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3_社会参加推進グループ\002_各事業\009_就労\04_工賃向上計画\03_工賃実績\01_工賃実績調査\01_工賃実績調査（H25～）\R5工賃実績調査\07_【国算定方法修正】確定値\施行文書\HP\"/>
    </mc:Choice>
  </mc:AlternateContent>
  <bookViews>
    <workbookView xWindow="0" yWindow="0" windowWidth="19200" windowHeight="6490" tabRatio="764"/>
  </bookViews>
  <sheets>
    <sheet name="就労Ａ型（雇用型+非雇用型）" sheetId="90" r:id="rId1"/>
    <sheet name="就労B型" sheetId="89" r:id="rId2"/>
    <sheet name="【参考】3,000円未満" sheetId="91" r:id="rId3"/>
  </sheets>
  <definedNames>
    <definedName name="_20030502_daicho_saishin" localSheetId="0">#REF!</definedName>
    <definedName name="_20030502_daicho_saishin" localSheetId="1">#REF!</definedName>
    <definedName name="_xlnm._FilterDatabase" localSheetId="0" hidden="1">'就労Ａ型（雇用型+非雇用型）'!$A$4:$Z$126</definedName>
    <definedName name="_xlnm._FilterDatabase" localSheetId="1" hidden="1">就労B型!$A$4:$U$717</definedName>
    <definedName name="_xlnm.Print_Area" localSheetId="2">'【参考】3,000円未満'!$A$1:$K$30</definedName>
    <definedName name="_xlnm.Print_Area" localSheetId="0">'就労Ａ型（雇用型+非雇用型）'!$B$1:$W$121</definedName>
    <definedName name="_xlnm.Print_Area" localSheetId="1">就労B型!$A$1:$Q$713</definedName>
    <definedName name="_xlnm.Print_Titles" localSheetId="0">'就労Ａ型（雇用型+非雇用型）'!$B:$D,'就労Ａ型（雇用型+非雇用型）'!$1:$4</definedName>
    <definedName name="_xlnm.Print_Titles" localSheetId="1">就労B型!$B:$D,就労B型!$1:$4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1" i="90" l="1"/>
  <c r="J712" i="89"/>
  <c r="J711" i="89" l="1"/>
  <c r="H712" i="89"/>
  <c r="H711" i="89" s="1"/>
  <c r="I30" i="91" l="1"/>
  <c r="K30" i="91" s="1"/>
  <c r="K29" i="91"/>
  <c r="I29" i="91"/>
  <c r="I28" i="91"/>
  <c r="K28" i="91" s="1"/>
  <c r="I27" i="91"/>
  <c r="K27" i="91" s="1"/>
  <c r="K20" i="91"/>
  <c r="H20" i="91"/>
  <c r="K19" i="91"/>
  <c r="H19" i="91"/>
  <c r="K18" i="91"/>
  <c r="H18" i="91"/>
  <c r="K17" i="91"/>
  <c r="H17" i="91"/>
  <c r="K16" i="91"/>
  <c r="H16" i="91"/>
  <c r="K15" i="91"/>
  <c r="H15" i="91"/>
  <c r="K14" i="91"/>
  <c r="H14" i="91"/>
  <c r="K13" i="91"/>
  <c r="H13" i="91"/>
  <c r="K12" i="91"/>
  <c r="H12" i="91"/>
  <c r="K11" i="91"/>
  <c r="H11" i="91"/>
  <c r="K10" i="91"/>
  <c r="H10" i="91"/>
  <c r="K9" i="91"/>
  <c r="H9" i="91"/>
  <c r="K8" i="91"/>
  <c r="H8" i="91"/>
  <c r="K7" i="91"/>
  <c r="H7" i="91"/>
  <c r="K6" i="91"/>
  <c r="H6" i="91"/>
  <c r="K5" i="91"/>
  <c r="H5" i="91"/>
  <c r="L711" i="89"/>
  <c r="W121" i="90"/>
  <c r="V121" i="90"/>
  <c r="U121" i="90"/>
  <c r="S121" i="90"/>
  <c r="R121" i="90"/>
  <c r="T121" i="90" s="1"/>
  <c r="K121" i="90"/>
  <c r="H121" i="90"/>
  <c r="E121" i="90"/>
  <c r="F121" i="90"/>
  <c r="G121" i="90"/>
  <c r="J121" i="90" l="1"/>
  <c r="I121" i="90"/>
  <c r="H120" i="90"/>
  <c r="H119" i="90"/>
  <c r="H118" i="90"/>
  <c r="H117" i="90"/>
  <c r="K116" i="90"/>
  <c r="H116" i="90"/>
  <c r="H115" i="90"/>
  <c r="H114" i="90"/>
  <c r="H113" i="90"/>
  <c r="H112" i="90"/>
  <c r="H111" i="90"/>
  <c r="H110" i="90"/>
  <c r="H109" i="90"/>
  <c r="H108" i="90"/>
  <c r="H107" i="90"/>
  <c r="H106" i="90"/>
  <c r="H105" i="90"/>
  <c r="H104" i="90"/>
  <c r="H103" i="90"/>
  <c r="H102" i="90"/>
  <c r="H101" i="90"/>
  <c r="H100" i="90"/>
  <c r="H99" i="90"/>
  <c r="H98" i="90"/>
  <c r="H97" i="90"/>
  <c r="H96" i="90"/>
  <c r="H95" i="90"/>
  <c r="H94" i="90"/>
  <c r="H93" i="90"/>
  <c r="H92" i="90"/>
  <c r="H91" i="90"/>
  <c r="H90" i="90"/>
  <c r="H89" i="90"/>
  <c r="H88" i="90"/>
  <c r="H87" i="90"/>
  <c r="H86" i="90"/>
  <c r="H85" i="90"/>
  <c r="H84" i="90"/>
  <c r="H83" i="90"/>
  <c r="H82" i="90"/>
  <c r="H81" i="90"/>
  <c r="H80" i="90"/>
  <c r="H79" i="90"/>
  <c r="H78" i="90"/>
  <c r="H77" i="90"/>
  <c r="K76" i="90"/>
  <c r="H76" i="90"/>
  <c r="H75" i="90"/>
  <c r="H74" i="90"/>
  <c r="H73" i="90"/>
  <c r="H72" i="90"/>
  <c r="H71" i="90"/>
  <c r="H70" i="90"/>
  <c r="H69" i="90"/>
  <c r="H68" i="90"/>
  <c r="H67" i="90"/>
  <c r="H66" i="90"/>
  <c r="H65" i="90"/>
  <c r="H64" i="90"/>
  <c r="K63" i="90"/>
  <c r="H63" i="90"/>
  <c r="H62" i="90"/>
  <c r="H61" i="90"/>
  <c r="H60" i="90"/>
  <c r="H59" i="90"/>
  <c r="H58" i="90"/>
  <c r="H57" i="90"/>
  <c r="H56" i="90"/>
  <c r="H55" i="90"/>
  <c r="H54" i="90"/>
  <c r="H53" i="90"/>
  <c r="H52" i="90"/>
  <c r="H51" i="90"/>
  <c r="H50" i="90"/>
  <c r="H49" i="90"/>
  <c r="H48" i="90"/>
  <c r="H47" i="90"/>
  <c r="H46" i="90"/>
  <c r="H45" i="90"/>
  <c r="H44" i="90"/>
  <c r="K43" i="90"/>
  <c r="H43" i="90"/>
  <c r="H42" i="90"/>
  <c r="H41" i="90"/>
  <c r="H40" i="90"/>
  <c r="H39" i="90"/>
  <c r="H38" i="90"/>
  <c r="H37" i="90"/>
  <c r="H36" i="90"/>
  <c r="H35" i="90"/>
  <c r="H34" i="90"/>
  <c r="H33" i="90"/>
  <c r="H32" i="90"/>
  <c r="H31" i="90"/>
  <c r="H30" i="90"/>
  <c r="H29" i="90"/>
  <c r="H28" i="90"/>
  <c r="H27" i="90"/>
  <c r="H26" i="90"/>
  <c r="H25" i="90"/>
  <c r="H24" i="90"/>
  <c r="H23" i="90"/>
  <c r="H22" i="90"/>
  <c r="K21" i="90"/>
  <c r="H21" i="90"/>
  <c r="H20" i="90"/>
  <c r="H19" i="90"/>
  <c r="H18" i="90"/>
  <c r="H17" i="90"/>
  <c r="H16" i="90"/>
  <c r="H15" i="90"/>
  <c r="H14" i="90"/>
  <c r="H13" i="90"/>
  <c r="H12" i="90"/>
  <c r="H11" i="90"/>
  <c r="H10" i="90"/>
  <c r="H9" i="90"/>
  <c r="H8" i="90"/>
  <c r="H7" i="90"/>
  <c r="H6" i="90"/>
  <c r="H5" i="90"/>
  <c r="O711" i="89"/>
  <c r="G711" i="89"/>
  <c r="I711" i="89" s="1"/>
  <c r="F711" i="89"/>
  <c r="E711" i="89"/>
  <c r="Q710" i="89"/>
  <c r="N710" i="89"/>
  <c r="I710" i="89"/>
  <c r="K710" i="89" s="1"/>
  <c r="Q709" i="89"/>
  <c r="N709" i="89"/>
  <c r="I709" i="89"/>
  <c r="K709" i="89" s="1"/>
  <c r="Q708" i="89"/>
  <c r="N708" i="89"/>
  <c r="I708" i="89"/>
  <c r="K708" i="89" s="1"/>
  <c r="Q707" i="89"/>
  <c r="N707" i="89"/>
  <c r="I707" i="89"/>
  <c r="K707" i="89" s="1"/>
  <c r="Q706" i="89"/>
  <c r="N706" i="89"/>
  <c r="I706" i="89"/>
  <c r="K706" i="89" s="1"/>
  <c r="Q705" i="89"/>
  <c r="N705" i="89"/>
  <c r="I705" i="89"/>
  <c r="K705" i="89" s="1"/>
  <c r="Q704" i="89"/>
  <c r="N704" i="89"/>
  <c r="I704" i="89"/>
  <c r="K704" i="89" s="1"/>
  <c r="Q703" i="89"/>
  <c r="N703" i="89"/>
  <c r="I703" i="89"/>
  <c r="K703" i="89" s="1"/>
  <c r="Q702" i="89"/>
  <c r="N702" i="89"/>
  <c r="I702" i="89"/>
  <c r="K702" i="89" s="1"/>
  <c r="Q701" i="89"/>
  <c r="N701" i="89"/>
  <c r="I701" i="89"/>
  <c r="K701" i="89" s="1"/>
  <c r="Q700" i="89"/>
  <c r="N700" i="89"/>
  <c r="I700" i="89"/>
  <c r="K700" i="89" s="1"/>
  <c r="Q699" i="89"/>
  <c r="N699" i="89"/>
  <c r="I699" i="89"/>
  <c r="K699" i="89" s="1"/>
  <c r="Q698" i="89"/>
  <c r="N698" i="89"/>
  <c r="I698" i="89"/>
  <c r="K698" i="89" s="1"/>
  <c r="Q697" i="89"/>
  <c r="N697" i="89"/>
  <c r="I697" i="89"/>
  <c r="K697" i="89" s="1"/>
  <c r="Q696" i="89"/>
  <c r="N696" i="89"/>
  <c r="I696" i="89"/>
  <c r="K696" i="89" s="1"/>
  <c r="Q695" i="89"/>
  <c r="N695" i="89"/>
  <c r="I695" i="89"/>
  <c r="K695" i="89" s="1"/>
  <c r="Q694" i="89"/>
  <c r="N694" i="89"/>
  <c r="I694" i="89"/>
  <c r="K694" i="89" s="1"/>
  <c r="Q693" i="89"/>
  <c r="N693" i="89"/>
  <c r="I693" i="89"/>
  <c r="K693" i="89" s="1"/>
  <c r="Q692" i="89"/>
  <c r="N692" i="89"/>
  <c r="I692" i="89"/>
  <c r="K692" i="89" s="1"/>
  <c r="Q691" i="89"/>
  <c r="N691" i="89"/>
  <c r="I691" i="89"/>
  <c r="K691" i="89" s="1"/>
  <c r="Q690" i="89"/>
  <c r="N690" i="89"/>
  <c r="I690" i="89"/>
  <c r="K690" i="89" s="1"/>
  <c r="Q689" i="89"/>
  <c r="N689" i="89"/>
  <c r="I689" i="89"/>
  <c r="K689" i="89" s="1"/>
  <c r="Q688" i="89"/>
  <c r="N688" i="89"/>
  <c r="I688" i="89"/>
  <c r="K688" i="89" s="1"/>
  <c r="Q687" i="89"/>
  <c r="N687" i="89"/>
  <c r="I687" i="89"/>
  <c r="K687" i="89" s="1"/>
  <c r="Q686" i="89"/>
  <c r="N686" i="89"/>
  <c r="I686" i="89"/>
  <c r="K686" i="89" s="1"/>
  <c r="Q685" i="89"/>
  <c r="N685" i="89"/>
  <c r="I685" i="89"/>
  <c r="K685" i="89" s="1"/>
  <c r="Q684" i="89"/>
  <c r="N684" i="89"/>
  <c r="I684" i="89"/>
  <c r="K684" i="89" s="1"/>
  <c r="Q683" i="89"/>
  <c r="N683" i="89"/>
  <c r="I683" i="89"/>
  <c r="K683" i="89" s="1"/>
  <c r="Q682" i="89"/>
  <c r="N682" i="89"/>
  <c r="I682" i="89"/>
  <c r="K682" i="89" s="1"/>
  <c r="Q681" i="89"/>
  <c r="N681" i="89"/>
  <c r="I681" i="89"/>
  <c r="K681" i="89" s="1"/>
  <c r="Q680" i="89"/>
  <c r="N680" i="89"/>
  <c r="I680" i="89"/>
  <c r="K680" i="89" s="1"/>
  <c r="Q679" i="89"/>
  <c r="N679" i="89"/>
  <c r="I679" i="89"/>
  <c r="K679" i="89" s="1"/>
  <c r="Q678" i="89"/>
  <c r="N678" i="89"/>
  <c r="I678" i="89"/>
  <c r="K678" i="89" s="1"/>
  <c r="Q677" i="89"/>
  <c r="N677" i="89"/>
  <c r="I677" i="89"/>
  <c r="K677" i="89" s="1"/>
  <c r="Q676" i="89"/>
  <c r="N676" i="89"/>
  <c r="I676" i="89"/>
  <c r="K676" i="89" s="1"/>
  <c r="Q675" i="89"/>
  <c r="N675" i="89"/>
  <c r="I675" i="89"/>
  <c r="K675" i="89" s="1"/>
  <c r="Q674" i="89"/>
  <c r="N674" i="89"/>
  <c r="I674" i="89"/>
  <c r="K674" i="89" s="1"/>
  <c r="Q673" i="89"/>
  <c r="N673" i="89"/>
  <c r="I673" i="89"/>
  <c r="K673" i="89" s="1"/>
  <c r="Q672" i="89"/>
  <c r="N672" i="89"/>
  <c r="I672" i="89"/>
  <c r="K672" i="89" s="1"/>
  <c r="Q671" i="89"/>
  <c r="N671" i="89"/>
  <c r="I671" i="89"/>
  <c r="K671" i="89" s="1"/>
  <c r="Q670" i="89"/>
  <c r="N670" i="89"/>
  <c r="I670" i="89"/>
  <c r="K670" i="89" s="1"/>
  <c r="Q669" i="89"/>
  <c r="N669" i="89"/>
  <c r="I669" i="89"/>
  <c r="K669" i="89" s="1"/>
  <c r="Q668" i="89"/>
  <c r="N668" i="89"/>
  <c r="I668" i="89"/>
  <c r="K668" i="89" s="1"/>
  <c r="Q667" i="89"/>
  <c r="N667" i="89"/>
  <c r="I667" i="89"/>
  <c r="K667" i="89" s="1"/>
  <c r="Q666" i="89"/>
  <c r="N666" i="89"/>
  <c r="I666" i="89"/>
  <c r="K666" i="89" s="1"/>
  <c r="Q665" i="89"/>
  <c r="N665" i="89"/>
  <c r="I665" i="89"/>
  <c r="K665" i="89" s="1"/>
  <c r="Q664" i="89"/>
  <c r="N664" i="89"/>
  <c r="I664" i="89"/>
  <c r="K664" i="89" s="1"/>
  <c r="Q663" i="89"/>
  <c r="N663" i="89"/>
  <c r="I663" i="89"/>
  <c r="K663" i="89" s="1"/>
  <c r="Q662" i="89"/>
  <c r="N662" i="89"/>
  <c r="I662" i="89"/>
  <c r="K662" i="89" s="1"/>
  <c r="Q661" i="89"/>
  <c r="N661" i="89"/>
  <c r="I661" i="89"/>
  <c r="K661" i="89" s="1"/>
  <c r="Q660" i="89"/>
  <c r="N660" i="89"/>
  <c r="I660" i="89"/>
  <c r="K660" i="89" s="1"/>
  <c r="Q659" i="89"/>
  <c r="N659" i="89"/>
  <c r="I659" i="89"/>
  <c r="K659" i="89" s="1"/>
  <c r="Q658" i="89"/>
  <c r="N658" i="89"/>
  <c r="I658" i="89"/>
  <c r="K658" i="89" s="1"/>
  <c r="Q657" i="89"/>
  <c r="N657" i="89"/>
  <c r="I657" i="89"/>
  <c r="K657" i="89" s="1"/>
  <c r="Q656" i="89"/>
  <c r="N656" i="89"/>
  <c r="I656" i="89"/>
  <c r="K656" i="89" s="1"/>
  <c r="Q655" i="89"/>
  <c r="N655" i="89"/>
  <c r="I655" i="89"/>
  <c r="K655" i="89" s="1"/>
  <c r="Q654" i="89"/>
  <c r="N654" i="89"/>
  <c r="I654" i="89"/>
  <c r="K654" i="89" s="1"/>
  <c r="Q653" i="89"/>
  <c r="N653" i="89"/>
  <c r="I653" i="89"/>
  <c r="K653" i="89" s="1"/>
  <c r="Q652" i="89"/>
  <c r="N652" i="89"/>
  <c r="I652" i="89"/>
  <c r="K652" i="89" s="1"/>
  <c r="Q651" i="89"/>
  <c r="N651" i="89"/>
  <c r="I651" i="89"/>
  <c r="K651" i="89" s="1"/>
  <c r="Q650" i="89"/>
  <c r="N650" i="89"/>
  <c r="I650" i="89"/>
  <c r="K650" i="89" s="1"/>
  <c r="Q649" i="89"/>
  <c r="N649" i="89"/>
  <c r="I649" i="89"/>
  <c r="K649" i="89" s="1"/>
  <c r="Q648" i="89"/>
  <c r="N648" i="89"/>
  <c r="I648" i="89"/>
  <c r="K648" i="89" s="1"/>
  <c r="Q647" i="89"/>
  <c r="N647" i="89"/>
  <c r="I647" i="89"/>
  <c r="K647" i="89" s="1"/>
  <c r="Q646" i="89"/>
  <c r="N646" i="89"/>
  <c r="I646" i="89"/>
  <c r="K646" i="89" s="1"/>
  <c r="Q645" i="89"/>
  <c r="N645" i="89"/>
  <c r="I645" i="89"/>
  <c r="K645" i="89" s="1"/>
  <c r="Q644" i="89"/>
  <c r="N644" i="89"/>
  <c r="I644" i="89"/>
  <c r="K644" i="89" s="1"/>
  <c r="Q643" i="89"/>
  <c r="N643" i="89"/>
  <c r="I643" i="89"/>
  <c r="K643" i="89" s="1"/>
  <c r="Q642" i="89"/>
  <c r="N642" i="89"/>
  <c r="I642" i="89"/>
  <c r="K642" i="89" s="1"/>
  <c r="Q641" i="89"/>
  <c r="N641" i="89"/>
  <c r="I641" i="89"/>
  <c r="K641" i="89" s="1"/>
  <c r="Q640" i="89"/>
  <c r="N640" i="89"/>
  <c r="I640" i="89"/>
  <c r="K640" i="89" s="1"/>
  <c r="Q639" i="89"/>
  <c r="N639" i="89"/>
  <c r="I639" i="89"/>
  <c r="K639" i="89" s="1"/>
  <c r="Q638" i="89"/>
  <c r="N638" i="89"/>
  <c r="I638" i="89"/>
  <c r="K638" i="89" s="1"/>
  <c r="Q637" i="89"/>
  <c r="N637" i="89"/>
  <c r="I637" i="89"/>
  <c r="K637" i="89" s="1"/>
  <c r="Q636" i="89"/>
  <c r="N636" i="89"/>
  <c r="I636" i="89"/>
  <c r="K636" i="89" s="1"/>
  <c r="Q635" i="89"/>
  <c r="N635" i="89"/>
  <c r="I635" i="89"/>
  <c r="K635" i="89" s="1"/>
  <c r="Q634" i="89"/>
  <c r="N634" i="89"/>
  <c r="I634" i="89"/>
  <c r="K634" i="89" s="1"/>
  <c r="Q633" i="89"/>
  <c r="N633" i="89"/>
  <c r="I633" i="89"/>
  <c r="K633" i="89" s="1"/>
  <c r="Q632" i="89"/>
  <c r="N632" i="89"/>
  <c r="I632" i="89"/>
  <c r="K632" i="89" s="1"/>
  <c r="Q631" i="89"/>
  <c r="N631" i="89"/>
  <c r="I631" i="89"/>
  <c r="K631" i="89" s="1"/>
  <c r="Q630" i="89"/>
  <c r="N630" i="89"/>
  <c r="I630" i="89"/>
  <c r="K630" i="89" s="1"/>
  <c r="Q629" i="89"/>
  <c r="N629" i="89"/>
  <c r="I629" i="89"/>
  <c r="K629" i="89" s="1"/>
  <c r="Q628" i="89"/>
  <c r="N628" i="89"/>
  <c r="I628" i="89"/>
  <c r="K628" i="89" s="1"/>
  <c r="Q627" i="89"/>
  <c r="N627" i="89"/>
  <c r="I627" i="89"/>
  <c r="K627" i="89" s="1"/>
  <c r="Q626" i="89"/>
  <c r="N626" i="89"/>
  <c r="I626" i="89"/>
  <c r="K626" i="89" s="1"/>
  <c r="Q625" i="89"/>
  <c r="N625" i="89"/>
  <c r="I625" i="89"/>
  <c r="K625" i="89" s="1"/>
  <c r="Q624" i="89"/>
  <c r="N624" i="89"/>
  <c r="I624" i="89"/>
  <c r="K624" i="89" s="1"/>
  <c r="Q623" i="89"/>
  <c r="N623" i="89"/>
  <c r="I623" i="89"/>
  <c r="K623" i="89" s="1"/>
  <c r="Q622" i="89"/>
  <c r="N622" i="89"/>
  <c r="I622" i="89"/>
  <c r="K622" i="89" s="1"/>
  <c r="Q621" i="89"/>
  <c r="N621" i="89"/>
  <c r="I621" i="89"/>
  <c r="K621" i="89" s="1"/>
  <c r="Q620" i="89"/>
  <c r="N620" i="89"/>
  <c r="I620" i="89"/>
  <c r="K620" i="89" s="1"/>
  <c r="Q619" i="89"/>
  <c r="N619" i="89"/>
  <c r="I619" i="89"/>
  <c r="K619" i="89" s="1"/>
  <c r="Q618" i="89"/>
  <c r="N618" i="89"/>
  <c r="I618" i="89"/>
  <c r="K618" i="89" s="1"/>
  <c r="Q617" i="89"/>
  <c r="N617" i="89"/>
  <c r="I617" i="89"/>
  <c r="K617" i="89" s="1"/>
  <c r="Q616" i="89"/>
  <c r="N616" i="89"/>
  <c r="I616" i="89"/>
  <c r="K616" i="89" s="1"/>
  <c r="Q615" i="89"/>
  <c r="N615" i="89"/>
  <c r="I615" i="89"/>
  <c r="K615" i="89" s="1"/>
  <c r="Q614" i="89"/>
  <c r="N614" i="89"/>
  <c r="I614" i="89"/>
  <c r="K614" i="89" s="1"/>
  <c r="Q613" i="89"/>
  <c r="N613" i="89"/>
  <c r="I613" i="89"/>
  <c r="K613" i="89" s="1"/>
  <c r="Q612" i="89"/>
  <c r="N612" i="89"/>
  <c r="I612" i="89"/>
  <c r="K612" i="89" s="1"/>
  <c r="Q611" i="89"/>
  <c r="N611" i="89"/>
  <c r="I611" i="89"/>
  <c r="K611" i="89" s="1"/>
  <c r="Q610" i="89"/>
  <c r="N610" i="89"/>
  <c r="I610" i="89"/>
  <c r="K610" i="89" s="1"/>
  <c r="Q609" i="89"/>
  <c r="N609" i="89"/>
  <c r="I609" i="89"/>
  <c r="K609" i="89" s="1"/>
  <c r="Q608" i="89"/>
  <c r="N608" i="89"/>
  <c r="I608" i="89"/>
  <c r="K608" i="89" s="1"/>
  <c r="Q607" i="89"/>
  <c r="N607" i="89"/>
  <c r="I607" i="89"/>
  <c r="K607" i="89" s="1"/>
  <c r="Q606" i="89"/>
  <c r="N606" i="89"/>
  <c r="I606" i="89"/>
  <c r="K606" i="89" s="1"/>
  <c r="Q605" i="89"/>
  <c r="N605" i="89"/>
  <c r="I605" i="89"/>
  <c r="K605" i="89" s="1"/>
  <c r="Q604" i="89"/>
  <c r="N604" i="89"/>
  <c r="I604" i="89"/>
  <c r="K604" i="89" s="1"/>
  <c r="Q603" i="89"/>
  <c r="N603" i="89"/>
  <c r="I603" i="89"/>
  <c r="K603" i="89" s="1"/>
  <c r="Q602" i="89"/>
  <c r="N602" i="89"/>
  <c r="I602" i="89"/>
  <c r="K602" i="89" s="1"/>
  <c r="Q601" i="89"/>
  <c r="N601" i="89"/>
  <c r="I601" i="89"/>
  <c r="K601" i="89" s="1"/>
  <c r="Q600" i="89"/>
  <c r="N600" i="89"/>
  <c r="I600" i="89"/>
  <c r="K600" i="89" s="1"/>
  <c r="Q599" i="89"/>
  <c r="N599" i="89"/>
  <c r="I599" i="89"/>
  <c r="K599" i="89" s="1"/>
  <c r="Q598" i="89"/>
  <c r="N598" i="89"/>
  <c r="I598" i="89"/>
  <c r="K598" i="89" s="1"/>
  <c r="Q597" i="89"/>
  <c r="N597" i="89"/>
  <c r="I597" i="89"/>
  <c r="K597" i="89" s="1"/>
  <c r="Q596" i="89"/>
  <c r="N596" i="89"/>
  <c r="I596" i="89"/>
  <c r="K596" i="89" s="1"/>
  <c r="Q595" i="89"/>
  <c r="N595" i="89"/>
  <c r="I595" i="89"/>
  <c r="K595" i="89" s="1"/>
  <c r="Q594" i="89"/>
  <c r="N594" i="89"/>
  <c r="I594" i="89"/>
  <c r="K594" i="89" s="1"/>
  <c r="Q593" i="89"/>
  <c r="N593" i="89"/>
  <c r="I593" i="89"/>
  <c r="K593" i="89" s="1"/>
  <c r="Q592" i="89"/>
  <c r="N592" i="89"/>
  <c r="I592" i="89"/>
  <c r="K592" i="89" s="1"/>
  <c r="Q591" i="89"/>
  <c r="N591" i="89"/>
  <c r="I591" i="89"/>
  <c r="K591" i="89" s="1"/>
  <c r="Q590" i="89"/>
  <c r="N590" i="89"/>
  <c r="I590" i="89"/>
  <c r="K590" i="89" s="1"/>
  <c r="Q589" i="89"/>
  <c r="N589" i="89"/>
  <c r="I589" i="89"/>
  <c r="K589" i="89" s="1"/>
  <c r="Q588" i="89"/>
  <c r="N588" i="89"/>
  <c r="I588" i="89"/>
  <c r="K588" i="89" s="1"/>
  <c r="Q587" i="89"/>
  <c r="N587" i="89"/>
  <c r="I587" i="89"/>
  <c r="K587" i="89" s="1"/>
  <c r="Q586" i="89"/>
  <c r="N586" i="89"/>
  <c r="I586" i="89"/>
  <c r="K586" i="89" s="1"/>
  <c r="Q585" i="89"/>
  <c r="N585" i="89"/>
  <c r="I585" i="89"/>
  <c r="Q584" i="89"/>
  <c r="N584" i="89"/>
  <c r="I584" i="89"/>
  <c r="K584" i="89" s="1"/>
  <c r="Q583" i="89"/>
  <c r="N583" i="89"/>
  <c r="I583" i="89"/>
  <c r="K583" i="89" s="1"/>
  <c r="Q582" i="89"/>
  <c r="N582" i="89"/>
  <c r="I582" i="89"/>
  <c r="K582" i="89" s="1"/>
  <c r="Q581" i="89"/>
  <c r="N581" i="89"/>
  <c r="I581" i="89"/>
  <c r="K581" i="89" s="1"/>
  <c r="Q580" i="89"/>
  <c r="N580" i="89"/>
  <c r="I580" i="89"/>
  <c r="K580" i="89" s="1"/>
  <c r="Q579" i="89"/>
  <c r="N579" i="89"/>
  <c r="I579" i="89"/>
  <c r="K579" i="89" s="1"/>
  <c r="Q578" i="89"/>
  <c r="N578" i="89"/>
  <c r="I578" i="89"/>
  <c r="K578" i="89" s="1"/>
  <c r="Q577" i="89"/>
  <c r="N577" i="89"/>
  <c r="I577" i="89"/>
  <c r="K577" i="89" s="1"/>
  <c r="Q576" i="89"/>
  <c r="N576" i="89"/>
  <c r="I576" i="89"/>
  <c r="K576" i="89" s="1"/>
  <c r="Q575" i="89"/>
  <c r="N575" i="89"/>
  <c r="I575" i="89"/>
  <c r="K575" i="89" s="1"/>
  <c r="Q574" i="89"/>
  <c r="N574" i="89"/>
  <c r="I574" i="89"/>
  <c r="K574" i="89" s="1"/>
  <c r="Q573" i="89"/>
  <c r="N573" i="89"/>
  <c r="I573" i="89"/>
  <c r="K573" i="89" s="1"/>
  <c r="Q572" i="89"/>
  <c r="N572" i="89"/>
  <c r="I572" i="89"/>
  <c r="K572" i="89" s="1"/>
  <c r="Q571" i="89"/>
  <c r="N571" i="89"/>
  <c r="I571" i="89"/>
  <c r="K571" i="89" s="1"/>
  <c r="Q570" i="89"/>
  <c r="N570" i="89"/>
  <c r="I570" i="89"/>
  <c r="K570" i="89" s="1"/>
  <c r="Q569" i="89"/>
  <c r="N569" i="89"/>
  <c r="I569" i="89"/>
  <c r="K569" i="89" s="1"/>
  <c r="Q568" i="89"/>
  <c r="N568" i="89"/>
  <c r="I568" i="89"/>
  <c r="K568" i="89" s="1"/>
  <c r="Q567" i="89"/>
  <c r="N567" i="89"/>
  <c r="I567" i="89"/>
  <c r="K567" i="89" s="1"/>
  <c r="Q566" i="89"/>
  <c r="N566" i="89"/>
  <c r="I566" i="89"/>
  <c r="K566" i="89" s="1"/>
  <c r="Q565" i="89"/>
  <c r="N565" i="89"/>
  <c r="I565" i="89"/>
  <c r="K565" i="89" s="1"/>
  <c r="Q564" i="89"/>
  <c r="N564" i="89"/>
  <c r="I564" i="89"/>
  <c r="K564" i="89" s="1"/>
  <c r="Q563" i="89"/>
  <c r="N563" i="89"/>
  <c r="I563" i="89"/>
  <c r="K563" i="89" s="1"/>
  <c r="Q562" i="89"/>
  <c r="N562" i="89"/>
  <c r="I562" i="89"/>
  <c r="K562" i="89" s="1"/>
  <c r="Q561" i="89"/>
  <c r="N561" i="89"/>
  <c r="I561" i="89"/>
  <c r="K561" i="89" s="1"/>
  <c r="Q560" i="89"/>
  <c r="N560" i="89"/>
  <c r="I560" i="89"/>
  <c r="K560" i="89" s="1"/>
  <c r="Q559" i="89"/>
  <c r="N559" i="89"/>
  <c r="I559" i="89"/>
  <c r="K559" i="89" s="1"/>
  <c r="Q558" i="89"/>
  <c r="N558" i="89"/>
  <c r="I558" i="89"/>
  <c r="K558" i="89" s="1"/>
  <c r="Q557" i="89"/>
  <c r="N557" i="89"/>
  <c r="I557" i="89"/>
  <c r="K557" i="89" s="1"/>
  <c r="Q556" i="89"/>
  <c r="N556" i="89"/>
  <c r="I556" i="89"/>
  <c r="K556" i="89" s="1"/>
  <c r="Q555" i="89"/>
  <c r="N555" i="89"/>
  <c r="I555" i="89"/>
  <c r="K555" i="89" s="1"/>
  <c r="Q554" i="89"/>
  <c r="N554" i="89"/>
  <c r="I554" i="89"/>
  <c r="K554" i="89" s="1"/>
  <c r="Q553" i="89"/>
  <c r="N553" i="89"/>
  <c r="I553" i="89"/>
  <c r="K553" i="89" s="1"/>
  <c r="Q552" i="89"/>
  <c r="N552" i="89"/>
  <c r="I552" i="89"/>
  <c r="K552" i="89" s="1"/>
  <c r="Q551" i="89"/>
  <c r="N551" i="89"/>
  <c r="I551" i="89"/>
  <c r="K551" i="89" s="1"/>
  <c r="Q550" i="89"/>
  <c r="N550" i="89"/>
  <c r="I550" i="89"/>
  <c r="K550" i="89" s="1"/>
  <c r="Q549" i="89"/>
  <c r="N549" i="89"/>
  <c r="I549" i="89"/>
  <c r="K549" i="89" s="1"/>
  <c r="Q548" i="89"/>
  <c r="N548" i="89"/>
  <c r="I548" i="89"/>
  <c r="K548" i="89" s="1"/>
  <c r="Q547" i="89"/>
  <c r="N547" i="89"/>
  <c r="I547" i="89"/>
  <c r="K547" i="89" s="1"/>
  <c r="Q546" i="89"/>
  <c r="N546" i="89"/>
  <c r="I546" i="89"/>
  <c r="K546" i="89" s="1"/>
  <c r="Q545" i="89"/>
  <c r="N545" i="89"/>
  <c r="I545" i="89"/>
  <c r="K545" i="89" s="1"/>
  <c r="Q544" i="89"/>
  <c r="N544" i="89"/>
  <c r="I544" i="89"/>
  <c r="K544" i="89" s="1"/>
  <c r="Q543" i="89"/>
  <c r="N543" i="89"/>
  <c r="I543" i="89"/>
  <c r="K543" i="89" s="1"/>
  <c r="Q542" i="89"/>
  <c r="N542" i="89"/>
  <c r="I542" i="89"/>
  <c r="K542" i="89" s="1"/>
  <c r="Q541" i="89"/>
  <c r="N541" i="89"/>
  <c r="I541" i="89"/>
  <c r="K541" i="89" s="1"/>
  <c r="Q540" i="89"/>
  <c r="N540" i="89"/>
  <c r="I540" i="89"/>
  <c r="K540" i="89" s="1"/>
  <c r="Q539" i="89"/>
  <c r="N539" i="89"/>
  <c r="I539" i="89"/>
  <c r="K539" i="89" s="1"/>
  <c r="Q538" i="89"/>
  <c r="N538" i="89"/>
  <c r="I538" i="89"/>
  <c r="K538" i="89" s="1"/>
  <c r="Q537" i="89"/>
  <c r="N537" i="89"/>
  <c r="I537" i="89"/>
  <c r="K537" i="89" s="1"/>
  <c r="Q536" i="89"/>
  <c r="N536" i="89"/>
  <c r="I536" i="89"/>
  <c r="K536" i="89" s="1"/>
  <c r="Q535" i="89"/>
  <c r="N535" i="89"/>
  <c r="I535" i="89"/>
  <c r="K535" i="89" s="1"/>
  <c r="Q534" i="89"/>
  <c r="N534" i="89"/>
  <c r="I534" i="89"/>
  <c r="K534" i="89" s="1"/>
  <c r="Q533" i="89"/>
  <c r="N533" i="89"/>
  <c r="I533" i="89"/>
  <c r="K533" i="89" s="1"/>
  <c r="Q532" i="89"/>
  <c r="N532" i="89"/>
  <c r="I532" i="89"/>
  <c r="K532" i="89" s="1"/>
  <c r="Q531" i="89"/>
  <c r="N531" i="89"/>
  <c r="I531" i="89"/>
  <c r="K531" i="89" s="1"/>
  <c r="Q530" i="89"/>
  <c r="N530" i="89"/>
  <c r="I530" i="89"/>
  <c r="K530" i="89" s="1"/>
  <c r="Q529" i="89"/>
  <c r="N529" i="89"/>
  <c r="I529" i="89"/>
  <c r="K529" i="89" s="1"/>
  <c r="Q528" i="89"/>
  <c r="N528" i="89"/>
  <c r="I528" i="89"/>
  <c r="K528" i="89" s="1"/>
  <c r="Q527" i="89"/>
  <c r="N527" i="89"/>
  <c r="I527" i="89"/>
  <c r="K527" i="89" s="1"/>
  <c r="Q526" i="89"/>
  <c r="N526" i="89"/>
  <c r="I526" i="89"/>
  <c r="K526" i="89" s="1"/>
  <c r="Q525" i="89"/>
  <c r="N525" i="89"/>
  <c r="I525" i="89"/>
  <c r="K525" i="89" s="1"/>
  <c r="Q524" i="89"/>
  <c r="N524" i="89"/>
  <c r="I524" i="89"/>
  <c r="K524" i="89" s="1"/>
  <c r="Q523" i="89"/>
  <c r="N523" i="89"/>
  <c r="I523" i="89"/>
  <c r="K523" i="89" s="1"/>
  <c r="Q522" i="89"/>
  <c r="N522" i="89"/>
  <c r="I522" i="89"/>
  <c r="K522" i="89" s="1"/>
  <c r="Q521" i="89"/>
  <c r="N521" i="89"/>
  <c r="I521" i="89"/>
  <c r="K521" i="89" s="1"/>
  <c r="Q520" i="89"/>
  <c r="N520" i="89"/>
  <c r="I520" i="89"/>
  <c r="K520" i="89" s="1"/>
  <c r="Q519" i="89"/>
  <c r="N519" i="89"/>
  <c r="I519" i="89"/>
  <c r="K519" i="89" s="1"/>
  <c r="Q518" i="89"/>
  <c r="N518" i="89"/>
  <c r="I518" i="89"/>
  <c r="K518" i="89" s="1"/>
  <c r="Q517" i="89"/>
  <c r="N517" i="89"/>
  <c r="I517" i="89"/>
  <c r="K517" i="89" s="1"/>
  <c r="Q516" i="89"/>
  <c r="N516" i="89"/>
  <c r="I516" i="89"/>
  <c r="K516" i="89" s="1"/>
  <c r="Q515" i="89"/>
  <c r="N515" i="89"/>
  <c r="I515" i="89"/>
  <c r="K515" i="89" s="1"/>
  <c r="Q514" i="89"/>
  <c r="N514" i="89"/>
  <c r="I514" i="89"/>
  <c r="K514" i="89" s="1"/>
  <c r="Q513" i="89"/>
  <c r="N513" i="89"/>
  <c r="I513" i="89"/>
  <c r="K513" i="89" s="1"/>
  <c r="Q512" i="89"/>
  <c r="N512" i="89"/>
  <c r="I512" i="89"/>
  <c r="K512" i="89" s="1"/>
  <c r="Q511" i="89"/>
  <c r="N511" i="89"/>
  <c r="I511" i="89"/>
  <c r="K511" i="89" s="1"/>
  <c r="Q510" i="89"/>
  <c r="N510" i="89"/>
  <c r="I510" i="89"/>
  <c r="K510" i="89" s="1"/>
  <c r="Q509" i="89"/>
  <c r="N509" i="89"/>
  <c r="I509" i="89"/>
  <c r="K509" i="89" s="1"/>
  <c r="Q508" i="89"/>
  <c r="N508" i="89"/>
  <c r="I508" i="89"/>
  <c r="K508" i="89" s="1"/>
  <c r="Q507" i="89"/>
  <c r="N507" i="89"/>
  <c r="I507" i="89"/>
  <c r="K507" i="89" s="1"/>
  <c r="Q506" i="89"/>
  <c r="N506" i="89"/>
  <c r="I506" i="89"/>
  <c r="K506" i="89" s="1"/>
  <c r="Q505" i="89"/>
  <c r="N505" i="89"/>
  <c r="I505" i="89"/>
  <c r="K505" i="89" s="1"/>
  <c r="Q504" i="89"/>
  <c r="N504" i="89"/>
  <c r="I504" i="89"/>
  <c r="K504" i="89" s="1"/>
  <c r="Q503" i="89"/>
  <c r="N503" i="89"/>
  <c r="I503" i="89"/>
  <c r="K503" i="89" s="1"/>
  <c r="Q502" i="89"/>
  <c r="N502" i="89"/>
  <c r="I502" i="89"/>
  <c r="K502" i="89" s="1"/>
  <c r="Q501" i="89"/>
  <c r="N501" i="89"/>
  <c r="I501" i="89"/>
  <c r="K501" i="89" s="1"/>
  <c r="Q500" i="89"/>
  <c r="N500" i="89"/>
  <c r="I500" i="89"/>
  <c r="K500" i="89" s="1"/>
  <c r="Q499" i="89"/>
  <c r="N499" i="89"/>
  <c r="I499" i="89"/>
  <c r="K499" i="89" s="1"/>
  <c r="Q498" i="89"/>
  <c r="N498" i="89"/>
  <c r="I498" i="89"/>
  <c r="K498" i="89" s="1"/>
  <c r="Q497" i="89"/>
  <c r="N497" i="89"/>
  <c r="I497" i="89"/>
  <c r="K497" i="89" s="1"/>
  <c r="Q496" i="89"/>
  <c r="N496" i="89"/>
  <c r="I496" i="89"/>
  <c r="K496" i="89" s="1"/>
  <c r="Q495" i="89"/>
  <c r="N495" i="89"/>
  <c r="I495" i="89"/>
  <c r="K495" i="89" s="1"/>
  <c r="Q494" i="89"/>
  <c r="N494" i="89"/>
  <c r="I494" i="89"/>
  <c r="K494" i="89" s="1"/>
  <c r="Q493" i="89"/>
  <c r="N493" i="89"/>
  <c r="I493" i="89"/>
  <c r="K493" i="89" s="1"/>
  <c r="Q492" i="89"/>
  <c r="N492" i="89"/>
  <c r="I492" i="89"/>
  <c r="K492" i="89" s="1"/>
  <c r="Q491" i="89"/>
  <c r="N491" i="89"/>
  <c r="I491" i="89"/>
  <c r="K491" i="89" s="1"/>
  <c r="Q490" i="89"/>
  <c r="N490" i="89"/>
  <c r="I490" i="89"/>
  <c r="K490" i="89" s="1"/>
  <c r="Q489" i="89"/>
  <c r="N489" i="89"/>
  <c r="I489" i="89"/>
  <c r="K489" i="89" s="1"/>
  <c r="Q488" i="89"/>
  <c r="N488" i="89"/>
  <c r="I488" i="89"/>
  <c r="K488" i="89" s="1"/>
  <c r="Q487" i="89"/>
  <c r="N487" i="89"/>
  <c r="I487" i="89"/>
  <c r="K487" i="89" s="1"/>
  <c r="Q486" i="89"/>
  <c r="N486" i="89"/>
  <c r="I486" i="89"/>
  <c r="K486" i="89" s="1"/>
  <c r="Q485" i="89"/>
  <c r="N485" i="89"/>
  <c r="I485" i="89"/>
  <c r="K485" i="89" s="1"/>
  <c r="Q484" i="89"/>
  <c r="N484" i="89"/>
  <c r="I484" i="89"/>
  <c r="K484" i="89" s="1"/>
  <c r="Q483" i="89"/>
  <c r="N483" i="89"/>
  <c r="I483" i="89"/>
  <c r="K483" i="89" s="1"/>
  <c r="Q482" i="89"/>
  <c r="N482" i="89"/>
  <c r="I482" i="89"/>
  <c r="K482" i="89" s="1"/>
  <c r="Q481" i="89"/>
  <c r="N481" i="89"/>
  <c r="I481" i="89"/>
  <c r="K481" i="89" s="1"/>
  <c r="Q480" i="89"/>
  <c r="N480" i="89"/>
  <c r="I480" i="89"/>
  <c r="K480" i="89" s="1"/>
  <c r="Q479" i="89"/>
  <c r="N479" i="89"/>
  <c r="I479" i="89"/>
  <c r="K479" i="89" s="1"/>
  <c r="Q478" i="89"/>
  <c r="N478" i="89"/>
  <c r="I478" i="89"/>
  <c r="K478" i="89" s="1"/>
  <c r="Q477" i="89"/>
  <c r="N477" i="89"/>
  <c r="I477" i="89"/>
  <c r="K477" i="89" s="1"/>
  <c r="Q476" i="89"/>
  <c r="N476" i="89"/>
  <c r="I476" i="89"/>
  <c r="K476" i="89" s="1"/>
  <c r="Q475" i="89"/>
  <c r="N475" i="89"/>
  <c r="I475" i="89"/>
  <c r="K475" i="89" s="1"/>
  <c r="Q474" i="89"/>
  <c r="N474" i="89"/>
  <c r="I474" i="89"/>
  <c r="K474" i="89" s="1"/>
  <c r="Q473" i="89"/>
  <c r="N473" i="89"/>
  <c r="I473" i="89"/>
  <c r="K473" i="89" s="1"/>
  <c r="Q472" i="89"/>
  <c r="N472" i="89"/>
  <c r="I472" i="89"/>
  <c r="K472" i="89" s="1"/>
  <c r="Q471" i="89"/>
  <c r="N471" i="89"/>
  <c r="I471" i="89"/>
  <c r="K471" i="89" s="1"/>
  <c r="Q470" i="89"/>
  <c r="N470" i="89"/>
  <c r="I470" i="89"/>
  <c r="K470" i="89" s="1"/>
  <c r="Q469" i="89"/>
  <c r="N469" i="89"/>
  <c r="I469" i="89"/>
  <c r="K469" i="89" s="1"/>
  <c r="Q468" i="89"/>
  <c r="N468" i="89"/>
  <c r="I468" i="89"/>
  <c r="K468" i="89" s="1"/>
  <c r="Q467" i="89"/>
  <c r="N467" i="89"/>
  <c r="I467" i="89"/>
  <c r="K467" i="89" s="1"/>
  <c r="Q466" i="89"/>
  <c r="N466" i="89"/>
  <c r="I466" i="89"/>
  <c r="K466" i="89" s="1"/>
  <c r="Q465" i="89"/>
  <c r="N465" i="89"/>
  <c r="I465" i="89"/>
  <c r="K465" i="89" s="1"/>
  <c r="Q464" i="89"/>
  <c r="N464" i="89"/>
  <c r="I464" i="89"/>
  <c r="K464" i="89" s="1"/>
  <c r="Q463" i="89"/>
  <c r="N463" i="89"/>
  <c r="I463" i="89"/>
  <c r="K463" i="89" s="1"/>
  <c r="Q462" i="89"/>
  <c r="N462" i="89"/>
  <c r="I462" i="89"/>
  <c r="K462" i="89" s="1"/>
  <c r="Q461" i="89"/>
  <c r="N461" i="89"/>
  <c r="I461" i="89"/>
  <c r="K461" i="89" s="1"/>
  <c r="Q460" i="89"/>
  <c r="N460" i="89"/>
  <c r="I460" i="89"/>
  <c r="K460" i="89" s="1"/>
  <c r="Q459" i="89"/>
  <c r="N459" i="89"/>
  <c r="I459" i="89"/>
  <c r="K459" i="89" s="1"/>
  <c r="Q458" i="89"/>
  <c r="N458" i="89"/>
  <c r="I458" i="89"/>
  <c r="K458" i="89" s="1"/>
  <c r="Q457" i="89"/>
  <c r="N457" i="89"/>
  <c r="I457" i="89"/>
  <c r="K457" i="89" s="1"/>
  <c r="Q456" i="89"/>
  <c r="N456" i="89"/>
  <c r="I456" i="89"/>
  <c r="K456" i="89" s="1"/>
  <c r="Q455" i="89"/>
  <c r="N455" i="89"/>
  <c r="I455" i="89"/>
  <c r="K455" i="89" s="1"/>
  <c r="Q454" i="89"/>
  <c r="N454" i="89"/>
  <c r="I454" i="89"/>
  <c r="K454" i="89" s="1"/>
  <c r="Q453" i="89"/>
  <c r="N453" i="89"/>
  <c r="I453" i="89"/>
  <c r="K453" i="89" s="1"/>
  <c r="Q452" i="89"/>
  <c r="N452" i="89"/>
  <c r="I452" i="89"/>
  <c r="K452" i="89" s="1"/>
  <c r="Q451" i="89"/>
  <c r="N451" i="89"/>
  <c r="I451" i="89"/>
  <c r="K451" i="89" s="1"/>
  <c r="Q450" i="89"/>
  <c r="N450" i="89"/>
  <c r="I450" i="89"/>
  <c r="K450" i="89" s="1"/>
  <c r="Q449" i="89"/>
  <c r="N449" i="89"/>
  <c r="I449" i="89"/>
  <c r="K449" i="89" s="1"/>
  <c r="Q448" i="89"/>
  <c r="N448" i="89"/>
  <c r="I448" i="89"/>
  <c r="K448" i="89" s="1"/>
  <c r="Q447" i="89"/>
  <c r="N447" i="89"/>
  <c r="I447" i="89"/>
  <c r="K447" i="89" s="1"/>
  <c r="Q446" i="89"/>
  <c r="N446" i="89"/>
  <c r="I446" i="89"/>
  <c r="K446" i="89" s="1"/>
  <c r="Q445" i="89"/>
  <c r="N445" i="89"/>
  <c r="I445" i="89"/>
  <c r="K445" i="89" s="1"/>
  <c r="Q444" i="89"/>
  <c r="N444" i="89"/>
  <c r="I444" i="89"/>
  <c r="K444" i="89" s="1"/>
  <c r="Q443" i="89"/>
  <c r="N443" i="89"/>
  <c r="I443" i="89"/>
  <c r="K443" i="89" s="1"/>
  <c r="Q442" i="89"/>
  <c r="N442" i="89"/>
  <c r="I442" i="89"/>
  <c r="K442" i="89" s="1"/>
  <c r="Q441" i="89"/>
  <c r="N441" i="89"/>
  <c r="I441" i="89"/>
  <c r="K441" i="89" s="1"/>
  <c r="Q440" i="89"/>
  <c r="N440" i="89"/>
  <c r="I440" i="89"/>
  <c r="K440" i="89" s="1"/>
  <c r="Q439" i="89"/>
  <c r="N439" i="89"/>
  <c r="I439" i="89"/>
  <c r="K439" i="89" s="1"/>
  <c r="Q438" i="89"/>
  <c r="N438" i="89"/>
  <c r="I438" i="89"/>
  <c r="K438" i="89" s="1"/>
  <c r="Q437" i="89"/>
  <c r="N437" i="89"/>
  <c r="I437" i="89"/>
  <c r="K437" i="89" s="1"/>
  <c r="Q436" i="89"/>
  <c r="N436" i="89"/>
  <c r="I436" i="89"/>
  <c r="K436" i="89" s="1"/>
  <c r="Q435" i="89"/>
  <c r="N435" i="89"/>
  <c r="I435" i="89"/>
  <c r="K435" i="89" s="1"/>
  <c r="Q434" i="89"/>
  <c r="N434" i="89"/>
  <c r="I434" i="89"/>
  <c r="K434" i="89" s="1"/>
  <c r="Q433" i="89"/>
  <c r="N433" i="89"/>
  <c r="I433" i="89"/>
  <c r="K433" i="89" s="1"/>
  <c r="Q432" i="89"/>
  <c r="N432" i="89"/>
  <c r="I432" i="89"/>
  <c r="K432" i="89" s="1"/>
  <c r="Q431" i="89"/>
  <c r="N431" i="89"/>
  <c r="I431" i="89"/>
  <c r="K431" i="89" s="1"/>
  <c r="Q430" i="89"/>
  <c r="N430" i="89"/>
  <c r="I430" i="89"/>
  <c r="K430" i="89" s="1"/>
  <c r="Q429" i="89"/>
  <c r="N429" i="89"/>
  <c r="I429" i="89"/>
  <c r="K429" i="89" s="1"/>
  <c r="Q428" i="89"/>
  <c r="N428" i="89"/>
  <c r="I428" i="89"/>
  <c r="K428" i="89" s="1"/>
  <c r="Q427" i="89"/>
  <c r="N427" i="89"/>
  <c r="I427" i="89"/>
  <c r="K427" i="89" s="1"/>
  <c r="Q426" i="89"/>
  <c r="N426" i="89"/>
  <c r="I426" i="89"/>
  <c r="K426" i="89" s="1"/>
  <c r="Q425" i="89"/>
  <c r="N425" i="89"/>
  <c r="I425" i="89"/>
  <c r="K425" i="89" s="1"/>
  <c r="Q424" i="89"/>
  <c r="N424" i="89"/>
  <c r="I424" i="89"/>
  <c r="K424" i="89" s="1"/>
  <c r="Q423" i="89"/>
  <c r="N423" i="89"/>
  <c r="I423" i="89"/>
  <c r="K423" i="89" s="1"/>
  <c r="Q422" i="89"/>
  <c r="N422" i="89"/>
  <c r="I422" i="89"/>
  <c r="K422" i="89" s="1"/>
  <c r="Q421" i="89"/>
  <c r="N421" i="89"/>
  <c r="I421" i="89"/>
  <c r="K421" i="89" s="1"/>
  <c r="Q420" i="89"/>
  <c r="N420" i="89"/>
  <c r="I420" i="89"/>
  <c r="K420" i="89" s="1"/>
  <c r="Q419" i="89"/>
  <c r="N419" i="89"/>
  <c r="I419" i="89"/>
  <c r="K419" i="89" s="1"/>
  <c r="Q418" i="89"/>
  <c r="N418" i="89"/>
  <c r="I418" i="89"/>
  <c r="K418" i="89" s="1"/>
  <c r="Q417" i="89"/>
  <c r="N417" i="89"/>
  <c r="I417" i="89"/>
  <c r="K417" i="89" s="1"/>
  <c r="Q416" i="89"/>
  <c r="N416" i="89"/>
  <c r="I416" i="89"/>
  <c r="K416" i="89" s="1"/>
  <c r="Q415" i="89"/>
  <c r="N415" i="89"/>
  <c r="I415" i="89"/>
  <c r="K415" i="89" s="1"/>
  <c r="Q414" i="89"/>
  <c r="N414" i="89"/>
  <c r="I414" i="89"/>
  <c r="K414" i="89" s="1"/>
  <c r="Q413" i="89"/>
  <c r="N413" i="89"/>
  <c r="I413" i="89"/>
  <c r="K413" i="89" s="1"/>
  <c r="Q412" i="89"/>
  <c r="N412" i="89"/>
  <c r="I412" i="89"/>
  <c r="K412" i="89" s="1"/>
  <c r="Q411" i="89"/>
  <c r="N411" i="89"/>
  <c r="I411" i="89"/>
  <c r="K411" i="89" s="1"/>
  <c r="Q410" i="89"/>
  <c r="N410" i="89"/>
  <c r="I410" i="89"/>
  <c r="K410" i="89" s="1"/>
  <c r="Q409" i="89"/>
  <c r="N409" i="89"/>
  <c r="I409" i="89"/>
  <c r="K409" i="89" s="1"/>
  <c r="Q408" i="89"/>
  <c r="N408" i="89"/>
  <c r="I408" i="89"/>
  <c r="K408" i="89" s="1"/>
  <c r="Q407" i="89"/>
  <c r="N407" i="89"/>
  <c r="I407" i="89"/>
  <c r="K407" i="89" s="1"/>
  <c r="Q406" i="89"/>
  <c r="N406" i="89"/>
  <c r="I406" i="89"/>
  <c r="K406" i="89" s="1"/>
  <c r="Q405" i="89"/>
  <c r="N405" i="89"/>
  <c r="I405" i="89"/>
  <c r="K405" i="89" s="1"/>
  <c r="Q404" i="89"/>
  <c r="N404" i="89"/>
  <c r="I404" i="89"/>
  <c r="K404" i="89" s="1"/>
  <c r="Q403" i="89"/>
  <c r="N403" i="89"/>
  <c r="I403" i="89"/>
  <c r="K403" i="89" s="1"/>
  <c r="Q402" i="89"/>
  <c r="N402" i="89"/>
  <c r="I402" i="89"/>
  <c r="Q401" i="89"/>
  <c r="N401" i="89"/>
  <c r="I401" i="89"/>
  <c r="K401" i="89" s="1"/>
  <c r="Q400" i="89"/>
  <c r="N400" i="89"/>
  <c r="I400" i="89"/>
  <c r="K400" i="89" s="1"/>
  <c r="Q399" i="89"/>
  <c r="N399" i="89"/>
  <c r="I399" i="89"/>
  <c r="K399" i="89" s="1"/>
  <c r="Q398" i="89"/>
  <c r="N398" i="89"/>
  <c r="I398" i="89"/>
  <c r="K398" i="89" s="1"/>
  <c r="Q397" i="89"/>
  <c r="N397" i="89"/>
  <c r="I397" i="89"/>
  <c r="K397" i="89" s="1"/>
  <c r="Q396" i="89"/>
  <c r="N396" i="89"/>
  <c r="I396" i="89"/>
  <c r="K396" i="89" s="1"/>
  <c r="Q395" i="89"/>
  <c r="N395" i="89"/>
  <c r="I395" i="89"/>
  <c r="K395" i="89" s="1"/>
  <c r="Q394" i="89"/>
  <c r="N394" i="89"/>
  <c r="I394" i="89"/>
  <c r="K394" i="89" s="1"/>
  <c r="Q393" i="89"/>
  <c r="N393" i="89"/>
  <c r="I393" i="89"/>
  <c r="K393" i="89" s="1"/>
  <c r="Q392" i="89"/>
  <c r="N392" i="89"/>
  <c r="I392" i="89"/>
  <c r="K392" i="89" s="1"/>
  <c r="Q391" i="89"/>
  <c r="N391" i="89"/>
  <c r="I391" i="89"/>
  <c r="K391" i="89" s="1"/>
  <c r="Q390" i="89"/>
  <c r="N390" i="89"/>
  <c r="I390" i="89"/>
  <c r="K390" i="89" s="1"/>
  <c r="Q389" i="89"/>
  <c r="N389" i="89"/>
  <c r="I389" i="89"/>
  <c r="K389" i="89" s="1"/>
  <c r="Q388" i="89"/>
  <c r="N388" i="89"/>
  <c r="I388" i="89"/>
  <c r="K388" i="89" s="1"/>
  <c r="Q387" i="89"/>
  <c r="N387" i="89"/>
  <c r="I387" i="89"/>
  <c r="K387" i="89" s="1"/>
  <c r="Q386" i="89"/>
  <c r="N386" i="89"/>
  <c r="I386" i="89"/>
  <c r="K386" i="89" s="1"/>
  <c r="Q385" i="89"/>
  <c r="N385" i="89"/>
  <c r="I385" i="89"/>
  <c r="K385" i="89" s="1"/>
  <c r="Q384" i="89"/>
  <c r="N384" i="89"/>
  <c r="I384" i="89"/>
  <c r="K384" i="89" s="1"/>
  <c r="Q383" i="89"/>
  <c r="N383" i="89"/>
  <c r="I383" i="89"/>
  <c r="K383" i="89" s="1"/>
  <c r="Q382" i="89"/>
  <c r="N382" i="89"/>
  <c r="I382" i="89"/>
  <c r="K382" i="89" s="1"/>
  <c r="Q381" i="89"/>
  <c r="N381" i="89"/>
  <c r="I381" i="89"/>
  <c r="K381" i="89" s="1"/>
  <c r="Q380" i="89"/>
  <c r="N380" i="89"/>
  <c r="I380" i="89"/>
  <c r="K380" i="89" s="1"/>
  <c r="Q379" i="89"/>
  <c r="N379" i="89"/>
  <c r="I379" i="89"/>
  <c r="K379" i="89" s="1"/>
  <c r="Q378" i="89"/>
  <c r="N378" i="89"/>
  <c r="I378" i="89"/>
  <c r="K378" i="89" s="1"/>
  <c r="Q377" i="89"/>
  <c r="N377" i="89"/>
  <c r="I377" i="89"/>
  <c r="K377" i="89" s="1"/>
  <c r="Q376" i="89"/>
  <c r="N376" i="89"/>
  <c r="I376" i="89"/>
  <c r="K376" i="89" s="1"/>
  <c r="Q375" i="89"/>
  <c r="N375" i="89"/>
  <c r="I375" i="89"/>
  <c r="K375" i="89" s="1"/>
  <c r="Q374" i="89"/>
  <c r="N374" i="89"/>
  <c r="I374" i="89"/>
  <c r="K374" i="89" s="1"/>
  <c r="Q373" i="89"/>
  <c r="N373" i="89"/>
  <c r="I373" i="89"/>
  <c r="K373" i="89" s="1"/>
  <c r="Q372" i="89"/>
  <c r="N372" i="89"/>
  <c r="I372" i="89"/>
  <c r="K372" i="89" s="1"/>
  <c r="Q371" i="89"/>
  <c r="N371" i="89"/>
  <c r="I371" i="89"/>
  <c r="K371" i="89" s="1"/>
  <c r="Q370" i="89"/>
  <c r="N370" i="89"/>
  <c r="I370" i="89"/>
  <c r="K370" i="89" s="1"/>
  <c r="Q369" i="89"/>
  <c r="N369" i="89"/>
  <c r="I369" i="89"/>
  <c r="K369" i="89" s="1"/>
  <c r="Q368" i="89"/>
  <c r="N368" i="89"/>
  <c r="I368" i="89"/>
  <c r="K368" i="89" s="1"/>
  <c r="Q367" i="89"/>
  <c r="N367" i="89"/>
  <c r="I367" i="89"/>
  <c r="K367" i="89" s="1"/>
  <c r="Q366" i="89"/>
  <c r="N366" i="89"/>
  <c r="I366" i="89"/>
  <c r="K366" i="89" s="1"/>
  <c r="Q365" i="89"/>
  <c r="N365" i="89"/>
  <c r="I365" i="89"/>
  <c r="K365" i="89" s="1"/>
  <c r="Q364" i="89"/>
  <c r="N364" i="89"/>
  <c r="I364" i="89"/>
  <c r="K364" i="89" s="1"/>
  <c r="Q363" i="89"/>
  <c r="N363" i="89"/>
  <c r="I363" i="89"/>
  <c r="K363" i="89" s="1"/>
  <c r="Q362" i="89"/>
  <c r="N362" i="89"/>
  <c r="I362" i="89"/>
  <c r="K362" i="89" s="1"/>
  <c r="Q361" i="89"/>
  <c r="N361" i="89"/>
  <c r="I361" i="89"/>
  <c r="K361" i="89" s="1"/>
  <c r="Q360" i="89"/>
  <c r="N360" i="89"/>
  <c r="I360" i="89"/>
  <c r="K360" i="89" s="1"/>
  <c r="Q359" i="89"/>
  <c r="N359" i="89"/>
  <c r="I359" i="89"/>
  <c r="K359" i="89" s="1"/>
  <c r="Q358" i="89"/>
  <c r="N358" i="89"/>
  <c r="I358" i="89"/>
  <c r="K358" i="89" s="1"/>
  <c r="Q357" i="89"/>
  <c r="N357" i="89"/>
  <c r="I357" i="89"/>
  <c r="K357" i="89" s="1"/>
  <c r="Q356" i="89"/>
  <c r="N356" i="89"/>
  <c r="I356" i="89"/>
  <c r="K356" i="89" s="1"/>
  <c r="Q355" i="89"/>
  <c r="N355" i="89"/>
  <c r="I355" i="89"/>
  <c r="K355" i="89" s="1"/>
  <c r="Q354" i="89"/>
  <c r="N354" i="89"/>
  <c r="I354" i="89"/>
  <c r="K354" i="89" s="1"/>
  <c r="Q353" i="89"/>
  <c r="N353" i="89"/>
  <c r="I353" i="89"/>
  <c r="K353" i="89" s="1"/>
  <c r="Q352" i="89"/>
  <c r="N352" i="89"/>
  <c r="I352" i="89"/>
  <c r="K352" i="89" s="1"/>
  <c r="Q351" i="89"/>
  <c r="N351" i="89"/>
  <c r="I351" i="89"/>
  <c r="K351" i="89" s="1"/>
  <c r="Q350" i="89"/>
  <c r="N350" i="89"/>
  <c r="I350" i="89"/>
  <c r="K350" i="89" s="1"/>
  <c r="Q349" i="89"/>
  <c r="N349" i="89"/>
  <c r="I349" i="89"/>
  <c r="K349" i="89" s="1"/>
  <c r="Q348" i="89"/>
  <c r="N348" i="89"/>
  <c r="I348" i="89"/>
  <c r="K348" i="89" s="1"/>
  <c r="Q347" i="89"/>
  <c r="N347" i="89"/>
  <c r="I347" i="89"/>
  <c r="K347" i="89" s="1"/>
  <c r="Q346" i="89"/>
  <c r="N346" i="89"/>
  <c r="I346" i="89"/>
  <c r="K346" i="89" s="1"/>
  <c r="Q345" i="89"/>
  <c r="N345" i="89"/>
  <c r="I345" i="89"/>
  <c r="K345" i="89" s="1"/>
  <c r="Q344" i="89"/>
  <c r="N344" i="89"/>
  <c r="I344" i="89"/>
  <c r="K344" i="89" s="1"/>
  <c r="Q343" i="89"/>
  <c r="N343" i="89"/>
  <c r="I343" i="89"/>
  <c r="K343" i="89" s="1"/>
  <c r="Q342" i="89"/>
  <c r="N342" i="89"/>
  <c r="I342" i="89"/>
  <c r="K342" i="89" s="1"/>
  <c r="Q341" i="89"/>
  <c r="N341" i="89"/>
  <c r="I341" i="89"/>
  <c r="K341" i="89" s="1"/>
  <c r="Q340" i="89"/>
  <c r="N340" i="89"/>
  <c r="I340" i="89"/>
  <c r="K340" i="89" s="1"/>
  <c r="Q339" i="89"/>
  <c r="N339" i="89"/>
  <c r="I339" i="89"/>
  <c r="K339" i="89" s="1"/>
  <c r="Q338" i="89"/>
  <c r="N338" i="89"/>
  <c r="I338" i="89"/>
  <c r="K338" i="89" s="1"/>
  <c r="Q337" i="89"/>
  <c r="N337" i="89"/>
  <c r="I337" i="89"/>
  <c r="K337" i="89" s="1"/>
  <c r="Q336" i="89"/>
  <c r="N336" i="89"/>
  <c r="I336" i="89"/>
  <c r="K336" i="89" s="1"/>
  <c r="Q335" i="89"/>
  <c r="N335" i="89"/>
  <c r="I335" i="89"/>
  <c r="K335" i="89" s="1"/>
  <c r="Q334" i="89"/>
  <c r="N334" i="89"/>
  <c r="I334" i="89"/>
  <c r="K334" i="89" s="1"/>
  <c r="Q333" i="89"/>
  <c r="N333" i="89"/>
  <c r="I333" i="89"/>
  <c r="K333" i="89" s="1"/>
  <c r="Q332" i="89"/>
  <c r="N332" i="89"/>
  <c r="I332" i="89"/>
  <c r="K332" i="89" s="1"/>
  <c r="Q331" i="89"/>
  <c r="N331" i="89"/>
  <c r="I331" i="89"/>
  <c r="K331" i="89" s="1"/>
  <c r="Q330" i="89"/>
  <c r="N330" i="89"/>
  <c r="I330" i="89"/>
  <c r="K330" i="89" s="1"/>
  <c r="Q329" i="89"/>
  <c r="N329" i="89"/>
  <c r="I329" i="89"/>
  <c r="K329" i="89" s="1"/>
  <c r="Q328" i="89"/>
  <c r="N328" i="89"/>
  <c r="I328" i="89"/>
  <c r="K328" i="89" s="1"/>
  <c r="Q327" i="89"/>
  <c r="N327" i="89"/>
  <c r="I327" i="89"/>
  <c r="K327" i="89" s="1"/>
  <c r="Q326" i="89"/>
  <c r="N326" i="89"/>
  <c r="I326" i="89"/>
  <c r="K326" i="89" s="1"/>
  <c r="Q325" i="89"/>
  <c r="N325" i="89"/>
  <c r="I325" i="89"/>
  <c r="K325" i="89" s="1"/>
  <c r="Q324" i="89"/>
  <c r="N324" i="89"/>
  <c r="I324" i="89"/>
  <c r="K324" i="89" s="1"/>
  <c r="Q323" i="89"/>
  <c r="N323" i="89"/>
  <c r="I323" i="89"/>
  <c r="K323" i="89" s="1"/>
  <c r="Q322" i="89"/>
  <c r="N322" i="89"/>
  <c r="I322" i="89"/>
  <c r="K322" i="89" s="1"/>
  <c r="Q321" i="89"/>
  <c r="N321" i="89"/>
  <c r="I321" i="89"/>
  <c r="K321" i="89" s="1"/>
  <c r="Q320" i="89"/>
  <c r="N320" i="89"/>
  <c r="I320" i="89"/>
  <c r="K320" i="89" s="1"/>
  <c r="Q319" i="89"/>
  <c r="N319" i="89"/>
  <c r="I319" i="89"/>
  <c r="K319" i="89" s="1"/>
  <c r="Q318" i="89"/>
  <c r="N318" i="89"/>
  <c r="I318" i="89"/>
  <c r="K318" i="89" s="1"/>
  <c r="Q317" i="89"/>
  <c r="N317" i="89"/>
  <c r="I317" i="89"/>
  <c r="K317" i="89" s="1"/>
  <c r="Q316" i="89"/>
  <c r="N316" i="89"/>
  <c r="I316" i="89"/>
  <c r="K316" i="89" s="1"/>
  <c r="Q315" i="89"/>
  <c r="N315" i="89"/>
  <c r="I315" i="89"/>
  <c r="K315" i="89" s="1"/>
  <c r="Q314" i="89"/>
  <c r="N314" i="89"/>
  <c r="I314" i="89"/>
  <c r="K314" i="89" s="1"/>
  <c r="Q313" i="89"/>
  <c r="N313" i="89"/>
  <c r="I313" i="89"/>
  <c r="K313" i="89" s="1"/>
  <c r="Q312" i="89"/>
  <c r="N312" i="89"/>
  <c r="I312" i="89"/>
  <c r="K312" i="89" s="1"/>
  <c r="Q311" i="89"/>
  <c r="N311" i="89"/>
  <c r="I311" i="89"/>
  <c r="K311" i="89" s="1"/>
  <c r="Q310" i="89"/>
  <c r="N310" i="89"/>
  <c r="I310" i="89"/>
  <c r="K310" i="89" s="1"/>
  <c r="Q309" i="89"/>
  <c r="N309" i="89"/>
  <c r="I309" i="89"/>
  <c r="K309" i="89" s="1"/>
  <c r="Q308" i="89"/>
  <c r="N308" i="89"/>
  <c r="I308" i="89"/>
  <c r="K308" i="89" s="1"/>
  <c r="Q307" i="89"/>
  <c r="N307" i="89"/>
  <c r="I307" i="89"/>
  <c r="K307" i="89" s="1"/>
  <c r="Q306" i="89"/>
  <c r="N306" i="89"/>
  <c r="I306" i="89"/>
  <c r="K306" i="89" s="1"/>
  <c r="Q305" i="89"/>
  <c r="N305" i="89"/>
  <c r="I305" i="89"/>
  <c r="K305" i="89" s="1"/>
  <c r="Q304" i="89"/>
  <c r="N304" i="89"/>
  <c r="I304" i="89"/>
  <c r="K304" i="89" s="1"/>
  <c r="Q303" i="89"/>
  <c r="N303" i="89"/>
  <c r="I303" i="89"/>
  <c r="K303" i="89" s="1"/>
  <c r="Q302" i="89"/>
  <c r="N302" i="89"/>
  <c r="I302" i="89"/>
  <c r="K302" i="89" s="1"/>
  <c r="Q301" i="89"/>
  <c r="N301" i="89"/>
  <c r="I301" i="89"/>
  <c r="K301" i="89" s="1"/>
  <c r="Q300" i="89"/>
  <c r="N300" i="89"/>
  <c r="I300" i="89"/>
  <c r="K300" i="89" s="1"/>
  <c r="Q299" i="89"/>
  <c r="N299" i="89"/>
  <c r="I299" i="89"/>
  <c r="K299" i="89" s="1"/>
  <c r="Q298" i="89"/>
  <c r="N298" i="89"/>
  <c r="I298" i="89"/>
  <c r="K298" i="89" s="1"/>
  <c r="Q297" i="89"/>
  <c r="N297" i="89"/>
  <c r="I297" i="89"/>
  <c r="K297" i="89" s="1"/>
  <c r="Q296" i="89"/>
  <c r="N296" i="89"/>
  <c r="I296" i="89"/>
  <c r="K296" i="89" s="1"/>
  <c r="Q295" i="89"/>
  <c r="N295" i="89"/>
  <c r="I295" i="89"/>
  <c r="K295" i="89" s="1"/>
  <c r="Q294" i="89"/>
  <c r="N294" i="89"/>
  <c r="I294" i="89"/>
  <c r="K294" i="89" s="1"/>
  <c r="Q293" i="89"/>
  <c r="N293" i="89"/>
  <c r="I293" i="89"/>
  <c r="K293" i="89" s="1"/>
  <c r="Q292" i="89"/>
  <c r="N292" i="89"/>
  <c r="I292" i="89"/>
  <c r="K292" i="89" s="1"/>
  <c r="Q291" i="89"/>
  <c r="N291" i="89"/>
  <c r="I291" i="89"/>
  <c r="K291" i="89" s="1"/>
  <c r="Q290" i="89"/>
  <c r="N290" i="89"/>
  <c r="I290" i="89"/>
  <c r="K290" i="89" s="1"/>
  <c r="Q289" i="89"/>
  <c r="N289" i="89"/>
  <c r="I289" i="89"/>
  <c r="K289" i="89" s="1"/>
  <c r="Q288" i="89"/>
  <c r="N288" i="89"/>
  <c r="I288" i="89"/>
  <c r="K288" i="89" s="1"/>
  <c r="Q287" i="89"/>
  <c r="N287" i="89"/>
  <c r="I287" i="89"/>
  <c r="K287" i="89" s="1"/>
  <c r="Q286" i="89"/>
  <c r="N286" i="89"/>
  <c r="I286" i="89"/>
  <c r="K286" i="89" s="1"/>
  <c r="Q285" i="89"/>
  <c r="N285" i="89"/>
  <c r="I285" i="89"/>
  <c r="K285" i="89" s="1"/>
  <c r="Q284" i="89"/>
  <c r="N284" i="89"/>
  <c r="I284" i="89"/>
  <c r="K284" i="89" s="1"/>
  <c r="Q283" i="89"/>
  <c r="N283" i="89"/>
  <c r="I283" i="89"/>
  <c r="K283" i="89" s="1"/>
  <c r="Q282" i="89"/>
  <c r="N282" i="89"/>
  <c r="I282" i="89"/>
  <c r="K282" i="89" s="1"/>
  <c r="Q281" i="89"/>
  <c r="N281" i="89"/>
  <c r="I281" i="89"/>
  <c r="K281" i="89" s="1"/>
  <c r="Q280" i="89"/>
  <c r="N280" i="89"/>
  <c r="I280" i="89"/>
  <c r="K280" i="89" s="1"/>
  <c r="Q279" i="89"/>
  <c r="N279" i="89"/>
  <c r="I279" i="89"/>
  <c r="K279" i="89" s="1"/>
  <c r="Q278" i="89"/>
  <c r="N278" i="89"/>
  <c r="I278" i="89"/>
  <c r="K278" i="89" s="1"/>
  <c r="Q277" i="89"/>
  <c r="N277" i="89"/>
  <c r="I277" i="89"/>
  <c r="K277" i="89" s="1"/>
  <c r="Q276" i="89"/>
  <c r="N276" i="89"/>
  <c r="I276" i="89"/>
  <c r="K276" i="89" s="1"/>
  <c r="Q275" i="89"/>
  <c r="N275" i="89"/>
  <c r="I275" i="89"/>
  <c r="K275" i="89" s="1"/>
  <c r="Q274" i="89"/>
  <c r="N274" i="89"/>
  <c r="I274" i="89"/>
  <c r="K274" i="89" s="1"/>
  <c r="Q273" i="89"/>
  <c r="N273" i="89"/>
  <c r="I273" i="89"/>
  <c r="K273" i="89" s="1"/>
  <c r="Q272" i="89"/>
  <c r="N272" i="89"/>
  <c r="I272" i="89"/>
  <c r="K272" i="89" s="1"/>
  <c r="Q271" i="89"/>
  <c r="N271" i="89"/>
  <c r="I271" i="89"/>
  <c r="K271" i="89" s="1"/>
  <c r="Q270" i="89"/>
  <c r="N270" i="89"/>
  <c r="I270" i="89"/>
  <c r="K270" i="89" s="1"/>
  <c r="Q269" i="89"/>
  <c r="N269" i="89"/>
  <c r="I269" i="89"/>
  <c r="K269" i="89" s="1"/>
  <c r="Q268" i="89"/>
  <c r="N268" i="89"/>
  <c r="I268" i="89"/>
  <c r="K268" i="89" s="1"/>
  <c r="Q267" i="89"/>
  <c r="N267" i="89"/>
  <c r="I267" i="89"/>
  <c r="K267" i="89" s="1"/>
  <c r="Q266" i="89"/>
  <c r="N266" i="89"/>
  <c r="I266" i="89"/>
  <c r="K266" i="89" s="1"/>
  <c r="Q265" i="89"/>
  <c r="N265" i="89"/>
  <c r="I265" i="89"/>
  <c r="K265" i="89" s="1"/>
  <c r="Q264" i="89"/>
  <c r="N264" i="89"/>
  <c r="I264" i="89"/>
  <c r="K264" i="89" s="1"/>
  <c r="Q263" i="89"/>
  <c r="N263" i="89"/>
  <c r="I263" i="89"/>
  <c r="K263" i="89" s="1"/>
  <c r="Q262" i="89"/>
  <c r="N262" i="89"/>
  <c r="I262" i="89"/>
  <c r="K262" i="89" s="1"/>
  <c r="Q261" i="89"/>
  <c r="N261" i="89"/>
  <c r="I261" i="89"/>
  <c r="K261" i="89" s="1"/>
  <c r="Q260" i="89"/>
  <c r="N260" i="89"/>
  <c r="I260" i="89"/>
  <c r="K260" i="89" s="1"/>
  <c r="Q259" i="89"/>
  <c r="N259" i="89"/>
  <c r="I259" i="89"/>
  <c r="K259" i="89" s="1"/>
  <c r="Q258" i="89"/>
  <c r="N258" i="89"/>
  <c r="I258" i="89"/>
  <c r="K258" i="89" s="1"/>
  <c r="Q257" i="89"/>
  <c r="N257" i="89"/>
  <c r="I257" i="89"/>
  <c r="K257" i="89" s="1"/>
  <c r="Q256" i="89"/>
  <c r="N256" i="89"/>
  <c r="I256" i="89"/>
  <c r="K256" i="89" s="1"/>
  <c r="Q255" i="89"/>
  <c r="N255" i="89"/>
  <c r="I255" i="89"/>
  <c r="K255" i="89" s="1"/>
  <c r="Q254" i="89"/>
  <c r="N254" i="89"/>
  <c r="I254" i="89"/>
  <c r="K254" i="89" s="1"/>
  <c r="Q253" i="89"/>
  <c r="N253" i="89"/>
  <c r="I253" i="89"/>
  <c r="K253" i="89" s="1"/>
  <c r="Q252" i="89"/>
  <c r="N252" i="89"/>
  <c r="I252" i="89"/>
  <c r="K252" i="89" s="1"/>
  <c r="Q251" i="89"/>
  <c r="N251" i="89"/>
  <c r="I251" i="89"/>
  <c r="K251" i="89" s="1"/>
  <c r="Q250" i="89"/>
  <c r="N250" i="89"/>
  <c r="I250" i="89"/>
  <c r="K250" i="89" s="1"/>
  <c r="Q249" i="89"/>
  <c r="N249" i="89"/>
  <c r="I249" i="89"/>
  <c r="K249" i="89" s="1"/>
  <c r="Q248" i="89"/>
  <c r="N248" i="89"/>
  <c r="I248" i="89"/>
  <c r="K248" i="89" s="1"/>
  <c r="Q247" i="89"/>
  <c r="N247" i="89"/>
  <c r="I247" i="89"/>
  <c r="K247" i="89" s="1"/>
  <c r="Q246" i="89"/>
  <c r="N246" i="89"/>
  <c r="I246" i="89"/>
  <c r="K246" i="89" s="1"/>
  <c r="Q245" i="89"/>
  <c r="N245" i="89"/>
  <c r="I245" i="89"/>
  <c r="K245" i="89" s="1"/>
  <c r="Q244" i="89"/>
  <c r="N244" i="89"/>
  <c r="I244" i="89"/>
  <c r="K244" i="89" s="1"/>
  <c r="Q243" i="89"/>
  <c r="N243" i="89"/>
  <c r="I243" i="89"/>
  <c r="K243" i="89" s="1"/>
  <c r="Q242" i="89"/>
  <c r="N242" i="89"/>
  <c r="I242" i="89"/>
  <c r="K242" i="89" s="1"/>
  <c r="Q241" i="89"/>
  <c r="N241" i="89"/>
  <c r="I241" i="89"/>
  <c r="K241" i="89" s="1"/>
  <c r="Q240" i="89"/>
  <c r="N240" i="89"/>
  <c r="I240" i="89"/>
  <c r="K240" i="89" s="1"/>
  <c r="Q239" i="89"/>
  <c r="N239" i="89"/>
  <c r="I239" i="89"/>
  <c r="K239" i="89" s="1"/>
  <c r="Q238" i="89"/>
  <c r="N238" i="89"/>
  <c r="I238" i="89"/>
  <c r="K238" i="89" s="1"/>
  <c r="I237" i="89"/>
  <c r="Q236" i="89"/>
  <c r="N236" i="89"/>
  <c r="I236" i="89"/>
  <c r="K236" i="89" s="1"/>
  <c r="Q235" i="89"/>
  <c r="N235" i="89"/>
  <c r="I235" i="89"/>
  <c r="K235" i="89" s="1"/>
  <c r="Q234" i="89"/>
  <c r="N234" i="89"/>
  <c r="I234" i="89"/>
  <c r="K234" i="89" s="1"/>
  <c r="Q233" i="89"/>
  <c r="N233" i="89"/>
  <c r="I233" i="89"/>
  <c r="K233" i="89" s="1"/>
  <c r="Q232" i="89"/>
  <c r="N232" i="89"/>
  <c r="I232" i="89"/>
  <c r="K232" i="89" s="1"/>
  <c r="Q231" i="89"/>
  <c r="N231" i="89"/>
  <c r="I231" i="89"/>
  <c r="K231" i="89" s="1"/>
  <c r="Q230" i="89"/>
  <c r="N230" i="89"/>
  <c r="I230" i="89"/>
  <c r="K230" i="89" s="1"/>
  <c r="Q229" i="89"/>
  <c r="N229" i="89"/>
  <c r="I229" i="89"/>
  <c r="K229" i="89" s="1"/>
  <c r="Q228" i="89"/>
  <c r="N228" i="89"/>
  <c r="I228" i="89"/>
  <c r="K228" i="89" s="1"/>
  <c r="Q227" i="89"/>
  <c r="N227" i="89"/>
  <c r="I227" i="89"/>
  <c r="K227" i="89" s="1"/>
  <c r="Q226" i="89"/>
  <c r="N226" i="89"/>
  <c r="I226" i="89"/>
  <c r="K226" i="89" s="1"/>
  <c r="Q225" i="89"/>
  <c r="N225" i="89"/>
  <c r="I225" i="89"/>
  <c r="K225" i="89" s="1"/>
  <c r="Q224" i="89"/>
  <c r="N224" i="89"/>
  <c r="I224" i="89"/>
  <c r="K224" i="89" s="1"/>
  <c r="Q223" i="89"/>
  <c r="N223" i="89"/>
  <c r="I223" i="89"/>
  <c r="K223" i="89" s="1"/>
  <c r="Q222" i="89"/>
  <c r="N222" i="89"/>
  <c r="I222" i="89"/>
  <c r="K222" i="89" s="1"/>
  <c r="Q221" i="89"/>
  <c r="N221" i="89"/>
  <c r="I221" i="89"/>
  <c r="K221" i="89" s="1"/>
  <c r="Q220" i="89"/>
  <c r="N220" i="89"/>
  <c r="I220" i="89"/>
  <c r="K220" i="89" s="1"/>
  <c r="Q219" i="89"/>
  <c r="N219" i="89"/>
  <c r="I219" i="89"/>
  <c r="K219" i="89" s="1"/>
  <c r="Q218" i="89"/>
  <c r="N218" i="89"/>
  <c r="I218" i="89"/>
  <c r="K218" i="89" s="1"/>
  <c r="Q217" i="89"/>
  <c r="N217" i="89"/>
  <c r="I217" i="89"/>
  <c r="K217" i="89" s="1"/>
  <c r="Q216" i="89"/>
  <c r="N216" i="89"/>
  <c r="I216" i="89"/>
  <c r="K216" i="89" s="1"/>
  <c r="Q215" i="89"/>
  <c r="N215" i="89"/>
  <c r="I215" i="89"/>
  <c r="K215" i="89" s="1"/>
  <c r="Q214" i="89"/>
  <c r="N214" i="89"/>
  <c r="I214" i="89"/>
  <c r="K214" i="89" s="1"/>
  <c r="Q213" i="89"/>
  <c r="N213" i="89"/>
  <c r="I213" i="89"/>
  <c r="K213" i="89" s="1"/>
  <c r="Q212" i="89"/>
  <c r="N212" i="89"/>
  <c r="I212" i="89"/>
  <c r="K212" i="89" s="1"/>
  <c r="Q211" i="89"/>
  <c r="N211" i="89"/>
  <c r="I211" i="89"/>
  <c r="K211" i="89" s="1"/>
  <c r="Q210" i="89"/>
  <c r="N210" i="89"/>
  <c r="I210" i="89"/>
  <c r="K210" i="89" s="1"/>
  <c r="Q209" i="89"/>
  <c r="N209" i="89"/>
  <c r="I209" i="89"/>
  <c r="K209" i="89" s="1"/>
  <c r="Q208" i="89"/>
  <c r="N208" i="89"/>
  <c r="I208" i="89"/>
  <c r="K208" i="89" s="1"/>
  <c r="Q207" i="89"/>
  <c r="N207" i="89"/>
  <c r="I207" i="89"/>
  <c r="K207" i="89" s="1"/>
  <c r="Q206" i="89"/>
  <c r="N206" i="89"/>
  <c r="I206" i="89"/>
  <c r="K206" i="89" s="1"/>
  <c r="Q205" i="89"/>
  <c r="N205" i="89"/>
  <c r="I205" i="89"/>
  <c r="K205" i="89" s="1"/>
  <c r="Q204" i="89"/>
  <c r="N204" i="89"/>
  <c r="I204" i="89"/>
  <c r="K204" i="89" s="1"/>
  <c r="Q203" i="89"/>
  <c r="N203" i="89"/>
  <c r="I203" i="89"/>
  <c r="K203" i="89" s="1"/>
  <c r="Q202" i="89"/>
  <c r="N202" i="89"/>
  <c r="I202" i="89"/>
  <c r="K202" i="89" s="1"/>
  <c r="Q201" i="89"/>
  <c r="N201" i="89"/>
  <c r="I201" i="89"/>
  <c r="K201" i="89" s="1"/>
  <c r="Q200" i="89"/>
  <c r="N200" i="89"/>
  <c r="I200" i="89"/>
  <c r="K200" i="89" s="1"/>
  <c r="Q199" i="89"/>
  <c r="N199" i="89"/>
  <c r="I199" i="89"/>
  <c r="K199" i="89" s="1"/>
  <c r="Q198" i="89"/>
  <c r="N198" i="89"/>
  <c r="I198" i="89"/>
  <c r="K198" i="89" s="1"/>
  <c r="Q197" i="89"/>
  <c r="N197" i="89"/>
  <c r="I197" i="89"/>
  <c r="K197" i="89" s="1"/>
  <c r="Q196" i="89"/>
  <c r="N196" i="89"/>
  <c r="I196" i="89"/>
  <c r="K196" i="89" s="1"/>
  <c r="Q195" i="89"/>
  <c r="N195" i="89"/>
  <c r="I195" i="89"/>
  <c r="K195" i="89" s="1"/>
  <c r="Q194" i="89"/>
  <c r="N194" i="89"/>
  <c r="I194" i="89"/>
  <c r="K194" i="89" s="1"/>
  <c r="Q193" i="89"/>
  <c r="N193" i="89"/>
  <c r="I193" i="89"/>
  <c r="K193" i="89" s="1"/>
  <c r="Q192" i="89"/>
  <c r="N192" i="89"/>
  <c r="I192" i="89"/>
  <c r="K192" i="89" s="1"/>
  <c r="Q191" i="89"/>
  <c r="N191" i="89"/>
  <c r="I191" i="89"/>
  <c r="K191" i="89" s="1"/>
  <c r="Q190" i="89"/>
  <c r="N190" i="89"/>
  <c r="I190" i="89"/>
  <c r="K190" i="89" s="1"/>
  <c r="Q189" i="89"/>
  <c r="N189" i="89"/>
  <c r="I189" i="89"/>
  <c r="K189" i="89" s="1"/>
  <c r="Q188" i="89"/>
  <c r="N188" i="89"/>
  <c r="I188" i="89"/>
  <c r="K188" i="89" s="1"/>
  <c r="Q187" i="89"/>
  <c r="N187" i="89"/>
  <c r="I187" i="89"/>
  <c r="K187" i="89" s="1"/>
  <c r="Q186" i="89"/>
  <c r="N186" i="89"/>
  <c r="I186" i="89"/>
  <c r="K186" i="89" s="1"/>
  <c r="Q185" i="89"/>
  <c r="N185" i="89"/>
  <c r="I185" i="89"/>
  <c r="K185" i="89" s="1"/>
  <c r="Q184" i="89"/>
  <c r="N184" i="89"/>
  <c r="I184" i="89"/>
  <c r="K184" i="89" s="1"/>
  <c r="Q183" i="89"/>
  <c r="N183" i="89"/>
  <c r="I183" i="89"/>
  <c r="K183" i="89" s="1"/>
  <c r="Q182" i="89"/>
  <c r="N182" i="89"/>
  <c r="I182" i="89"/>
  <c r="K182" i="89" s="1"/>
  <c r="Q181" i="89"/>
  <c r="N181" i="89"/>
  <c r="I181" i="89"/>
  <c r="K181" i="89" s="1"/>
  <c r="Q180" i="89"/>
  <c r="N180" i="89"/>
  <c r="I180" i="89"/>
  <c r="K180" i="89" s="1"/>
  <c r="Q179" i="89"/>
  <c r="N179" i="89"/>
  <c r="I179" i="89"/>
  <c r="K179" i="89" s="1"/>
  <c r="Q178" i="89"/>
  <c r="N178" i="89"/>
  <c r="I178" i="89"/>
  <c r="K178" i="89" s="1"/>
  <c r="Q177" i="89"/>
  <c r="N177" i="89"/>
  <c r="I177" i="89"/>
  <c r="K177" i="89" s="1"/>
  <c r="Q176" i="89"/>
  <c r="N176" i="89"/>
  <c r="I176" i="89"/>
  <c r="K176" i="89" s="1"/>
  <c r="Q175" i="89"/>
  <c r="N175" i="89"/>
  <c r="I175" i="89"/>
  <c r="K175" i="89" s="1"/>
  <c r="Q174" i="89"/>
  <c r="N174" i="89"/>
  <c r="I174" i="89"/>
  <c r="K174" i="89" s="1"/>
  <c r="Q173" i="89"/>
  <c r="N173" i="89"/>
  <c r="I173" i="89"/>
  <c r="K173" i="89" s="1"/>
  <c r="Q172" i="89"/>
  <c r="N172" i="89"/>
  <c r="I172" i="89"/>
  <c r="K172" i="89" s="1"/>
  <c r="Q171" i="89"/>
  <c r="N171" i="89"/>
  <c r="I171" i="89"/>
  <c r="K171" i="89" s="1"/>
  <c r="Q170" i="89"/>
  <c r="N170" i="89"/>
  <c r="I170" i="89"/>
  <c r="K170" i="89" s="1"/>
  <c r="Q169" i="89"/>
  <c r="N169" i="89"/>
  <c r="I169" i="89"/>
  <c r="K169" i="89" s="1"/>
  <c r="Q168" i="89"/>
  <c r="N168" i="89"/>
  <c r="I168" i="89"/>
  <c r="K168" i="89" s="1"/>
  <c r="Q167" i="89"/>
  <c r="N167" i="89"/>
  <c r="I167" i="89"/>
  <c r="K167" i="89" s="1"/>
  <c r="Q166" i="89"/>
  <c r="N166" i="89"/>
  <c r="I166" i="89"/>
  <c r="K166" i="89" s="1"/>
  <c r="Q165" i="89"/>
  <c r="N165" i="89"/>
  <c r="I165" i="89"/>
  <c r="K165" i="89" s="1"/>
  <c r="Q164" i="89"/>
  <c r="N164" i="89"/>
  <c r="I164" i="89"/>
  <c r="K164" i="89" s="1"/>
  <c r="Q163" i="89"/>
  <c r="N163" i="89"/>
  <c r="I163" i="89"/>
  <c r="K163" i="89" s="1"/>
  <c r="Q162" i="89"/>
  <c r="N162" i="89"/>
  <c r="I162" i="89"/>
  <c r="K162" i="89" s="1"/>
  <c r="Q161" i="89"/>
  <c r="N161" i="89"/>
  <c r="I161" i="89"/>
  <c r="K161" i="89" s="1"/>
  <c r="Q160" i="89"/>
  <c r="N160" i="89"/>
  <c r="I160" i="89"/>
  <c r="K160" i="89" s="1"/>
  <c r="Q159" i="89"/>
  <c r="N159" i="89"/>
  <c r="I159" i="89"/>
  <c r="K159" i="89" s="1"/>
  <c r="Q158" i="89"/>
  <c r="N158" i="89"/>
  <c r="I158" i="89"/>
  <c r="K158" i="89" s="1"/>
  <c r="Q157" i="89"/>
  <c r="N157" i="89"/>
  <c r="I157" i="89"/>
  <c r="K157" i="89" s="1"/>
  <c r="Q156" i="89"/>
  <c r="N156" i="89"/>
  <c r="I156" i="89"/>
  <c r="K156" i="89" s="1"/>
  <c r="Q155" i="89"/>
  <c r="N155" i="89"/>
  <c r="I155" i="89"/>
  <c r="K155" i="89" s="1"/>
  <c r="Q154" i="89"/>
  <c r="N154" i="89"/>
  <c r="I154" i="89"/>
  <c r="K154" i="89" s="1"/>
  <c r="Q153" i="89"/>
  <c r="N153" i="89"/>
  <c r="I153" i="89"/>
  <c r="K153" i="89" s="1"/>
  <c r="Q152" i="89"/>
  <c r="N152" i="89"/>
  <c r="I152" i="89"/>
  <c r="K152" i="89" s="1"/>
  <c r="Q151" i="89"/>
  <c r="N151" i="89"/>
  <c r="I151" i="89"/>
  <c r="K151" i="89" s="1"/>
  <c r="Q150" i="89"/>
  <c r="N150" i="89"/>
  <c r="I150" i="89"/>
  <c r="K150" i="89" s="1"/>
  <c r="Q149" i="89"/>
  <c r="N149" i="89"/>
  <c r="I149" i="89"/>
  <c r="K149" i="89" s="1"/>
  <c r="Q148" i="89"/>
  <c r="N148" i="89"/>
  <c r="I148" i="89"/>
  <c r="K148" i="89" s="1"/>
  <c r="Q147" i="89"/>
  <c r="N147" i="89"/>
  <c r="I147" i="89"/>
  <c r="K147" i="89" s="1"/>
  <c r="Q146" i="89"/>
  <c r="N146" i="89"/>
  <c r="I146" i="89"/>
  <c r="K146" i="89" s="1"/>
  <c r="Q145" i="89"/>
  <c r="N145" i="89"/>
  <c r="I145" i="89"/>
  <c r="K145" i="89" s="1"/>
  <c r="Q144" i="89"/>
  <c r="N144" i="89"/>
  <c r="I144" i="89"/>
  <c r="K144" i="89" s="1"/>
  <c r="Q143" i="89"/>
  <c r="N143" i="89"/>
  <c r="I143" i="89"/>
  <c r="K143" i="89" s="1"/>
  <c r="Q142" i="89"/>
  <c r="N142" i="89"/>
  <c r="I142" i="89"/>
  <c r="K142" i="89" s="1"/>
  <c r="Q141" i="89"/>
  <c r="N141" i="89"/>
  <c r="I141" i="89"/>
  <c r="K141" i="89" s="1"/>
  <c r="Q140" i="89"/>
  <c r="N140" i="89"/>
  <c r="I140" i="89"/>
  <c r="K140" i="89" s="1"/>
  <c r="Q139" i="89"/>
  <c r="N139" i="89"/>
  <c r="I139" i="89"/>
  <c r="K139" i="89" s="1"/>
  <c r="Q138" i="89"/>
  <c r="N138" i="89"/>
  <c r="I138" i="89"/>
  <c r="K138" i="89" s="1"/>
  <c r="Q137" i="89"/>
  <c r="N137" i="89"/>
  <c r="I137" i="89"/>
  <c r="K137" i="89" s="1"/>
  <c r="Q136" i="89"/>
  <c r="N136" i="89"/>
  <c r="I136" i="89"/>
  <c r="K136" i="89" s="1"/>
  <c r="Q135" i="89"/>
  <c r="N135" i="89"/>
  <c r="I135" i="89"/>
  <c r="K135" i="89" s="1"/>
  <c r="Q134" i="89"/>
  <c r="N134" i="89"/>
  <c r="I134" i="89"/>
  <c r="K134" i="89" s="1"/>
  <c r="Q133" i="89"/>
  <c r="N133" i="89"/>
  <c r="I133" i="89"/>
  <c r="K133" i="89" s="1"/>
  <c r="Q132" i="89"/>
  <c r="N132" i="89"/>
  <c r="I132" i="89"/>
  <c r="K132" i="89" s="1"/>
  <c r="Q131" i="89"/>
  <c r="N131" i="89"/>
  <c r="I131" i="89"/>
  <c r="K131" i="89" s="1"/>
  <c r="Q130" i="89"/>
  <c r="N130" i="89"/>
  <c r="I130" i="89"/>
  <c r="K130" i="89" s="1"/>
  <c r="Q129" i="89"/>
  <c r="N129" i="89"/>
  <c r="I129" i="89"/>
  <c r="K129" i="89" s="1"/>
  <c r="Q128" i="89"/>
  <c r="N128" i="89"/>
  <c r="I128" i="89"/>
  <c r="K128" i="89" s="1"/>
  <c r="Q127" i="89"/>
  <c r="N127" i="89"/>
  <c r="I127" i="89"/>
  <c r="K127" i="89" s="1"/>
  <c r="Q126" i="89"/>
  <c r="N126" i="89"/>
  <c r="I126" i="89"/>
  <c r="K126" i="89" s="1"/>
  <c r="Q125" i="89"/>
  <c r="N125" i="89"/>
  <c r="I125" i="89"/>
  <c r="K125" i="89" s="1"/>
  <c r="Q124" i="89"/>
  <c r="N124" i="89"/>
  <c r="I124" i="89"/>
  <c r="K124" i="89" s="1"/>
  <c r="Q123" i="89"/>
  <c r="N123" i="89"/>
  <c r="I123" i="89"/>
  <c r="K123" i="89" s="1"/>
  <c r="Q122" i="89"/>
  <c r="N122" i="89"/>
  <c r="I122" i="89"/>
  <c r="K122" i="89" s="1"/>
  <c r="Q121" i="89"/>
  <c r="N121" i="89"/>
  <c r="I121" i="89"/>
  <c r="K121" i="89" s="1"/>
  <c r="Q120" i="89"/>
  <c r="N120" i="89"/>
  <c r="I120" i="89"/>
  <c r="K120" i="89" s="1"/>
  <c r="Q119" i="89"/>
  <c r="N119" i="89"/>
  <c r="I119" i="89"/>
  <c r="K119" i="89" s="1"/>
  <c r="Q118" i="89"/>
  <c r="N118" i="89"/>
  <c r="I118" i="89"/>
  <c r="K118" i="89" s="1"/>
  <c r="Q117" i="89"/>
  <c r="N117" i="89"/>
  <c r="I117" i="89"/>
  <c r="K117" i="89" s="1"/>
  <c r="Q116" i="89"/>
  <c r="N116" i="89"/>
  <c r="I116" i="89"/>
  <c r="K116" i="89" s="1"/>
  <c r="Q115" i="89"/>
  <c r="N115" i="89"/>
  <c r="I115" i="89"/>
  <c r="K115" i="89" s="1"/>
  <c r="Q114" i="89"/>
  <c r="N114" i="89"/>
  <c r="I114" i="89"/>
  <c r="K114" i="89" s="1"/>
  <c r="Q113" i="89"/>
  <c r="N113" i="89"/>
  <c r="I113" i="89"/>
  <c r="K113" i="89" s="1"/>
  <c r="Q112" i="89"/>
  <c r="N112" i="89"/>
  <c r="I112" i="89"/>
  <c r="K112" i="89" s="1"/>
  <c r="Q111" i="89"/>
  <c r="N111" i="89"/>
  <c r="I111" i="89"/>
  <c r="K111" i="89" s="1"/>
  <c r="Q110" i="89"/>
  <c r="N110" i="89"/>
  <c r="I110" i="89"/>
  <c r="K110" i="89" s="1"/>
  <c r="Q109" i="89"/>
  <c r="N109" i="89"/>
  <c r="I109" i="89"/>
  <c r="K109" i="89" s="1"/>
  <c r="Q108" i="89"/>
  <c r="N108" i="89"/>
  <c r="I108" i="89"/>
  <c r="K108" i="89" s="1"/>
  <c r="Q107" i="89"/>
  <c r="N107" i="89"/>
  <c r="I107" i="89"/>
  <c r="K107" i="89" s="1"/>
  <c r="Q106" i="89"/>
  <c r="N106" i="89"/>
  <c r="I106" i="89"/>
  <c r="K106" i="89" s="1"/>
  <c r="Q105" i="89"/>
  <c r="N105" i="89"/>
  <c r="I105" i="89"/>
  <c r="K105" i="89" s="1"/>
  <c r="Q104" i="89"/>
  <c r="N104" i="89"/>
  <c r="I104" i="89"/>
  <c r="K104" i="89" s="1"/>
  <c r="Q103" i="89"/>
  <c r="N103" i="89"/>
  <c r="I103" i="89"/>
  <c r="K103" i="89" s="1"/>
  <c r="Q102" i="89"/>
  <c r="N102" i="89"/>
  <c r="I102" i="89"/>
  <c r="K102" i="89" s="1"/>
  <c r="Q101" i="89"/>
  <c r="N101" i="89"/>
  <c r="I101" i="89"/>
  <c r="K101" i="89" s="1"/>
  <c r="Q100" i="89"/>
  <c r="N100" i="89"/>
  <c r="I100" i="89"/>
  <c r="K100" i="89" s="1"/>
  <c r="Q99" i="89"/>
  <c r="N99" i="89"/>
  <c r="I99" i="89"/>
  <c r="K99" i="89" s="1"/>
  <c r="Q98" i="89"/>
  <c r="N98" i="89"/>
  <c r="I98" i="89"/>
  <c r="K98" i="89" s="1"/>
  <c r="Q97" i="89"/>
  <c r="N97" i="89"/>
  <c r="I97" i="89"/>
  <c r="K97" i="89" s="1"/>
  <c r="Q96" i="89"/>
  <c r="N96" i="89"/>
  <c r="I96" i="89"/>
  <c r="K96" i="89" s="1"/>
  <c r="Q95" i="89"/>
  <c r="N95" i="89"/>
  <c r="I95" i="89"/>
  <c r="K95" i="89" s="1"/>
  <c r="Q94" i="89"/>
  <c r="N94" i="89"/>
  <c r="I94" i="89"/>
  <c r="K94" i="89" s="1"/>
  <c r="Q93" i="89"/>
  <c r="N93" i="89"/>
  <c r="I93" i="89"/>
  <c r="K93" i="89" s="1"/>
  <c r="Q92" i="89"/>
  <c r="N92" i="89"/>
  <c r="I92" i="89"/>
  <c r="K92" i="89" s="1"/>
  <c r="Q91" i="89"/>
  <c r="N91" i="89"/>
  <c r="I91" i="89"/>
  <c r="K91" i="89" s="1"/>
  <c r="Q90" i="89"/>
  <c r="N90" i="89"/>
  <c r="I90" i="89"/>
  <c r="K90" i="89" s="1"/>
  <c r="Q89" i="89"/>
  <c r="N89" i="89"/>
  <c r="I89" i="89"/>
  <c r="K89" i="89" s="1"/>
  <c r="Q88" i="89"/>
  <c r="N88" i="89"/>
  <c r="I88" i="89"/>
  <c r="K88" i="89" s="1"/>
  <c r="Q87" i="89"/>
  <c r="N87" i="89"/>
  <c r="I87" i="89"/>
  <c r="K87" i="89" s="1"/>
  <c r="Q86" i="89"/>
  <c r="N86" i="89"/>
  <c r="I86" i="89"/>
  <c r="K86" i="89" s="1"/>
  <c r="Q85" i="89"/>
  <c r="N85" i="89"/>
  <c r="I85" i="89"/>
  <c r="K85" i="89" s="1"/>
  <c r="Q84" i="89"/>
  <c r="N84" i="89"/>
  <c r="I84" i="89"/>
  <c r="K84" i="89" s="1"/>
  <c r="Q83" i="89"/>
  <c r="N83" i="89"/>
  <c r="I83" i="89"/>
  <c r="K83" i="89" s="1"/>
  <c r="Q82" i="89"/>
  <c r="N82" i="89"/>
  <c r="I82" i="89"/>
  <c r="K82" i="89" s="1"/>
  <c r="Q81" i="89"/>
  <c r="N81" i="89"/>
  <c r="I81" i="89"/>
  <c r="K81" i="89" s="1"/>
  <c r="Q80" i="89"/>
  <c r="N80" i="89"/>
  <c r="I80" i="89"/>
  <c r="K80" i="89" s="1"/>
  <c r="Q79" i="89"/>
  <c r="N79" i="89"/>
  <c r="I79" i="89"/>
  <c r="K79" i="89" s="1"/>
  <c r="Q78" i="89"/>
  <c r="N78" i="89"/>
  <c r="I78" i="89"/>
  <c r="K78" i="89" s="1"/>
  <c r="Q77" i="89"/>
  <c r="N77" i="89"/>
  <c r="I77" i="89"/>
  <c r="K77" i="89" s="1"/>
  <c r="Q76" i="89"/>
  <c r="N76" i="89"/>
  <c r="I76" i="89"/>
  <c r="K76" i="89" s="1"/>
  <c r="Q75" i="89"/>
  <c r="N75" i="89"/>
  <c r="I75" i="89"/>
  <c r="K75" i="89" s="1"/>
  <c r="Q74" i="89"/>
  <c r="N74" i="89"/>
  <c r="I74" i="89"/>
  <c r="K74" i="89" s="1"/>
  <c r="Q73" i="89"/>
  <c r="N73" i="89"/>
  <c r="I73" i="89"/>
  <c r="K73" i="89" s="1"/>
  <c r="Q72" i="89"/>
  <c r="N72" i="89"/>
  <c r="I72" i="89"/>
  <c r="K72" i="89" s="1"/>
  <c r="Q71" i="89"/>
  <c r="N71" i="89"/>
  <c r="I71" i="89"/>
  <c r="K71" i="89" s="1"/>
  <c r="Q70" i="89"/>
  <c r="N70" i="89"/>
  <c r="I70" i="89"/>
  <c r="K70" i="89" s="1"/>
  <c r="Q69" i="89"/>
  <c r="N69" i="89"/>
  <c r="I69" i="89"/>
  <c r="K69" i="89" s="1"/>
  <c r="Q68" i="89"/>
  <c r="N68" i="89"/>
  <c r="I68" i="89"/>
  <c r="K68" i="89" s="1"/>
  <c r="Q67" i="89"/>
  <c r="N67" i="89"/>
  <c r="I67" i="89"/>
  <c r="K67" i="89" s="1"/>
  <c r="Q66" i="89"/>
  <c r="N66" i="89"/>
  <c r="I66" i="89"/>
  <c r="K66" i="89" s="1"/>
  <c r="Q65" i="89"/>
  <c r="N65" i="89"/>
  <c r="I65" i="89"/>
  <c r="K65" i="89" s="1"/>
  <c r="Q64" i="89"/>
  <c r="N64" i="89"/>
  <c r="I64" i="89"/>
  <c r="K64" i="89" s="1"/>
  <c r="Q63" i="89"/>
  <c r="N63" i="89"/>
  <c r="I63" i="89"/>
  <c r="K63" i="89" s="1"/>
  <c r="Q62" i="89"/>
  <c r="N62" i="89"/>
  <c r="I62" i="89"/>
  <c r="K62" i="89" s="1"/>
  <c r="Q61" i="89"/>
  <c r="N61" i="89"/>
  <c r="I61" i="89"/>
  <c r="K61" i="89" s="1"/>
  <c r="Q60" i="89"/>
  <c r="N60" i="89"/>
  <c r="I60" i="89"/>
  <c r="K60" i="89" s="1"/>
  <c r="Q59" i="89"/>
  <c r="N59" i="89"/>
  <c r="I59" i="89"/>
  <c r="K59" i="89" s="1"/>
  <c r="Q58" i="89"/>
  <c r="N58" i="89"/>
  <c r="I58" i="89"/>
  <c r="K58" i="89" s="1"/>
  <c r="Q57" i="89"/>
  <c r="N57" i="89"/>
  <c r="I57" i="89"/>
  <c r="K57" i="89" s="1"/>
  <c r="N56" i="89"/>
  <c r="K56" i="89"/>
  <c r="Q55" i="89"/>
  <c r="N55" i="89"/>
  <c r="I55" i="89"/>
  <c r="K55" i="89" s="1"/>
  <c r="Q54" i="89"/>
  <c r="N54" i="89"/>
  <c r="I54" i="89"/>
  <c r="K54" i="89" s="1"/>
  <c r="Q53" i="89"/>
  <c r="N53" i="89"/>
  <c r="I53" i="89"/>
  <c r="K53" i="89" s="1"/>
  <c r="Q52" i="89"/>
  <c r="N52" i="89"/>
  <c r="I52" i="89"/>
  <c r="K52" i="89" s="1"/>
  <c r="Q51" i="89"/>
  <c r="N51" i="89"/>
  <c r="I51" i="89"/>
  <c r="K51" i="89" s="1"/>
  <c r="Q50" i="89"/>
  <c r="N50" i="89"/>
  <c r="I50" i="89"/>
  <c r="K50" i="89" s="1"/>
  <c r="Q49" i="89"/>
  <c r="N49" i="89"/>
  <c r="I49" i="89"/>
  <c r="K49" i="89" s="1"/>
  <c r="Q48" i="89"/>
  <c r="N48" i="89"/>
  <c r="I48" i="89"/>
  <c r="K48" i="89" s="1"/>
  <c r="Q47" i="89"/>
  <c r="N47" i="89"/>
  <c r="I47" i="89"/>
  <c r="K47" i="89" s="1"/>
  <c r="Q46" i="89"/>
  <c r="N46" i="89"/>
  <c r="K46" i="89"/>
  <c r="Q45" i="89"/>
  <c r="N45" i="89"/>
  <c r="I45" i="89"/>
  <c r="K45" i="89" s="1"/>
  <c r="Q44" i="89"/>
  <c r="N44" i="89"/>
  <c r="I44" i="89"/>
  <c r="K44" i="89" s="1"/>
  <c r="Q43" i="89"/>
  <c r="N43" i="89"/>
  <c r="I43" i="89"/>
  <c r="K43" i="89" s="1"/>
  <c r="Q42" i="89"/>
  <c r="N42" i="89"/>
  <c r="I42" i="89"/>
  <c r="K42" i="89" s="1"/>
  <c r="Q41" i="89"/>
  <c r="N41" i="89"/>
  <c r="I41" i="89"/>
  <c r="K41" i="89" s="1"/>
  <c r="Q40" i="89"/>
  <c r="N40" i="89"/>
  <c r="I40" i="89"/>
  <c r="K40" i="89" s="1"/>
  <c r="Q39" i="89"/>
  <c r="N39" i="89"/>
  <c r="I39" i="89"/>
  <c r="K39" i="89" s="1"/>
  <c r="Q38" i="89"/>
  <c r="N38" i="89"/>
  <c r="I38" i="89"/>
  <c r="K38" i="89" s="1"/>
  <c r="Q37" i="89"/>
  <c r="N37" i="89"/>
  <c r="I37" i="89"/>
  <c r="K37" i="89" s="1"/>
  <c r="Q36" i="89"/>
  <c r="N36" i="89"/>
  <c r="I36" i="89"/>
  <c r="K36" i="89" s="1"/>
  <c r="Q35" i="89"/>
  <c r="N35" i="89"/>
  <c r="I35" i="89"/>
  <c r="K35" i="89" s="1"/>
  <c r="Q34" i="89"/>
  <c r="N34" i="89"/>
  <c r="I34" i="89"/>
  <c r="K34" i="89" s="1"/>
  <c r="Q33" i="89"/>
  <c r="N33" i="89"/>
  <c r="I33" i="89"/>
  <c r="K33" i="89" s="1"/>
  <c r="Q32" i="89"/>
  <c r="N32" i="89"/>
  <c r="I32" i="89"/>
  <c r="K32" i="89" s="1"/>
  <c r="Q31" i="89"/>
  <c r="N31" i="89"/>
  <c r="I31" i="89"/>
  <c r="K31" i="89" s="1"/>
  <c r="Q30" i="89"/>
  <c r="N30" i="89"/>
  <c r="I30" i="89"/>
  <c r="K30" i="89" s="1"/>
  <c r="Q29" i="89"/>
  <c r="N29" i="89"/>
  <c r="I29" i="89"/>
  <c r="K29" i="89" s="1"/>
  <c r="Q28" i="89"/>
  <c r="N28" i="89"/>
  <c r="I28" i="89"/>
  <c r="K28" i="89" s="1"/>
  <c r="Q27" i="89"/>
  <c r="N27" i="89"/>
  <c r="I27" i="89"/>
  <c r="K27" i="89" s="1"/>
  <c r="Q26" i="89"/>
  <c r="N26" i="89"/>
  <c r="I26" i="89"/>
  <c r="K26" i="89" s="1"/>
  <c r="Q25" i="89"/>
  <c r="N25" i="89"/>
  <c r="I25" i="89"/>
  <c r="K25" i="89" s="1"/>
  <c r="Q24" i="89"/>
  <c r="N24" i="89"/>
  <c r="I24" i="89"/>
  <c r="K24" i="89" s="1"/>
  <c r="Q23" i="89"/>
  <c r="N23" i="89"/>
  <c r="I23" i="89"/>
  <c r="K23" i="89" s="1"/>
  <c r="Q22" i="89"/>
  <c r="N22" i="89"/>
  <c r="I22" i="89"/>
  <c r="K22" i="89" s="1"/>
  <c r="Q21" i="89"/>
  <c r="N21" i="89"/>
  <c r="I21" i="89"/>
  <c r="K21" i="89" s="1"/>
  <c r="Q20" i="89"/>
  <c r="N20" i="89"/>
  <c r="I20" i="89"/>
  <c r="K20" i="89" s="1"/>
  <c r="Q19" i="89"/>
  <c r="N19" i="89"/>
  <c r="I19" i="89"/>
  <c r="K19" i="89" s="1"/>
  <c r="Q18" i="89"/>
  <c r="N18" i="89"/>
  <c r="I18" i="89"/>
  <c r="K18" i="89" s="1"/>
  <c r="Q17" i="89"/>
  <c r="N17" i="89"/>
  <c r="I17" i="89"/>
  <c r="K17" i="89" s="1"/>
  <c r="Q16" i="89"/>
  <c r="N16" i="89"/>
  <c r="I16" i="89"/>
  <c r="K16" i="89" s="1"/>
  <c r="Q15" i="89"/>
  <c r="N15" i="89"/>
  <c r="I15" i="89"/>
  <c r="K15" i="89" s="1"/>
  <c r="Q14" i="89"/>
  <c r="N14" i="89"/>
  <c r="I14" i="89"/>
  <c r="K14" i="89" s="1"/>
  <c r="Q13" i="89"/>
  <c r="N13" i="89"/>
  <c r="I13" i="89"/>
  <c r="K13" i="89" s="1"/>
  <c r="Q12" i="89"/>
  <c r="N12" i="89"/>
  <c r="I12" i="89"/>
  <c r="K12" i="89" s="1"/>
  <c r="Q11" i="89"/>
  <c r="N11" i="89"/>
  <c r="I11" i="89"/>
  <c r="K11" i="89" s="1"/>
  <c r="Q10" i="89"/>
  <c r="N10" i="89"/>
  <c r="I10" i="89"/>
  <c r="K10" i="89" s="1"/>
  <c r="Q9" i="89"/>
  <c r="N9" i="89"/>
  <c r="I9" i="89"/>
  <c r="K9" i="89" s="1"/>
  <c r="Q8" i="89"/>
  <c r="N8" i="89"/>
  <c r="I8" i="89"/>
  <c r="K8" i="89" s="1"/>
  <c r="Q7" i="89"/>
  <c r="N7" i="89"/>
  <c r="I7" i="89"/>
  <c r="K7" i="89" s="1"/>
  <c r="Q6" i="89"/>
  <c r="N6" i="89"/>
  <c r="I6" i="89"/>
  <c r="K6" i="89" s="1"/>
  <c r="Q5" i="89"/>
  <c r="N5" i="89"/>
  <c r="P711" i="89" s="1"/>
  <c r="I5" i="89"/>
  <c r="K5" i="89" s="1"/>
  <c r="K711" i="89" l="1"/>
  <c r="Q711" i="89"/>
  <c r="M711" i="89"/>
  <c r="N711" i="89" s="1"/>
</calcChain>
</file>

<file path=xl/sharedStrings.xml><?xml version="1.0" encoding="utf-8"?>
<sst xmlns="http://schemas.openxmlformats.org/spreadsheetml/2006/main" count="3438" uniqueCount="1449">
  <si>
    <t>月額</t>
    <rPh sb="0" eb="2">
      <t>ゲツガク</t>
    </rPh>
    <phoneticPr fontId="2"/>
  </si>
  <si>
    <t>令和５年度</t>
    <rPh sb="0" eb="2">
      <t>レイワ</t>
    </rPh>
    <rPh sb="3" eb="5">
      <t>ネンド</t>
    </rPh>
    <rPh sb="4" eb="5">
      <t>ド</t>
    </rPh>
    <phoneticPr fontId="2"/>
  </si>
  <si>
    <t>時間額</t>
    <rPh sb="0" eb="3">
      <t>ジカンガク</t>
    </rPh>
    <phoneticPr fontId="2"/>
  </si>
  <si>
    <t>所在地</t>
    <rPh sb="0" eb="3">
      <t>ショザイチ</t>
    </rPh>
    <phoneticPr fontId="2"/>
  </si>
  <si>
    <t>圏域</t>
    <rPh sb="0" eb="2">
      <t>ケンイキ</t>
    </rPh>
    <phoneticPr fontId="2"/>
  </si>
  <si>
    <t>新計算月額</t>
    <rPh sb="0" eb="1">
      <t>シン</t>
    </rPh>
    <rPh sb="1" eb="3">
      <t>ケイサン</t>
    </rPh>
    <rPh sb="3" eb="5">
      <t>ゲツガク</t>
    </rPh>
    <phoneticPr fontId="2"/>
  </si>
  <si>
    <t>旧計算月額</t>
    <rPh sb="0" eb="1">
      <t>キュウ</t>
    </rPh>
    <rPh sb="1" eb="3">
      <t>ケイサン</t>
    </rPh>
    <rPh sb="3" eb="5">
      <t>ゲツガク</t>
    </rPh>
    <phoneticPr fontId="2"/>
  </si>
  <si>
    <t>旧計算時間額</t>
    <rPh sb="3" eb="5">
      <t>ジカン</t>
    </rPh>
    <phoneticPr fontId="2"/>
  </si>
  <si>
    <t>対象者延人数</t>
    <rPh sb="0" eb="3">
      <t>タイショウシャ</t>
    </rPh>
    <rPh sb="3" eb="4">
      <t>ノ</t>
    </rPh>
    <rPh sb="4" eb="6">
      <t>ニンズウ</t>
    </rPh>
    <phoneticPr fontId="3"/>
  </si>
  <si>
    <t>工賃支払総額</t>
    <rPh sb="0" eb="2">
      <t>コウチン</t>
    </rPh>
    <rPh sb="2" eb="4">
      <t>シハライ</t>
    </rPh>
    <rPh sb="4" eb="6">
      <t>ソウガク</t>
    </rPh>
    <phoneticPr fontId="3"/>
  </si>
  <si>
    <t>工賃平均額</t>
    <rPh sb="0" eb="2">
      <t>コウチン</t>
    </rPh>
    <rPh sb="2" eb="4">
      <t>ヘイキン</t>
    </rPh>
    <rPh sb="4" eb="5">
      <t>ガク</t>
    </rPh>
    <phoneticPr fontId="3"/>
  </si>
  <si>
    <t>年間の総勤務時間数</t>
    <rPh sb="0" eb="2">
      <t>ネンカン</t>
    </rPh>
    <rPh sb="3" eb="4">
      <t>ソウ</t>
    </rPh>
    <rPh sb="4" eb="6">
      <t>キンム</t>
    </rPh>
    <rPh sb="6" eb="8">
      <t>ジカン</t>
    </rPh>
    <rPh sb="8" eb="9">
      <t>スウ</t>
    </rPh>
    <phoneticPr fontId="3"/>
  </si>
  <si>
    <t>特定非営利活動法人みちくさみち</t>
  </si>
  <si>
    <t>かつら工房・サンライズ</t>
  </si>
  <si>
    <t>横浜市</t>
  </si>
  <si>
    <t>横浜</t>
  </si>
  <si>
    <t>社会福祉法人電機神奈川福祉センター</t>
  </si>
  <si>
    <t>ぽこ・あ・ぽこ</t>
  </si>
  <si>
    <t>特非）湯河原町地域作業所たんぽぽ</t>
  </si>
  <si>
    <t>たんぽぽ就労継続支援事業所</t>
  </si>
  <si>
    <t>湯河原町</t>
  </si>
  <si>
    <t>県西</t>
  </si>
  <si>
    <t>社会福祉法人愛川町社会福祉協議会</t>
  </si>
  <si>
    <t>愛川町ありんこ中津作業所</t>
  </si>
  <si>
    <t>愛川町</t>
  </si>
  <si>
    <t>県央</t>
  </si>
  <si>
    <t>特非）神奈川県障害者自立生活支援センター</t>
  </si>
  <si>
    <t>キルクももはま</t>
  </si>
  <si>
    <t>平塚市</t>
  </si>
  <si>
    <t>湘南西部</t>
  </si>
  <si>
    <t>社会福祉法人光友会</t>
  </si>
  <si>
    <t>神奈川ワークショップ</t>
    <phoneticPr fontId="2"/>
  </si>
  <si>
    <t>藤沢市</t>
  </si>
  <si>
    <t>湘南東部</t>
  </si>
  <si>
    <t>社会福祉法人小田原支援センター</t>
  </si>
  <si>
    <t>第２小田原アシスト</t>
    <phoneticPr fontId="2"/>
  </si>
  <si>
    <t>小田原市</t>
  </si>
  <si>
    <t>社会福祉法人相模福祉村</t>
  </si>
  <si>
    <t>社会福祉法人相模福祉村　照手</t>
  </si>
  <si>
    <t>相模原市</t>
  </si>
  <si>
    <t>相模原</t>
  </si>
  <si>
    <t>社会福祉法人慈母会</t>
  </si>
  <si>
    <t>リッチフィールド</t>
    <phoneticPr fontId="2"/>
  </si>
  <si>
    <t>社会福祉法人星谷会</t>
  </si>
  <si>
    <t>海老名市障害者支援センターあきば</t>
  </si>
  <si>
    <t>海老名市</t>
  </si>
  <si>
    <t>海老名市障害者第一デイサービスセンター</t>
    <phoneticPr fontId="2"/>
  </si>
  <si>
    <t>社会福祉法人明星会</t>
  </si>
  <si>
    <t>パン工房ハッピー</t>
  </si>
  <si>
    <t>南足柄市</t>
  </si>
  <si>
    <t>わーくす大師</t>
  </si>
  <si>
    <t>川崎市</t>
  </si>
  <si>
    <t>川崎</t>
  </si>
  <si>
    <t>公益財団法人川崎市身体障害者協会</t>
  </si>
  <si>
    <t>川崎市中部身体障害者福祉会館作業室</t>
  </si>
  <si>
    <t>特定非営利活動法人クローバー</t>
  </si>
  <si>
    <t>クローバー</t>
    <phoneticPr fontId="2"/>
  </si>
  <si>
    <t>伊勢原市</t>
  </si>
  <si>
    <t>特定非営利活動法人福祉協会しろやま</t>
  </si>
  <si>
    <t>つくしの家</t>
    <phoneticPr fontId="2"/>
  </si>
  <si>
    <t>特非）横浜市精神障がい者就労支援事業会</t>
  </si>
  <si>
    <t>ワークショップメンバーズ</t>
  </si>
  <si>
    <t>有限会社ウェルテックむらさき</t>
  </si>
  <si>
    <t>ハンディジャンプ</t>
    <phoneticPr fontId="2"/>
  </si>
  <si>
    <t>社会福祉法人素心会</t>
  </si>
  <si>
    <t>素心デイセンター</t>
  </si>
  <si>
    <t>大磯町</t>
  </si>
  <si>
    <t>社会福祉法人貴峯</t>
  </si>
  <si>
    <t>貴峯荘ワークピア</t>
  </si>
  <si>
    <t>社会福祉法人平塚地域生活福祉会</t>
  </si>
  <si>
    <t>スペースセル</t>
  </si>
  <si>
    <t>社会福祉法人県央福祉会</t>
  </si>
  <si>
    <t>かたくりの里</t>
  </si>
  <si>
    <t>小田原アシスト</t>
  </si>
  <si>
    <t>特定非営利活動法人グループピコ</t>
  </si>
  <si>
    <t>プリントショップ　ピコ</t>
  </si>
  <si>
    <t>社会福祉法人あすなろ会</t>
  </si>
  <si>
    <t>ほのぼのグループ</t>
  </si>
  <si>
    <t>社会福祉法人秦野なでしこ会</t>
  </si>
  <si>
    <t>あけぼの</t>
  </si>
  <si>
    <t>秦野市</t>
  </si>
  <si>
    <t>社会福祉法人白根学園</t>
  </si>
  <si>
    <t>社会就労センターのぞみ</t>
    <phoneticPr fontId="2"/>
  </si>
  <si>
    <t>社会福祉法人ぴぐれっと</t>
  </si>
  <si>
    <t>ぴぐれっと３</t>
  </si>
  <si>
    <t>社会福祉法人さくらの家福祉農園</t>
  </si>
  <si>
    <t>さくらの家福祉農園</t>
  </si>
  <si>
    <t>社会福祉法人長尾福祉会</t>
  </si>
  <si>
    <t>セルプ　きたかせ</t>
  </si>
  <si>
    <t>社会福祉法人育桜福祉会</t>
  </si>
  <si>
    <t>白楊園</t>
  </si>
  <si>
    <t>わかたけ作業所</t>
  </si>
  <si>
    <t>社会福祉法人なごみ福祉会</t>
  </si>
  <si>
    <t>多摩川あゆ工房</t>
    <phoneticPr fontId="2"/>
  </si>
  <si>
    <t>特定非営利活動法人アシスト</t>
  </si>
  <si>
    <t>アシスト・ワーク神木</t>
    <phoneticPr fontId="2"/>
  </si>
  <si>
    <t>しらかし園</t>
  </si>
  <si>
    <t>社会福祉法人幸会</t>
  </si>
  <si>
    <t>タキオンルミナス</t>
    <phoneticPr fontId="2"/>
  </si>
  <si>
    <t>タキオングリーム</t>
    <phoneticPr fontId="2"/>
  </si>
  <si>
    <t>医療法人社団青木末次郎記念会</t>
  </si>
  <si>
    <t>ヴァルトハイム厚木</t>
  </si>
  <si>
    <t>厚木市</t>
  </si>
  <si>
    <t>特定非営利活動法人みどりの風</t>
  </si>
  <si>
    <t>デイサービス　みどり</t>
  </si>
  <si>
    <t>特定非営利活動法人あすなろ会</t>
  </si>
  <si>
    <t>浦島共同作業所</t>
    <phoneticPr fontId="2"/>
  </si>
  <si>
    <t>社会福祉法人偕恵園</t>
  </si>
  <si>
    <t>偕恵いわまワークス　メテオ</t>
    <phoneticPr fontId="2"/>
  </si>
  <si>
    <t>社会福祉法人地域精神保健福祉会</t>
  </si>
  <si>
    <t>鶴巻工芸</t>
    <phoneticPr fontId="2"/>
  </si>
  <si>
    <t>公益財団法人横浜市知的障害者育成会</t>
  </si>
  <si>
    <t>就労移行支援センター　チャレンジフィールド</t>
  </si>
  <si>
    <t>社会福祉法人こうよう会</t>
  </si>
  <si>
    <t>多機能型事業所　のぞみ</t>
    <phoneticPr fontId="2"/>
  </si>
  <si>
    <t>社会福祉法人開く会</t>
  </si>
  <si>
    <t>共働舎</t>
  </si>
  <si>
    <t>はたらき本舗</t>
  </si>
  <si>
    <t>ライフ湘南</t>
    <phoneticPr fontId="2"/>
  </si>
  <si>
    <t>社会福祉法人クオレ</t>
  </si>
  <si>
    <t>就労プラザながさわ</t>
    <phoneticPr fontId="2"/>
  </si>
  <si>
    <t>横須賀市</t>
  </si>
  <si>
    <t>横須賀・三浦</t>
  </si>
  <si>
    <t>社会福祉法人成和会</t>
  </si>
  <si>
    <t>ジョブライフはたの</t>
  </si>
  <si>
    <t>社会福祉法人希望更生会</t>
  </si>
  <si>
    <t>希望更生センター</t>
    <phoneticPr fontId="2"/>
  </si>
  <si>
    <t>社会福祉法人ル・プリ</t>
  </si>
  <si>
    <t>横浜光センター</t>
  </si>
  <si>
    <t>社会福祉法人鶴門会</t>
  </si>
  <si>
    <t>横浜技術センター</t>
  </si>
  <si>
    <t>社会福祉法人しののめ会</t>
  </si>
  <si>
    <t>聖星学園</t>
    <phoneticPr fontId="2"/>
  </si>
  <si>
    <t>社会福祉法人横須賀基督教社会館</t>
  </si>
  <si>
    <t>田浦障害者活動センター</t>
  </si>
  <si>
    <t>社会福祉法人進和学園</t>
  </si>
  <si>
    <t>しんわルネッサンス</t>
    <phoneticPr fontId="2"/>
  </si>
  <si>
    <t>社会福祉法人藤沢ひまわり</t>
  </si>
  <si>
    <t>就労継続支援事業Ｂ型　藤沢ひまわり</t>
    <phoneticPr fontId="2"/>
  </si>
  <si>
    <t>社会福祉法人よるべ会</t>
  </si>
  <si>
    <t>梅香園</t>
  </si>
  <si>
    <t>特定非営利活動法人ゆうほ</t>
  </si>
  <si>
    <t>リサイクルショップ　カモミール</t>
  </si>
  <si>
    <t>逗子市</t>
  </si>
  <si>
    <t>社会福祉法人かながわ共同会</t>
  </si>
  <si>
    <t>秦野精華園チャレンジセンター</t>
  </si>
  <si>
    <t>ふきのとう舎</t>
  </si>
  <si>
    <t>大和市</t>
  </si>
  <si>
    <t>特定非営利活動法人アルカヌエバ</t>
  </si>
  <si>
    <t>障害者就労支援事業所　アルカヌエバ</t>
  </si>
  <si>
    <t>社会福祉法人緑友会</t>
  </si>
  <si>
    <t>つくし</t>
    <phoneticPr fontId="2"/>
  </si>
  <si>
    <t>社会福祉法人日本キリスト教奉仕団</t>
  </si>
  <si>
    <t>アガペ第１作業所</t>
  </si>
  <si>
    <t>座間市</t>
  </si>
  <si>
    <t>社会福祉法人川崎ふれあいの会</t>
  </si>
  <si>
    <t>オレンジふれあい</t>
  </si>
  <si>
    <t>社会福祉法人川崎聖風福祉会</t>
  </si>
  <si>
    <t>社会復帰訓練所</t>
  </si>
  <si>
    <t>川崎市わーくす高津</t>
  </si>
  <si>
    <t>社会福祉法人川崎市社会福祉事業団</t>
  </si>
  <si>
    <t>北部日中活動センター</t>
  </si>
  <si>
    <t>ＮＰＯ法人こんちぇると</t>
  </si>
  <si>
    <t>ごのご</t>
  </si>
  <si>
    <t>社会福祉法人ひばり</t>
  </si>
  <si>
    <t>ハートピア湘南</t>
    <phoneticPr fontId="2"/>
  </si>
  <si>
    <t>社会福祉法人誠幸会</t>
  </si>
  <si>
    <t>いずみのさと</t>
  </si>
  <si>
    <t>社会福祉法人県西福祉会</t>
  </si>
  <si>
    <t>県西福祉センター</t>
  </si>
  <si>
    <t>社会福祉法人知恵の光会</t>
  </si>
  <si>
    <t>フロムワン福祉園</t>
  </si>
  <si>
    <t>社会福祉法人同愛会</t>
  </si>
  <si>
    <t>幸陽園</t>
    <phoneticPr fontId="2"/>
  </si>
  <si>
    <t>リプラス</t>
  </si>
  <si>
    <t>社会福祉法人ほしづきの里</t>
  </si>
  <si>
    <t>就労継続支援Ｂ型事業所　工房ひしめき</t>
    <phoneticPr fontId="2"/>
  </si>
  <si>
    <t>鎌倉市</t>
  </si>
  <si>
    <t>特定非営利活動法人あいかわ工房</t>
  </si>
  <si>
    <t>あいかわ工房</t>
    <phoneticPr fontId="2"/>
  </si>
  <si>
    <t>特定非営利活動法人平塚４Ｈの会</t>
  </si>
  <si>
    <t>コミュニティハウスかざぐるま</t>
    <phoneticPr fontId="2"/>
  </si>
  <si>
    <t>社会福祉法人エール湘南</t>
    <phoneticPr fontId="2"/>
  </si>
  <si>
    <t>エール湘南</t>
    <phoneticPr fontId="2"/>
  </si>
  <si>
    <t>特定非営利活動法人わーくあーつ</t>
  </si>
  <si>
    <t>トライフィールドわーくあーつ</t>
  </si>
  <si>
    <t>エヌ・クラップ</t>
  </si>
  <si>
    <t>社会福祉法人恵友会</t>
  </si>
  <si>
    <t>サザン・ワーク</t>
  </si>
  <si>
    <t>社会福祉法人翔の会</t>
  </si>
  <si>
    <t>つくしの家</t>
  </si>
  <si>
    <t>寒川町</t>
  </si>
  <si>
    <t>コスタ二宮</t>
  </si>
  <si>
    <t>二宮町</t>
  </si>
  <si>
    <t>特定非営利活動法人山晃央園</t>
  </si>
  <si>
    <t>山晃央園作業所</t>
    <phoneticPr fontId="2"/>
  </si>
  <si>
    <t>社会福祉法人藤沢育成会</t>
  </si>
  <si>
    <t>みらい社</t>
    <phoneticPr fontId="2"/>
  </si>
  <si>
    <t>社会福祉法人宝安寺社会事業部</t>
  </si>
  <si>
    <t>ほうあん第一しおん</t>
  </si>
  <si>
    <t>社会福祉法人相模原市社会福祉事業団</t>
  </si>
  <si>
    <t>障害者支援センター多機能型事業所</t>
  </si>
  <si>
    <t>社会福祉法人らっく</t>
  </si>
  <si>
    <t>あみ</t>
  </si>
  <si>
    <t>特定非営利活動法人厚木あすなろの会</t>
  </si>
  <si>
    <t>あすなろ第一</t>
  </si>
  <si>
    <t>特非障碍者支援センター鮎の風</t>
  </si>
  <si>
    <t>鮎の風</t>
  </si>
  <si>
    <t>社会福祉法人かたるべ会</t>
  </si>
  <si>
    <t>第２かたるべ社　分室</t>
  </si>
  <si>
    <t>1</t>
  </si>
  <si>
    <t>レアリゼつづき</t>
    <phoneticPr fontId="2"/>
  </si>
  <si>
    <t>特定非営利活動法人若菜会</t>
  </si>
  <si>
    <t>エアリアル</t>
  </si>
  <si>
    <t>特定非営利活動法人日本就労支援センター</t>
  </si>
  <si>
    <t>ナチュラルサポート海老名</t>
  </si>
  <si>
    <t>川崎市ふじみ園</t>
  </si>
  <si>
    <t>社会福祉法人あおぞら共生会</t>
  </si>
  <si>
    <t>ぞうさん</t>
    <phoneticPr fontId="2"/>
  </si>
  <si>
    <t>社会福祉法人そよかぜの丘</t>
  </si>
  <si>
    <t>そよかぜ南の家</t>
  </si>
  <si>
    <t>特定非営利活動法人湘南いこいの里</t>
  </si>
  <si>
    <t>オアシス</t>
  </si>
  <si>
    <t>ＮＰＯ法人まぐのりあ</t>
  </si>
  <si>
    <t>さらい工房</t>
  </si>
  <si>
    <t>社会福祉法人創</t>
  </si>
  <si>
    <t>サポートセンターウイング</t>
    <phoneticPr fontId="2"/>
  </si>
  <si>
    <t>ＮＰＯ法人さがみメンタル・ケア・センター</t>
  </si>
  <si>
    <t>シンフォニー</t>
  </si>
  <si>
    <t>社会福祉法人横浜愛育会</t>
  </si>
  <si>
    <t>おおぐち工房Ⅰ</t>
    <phoneticPr fontId="2"/>
  </si>
  <si>
    <t>おおぐち工房Ⅱ</t>
    <phoneticPr fontId="2"/>
  </si>
  <si>
    <t>特非）アートスタジオかまくらの森</t>
  </si>
  <si>
    <t>アトリエ　そらのいろ</t>
  </si>
  <si>
    <t>株式会社ライフアファーミング奨生</t>
  </si>
  <si>
    <t>かのん</t>
  </si>
  <si>
    <t>特非）ヒューマンフェローシップ</t>
  </si>
  <si>
    <t>フェロップ</t>
  </si>
  <si>
    <t>株式会社わくわくワーク大石</t>
  </si>
  <si>
    <t>わくわくワーク大石</t>
    <phoneticPr fontId="2"/>
  </si>
  <si>
    <t>特定非営利活動法人ともだち</t>
  </si>
  <si>
    <t>友達</t>
  </si>
  <si>
    <t>医療法人研水会</t>
  </si>
  <si>
    <t>ポラリス・ワークサポート</t>
  </si>
  <si>
    <t>社会福祉法人大樹</t>
  </si>
  <si>
    <t>就労支援事業所　麦の家</t>
    <phoneticPr fontId="2"/>
  </si>
  <si>
    <t>（福）恩賜財団済生会支部神奈川県済生会</t>
  </si>
  <si>
    <t>金沢若草園</t>
  </si>
  <si>
    <t>特非地域生活サポートまいんど</t>
  </si>
  <si>
    <t>れざみ</t>
  </si>
  <si>
    <t>社会福祉法人麦の里</t>
  </si>
  <si>
    <t>青い麦の家</t>
    <phoneticPr fontId="2"/>
  </si>
  <si>
    <t>Ｗｏｒｋｓｈｏｐレスカル</t>
    <phoneticPr fontId="2"/>
  </si>
  <si>
    <t>特定非営利活動法人おりーぶの木</t>
  </si>
  <si>
    <t>就労継続支援Ｂ型事業所おりーぶ</t>
    <phoneticPr fontId="2"/>
  </si>
  <si>
    <t>特定非営利活動法人わの会</t>
  </si>
  <si>
    <t>茅ヶ崎ワーキングハウス</t>
    <phoneticPr fontId="2"/>
  </si>
  <si>
    <t>茅ヶ崎市</t>
  </si>
  <si>
    <t>社会福祉法人すずらんの会</t>
  </si>
  <si>
    <t>ワークショップ・ＳＵＮ</t>
  </si>
  <si>
    <t>特定非営利活動法人シオン相模原</t>
  </si>
  <si>
    <t>青葉ぶどう園</t>
  </si>
  <si>
    <t>ほのぼのグループⅡ</t>
  </si>
  <si>
    <t>ほのぼのグループⅣ</t>
  </si>
  <si>
    <t>ほのぼのグループⅤ</t>
  </si>
  <si>
    <t>ほのぼのグループⅥ</t>
  </si>
  <si>
    <t>社会福祉法人かわせみ会</t>
  </si>
  <si>
    <t>かわせみの家</t>
  </si>
  <si>
    <t>社会福祉法人三浦市社会福祉協議会</t>
  </si>
  <si>
    <t>就労支援センターどんまい</t>
  </si>
  <si>
    <t>三浦市</t>
  </si>
  <si>
    <t>特定非営利活動法人井泉</t>
  </si>
  <si>
    <t>井泉憩の家</t>
  </si>
  <si>
    <t>特定非営利活動法人共働あるむ</t>
  </si>
  <si>
    <t>あるむ</t>
  </si>
  <si>
    <t>就労継続支援Ｂ型事業所　はばたき</t>
  </si>
  <si>
    <t>就労継続支援Ｂ型事業所　ジャンプ</t>
  </si>
  <si>
    <t>ＳＥＬＰ・杜</t>
  </si>
  <si>
    <t>特定非営利活動法人アスタ荏田</t>
  </si>
  <si>
    <t>アスタ荏田</t>
    <phoneticPr fontId="2"/>
  </si>
  <si>
    <t>社会福祉法人ざま泉水会</t>
  </si>
  <si>
    <t>いずみの郷</t>
    <phoneticPr fontId="2"/>
  </si>
  <si>
    <t>社会福祉法人足柄緑の会</t>
  </si>
  <si>
    <t>コスモス学園中沼ジョブセンター</t>
    <phoneticPr fontId="2"/>
  </si>
  <si>
    <t>ふくらん</t>
  </si>
  <si>
    <t>特非）エンジェルランド</t>
  </si>
  <si>
    <t>エンジェルランド</t>
  </si>
  <si>
    <t>かながわ精神障害者就労支援事業所の会</t>
  </si>
  <si>
    <t>ホープ大和</t>
    <phoneticPr fontId="2"/>
  </si>
  <si>
    <t>株式会社ハマドリ</t>
  </si>
  <si>
    <t>ハマドリ</t>
  </si>
  <si>
    <t>特定非営利活動法人Ｅｎｊｏｙｍｅｎｔ</t>
  </si>
  <si>
    <t>ワークスペース　エンジョイメント</t>
    <phoneticPr fontId="2"/>
  </si>
  <si>
    <t>特定非営利活動法人スペース・ほっと</t>
  </si>
  <si>
    <t>スペース・ほっと</t>
  </si>
  <si>
    <t>ベストトレーディング株式会社</t>
  </si>
  <si>
    <t>サンライフ</t>
    <phoneticPr fontId="2"/>
  </si>
  <si>
    <t>特定非営利活動法人ゆくりこ</t>
  </si>
  <si>
    <t>工房小野橋</t>
  </si>
  <si>
    <t>社会福祉法人たすけあいゆい</t>
  </si>
  <si>
    <t>夢心</t>
    <phoneticPr fontId="2"/>
  </si>
  <si>
    <t>ＮＰＯ法人メンタルサポート葉山</t>
  </si>
  <si>
    <t>トントン工房</t>
    <phoneticPr fontId="2"/>
  </si>
  <si>
    <t>葉山町</t>
  </si>
  <si>
    <t>特定非営利活動法人たんぽぽ</t>
  </si>
  <si>
    <t>障がい者自立支援たんぽぽ事業所　パン工房麦の香り</t>
  </si>
  <si>
    <t>海老名市障害者第二デイサービスセンター</t>
    <phoneticPr fontId="2"/>
  </si>
  <si>
    <t>特定非営利活動法人レオモナ</t>
  </si>
  <si>
    <t>ＮＰＯ法人　レオモナ</t>
  </si>
  <si>
    <t>綾瀬市</t>
  </si>
  <si>
    <t>ＫＦＪ多摩はなみずき</t>
    <phoneticPr fontId="2"/>
  </si>
  <si>
    <t>株式会社ＷＡＫＡＭＩＹＡ</t>
  </si>
  <si>
    <t>つばさ</t>
  </si>
  <si>
    <t>株式会社ナチュラルライフサポート</t>
  </si>
  <si>
    <t>レインツリー上溝事業所</t>
    <phoneticPr fontId="2"/>
  </si>
  <si>
    <t>特非）保土ケ谷支援ネットワークの会</t>
  </si>
  <si>
    <t>あかね工房</t>
  </si>
  <si>
    <t>アートショップよこはま</t>
    <phoneticPr fontId="2"/>
  </si>
  <si>
    <t>特非）レインボータラント舎</t>
  </si>
  <si>
    <t>横浜ろばの店</t>
  </si>
  <si>
    <t>社会福祉法人かれん</t>
  </si>
  <si>
    <t>オーガニックスペース・モアかれん</t>
  </si>
  <si>
    <t>社会福祉法人二宮町社会福祉協議会</t>
  </si>
  <si>
    <t>カンナカンナ</t>
  </si>
  <si>
    <t>特非横須賀精神保健ふれあいグループうらら</t>
  </si>
  <si>
    <t>陽だまり</t>
  </si>
  <si>
    <t>サンメッセしんわ</t>
  </si>
  <si>
    <t>特非）地域活動ホームかもめの家</t>
  </si>
  <si>
    <t>かもめの家事業所</t>
    <phoneticPr fontId="2"/>
  </si>
  <si>
    <t>社会福祉法人湘南の凪</t>
  </si>
  <si>
    <t>ｍａｉ　えるしい</t>
    <phoneticPr fontId="2"/>
  </si>
  <si>
    <t>グリーンハウス</t>
  </si>
  <si>
    <t>社会福祉法人常成福祉会</t>
  </si>
  <si>
    <t>秦野ワークセンター</t>
  </si>
  <si>
    <t>就労継続支援Ｂ型事業所しらゆり</t>
  </si>
  <si>
    <t>ワークセンターやまと</t>
  </si>
  <si>
    <t>特定非営利活動法人ボイスの会</t>
  </si>
  <si>
    <t>フレッシュゾーン・ボイス</t>
    <phoneticPr fontId="2"/>
  </si>
  <si>
    <t>特定非営利活動法人Ｆ＆Ｈ</t>
  </si>
  <si>
    <t>フラワーロード</t>
    <phoneticPr fontId="2"/>
  </si>
  <si>
    <t>特非）いぶき</t>
  </si>
  <si>
    <t>いぶき</t>
  </si>
  <si>
    <t>ＮＰＯ法人座間市手をつなぐ育成会</t>
  </si>
  <si>
    <t>さくらんぼ</t>
    <phoneticPr fontId="2"/>
  </si>
  <si>
    <t>ＳＥＬＰビナ</t>
  </si>
  <si>
    <t>社会福祉法人唐池学園</t>
  </si>
  <si>
    <t>コペルタ貴志園</t>
  </si>
  <si>
    <t>株式会社ハートフルリテラ</t>
  </si>
  <si>
    <t>ハートフルリテラ</t>
  </si>
  <si>
    <t>特定非営利活動法人響</t>
  </si>
  <si>
    <t>もっこす</t>
    <phoneticPr fontId="2"/>
  </si>
  <si>
    <t>社会福祉法人鶯会</t>
  </si>
  <si>
    <t>うぐいすの家</t>
    <phoneticPr fontId="2"/>
  </si>
  <si>
    <t>特定非営利活動法人ソーシャルファーム大磯</t>
  </si>
  <si>
    <t>ソーシャルファーム大磯　みつばち大磯</t>
  </si>
  <si>
    <t>コーヒーポット</t>
    <phoneticPr fontId="2"/>
  </si>
  <si>
    <t>特定非営利活動法人パソボラサークル</t>
  </si>
  <si>
    <t>農業ステーション</t>
  </si>
  <si>
    <t>社会福祉法人　相模福祉村　青空</t>
  </si>
  <si>
    <t>ＮＰＯ法人ぷかぷか</t>
  </si>
  <si>
    <t>カフェベーカリーぷかぷか</t>
  </si>
  <si>
    <t>特定非営利活動法人きづき</t>
  </si>
  <si>
    <t>ＨＯＰＥきづき</t>
    <phoneticPr fontId="2"/>
  </si>
  <si>
    <t>コスモス学園松田センター</t>
  </si>
  <si>
    <t>松田町</t>
  </si>
  <si>
    <t>社会福祉法人心の会</t>
  </si>
  <si>
    <t>あすなろ学苑</t>
  </si>
  <si>
    <t>社会福祉法人かしの木会</t>
  </si>
  <si>
    <t>くず葉学園通所事業所Ⅱ</t>
    <phoneticPr fontId="2"/>
  </si>
  <si>
    <t>ＮＰＯ法人厚木ひまわりの会</t>
  </si>
  <si>
    <t>三田つばさ作業所</t>
  </si>
  <si>
    <t>特定非営利活動法人あしたば</t>
  </si>
  <si>
    <t>地域作業所　合力の郷</t>
  </si>
  <si>
    <t>開成町</t>
  </si>
  <si>
    <t>特定非営利活動法人ちっちゃな星の会</t>
  </si>
  <si>
    <t>福祉作業所　リトルスター</t>
  </si>
  <si>
    <t>社会福祉法人おおいそ福祉会</t>
  </si>
  <si>
    <t>かたつむりの家</t>
  </si>
  <si>
    <t>社会福祉法人清光会</t>
  </si>
  <si>
    <t>社会福祉法人清光会清光園</t>
  </si>
  <si>
    <t>株式会社虹の橋</t>
  </si>
  <si>
    <t>虹の橋事業所</t>
    <phoneticPr fontId="2"/>
  </si>
  <si>
    <t>タキオンブライト</t>
    <phoneticPr fontId="2"/>
  </si>
  <si>
    <t>社会福祉法人ぐりーんろーど</t>
  </si>
  <si>
    <t>障害福祉サービス事業所　　ネバーランド</t>
  </si>
  <si>
    <t>特定非営利活動法人ともにあゆむ</t>
  </si>
  <si>
    <t>ひとつの芽</t>
  </si>
  <si>
    <t>社会福祉法人日辰会</t>
  </si>
  <si>
    <t>ロータス授産センター</t>
    <phoneticPr fontId="2"/>
  </si>
  <si>
    <t>特定非営利活動法人道</t>
  </si>
  <si>
    <t>道工房</t>
  </si>
  <si>
    <t>特定非営利活動法人かがやき会</t>
  </si>
  <si>
    <t>地域作業所かがやき</t>
  </si>
  <si>
    <t>特非高次脳機能障害友の会ナナ</t>
  </si>
  <si>
    <t>高次脳機能障害ピアサポートセンタースペースナナ</t>
  </si>
  <si>
    <t>社会福祉法人横浜社会福祉協会</t>
  </si>
  <si>
    <t>鶴見ワークトレーニングハウス</t>
  </si>
  <si>
    <t>特定非営利活動法人ＫＯＭＮＹ</t>
  </si>
  <si>
    <t>ＫＯＭＮＹ</t>
  </si>
  <si>
    <t>特定非営利活動法人ポトピの会</t>
  </si>
  <si>
    <t>就労継続支援Ｂ型事業　喫茶ポトピ</t>
  </si>
  <si>
    <t>ほうあんのぞみ</t>
  </si>
  <si>
    <t>特定非営利活動法人おだわら虹の会</t>
  </si>
  <si>
    <t>第２ありんこホーム</t>
  </si>
  <si>
    <t>24</t>
  </si>
  <si>
    <t>ありんこホーム</t>
  </si>
  <si>
    <t>カフェ　グランマ</t>
  </si>
  <si>
    <t>茅ヶ崎第二ワーキングハウス</t>
    <phoneticPr fontId="2"/>
  </si>
  <si>
    <t>すずらんの家</t>
  </si>
  <si>
    <t>特定非営利活動法人ぴあ三浦</t>
  </si>
  <si>
    <t>就労・生活サポートセンター三浦</t>
    <phoneticPr fontId="2"/>
  </si>
  <si>
    <t>社会福祉法人寿徳会</t>
  </si>
  <si>
    <t>松下園</t>
  </si>
  <si>
    <t>社会福祉法人紅梅会</t>
  </si>
  <si>
    <t>紅梅園</t>
    <phoneticPr fontId="2"/>
  </si>
  <si>
    <t>一般社団法人クロスオーバー大和</t>
  </si>
  <si>
    <t>クロスオーバー大和</t>
  </si>
  <si>
    <t>特非）こころの健康を考えるかるがも会</t>
  </si>
  <si>
    <t>かるがもの家</t>
    <phoneticPr fontId="2"/>
  </si>
  <si>
    <t>社会福祉法人紡</t>
  </si>
  <si>
    <t>夏の空</t>
  </si>
  <si>
    <t>おべんとうばこ</t>
  </si>
  <si>
    <t>岡津</t>
  </si>
  <si>
    <t>社会福祉法人湧翠会</t>
  </si>
  <si>
    <t>青葉　杜の葉</t>
  </si>
  <si>
    <t>綾瀬市障害者自立支援センター希望の家</t>
    <phoneticPr fontId="2"/>
  </si>
  <si>
    <t>社会福祉法人らぽおるの樹</t>
  </si>
  <si>
    <t>ｋｏｋｏｎａｒａ</t>
  </si>
  <si>
    <t>社会福祉法人セイワ</t>
  </si>
  <si>
    <t>社会福祉法人セイワ障害者支援施設（通所）つつじ工房</t>
  </si>
  <si>
    <t>有限会社サポート・ティー</t>
  </si>
  <si>
    <t>せせらぎの杜</t>
  </si>
  <si>
    <t>クレイヨンピピー</t>
  </si>
  <si>
    <t>特定非営利活動法人レジスト</t>
  </si>
  <si>
    <t>レジネス</t>
  </si>
  <si>
    <t>特定非営利活動法人はまゆう</t>
  </si>
  <si>
    <t>はまゆう</t>
  </si>
  <si>
    <t>ＮＰＯ法人みんなの家ココ</t>
  </si>
  <si>
    <t>みんなの家ミミ</t>
  </si>
  <si>
    <t>ランチボックス</t>
  </si>
  <si>
    <t>リサイクルバザー</t>
  </si>
  <si>
    <t>やよい</t>
  </si>
  <si>
    <t>特定非営利活動法人都筑ハーベストの会</t>
  </si>
  <si>
    <t>都筑ハーベスト</t>
  </si>
  <si>
    <t>ＮＰＯ法人なかだ</t>
  </si>
  <si>
    <t>なかだ作業所</t>
  </si>
  <si>
    <t>特非）ＭｕｓｉｃｏｆＭｉｎｄ</t>
  </si>
  <si>
    <t>Ｍｕｓｉｃ　ｏｆ　Ｍｉｎｄ</t>
  </si>
  <si>
    <t>特定非営利活動法人ＮＥＯ</t>
  </si>
  <si>
    <t>恵光園</t>
  </si>
  <si>
    <t>特定非営利活動法人マイＷａｙ</t>
  </si>
  <si>
    <t>マイＷａｙ</t>
  </si>
  <si>
    <t>特定非営利活動法人さざなみ会</t>
  </si>
  <si>
    <t>シャロームの家</t>
  </si>
  <si>
    <t>森の庭</t>
    <phoneticPr fontId="2"/>
  </si>
  <si>
    <t>特非）シニアライフセラピー研究所</t>
  </si>
  <si>
    <t>福祉コミュニティカフェ　亀吉</t>
    <phoneticPr fontId="2"/>
  </si>
  <si>
    <t>ハンディジャンプ保土ヶ谷</t>
  </si>
  <si>
    <t>株式会社スマイルワン</t>
  </si>
  <si>
    <t>スマイルワークス</t>
  </si>
  <si>
    <t>ワークショップ・ＳＵＮ横山</t>
  </si>
  <si>
    <t>社会福祉法人やまねっと</t>
  </si>
  <si>
    <t>大和さくら作業所</t>
  </si>
  <si>
    <t>大和つきみの作業所</t>
    <phoneticPr fontId="2"/>
  </si>
  <si>
    <t>特定非営利活動法人らいくす</t>
  </si>
  <si>
    <t>らいくすのごはん</t>
  </si>
  <si>
    <t>ジャックと豆の木</t>
    <phoneticPr fontId="2"/>
  </si>
  <si>
    <t>特定非営利活動法人ともに会</t>
  </si>
  <si>
    <t>シェーン相模大野</t>
  </si>
  <si>
    <t>ぴぐれっと４</t>
  </si>
  <si>
    <t>ジャスミン</t>
  </si>
  <si>
    <t>株式会社ペスカ</t>
  </si>
  <si>
    <t>ジョブサポートペスカ</t>
  </si>
  <si>
    <t>株式会社オタケ</t>
  </si>
  <si>
    <t>マイトリー</t>
  </si>
  <si>
    <t>社会福祉法人恵正福祉会</t>
  </si>
  <si>
    <t>わーくさぽーと阿久和</t>
    <phoneticPr fontId="2"/>
  </si>
  <si>
    <t>特定非営利活動法人グッド・クリーンライフ</t>
  </si>
  <si>
    <t>ハーモニー</t>
    <phoneticPr fontId="2"/>
  </si>
  <si>
    <t>特定非営利活動法人萌</t>
  </si>
  <si>
    <t>工房いなほ</t>
  </si>
  <si>
    <t>一般社団法人湘南みどりの風福祉会</t>
  </si>
  <si>
    <t>湘南みどりの風ＦＬＯＷ</t>
  </si>
  <si>
    <t>大地</t>
  </si>
  <si>
    <t>えくぼ</t>
  </si>
  <si>
    <t>特定非営利活動法人ろばと野草の会</t>
  </si>
  <si>
    <t>百合の樹</t>
  </si>
  <si>
    <t>株式会社陽だまり</t>
  </si>
  <si>
    <t>陽だまり作業所</t>
  </si>
  <si>
    <t>大根工芸</t>
  </si>
  <si>
    <t>特定非営利活動法人そよ風</t>
  </si>
  <si>
    <t>伊勢原そよ風ハウス</t>
  </si>
  <si>
    <t>特定非営利活動法人一の会</t>
  </si>
  <si>
    <t>２（ツー）</t>
  </si>
  <si>
    <t>株式会社和</t>
  </si>
  <si>
    <t>和</t>
  </si>
  <si>
    <t>特定非営利活動法人ジョイカンパニー</t>
  </si>
  <si>
    <t>ジョイカンパニーＪ３</t>
  </si>
  <si>
    <t>特定非営利活動法人でっかいそら</t>
  </si>
  <si>
    <t>晴天</t>
  </si>
  <si>
    <t>特定非営利活動法人ＦｕｔｕｒｅＤｒ</t>
  </si>
  <si>
    <t>Ｆｕｔｕｒｅ　Ｄｒｅａｍ　Ａｃｈｉｅｖｅｍｅｎｔ　川崎</t>
    <phoneticPr fontId="2"/>
  </si>
  <si>
    <t>株式会社銀成</t>
  </si>
  <si>
    <t>ワークハウス虹</t>
    <phoneticPr fontId="2"/>
  </si>
  <si>
    <t>にこにこパン工房</t>
    <phoneticPr fontId="2"/>
  </si>
  <si>
    <t>社会福祉法人湘南福祉センター</t>
  </si>
  <si>
    <t>自立支援事業所かっぱどっくり</t>
  </si>
  <si>
    <t>自立支援事業所あやとり</t>
    <phoneticPr fontId="2"/>
  </si>
  <si>
    <t>ＮＰＯ法人フレッシュ</t>
  </si>
  <si>
    <t>ベルカンパニー</t>
    <phoneticPr fontId="2"/>
  </si>
  <si>
    <t>ワークス桜舎</t>
  </si>
  <si>
    <t>特定非営利活動法人ぶどうの樹</t>
  </si>
  <si>
    <t>ぶどうの樹</t>
  </si>
  <si>
    <t>社会福祉法人緑友会</t>
    <phoneticPr fontId="2"/>
  </si>
  <si>
    <t>アトリエ　ヴェルデ</t>
    <phoneticPr fontId="2"/>
  </si>
  <si>
    <t>社会福祉法人慈湧会</t>
  </si>
  <si>
    <t>就労継続支援Ｂ型緑の家</t>
    <phoneticPr fontId="2"/>
  </si>
  <si>
    <t>川崎市わーくす川崎</t>
  </si>
  <si>
    <t>株式会社まごころをここに</t>
  </si>
  <si>
    <t>障がい者支援ステーションいろどり</t>
  </si>
  <si>
    <t>特定非営利活動法人ＡＣＴ－Ｒ</t>
  </si>
  <si>
    <t>クラシノバ</t>
    <phoneticPr fontId="2"/>
  </si>
  <si>
    <t>合同会社おだわら福祉農場</t>
  </si>
  <si>
    <t>おだわら福祉農場</t>
  </si>
  <si>
    <t>特定非営利活動法人はだのあすなろ会</t>
  </si>
  <si>
    <t>あすなろリサイクル作業所</t>
    <phoneticPr fontId="2"/>
  </si>
  <si>
    <t>一般社団法人座間いずみぶどう園</t>
  </si>
  <si>
    <t>いずみぶどう園</t>
  </si>
  <si>
    <t>社会福祉法人碧</t>
  </si>
  <si>
    <t>ワークＡ</t>
    <phoneticPr fontId="2"/>
  </si>
  <si>
    <t>ＯＰＥＮＳＥＳＡＭＥ株式会社</t>
  </si>
  <si>
    <t>ポレポレ</t>
  </si>
  <si>
    <t>特定非営利活動法人ハートラインあゆみ</t>
  </si>
  <si>
    <t>ハートラインあゆみ</t>
  </si>
  <si>
    <t>本牧一丁目工房</t>
  </si>
  <si>
    <t>ギッフェリ</t>
  </si>
  <si>
    <t>株式会社住よし</t>
  </si>
  <si>
    <t>フードプランニング</t>
    <phoneticPr fontId="2"/>
  </si>
  <si>
    <t>ｇｌｕｐ株式会社</t>
  </si>
  <si>
    <t>フェア・コーヒー</t>
  </si>
  <si>
    <t>社会福祉法人ぱれっと</t>
  </si>
  <si>
    <t>ぱれっとワークスれんげ</t>
  </si>
  <si>
    <t>相模クラーク学園</t>
  </si>
  <si>
    <t>株式会社オールマイティリスクケアサービス</t>
  </si>
  <si>
    <t>どんぐり</t>
  </si>
  <si>
    <t>ファール　ニエンテ</t>
    <phoneticPr fontId="2"/>
  </si>
  <si>
    <t>特定非営利活動法人創英会</t>
  </si>
  <si>
    <t>なかよし広場</t>
  </si>
  <si>
    <t>ハーモニー中原</t>
  </si>
  <si>
    <t>特定非営利活動法人かまくら笑ん座</t>
  </si>
  <si>
    <t>笑ん座カフェ</t>
  </si>
  <si>
    <t>ＮＰＯ法人一歩舎</t>
  </si>
  <si>
    <t>一歩舎１・２号館</t>
  </si>
  <si>
    <t>一歩舎３号館</t>
  </si>
  <si>
    <t>一般社団法人ふれんど</t>
  </si>
  <si>
    <t>ふれんど</t>
  </si>
  <si>
    <t>社会福祉法人横浜市社会事業協会</t>
  </si>
  <si>
    <t>インカル</t>
  </si>
  <si>
    <t>特非）地域活動支援センターあいの木</t>
  </si>
  <si>
    <t>あいの木きょうしん</t>
  </si>
  <si>
    <t>特定非営利活動法人横須賀つばさの会</t>
  </si>
  <si>
    <t>就労継続支援Ｂ型事業所つばさ</t>
    <phoneticPr fontId="2"/>
  </si>
  <si>
    <t>株式会社アプニス</t>
  </si>
  <si>
    <t>株式会社アプニス</t>
    <phoneticPr fontId="2"/>
  </si>
  <si>
    <t>杜の茶屋</t>
  </si>
  <si>
    <t>ＮＰＯ法人えだ福祉ホーム</t>
  </si>
  <si>
    <t>キッチンわかば</t>
  </si>
  <si>
    <t>あんてろーぷ</t>
  </si>
  <si>
    <t>特定非営利活動法人ディプロワーク</t>
  </si>
  <si>
    <t>ちゃれんじど中津</t>
    <phoneticPr fontId="2"/>
  </si>
  <si>
    <t>一般社団法人ＡＯＨ</t>
  </si>
  <si>
    <t>ショコラボ</t>
    <phoneticPr fontId="2"/>
  </si>
  <si>
    <t>株式会社ＣＦＰ</t>
  </si>
  <si>
    <t>一葉　橋本事業所</t>
    <phoneticPr fontId="2"/>
  </si>
  <si>
    <t>一葉　相模原事業所</t>
    <phoneticPr fontId="2"/>
  </si>
  <si>
    <t>株式会社ぴおどり</t>
  </si>
  <si>
    <t>就労継続支援（Ｂ型）ぴおどり</t>
  </si>
  <si>
    <t>みらたね</t>
  </si>
  <si>
    <t>ＮＰＯ法人るんるん</t>
  </si>
  <si>
    <t>想</t>
  </si>
  <si>
    <t>社会福祉法人みどりのその</t>
  </si>
  <si>
    <t>大福コスモス園</t>
  </si>
  <si>
    <t>特定非営利活動法人厚木つばきの会</t>
  </si>
  <si>
    <t>つばき作業所</t>
  </si>
  <si>
    <t>医療法人聖医会</t>
  </si>
  <si>
    <t>アンダンテ</t>
  </si>
  <si>
    <t>社会福祉法人横浜ＹＭＣＡ福祉会</t>
  </si>
  <si>
    <t>横浜ＹＭＣＡワークサポートセンター</t>
  </si>
  <si>
    <t>レジェンドプロパティ一般社団法人</t>
  </si>
  <si>
    <t>Ｂｉｚパートナー藤沢</t>
  </si>
  <si>
    <t>特定非営利活動法人宝島</t>
  </si>
  <si>
    <t>ゆめひろば</t>
  </si>
  <si>
    <t>すまいる株式会社</t>
  </si>
  <si>
    <t>すまいる茅ヶ崎</t>
    <phoneticPr fontId="2"/>
  </si>
  <si>
    <t>カフェドルチェ</t>
  </si>
  <si>
    <t>社会福祉法人生活工房</t>
  </si>
  <si>
    <t>わーくはうす・ひこばえ</t>
    <phoneticPr fontId="2"/>
  </si>
  <si>
    <t>シェーン橋本</t>
  </si>
  <si>
    <t>特非）地域精神医療を考える市民の会葦の会</t>
  </si>
  <si>
    <t>マインド葦</t>
  </si>
  <si>
    <t>ＮＰＯ法人地域作業所おだか</t>
  </si>
  <si>
    <t>おだか</t>
  </si>
  <si>
    <t>株式会社まちふく</t>
  </si>
  <si>
    <t>どんぐりビレッジ</t>
  </si>
  <si>
    <t>ＩＲＯＤＯＲＩ</t>
  </si>
  <si>
    <t>くれあ</t>
  </si>
  <si>
    <t>アピラ</t>
    <phoneticPr fontId="2"/>
  </si>
  <si>
    <t>レインツリー伊勢原事業所</t>
  </si>
  <si>
    <t>めいあい株式会社</t>
  </si>
  <si>
    <t>メイアイグリーン</t>
  </si>
  <si>
    <t>特定非営利活動法人寺田プランニング</t>
  </si>
  <si>
    <t>よこすか中央障がい者福祉センター　はやぶさ工房</t>
    <phoneticPr fontId="2"/>
  </si>
  <si>
    <t>株式会社愉快</t>
  </si>
  <si>
    <t>スタジオ　クーカ</t>
  </si>
  <si>
    <t>モンド湘南藤沢</t>
  </si>
  <si>
    <t>パン遊房　亀吉</t>
  </si>
  <si>
    <t>アゼリアうみ風</t>
  </si>
  <si>
    <t>一般社団法人ＳＯＷＥＴ</t>
  </si>
  <si>
    <t>みんなの広場</t>
  </si>
  <si>
    <t>特非）ノーマライゼーションをすすめる会</t>
  </si>
  <si>
    <t>就労継続支援Ｂ型事業所　田園工芸</t>
  </si>
  <si>
    <t>第３かたるべ社</t>
  </si>
  <si>
    <t>株式会社リアン</t>
  </si>
  <si>
    <t>リアン</t>
  </si>
  <si>
    <t>福祉創造スクウェア・すぷら</t>
  </si>
  <si>
    <t>社会福祉法人あさひ</t>
  </si>
  <si>
    <t>つるの里</t>
  </si>
  <si>
    <t>社会福祉法人陽だまりの会</t>
  </si>
  <si>
    <t>ハウス陽だまり</t>
  </si>
  <si>
    <t>貴峯荘第２ワークピア</t>
    <phoneticPr fontId="2"/>
  </si>
  <si>
    <t>一般社団法人りっしん洞</t>
  </si>
  <si>
    <t>りっしん洞</t>
  </si>
  <si>
    <t>特定非営利活動法人寿クリーンセンター</t>
  </si>
  <si>
    <t>ぷれいす</t>
  </si>
  <si>
    <t>特定非営利活動法人いーぷらす</t>
  </si>
  <si>
    <t>のあのあ</t>
  </si>
  <si>
    <t>特定非営利活動法人湘北福祉会やまのべ</t>
  </si>
  <si>
    <t>ワークやまのべ</t>
  </si>
  <si>
    <t>シャローム港南</t>
    <phoneticPr fontId="2"/>
  </si>
  <si>
    <t>はぁとすまいる</t>
    <phoneticPr fontId="2"/>
  </si>
  <si>
    <t>株式会社シャローム</t>
  </si>
  <si>
    <t>ユニット</t>
  </si>
  <si>
    <t>就労継続支援Ｂ型事業所ウィングワークス</t>
  </si>
  <si>
    <t>特定非営利活動法人フラットハート</t>
  </si>
  <si>
    <t>おからさん</t>
    <phoneticPr fontId="2"/>
  </si>
  <si>
    <t>一般社団法人ＥＬＡＳＳ</t>
  </si>
  <si>
    <t>エルアス・ビィーアンドキッズ</t>
  </si>
  <si>
    <t>株式会社アプニス橋本事業所</t>
  </si>
  <si>
    <t>株式会社プレイグラウンド</t>
  </si>
  <si>
    <t>就労継続支援Ｂ型事業所　ハッピーワーク</t>
    <phoneticPr fontId="2"/>
  </si>
  <si>
    <t>ハッピーラボ</t>
  </si>
  <si>
    <t>特非）いっぱい障がい者地域生活サポート会</t>
  </si>
  <si>
    <t>いっぱい就労継続支援Ｂ型事業第２事業所</t>
  </si>
  <si>
    <t>ピアサポート株式会社</t>
  </si>
  <si>
    <t>ピアジョブサポート</t>
  </si>
  <si>
    <t>社会福祉法人伊勢原市手をつなぐ育成会</t>
  </si>
  <si>
    <t>地域作業所ドリーム</t>
    <phoneticPr fontId="2"/>
  </si>
  <si>
    <t>スマイルガーデン</t>
  </si>
  <si>
    <t>一般社団法人アイルビー</t>
  </si>
  <si>
    <t>アイルビー　ワン</t>
    <phoneticPr fontId="2"/>
  </si>
  <si>
    <t>株式会社ハッピースマイル</t>
  </si>
  <si>
    <t>陽だまりの里</t>
    <phoneticPr fontId="2"/>
  </si>
  <si>
    <t>株式会社一颯</t>
  </si>
  <si>
    <t>いぶきの風・立場</t>
  </si>
  <si>
    <t>特定非営利活動法人四季の会</t>
  </si>
  <si>
    <t>ステップ四季</t>
    <phoneticPr fontId="2"/>
  </si>
  <si>
    <t>一般社団法人ピアプレース</t>
  </si>
  <si>
    <t>わーくぴあ</t>
  </si>
  <si>
    <t>特非）トムトム</t>
  </si>
  <si>
    <t>キャロット工房</t>
    <phoneticPr fontId="2"/>
  </si>
  <si>
    <t>特定非営利活動法人昴の会</t>
  </si>
  <si>
    <t>カフェすばる</t>
    <phoneticPr fontId="2"/>
  </si>
  <si>
    <t>社会福祉法人茅ヶ崎市社会福祉事業団</t>
  </si>
  <si>
    <t>ぐっじょぶ矢畑</t>
  </si>
  <si>
    <t>あゆみの家</t>
  </si>
  <si>
    <t>うれしの</t>
  </si>
  <si>
    <t>株式会社ソシアルサポート</t>
  </si>
  <si>
    <t>アート工房クローバー</t>
    <phoneticPr fontId="2"/>
  </si>
  <si>
    <t>株式会社ＭＴＨ</t>
  </si>
  <si>
    <t>ぱんの木</t>
    <phoneticPr fontId="2"/>
  </si>
  <si>
    <t>医療法人社団博奉会</t>
  </si>
  <si>
    <t>クロプファ</t>
    <phoneticPr fontId="2"/>
  </si>
  <si>
    <t>ＮＰＯ法人サクラんぼ</t>
  </si>
  <si>
    <t>就労支援サクラんぼ</t>
    <phoneticPr fontId="2"/>
  </si>
  <si>
    <t>社会福祉法人伸こう福祉会</t>
  </si>
  <si>
    <t>クロスハートワーク戸塚</t>
  </si>
  <si>
    <t>一般社団法人さらら</t>
  </si>
  <si>
    <t>すばる工房</t>
    <phoneticPr fontId="2"/>
  </si>
  <si>
    <t>特定非営利活動法人えにし</t>
  </si>
  <si>
    <t>えにしんぐ</t>
  </si>
  <si>
    <t>スマイルライフ株式会社</t>
  </si>
  <si>
    <t>アトリエさらい</t>
  </si>
  <si>
    <t>はだしの邑</t>
  </si>
  <si>
    <t>特定非営利活動法人ＦＵＮＳＨＩＮＥ</t>
  </si>
  <si>
    <t>ＫＡＥＤＥ</t>
  </si>
  <si>
    <t>社会福祉法人一燈会</t>
  </si>
  <si>
    <t>社会福祉法人一燈会　人財開発部</t>
  </si>
  <si>
    <t>みんなの家ミミ河内</t>
    <phoneticPr fontId="2"/>
  </si>
  <si>
    <t>ありんこホームふじみ</t>
    <phoneticPr fontId="2"/>
  </si>
  <si>
    <t>株式会社リンクライン</t>
  </si>
  <si>
    <t>こころね</t>
  </si>
  <si>
    <t>特定非営利活動法人市民の会寿アルク</t>
  </si>
  <si>
    <t>アルク翁</t>
  </si>
  <si>
    <t>株式会社グッドジョブＡ</t>
  </si>
  <si>
    <t>グッドジョブＡ古淵・相模大野</t>
    <phoneticPr fontId="2"/>
  </si>
  <si>
    <t>株式会社ハートランド</t>
  </si>
  <si>
    <t>みんなのみらい</t>
    <phoneticPr fontId="2"/>
  </si>
  <si>
    <t>青葉ファームランド合同会社</t>
  </si>
  <si>
    <t>青葉ファームランド</t>
    <phoneticPr fontId="2"/>
  </si>
  <si>
    <t>株式会社ＪＯＹＣＯＲＴＳＵＰＰＯＲＴ</t>
  </si>
  <si>
    <t>株式会社ＪＯＹＣＯＲＴ　ＳＵＰＰＯＲＴ</t>
    <phoneticPr fontId="2"/>
  </si>
  <si>
    <t>マイＷａｙたかつ</t>
    <phoneticPr fontId="2"/>
  </si>
  <si>
    <t>ＫＯＭＮＹほたるの家</t>
  </si>
  <si>
    <t>中井町</t>
  </si>
  <si>
    <t>一般社団法人ラフレックス</t>
  </si>
  <si>
    <t>ラフレックス・オダサガ</t>
  </si>
  <si>
    <t>一般社団法人ＦＲ教育福祉会</t>
  </si>
  <si>
    <t>おしゃれ館あおば</t>
  </si>
  <si>
    <t>ぱれっとワークス自然館</t>
  </si>
  <si>
    <t>医療法人社団自立会</t>
  </si>
  <si>
    <t>ジョブネット横浜</t>
  </si>
  <si>
    <t>ウイアー</t>
  </si>
  <si>
    <t>寒川事業所</t>
  </si>
  <si>
    <t>株式会社ラパン</t>
  </si>
  <si>
    <t>らぱんステップ</t>
  </si>
  <si>
    <t>有限会社山一建設</t>
  </si>
  <si>
    <t>就労継続支援Ｂ型笑和工房</t>
    <phoneticPr fontId="2"/>
  </si>
  <si>
    <t>ほのぼのグループⅦ</t>
  </si>
  <si>
    <t>陽だまり第２作業所</t>
    <phoneticPr fontId="2"/>
  </si>
  <si>
    <t>公益財団法人鉄道弘済会</t>
  </si>
  <si>
    <t>弘済学園デイケアセンター</t>
  </si>
  <si>
    <t>障害者就労支援事業所アルカヌエバ　北八朔事業所</t>
    <phoneticPr fontId="2"/>
  </si>
  <si>
    <t>一般社団法人ＳＯＣＩＡＬＮＥＸＴ</t>
  </si>
  <si>
    <t>ゆめが丘ＤＣ</t>
    <phoneticPr fontId="2"/>
  </si>
  <si>
    <t>緑の家</t>
    <phoneticPr fontId="2"/>
  </si>
  <si>
    <t>アシスト</t>
  </si>
  <si>
    <t>ダンウェイ株式会社</t>
  </si>
  <si>
    <t>ダンウェイ　ラボ</t>
  </si>
  <si>
    <t>あゆクリーンサービス</t>
    <phoneticPr fontId="2"/>
  </si>
  <si>
    <t>株式会社ＳＡＹＭＥ</t>
  </si>
  <si>
    <t>就労継続支援Ｂ型結</t>
  </si>
  <si>
    <t>めいあい衣笠</t>
  </si>
  <si>
    <t>プレミア株式会社</t>
  </si>
  <si>
    <t>プレミア藤沢　Ｂ</t>
  </si>
  <si>
    <t>株式会社ＦｌａｔＶｉｌｌａｇｅ</t>
  </si>
  <si>
    <t>就労継続支援Ｂ型　クローバー上溝</t>
  </si>
  <si>
    <t>一般社団法人レジスト</t>
  </si>
  <si>
    <t>リアクタント</t>
  </si>
  <si>
    <t>株式会社アンビシャス</t>
  </si>
  <si>
    <t>クラーク川和</t>
  </si>
  <si>
    <t>合同会社ＴＫプロジェクト</t>
  </si>
  <si>
    <t>ＡＣＥ１６川崎菅生</t>
    <phoneticPr fontId="2"/>
  </si>
  <si>
    <t>株式会社コスモエイト</t>
  </si>
  <si>
    <t>ドリーム弘明寺</t>
  </si>
  <si>
    <t>ＫＯＭＮＹやまなみ工芸</t>
  </si>
  <si>
    <t>山北町</t>
  </si>
  <si>
    <t>しんわやえくぼ</t>
  </si>
  <si>
    <t>株式会社ウィズ</t>
  </si>
  <si>
    <t>ウィズ秦野障害福祉職業訓練支援センター</t>
  </si>
  <si>
    <t>特定非営利活動法人エミフル</t>
  </si>
  <si>
    <t>エミフル川崎</t>
  </si>
  <si>
    <t>特非活動法人Ｎｉｃｏ’ｓＣｏｍｐａｎｙ</t>
  </si>
  <si>
    <t>Ｎｉｃｏ’ｓ　Ｋｉｔｃｈｅｎ</t>
  </si>
  <si>
    <t>総合トランステック株式会社</t>
  </si>
  <si>
    <t>トランステック作業所</t>
  </si>
  <si>
    <t>有限会社ジータイム</t>
  </si>
  <si>
    <t>はやぶさ</t>
    <phoneticPr fontId="2"/>
  </si>
  <si>
    <t>株式会社ジャパン</t>
  </si>
  <si>
    <t>Ｂｌｕｅｂｅｅ－Ｄｒｅａｍ</t>
    <phoneticPr fontId="2"/>
  </si>
  <si>
    <t>ドリームワークス</t>
  </si>
  <si>
    <t>勇気</t>
  </si>
  <si>
    <t>合同会社マルフ</t>
  </si>
  <si>
    <t>はたらいふ</t>
  </si>
  <si>
    <t>アイルビー　ツー</t>
  </si>
  <si>
    <t>一般社団法人トライパートナーよこすか</t>
  </si>
  <si>
    <t>ピケマルシェ３６５日</t>
  </si>
  <si>
    <t>合同会社朋有我有</t>
  </si>
  <si>
    <t>就労支援事業所　ＰＯＷＯＷ（朋有我有）</t>
  </si>
  <si>
    <t>レインツリー淵野辺事業所</t>
    <phoneticPr fontId="2"/>
  </si>
  <si>
    <t>ＮＰＯ法人いずみの輪</t>
  </si>
  <si>
    <t>和輪工房</t>
  </si>
  <si>
    <t>みんなの家ミミ秦野</t>
  </si>
  <si>
    <t>特定非営利活動法人和有会</t>
  </si>
  <si>
    <t>ジョブリコ</t>
  </si>
  <si>
    <t>一天</t>
    <phoneticPr fontId="2"/>
  </si>
  <si>
    <t>ＡＣＥ１６川崎中原</t>
    <phoneticPr fontId="2"/>
  </si>
  <si>
    <t>アグリシステム羽沢</t>
  </si>
  <si>
    <t>ＮＰＯ法人フローラルブーケ</t>
  </si>
  <si>
    <t>フローラ</t>
  </si>
  <si>
    <t>社会福祉法人恩賜財団神奈川県同胞援護会</t>
  </si>
  <si>
    <t>相模原　ななほし</t>
  </si>
  <si>
    <t>株式会社エクシオジャパン</t>
  </si>
  <si>
    <t>ココラボシア</t>
    <phoneticPr fontId="2"/>
  </si>
  <si>
    <t>わーくさぽーと恵の杜</t>
    <phoneticPr fontId="2"/>
  </si>
  <si>
    <t>医療法人メディカルクラスタ</t>
  </si>
  <si>
    <t>たまフレ！</t>
  </si>
  <si>
    <t>特定非営利活動法人オフィスウイング</t>
  </si>
  <si>
    <t>オフィスウイング</t>
    <phoneticPr fontId="2"/>
  </si>
  <si>
    <t>非営利活動法人ろばと野草の会</t>
  </si>
  <si>
    <t>ろばの家</t>
  </si>
  <si>
    <t>株式会社ＡｘｉｓＬｉｆｅ</t>
  </si>
  <si>
    <t>Ｃ－ｐｌｕｓ川崎</t>
  </si>
  <si>
    <t>ユリケア株式会社</t>
  </si>
  <si>
    <t>就労継続支援Ｂ型事業所　和が家</t>
    <phoneticPr fontId="2"/>
  </si>
  <si>
    <t>ていてい合同会社</t>
  </si>
  <si>
    <t>まんまん食堂</t>
    <phoneticPr fontId="2"/>
  </si>
  <si>
    <t>株式会社とも湘南</t>
  </si>
  <si>
    <t>スワンベーカリー湘南店</t>
    <phoneticPr fontId="2"/>
  </si>
  <si>
    <t>株式会社ＮａｔｔｙＬｉｆｅ</t>
  </si>
  <si>
    <t>Ｎａｔｔｙ　Ｌｉｆｅ高津</t>
  </si>
  <si>
    <t>Ｆｕｔｕｒｅ　Ｄｒｅａｍ　Ａｃｈｉｅｖｅｍｅｎｔ　溝の口</t>
    <phoneticPr fontId="2"/>
  </si>
  <si>
    <t>株式会社いっぽ</t>
  </si>
  <si>
    <t>いっぽ横浜十日市場</t>
  </si>
  <si>
    <t>合同会社ｎａｎａｌａ</t>
  </si>
  <si>
    <t>就労継続支援Ｂ型事業所ｎａｎａｌａ</t>
  </si>
  <si>
    <t>ウイングス</t>
  </si>
  <si>
    <t>社会福祉法人南足柄市社会福祉協議会</t>
  </si>
  <si>
    <t>ワークピアさつき</t>
    <phoneticPr fontId="2"/>
  </si>
  <si>
    <t>一般社団法人ＵＮＩＴＥ</t>
  </si>
  <si>
    <t>ハーティーパーチＷｉｔｈ</t>
  </si>
  <si>
    <t>株式会社カラー</t>
  </si>
  <si>
    <t>ｃｏｌｏｒ</t>
  </si>
  <si>
    <t>一般社団法人ウイングワークス</t>
  </si>
  <si>
    <t>ウイング中野島</t>
    <phoneticPr fontId="2"/>
  </si>
  <si>
    <t>アンダンテワークス株式会社</t>
  </si>
  <si>
    <t>就労継続支援Ｂ型　銀河　上中里</t>
    <phoneticPr fontId="2"/>
  </si>
  <si>
    <t>一般社団法人湘南コネクト</t>
  </si>
  <si>
    <t>湘南コネクト</t>
  </si>
  <si>
    <t>株式会社ココピアワークス</t>
  </si>
  <si>
    <t>ココピアワークス鎌倉Ｂ</t>
    <phoneticPr fontId="2"/>
  </si>
  <si>
    <t>ほのぼのグループⅢ</t>
  </si>
  <si>
    <t>株式会社サニー</t>
  </si>
  <si>
    <t>サニーアップ</t>
  </si>
  <si>
    <t>社会福祉法人すみなす会</t>
  </si>
  <si>
    <t>ｌａ　ｖａｒｉｅｔｔａ</t>
  </si>
  <si>
    <t>株式会社プロローグ</t>
  </si>
  <si>
    <t>ぽるて</t>
  </si>
  <si>
    <t>株式会社Ｂ－ＦＡＳＴ</t>
  </si>
  <si>
    <t>総活躍　座間</t>
    <phoneticPr fontId="2"/>
  </si>
  <si>
    <t>満天</t>
  </si>
  <si>
    <t>なかワークトレーニングハウス</t>
  </si>
  <si>
    <t>港北はぴねす工房</t>
  </si>
  <si>
    <t>就労継続支援Ｂ型事業所　つばさ第二</t>
  </si>
  <si>
    <t>一般社団法人ＬａｕｇｈＯｕｔＬｏｕｄ</t>
  </si>
  <si>
    <t>エルオーエル</t>
  </si>
  <si>
    <t>株式会社Ｂ－ＨＥＡＲＴ</t>
  </si>
  <si>
    <t>リアン平塚</t>
  </si>
  <si>
    <t>一般社団法人エボシライン</t>
  </si>
  <si>
    <t>ちがさきエボシライン</t>
    <phoneticPr fontId="2"/>
  </si>
  <si>
    <t>ふれあい活動ホーム赤羽根</t>
    <phoneticPr fontId="2"/>
  </si>
  <si>
    <t>ふれあい活動ホーム第２あかしあ</t>
    <phoneticPr fontId="2"/>
  </si>
  <si>
    <t>ワークショップ・フレンド</t>
  </si>
  <si>
    <t>一般社団法人相友会</t>
  </si>
  <si>
    <t>グリーンホーム</t>
    <phoneticPr fontId="2"/>
  </si>
  <si>
    <t>特定非営利活動法人すけっと</t>
  </si>
  <si>
    <t>すけっとｎｉｓｈｉｍｏｎ</t>
  </si>
  <si>
    <t>特定非営利活動法人けやきの会</t>
  </si>
  <si>
    <t>就労継続支援Ｂ型事業所ブレンド</t>
  </si>
  <si>
    <t>インターメディック株式会社</t>
  </si>
  <si>
    <t>多機能型　もみの木就労継続支援Ｂ型</t>
  </si>
  <si>
    <t>特定非営利活動法人ぶらりば</t>
  </si>
  <si>
    <t>Ｓｅｅｄｓ</t>
  </si>
  <si>
    <t>株式会社トクショー</t>
  </si>
  <si>
    <t>リンクｊａパル半原事業所</t>
    <phoneticPr fontId="2"/>
  </si>
  <si>
    <t>特定非営利活動法人いちごいちえ</t>
  </si>
  <si>
    <t>いちごいちえ</t>
  </si>
  <si>
    <t>Ｌｉｆｅ－ｉｚ株式会社</t>
  </si>
  <si>
    <t>ヒアーイーズしんばし</t>
  </si>
  <si>
    <t>特定非営利活動法人エキープ</t>
  </si>
  <si>
    <t>桜台メゾン</t>
  </si>
  <si>
    <t>株式会社暖処和光</t>
  </si>
  <si>
    <t>ワークステーション和光</t>
    <phoneticPr fontId="2"/>
  </si>
  <si>
    <t>エミフル金沢</t>
  </si>
  <si>
    <t>株式会社オープンドア</t>
  </si>
  <si>
    <t>オープンドア新横浜</t>
    <phoneticPr fontId="2"/>
  </si>
  <si>
    <t>プラネット合同会社</t>
  </si>
  <si>
    <t>就労継続支援Ｂ型マーキュリー</t>
    <phoneticPr fontId="2"/>
  </si>
  <si>
    <t>ネクサス</t>
  </si>
  <si>
    <t>一般社団法人ふれんず</t>
  </si>
  <si>
    <t>リカバリー支援施設ふれんず</t>
    <phoneticPr fontId="2"/>
  </si>
  <si>
    <t>ブックカフェひばりが丘</t>
  </si>
  <si>
    <t>株式会社ブルービー</t>
  </si>
  <si>
    <t>Ｊｏｂ　Ｓｕｐｐｏｒｔ　Ｂｌｕｅｂｅｅ</t>
  </si>
  <si>
    <t>株式会社にじ</t>
  </si>
  <si>
    <t>にじ鶴見</t>
  </si>
  <si>
    <t>株式会社チャレンジプラットフォーム</t>
  </si>
  <si>
    <t>サニースポット相生　就労継続支援Ｂ型事業所</t>
  </si>
  <si>
    <t>合同会社クリーンハート</t>
  </si>
  <si>
    <t>Ｌａｒｉｍａｒ</t>
  </si>
  <si>
    <t>ＨｏｎｅｙＢｅｅ</t>
  </si>
  <si>
    <t>株式会社ＨＯＰＥ</t>
  </si>
  <si>
    <t>ＨＯＰＥ</t>
  </si>
  <si>
    <t>社会福祉法人ＳＫＹかわさき</t>
  </si>
  <si>
    <t>はっぴわーく</t>
  </si>
  <si>
    <t>があでん・ららら</t>
  </si>
  <si>
    <t>株式会社ファニーサイド</t>
  </si>
  <si>
    <t>多機能施設ＯＨＡＮＡ</t>
  </si>
  <si>
    <t>合同会社いんくるネット</t>
  </si>
  <si>
    <t>いんくるネット</t>
    <phoneticPr fontId="2"/>
  </si>
  <si>
    <t>株式会社ＷａｔｅｒＣｏｌｏｒ</t>
  </si>
  <si>
    <t>Ｓｏｉｌ</t>
  </si>
  <si>
    <t>特非）いろえんぴつ心理福祉コミュニティズ</t>
  </si>
  <si>
    <t>いろえんぴつ大倉山</t>
    <phoneticPr fontId="2"/>
  </si>
  <si>
    <t>一般社団法人エール茅ヶ崎</t>
  </si>
  <si>
    <t>エールちがさき</t>
  </si>
  <si>
    <t>有限会社ＬＣ・ファクトリー</t>
  </si>
  <si>
    <t>カエルワークス</t>
    <phoneticPr fontId="2"/>
  </si>
  <si>
    <t>一般社団法人百根の会</t>
  </si>
  <si>
    <t>りんくの風</t>
    <phoneticPr fontId="2"/>
  </si>
  <si>
    <t>就労継続支援Ｂ型　銀河　相模原</t>
    <phoneticPr fontId="2"/>
  </si>
  <si>
    <t>株式会社現代企画</t>
  </si>
  <si>
    <t>ミライてらす大和</t>
  </si>
  <si>
    <t>天</t>
  </si>
  <si>
    <t>就労継続支援Ｂ型　銀河　鶴見</t>
    <phoneticPr fontId="2"/>
  </si>
  <si>
    <t>社会福祉法人敬愛</t>
  </si>
  <si>
    <t>けいあい工房</t>
  </si>
  <si>
    <t>就労継続支援Ｂ型　銀河　中山</t>
    <phoneticPr fontId="2"/>
  </si>
  <si>
    <t>就労継続支援Ｂ型　銀河　いずみ中央</t>
    <phoneticPr fontId="2"/>
  </si>
  <si>
    <t>就労継続支援Ｂ型　銀河　戸塚</t>
    <phoneticPr fontId="2"/>
  </si>
  <si>
    <t>厚木ＡＳＤ支援センター</t>
  </si>
  <si>
    <t>レインツリー鶴間事業所</t>
    <phoneticPr fontId="2"/>
  </si>
  <si>
    <t>千手コリーヌ株式会社</t>
  </si>
  <si>
    <t>コリーヌ</t>
  </si>
  <si>
    <t>社会福祉法人三篠会</t>
  </si>
  <si>
    <t>南部日中活動センター</t>
  </si>
  <si>
    <t>中部日中活動センター</t>
  </si>
  <si>
    <t>合同会社がんばろう</t>
  </si>
  <si>
    <t>ガンバワーク</t>
  </si>
  <si>
    <t>みんなの広場Ⅱ</t>
  </si>
  <si>
    <t>Ｔｅｒａｓｕ．株式会社</t>
  </si>
  <si>
    <t>Ｓｔｕｄｉｏ　Ｒ</t>
    <phoneticPr fontId="2"/>
  </si>
  <si>
    <t>ピアーズ</t>
  </si>
  <si>
    <t>合同会社ホープアンドドリーム</t>
  </si>
  <si>
    <t>就労継続支援Ｂ型事業所　えん東戸塚</t>
    <phoneticPr fontId="2"/>
  </si>
  <si>
    <t>株式会社バロットヒーローズ</t>
  </si>
  <si>
    <t>白い翼　Ｂ型秘書室</t>
  </si>
  <si>
    <t>社会福祉法人喜寿福祉会</t>
  </si>
  <si>
    <t>ビーバー</t>
  </si>
  <si>
    <t>株式会社ＣＯＣＯＨＯＴ</t>
  </si>
  <si>
    <t>あゆむ</t>
  </si>
  <si>
    <t>株式会社はっぴーパンらいふ</t>
  </si>
  <si>
    <t>はっぴーパンらいふ</t>
    <phoneticPr fontId="2"/>
  </si>
  <si>
    <t>株式会社Ｓｅｎｋｕ</t>
  </si>
  <si>
    <t>フライト</t>
  </si>
  <si>
    <t>ラパンキッチン</t>
  </si>
  <si>
    <t>有限会社メディカルエムアンドエス</t>
  </si>
  <si>
    <t>小田原・めだか販売店</t>
    <phoneticPr fontId="2"/>
  </si>
  <si>
    <t>サニースポット矢部就労継続支援Ｂ型事業所</t>
  </si>
  <si>
    <t>一般社団法人宝寿会</t>
  </si>
  <si>
    <t>クロスワーク伊勢原</t>
  </si>
  <si>
    <t>一般社団法人てといろ湘南</t>
  </si>
  <si>
    <t>てといろ</t>
    <phoneticPr fontId="2"/>
  </si>
  <si>
    <t>株式会社アイスリー</t>
  </si>
  <si>
    <t>障害福祉サービス　あんびー</t>
  </si>
  <si>
    <t>就労継続支援Ｂ型　銀河　橋本</t>
    <phoneticPr fontId="2"/>
  </si>
  <si>
    <t>株式会社ＡＷＡＮＡ</t>
  </si>
  <si>
    <t>ＡＷＡＮＡ</t>
  </si>
  <si>
    <t>福祉創造株式会社</t>
  </si>
  <si>
    <t>ファースト</t>
  </si>
  <si>
    <t>ケイエスガード株式会社</t>
  </si>
  <si>
    <t>就労継続支援Ｂ型事業所ケイエスガード</t>
    <phoneticPr fontId="2"/>
  </si>
  <si>
    <t>株式会社Ｉｎｉｔｉａｌ</t>
  </si>
  <si>
    <t>みぞのくちめだか販売店</t>
    <phoneticPr fontId="2"/>
  </si>
  <si>
    <t>合同会社オハナ</t>
  </si>
  <si>
    <t>コネクト</t>
  </si>
  <si>
    <t>株式会社東京美生</t>
  </si>
  <si>
    <t>ピアニン横山公園</t>
    <phoneticPr fontId="2"/>
  </si>
  <si>
    <t>合同会社サムズアップ</t>
  </si>
  <si>
    <t>サムズアップ</t>
  </si>
  <si>
    <t>就労継続支援Ｂ型　銀河　小田急相模原</t>
    <phoneticPr fontId="2"/>
  </si>
  <si>
    <t>株式会社ＤＩＧＩＴＡＬｂｕｔｔｅｒ</t>
  </si>
  <si>
    <t>デジタルアートセンター神奈川</t>
  </si>
  <si>
    <t>Ｃａｆｅ　Ｔｕｒｔｌｅ</t>
  </si>
  <si>
    <t>ＳＹ’Ｓｔｙｌｅ株式会社</t>
  </si>
  <si>
    <t>ＳＴＹＬＥ</t>
  </si>
  <si>
    <t>就労継続支援Ｂ型　銀河　大船</t>
  </si>
  <si>
    <t>株式会社るるカンパニー</t>
  </si>
  <si>
    <t>るる湘南</t>
  </si>
  <si>
    <t>合同会社Ｋ－ＩＮＤＥＶＩＡ</t>
  </si>
  <si>
    <t>Ｋ’ｓＲｏｏｔ</t>
    <phoneticPr fontId="2"/>
  </si>
  <si>
    <t>就労継続支援Ｂ型　クローバー橋本</t>
    <phoneticPr fontId="2"/>
  </si>
  <si>
    <t>社会福祉法人あゆみ会</t>
  </si>
  <si>
    <t>多機能型事業所　おれんじ村</t>
    <phoneticPr fontId="2"/>
  </si>
  <si>
    <t>社会福祉法人ともかわさき</t>
  </si>
  <si>
    <t>就労支援事業所おおしま</t>
    <phoneticPr fontId="2"/>
  </si>
  <si>
    <t>株式会社クリエイティブ湘南</t>
  </si>
  <si>
    <t>就労継続支援Ｂ型　シェリール</t>
  </si>
  <si>
    <t>株式会社翼</t>
  </si>
  <si>
    <t>一般社団法人マーブル</t>
  </si>
  <si>
    <t>まーぶる</t>
  </si>
  <si>
    <t>株式会社イーエムケアライフ</t>
  </si>
  <si>
    <t>特定非営利活動法人横浜移動サービス協議会</t>
  </si>
  <si>
    <t>ＩＫＩＩＫＩカンパニー</t>
  </si>
  <si>
    <t>株式会社浦川屋</t>
  </si>
  <si>
    <t>グランズ平塚</t>
  </si>
  <si>
    <t>株式会社ＣＲＥＮＯＶＡ</t>
  </si>
  <si>
    <t>ルプラン</t>
  </si>
  <si>
    <t>カフェ　カレッタカレッタ</t>
  </si>
  <si>
    <t>特定非営利活動法人車椅子の会サイレントフット</t>
  </si>
  <si>
    <t>サイレントフット</t>
  </si>
  <si>
    <t>シェーン海老名</t>
  </si>
  <si>
    <t>エミフル東海道</t>
  </si>
  <si>
    <t>デジタルアートセンタープラス神奈川</t>
    <phoneticPr fontId="2"/>
  </si>
  <si>
    <t>特定非営利活動法人湘南国際アップ</t>
  </si>
  <si>
    <t>揚げたて屋</t>
  </si>
  <si>
    <t>株式会社ベストライフジャパン</t>
  </si>
  <si>
    <t>ファミリーＢ型作業所伊勢原</t>
    <phoneticPr fontId="2"/>
  </si>
  <si>
    <t>久右衛門邸</t>
  </si>
  <si>
    <t>一般社団法人葉山ぷらす</t>
  </si>
  <si>
    <t>多機能型事業所ｈａｎｔｏ</t>
    <phoneticPr fontId="2"/>
  </si>
  <si>
    <t>特定非営利活動法人かすみそう</t>
  </si>
  <si>
    <t>かすみ草</t>
  </si>
  <si>
    <t>清川村</t>
  </si>
  <si>
    <t>社会福祉法人愛川舜寿会</t>
  </si>
  <si>
    <t>ＫＣＣワークス</t>
  </si>
  <si>
    <t>株式会社こもれび</t>
  </si>
  <si>
    <t>ｋｏｍｏｒｅｂｉ</t>
  </si>
  <si>
    <t>就労継続支援Ｂ型　銀河　反町</t>
    <phoneticPr fontId="2"/>
  </si>
  <si>
    <t>うるおい南</t>
  </si>
  <si>
    <t>就労継続支援Ｂ型　銀河　弘明寺</t>
    <phoneticPr fontId="2"/>
  </si>
  <si>
    <t>タキオングリント</t>
    <phoneticPr fontId="2"/>
  </si>
  <si>
    <t>特定非営利活動法人うぃず</t>
  </si>
  <si>
    <t>うぃずわーく</t>
  </si>
  <si>
    <t>株式会社ゆたかカレッジ</t>
  </si>
  <si>
    <t>ゆたかカレッジ横浜キャンパス</t>
    <phoneticPr fontId="2"/>
  </si>
  <si>
    <t>戸塚はなえみ工房</t>
    <phoneticPr fontId="2"/>
  </si>
  <si>
    <t>ジョイン・クリエイティブマネジメント株</t>
  </si>
  <si>
    <t>キキ・クリエイティブスタジオ</t>
  </si>
  <si>
    <t>特定非営利活動法人ことりのおうち</t>
  </si>
  <si>
    <t>就労継続支援Ｂ型事業所すいかのたね</t>
  </si>
  <si>
    <t>一般社団法人希望</t>
  </si>
  <si>
    <t>ふくろう</t>
    <phoneticPr fontId="2"/>
  </si>
  <si>
    <t>三浦創生舎</t>
  </si>
  <si>
    <t>株式会社東京双樹</t>
  </si>
  <si>
    <t>ＡＡＳＨＡ横浜</t>
  </si>
  <si>
    <t>グローバルサービス株式会社</t>
  </si>
  <si>
    <t>岡喜タント　阿久和</t>
    <phoneticPr fontId="2"/>
  </si>
  <si>
    <t>フラワーアーク</t>
  </si>
  <si>
    <t>株式会社ＫＵＫＵＲＵ</t>
  </si>
  <si>
    <t>ＫＵＫＵＲＵたまプラーザ</t>
  </si>
  <si>
    <t>一般社団法人ＴＥＤ</t>
  </si>
  <si>
    <t>就労支援ＴＥＤ</t>
  </si>
  <si>
    <t>株式会社トイロ</t>
  </si>
  <si>
    <t>ライブフードサポート座間</t>
    <phoneticPr fontId="2"/>
  </si>
  <si>
    <t>ダンウェイ　プロダクション</t>
    <phoneticPr fontId="2"/>
  </si>
  <si>
    <t>ＮａｔｔｙＬｉｆｅ橘</t>
  </si>
  <si>
    <t>梅の木坂テラス</t>
  </si>
  <si>
    <t>いぶきの風・戸塚</t>
  </si>
  <si>
    <t>就労継続支援Ｂ型　銀河　平塚</t>
  </si>
  <si>
    <t>いぶきの風・泉</t>
  </si>
  <si>
    <t>株式会社ＷＡＬＡ</t>
  </si>
  <si>
    <t>はたけワーク</t>
    <phoneticPr fontId="2"/>
  </si>
  <si>
    <t>特定）横浜市精神障がい者就労支援事業会</t>
  </si>
  <si>
    <t>すきっぷ</t>
  </si>
  <si>
    <t>さくらマート</t>
  </si>
  <si>
    <t>株式会社エルズエフ</t>
  </si>
  <si>
    <t>エルズエフ上溝</t>
  </si>
  <si>
    <t>フレンズ株式会社</t>
  </si>
  <si>
    <t>庭と森</t>
  </si>
  <si>
    <t>スカイキング</t>
  </si>
  <si>
    <t>社会福祉法人エール湘南</t>
  </si>
  <si>
    <t>多機能型事業所　リガーレ</t>
  </si>
  <si>
    <t>ウイング千代ヶ丘</t>
  </si>
  <si>
    <t>いっぽ新百合ヶ丘</t>
  </si>
  <si>
    <t>デジタルアートセンター横浜</t>
  </si>
  <si>
    <t>ＬｉｂｅｒｔＹ株式会社</t>
  </si>
  <si>
    <t>チャレンジラボ</t>
  </si>
  <si>
    <t>株式会社太洋光芒</t>
  </si>
  <si>
    <t>ＣＯＬＯＲＳ弘明寺</t>
  </si>
  <si>
    <t>株式会社ＫＡＩＳＥＩ</t>
  </si>
  <si>
    <t>かいせいファーム横須賀</t>
  </si>
  <si>
    <t>株式会社スガ</t>
  </si>
  <si>
    <t>ドリーム・プリン横須賀</t>
  </si>
  <si>
    <t>一般社団法人ＨＹＧＧＥ</t>
  </si>
  <si>
    <t>湘南塩梅</t>
  </si>
  <si>
    <t>株式会社Ｐｒｅｆｅｒｌｉｎｋ</t>
  </si>
  <si>
    <t>レインボーワークスタジオ</t>
    <phoneticPr fontId="2"/>
  </si>
  <si>
    <t>合同会社ＲＩＣＨＥ</t>
  </si>
  <si>
    <t>就労継続支援ｂ型事業所リッシュ</t>
    <phoneticPr fontId="2"/>
  </si>
  <si>
    <t>株式会社ハッピービューティフル</t>
  </si>
  <si>
    <t>はっぴぃたいむ渋沢</t>
  </si>
  <si>
    <t>スマイルライフ株式会社　就労継続支援Ｂ型座間事業所</t>
  </si>
  <si>
    <t>障がい者自立サポートＣａｒｅｆｒｅｅ合</t>
  </si>
  <si>
    <t>のんびりファーム</t>
  </si>
  <si>
    <t>就労継続支援Ｂ型事業所　ＯＨＡＮＡ　戸塚</t>
  </si>
  <si>
    <t>株式会社リープス</t>
  </si>
  <si>
    <t>フォレストワーク田名</t>
  </si>
  <si>
    <t>合同会社さやかな光</t>
  </si>
  <si>
    <t>はな工房</t>
  </si>
  <si>
    <t>スマイルプリント</t>
  </si>
  <si>
    <t>株式会社うせい</t>
  </si>
  <si>
    <t>就労支援事業所みんなのうせい</t>
    <phoneticPr fontId="2"/>
  </si>
  <si>
    <t>株式会社ぴーすけあ</t>
  </si>
  <si>
    <t>ピースコミュニティ</t>
  </si>
  <si>
    <t>合同会社ククル</t>
  </si>
  <si>
    <t>就労継続支援Ｂ型事業所　ぱぴる</t>
  </si>
  <si>
    <t>おだわら共生会合同会社</t>
  </si>
  <si>
    <t>しもそがＷＯＲＫＳ</t>
  </si>
  <si>
    <t>合資会社さんぽみち</t>
  </si>
  <si>
    <t>就労継続支援Ｂ型事業所　さくら</t>
  </si>
  <si>
    <t>株式会社ＪＯＹわーくす</t>
  </si>
  <si>
    <t>みりおんりーふ</t>
  </si>
  <si>
    <t>株式会社セカンド．</t>
  </si>
  <si>
    <t>のぞみ</t>
  </si>
  <si>
    <t>Ｊｏｂ　Ｓｕｐｐｏｒｔ　Ｂｌｕｅｂｅｅ　武蔵中原</t>
  </si>
  <si>
    <t>一般社団法人シンドバットＥＮガーデン</t>
  </si>
  <si>
    <t>就労継続支援Ｂ型事業所　シンドバットＥＮガーデン</t>
    <phoneticPr fontId="2"/>
  </si>
  <si>
    <t>株式会社シンビーオ</t>
  </si>
  <si>
    <t>シンビーオ横浜</t>
  </si>
  <si>
    <t>一般社団法人さくら</t>
  </si>
  <si>
    <t>インテグリティ茅ヶ崎</t>
    <phoneticPr fontId="2"/>
  </si>
  <si>
    <t>合同会社ＨＡＰＰＹ－ＳＥＥＤあおば</t>
  </si>
  <si>
    <t>就労継続支援Ｂ型事業所　チェリーブロッサム</t>
  </si>
  <si>
    <t>しえんす</t>
  </si>
  <si>
    <t>株式会社ミライエ製作所</t>
  </si>
  <si>
    <t>ミライエ製作所</t>
  </si>
  <si>
    <t>就労継続支援Ｂ型　銀河　和田町</t>
    <phoneticPr fontId="2"/>
  </si>
  <si>
    <t>ビースマート株式会社</t>
  </si>
  <si>
    <t>クオケア</t>
  </si>
  <si>
    <t>特定非営利活動法人Ｍｏｎｏｌｉｔｈ</t>
  </si>
  <si>
    <t>Ｗｏｒｋ　＿Ｗｉｔｈ＿モノリス</t>
  </si>
  <si>
    <t>一般社団法人Ｂ－ＮＥＸＴ</t>
  </si>
  <si>
    <t>ＮＥＸＴ大和</t>
  </si>
  <si>
    <t>いっぽ横浜霧が丘</t>
  </si>
  <si>
    <t>合同会社みらいリレーションズ</t>
  </si>
  <si>
    <t>ＳＵＮ</t>
  </si>
  <si>
    <t>就労継続支援Ｂ型　銀河　用田</t>
  </si>
  <si>
    <t>株式会社エスビード</t>
  </si>
  <si>
    <t>えみえる</t>
  </si>
  <si>
    <t>合同会社Ｆｅｌｉｚ</t>
  </si>
  <si>
    <t>Ｆａｍｉｌｉａ</t>
    <phoneticPr fontId="2"/>
  </si>
  <si>
    <t>有限会社水風社</t>
  </si>
  <si>
    <t>アフターネオ本厚木</t>
  </si>
  <si>
    <t>輝音株式会社</t>
  </si>
  <si>
    <t>キオン大和東</t>
  </si>
  <si>
    <t>ファミリーＢ型作業所海老名</t>
  </si>
  <si>
    <t>ｅ－Ｌｅａｆ</t>
    <phoneticPr fontId="2"/>
  </si>
  <si>
    <t>特定非営利活動法人らいちょう</t>
  </si>
  <si>
    <t>ＮＥＸＴ福祉作業所</t>
    <phoneticPr fontId="2"/>
  </si>
  <si>
    <t>就労継続支援Ｂ型　銀河　溝の口</t>
    <phoneticPr fontId="2"/>
  </si>
  <si>
    <t>ネクタコレクト株式会社</t>
  </si>
  <si>
    <t>ACE(エース）</t>
    <phoneticPr fontId="2"/>
  </si>
  <si>
    <t>キッチン彩</t>
    <phoneticPr fontId="2"/>
  </si>
  <si>
    <t>社会福祉法人アール・ド・ヴィーヴル</t>
  </si>
  <si>
    <t>アール・ド・ヴィーヴル</t>
    <phoneticPr fontId="2"/>
  </si>
  <si>
    <t>Ｌａｒｉｍａｒ　Ｍｉｏ</t>
    <phoneticPr fontId="2"/>
  </si>
  <si>
    <t>就労継続支援B型事業所いっぽ綾瀬</t>
  </si>
  <si>
    <t>アルディート合同会社</t>
  </si>
  <si>
    <t>リハスワーク川崎</t>
    <phoneticPr fontId="2"/>
  </si>
  <si>
    <t>特定非営利活動法人ぐらすかわさき</t>
  </si>
  <si>
    <t>メサ・グランデ</t>
  </si>
  <si>
    <t>ファミリーＢ型作業所平塚</t>
    <phoneticPr fontId="2"/>
  </si>
  <si>
    <t>株式会社ＮＵ</t>
  </si>
  <si>
    <t>こもれびｓｕｃｃｕｌｅｎｔｓ</t>
  </si>
  <si>
    <t>一般社団法人縁由</t>
  </si>
  <si>
    <t>オリーブ</t>
  </si>
  <si>
    <t>株式会社Ｆｕｊｉｋａｇｅ</t>
  </si>
  <si>
    <t>きゃんばす</t>
  </si>
  <si>
    <t>株式会社エオン</t>
  </si>
  <si>
    <t>よつば愛川</t>
  </si>
  <si>
    <t>合同会社ベルスリープラン</t>
  </si>
  <si>
    <t>ベルスリー相模大野</t>
  </si>
  <si>
    <t>ミライてらす横浜旭</t>
  </si>
  <si>
    <t>株式会社アイシマ</t>
  </si>
  <si>
    <t>ユリのささえ</t>
  </si>
  <si>
    <t>株式会社ワンダフルワークス</t>
  </si>
  <si>
    <t>ワンダフルワークス</t>
  </si>
  <si>
    <t>合同会社わーくぷらす</t>
  </si>
  <si>
    <t>就労継続支援Ｂ型事業所メタゲーム横浜</t>
  </si>
  <si>
    <t>Ｍｎｅｔ合同会社</t>
  </si>
  <si>
    <t>えむねっとカフェ巳和名（miwana)</t>
  </si>
  <si>
    <t>Ｂ・ＳＭＩＬＥ株式会社</t>
  </si>
  <si>
    <t>就労継続支援Ｂ型事業所　すみびＷＯＷ</t>
    <phoneticPr fontId="2"/>
  </si>
  <si>
    <t>株式会社ａｌｌｅｓｌｉｅｂｅ</t>
  </si>
  <si>
    <t>ａｌｌｅｓ　ｌｉｅｂｅ</t>
    <phoneticPr fontId="2"/>
  </si>
  <si>
    <t>合同会社インプレッション</t>
  </si>
  <si>
    <t>インプレッション　かしまだ</t>
  </si>
  <si>
    <t>公益財団法人神奈川県社会復帰援護会</t>
  </si>
  <si>
    <t>Ｂｅ　Ｎｅｘｔ　もとすみ</t>
  </si>
  <si>
    <t>株式会社M&amp;H</t>
  </si>
  <si>
    <t>にじげん横浜駅前</t>
    <phoneticPr fontId="2"/>
  </si>
  <si>
    <t>就労継続支援Ｂ型　銀河　大津</t>
    <phoneticPr fontId="2"/>
  </si>
  <si>
    <t>多機能型事業所ＫＵＫＵＲＵあざみ野</t>
  </si>
  <si>
    <t>株式会社ＵＮＵＳ</t>
  </si>
  <si>
    <t>ラシクラボ川崎</t>
    <phoneticPr fontId="2"/>
  </si>
  <si>
    <t>アフターネオ武蔵小杉</t>
    <phoneticPr fontId="2"/>
  </si>
  <si>
    <t>就労支援カレッジ株式会社</t>
  </si>
  <si>
    <t>就カレチャレンジ</t>
    <phoneticPr fontId="2"/>
  </si>
  <si>
    <t>株式会社グッドファーム</t>
  </si>
  <si>
    <t>グッドファーム大井</t>
  </si>
  <si>
    <t>大井町</t>
  </si>
  <si>
    <t>ビブリア合同会社</t>
  </si>
  <si>
    <t>きゃんびぃプラス</t>
  </si>
  <si>
    <t>合同会社ＳＹＵＳＹＵ</t>
  </si>
  <si>
    <t>ＬＡＫＩ　ＬＡＫＩ</t>
  </si>
  <si>
    <t>キッチン彩クロレ</t>
    <phoneticPr fontId="2"/>
  </si>
  <si>
    <t>株式会社こうしんサービス</t>
  </si>
  <si>
    <t>こうしんファーム</t>
    <phoneticPr fontId="2"/>
  </si>
  <si>
    <t>株式会社スズキ</t>
  </si>
  <si>
    <t>スプラウト・プラス</t>
    <phoneticPr fontId="2"/>
  </si>
  <si>
    <t>社会福祉法人かむ</t>
  </si>
  <si>
    <t>就労継続支援Ｂ型　ｐｏｃｏ　ａ　ｐｏｃｏ♪</t>
    <phoneticPr fontId="2"/>
  </si>
  <si>
    <t>一般社団法人ディーセントワールド</t>
  </si>
  <si>
    <t>スワンカフェ＆ベーカリーさがまち店</t>
  </si>
  <si>
    <t>株式会社エムディーエム</t>
  </si>
  <si>
    <t>Ｌｉｆｅ　ｗｉｔｈ　ｇｒｅｅｎポトス</t>
    <phoneticPr fontId="2"/>
  </si>
  <si>
    <t>株式会社WillFlat</t>
  </si>
  <si>
    <t>オフィスウィル　みなとみらい</t>
    <phoneticPr fontId="2"/>
  </si>
  <si>
    <t>株式会社ネクステージ</t>
  </si>
  <si>
    <t>就労継続支援Ｂ型事業所ネクステージ</t>
    <phoneticPr fontId="2"/>
  </si>
  <si>
    <t>ライブフードサポート</t>
    <phoneticPr fontId="2"/>
  </si>
  <si>
    <t>テクノベース株式会社</t>
  </si>
  <si>
    <t>テクノベース</t>
  </si>
  <si>
    <t>横浜ピアスタッフ協会</t>
  </si>
  <si>
    <t>ＩＴグループ株式会社</t>
  </si>
  <si>
    <t>リバイブ相模原</t>
  </si>
  <si>
    <t>合同会社ロトモ</t>
  </si>
  <si>
    <t>チャレンジド　ロトモ</t>
  </si>
  <si>
    <t>ＣＯＮＮＥＣＴＨＥＡＲＴＳ株式会社</t>
  </si>
  <si>
    <t>リハスワーク厚木</t>
  </si>
  <si>
    <t>工房らしくま</t>
  </si>
  <si>
    <t>合同会社Ｃｈｈａｔｈｐａｒｖａ</t>
  </si>
  <si>
    <t>ＬＡＫＩ</t>
    <phoneticPr fontId="2"/>
  </si>
  <si>
    <t>就労継続支援Ｂ型　銀河　小田原</t>
    <phoneticPr fontId="2"/>
  </si>
  <si>
    <t>株式会社上河原</t>
  </si>
  <si>
    <t>Ｐｒｅｎｄｓ　ｔｏｎ　ｔｅｍｐｓ</t>
    <phoneticPr fontId="2"/>
  </si>
  <si>
    <t>特定非営利活動法人こころの健康を考えるかるがも会</t>
  </si>
  <si>
    <t>パステル</t>
  </si>
  <si>
    <t>総活躍　ひまわり</t>
    <phoneticPr fontId="2"/>
  </si>
  <si>
    <t>オレンジキャット合同会社</t>
  </si>
  <si>
    <t>ＯＮＥＧＡＭＥ川崎貝塚</t>
  </si>
  <si>
    <t>合同会社WahahaFactory</t>
  </si>
  <si>
    <t>Wahaha</t>
    <phoneticPr fontId="2"/>
  </si>
  <si>
    <t>株式会社デイプランニング</t>
  </si>
  <si>
    <t>ワンヘルスラボ</t>
    <phoneticPr fontId="2"/>
  </si>
  <si>
    <t>大福株式会社</t>
  </si>
  <si>
    <t>ランドマーク</t>
  </si>
  <si>
    <t>株式会社LSR</t>
  </si>
  <si>
    <t>サブカルビジネスセンター横浜</t>
  </si>
  <si>
    <t>みらい企画株式会社</t>
  </si>
  <si>
    <t>就労継続支援Ｂ型事業所くるみ</t>
  </si>
  <si>
    <t>一般社団法人あしびな</t>
  </si>
  <si>
    <t>カレー依存症</t>
  </si>
  <si>
    <t>手作りお菓子　ＣｏｎｅＣｏｎｅ</t>
  </si>
  <si>
    <t>合同会社ヘンケンラボ</t>
  </si>
  <si>
    <t>Beach　LABO</t>
    <phoneticPr fontId="2"/>
  </si>
  <si>
    <t>合同会社ＯｆｆｉｃｅＭＮ</t>
  </si>
  <si>
    <t>キャリカク小田原オフィス</t>
    <phoneticPr fontId="2"/>
  </si>
  <si>
    <t>株式会社プラスオー</t>
  </si>
  <si>
    <t>manabyCREATORS関内</t>
    <phoneticPr fontId="2"/>
  </si>
  <si>
    <t>Ｂｌｕｅｂｅｅ－Ｆｏｒｅｓｔ</t>
    <phoneticPr fontId="2"/>
  </si>
  <si>
    <t>株式会社ハートコープ神奈川</t>
  </si>
  <si>
    <t>ハートコープ湘南</t>
  </si>
  <si>
    <t>レティ</t>
    <phoneticPr fontId="2"/>
  </si>
  <si>
    <t>ＮＰＯ法人いころ工房</t>
  </si>
  <si>
    <t>イコロ</t>
  </si>
  <si>
    <t>ＫＵＫＵＲＵ市ケ尾</t>
    <phoneticPr fontId="2"/>
  </si>
  <si>
    <t>令和５年度（雇用型）</t>
    <rPh sb="0" eb="2">
      <t>レイワ</t>
    </rPh>
    <rPh sb="3" eb="5">
      <t>ネンド</t>
    </rPh>
    <rPh sb="4" eb="5">
      <t>ド</t>
    </rPh>
    <rPh sb="6" eb="9">
      <t>コヨウガタ</t>
    </rPh>
    <phoneticPr fontId="2"/>
  </si>
  <si>
    <t>令和５年度（非雇用型）</t>
    <rPh sb="0" eb="2">
      <t>レイワ</t>
    </rPh>
    <rPh sb="3" eb="5">
      <t>ネンド</t>
    </rPh>
    <rPh sb="4" eb="5">
      <t>ド</t>
    </rPh>
    <rPh sb="6" eb="7">
      <t>ヒ</t>
    </rPh>
    <rPh sb="7" eb="10">
      <t>コヨウガタ</t>
    </rPh>
    <phoneticPr fontId="2"/>
  </si>
  <si>
    <t>神奈川ワークショップ</t>
  </si>
  <si>
    <t>特定非営利活動法人ｅ－ライフサポート</t>
  </si>
  <si>
    <t>障害者雇用開発ネットワーカービー</t>
    <phoneticPr fontId="2"/>
  </si>
  <si>
    <t>ダイア磯子</t>
  </si>
  <si>
    <t>しんわルネッサンス</t>
  </si>
  <si>
    <t>夢ある街のたいやき屋さん　若松町店</t>
  </si>
  <si>
    <t>株式会社ソーシャル・スパイス・カンパニー</t>
  </si>
  <si>
    <t>Ｂｉ－ｚ　Ｌａｂｏ大和</t>
  </si>
  <si>
    <t>株式会社ソーシャル・スパイス</t>
  </si>
  <si>
    <t>Ｂｉ－ｚ　Ｌａｂｏ</t>
  </si>
  <si>
    <t>社会福祉法人エル・エム・ヴィ</t>
  </si>
  <si>
    <t>湘南福祉工場</t>
  </si>
  <si>
    <t>Ｂｉ－ｚ　Ｌａｂｏ多摩</t>
  </si>
  <si>
    <t>ブライズ合同会社</t>
  </si>
  <si>
    <t>ブライズ横浜</t>
  </si>
  <si>
    <t>株式会社マーベリック</t>
  </si>
  <si>
    <t>さくらネット</t>
  </si>
  <si>
    <t>ハーモニー</t>
  </si>
  <si>
    <t>アテイン</t>
  </si>
  <si>
    <t>株式会社千手</t>
  </si>
  <si>
    <t>コパン</t>
  </si>
  <si>
    <t>Ｂｉｚパートナー大船</t>
  </si>
  <si>
    <t>フルール</t>
  </si>
  <si>
    <t>ラック</t>
  </si>
  <si>
    <t>株式会社ファムロード</t>
  </si>
  <si>
    <t>ファムロード日野南</t>
  </si>
  <si>
    <t>シュシュ</t>
  </si>
  <si>
    <t>社会福祉法人寿楽園</t>
  </si>
  <si>
    <t>就労継続支援センター青鷺</t>
    <phoneticPr fontId="2"/>
  </si>
  <si>
    <t>一般社団法人相模原市手をつなぐ育成会</t>
  </si>
  <si>
    <t>レストランあい</t>
  </si>
  <si>
    <t>ブーケ</t>
  </si>
  <si>
    <t>サンテ</t>
  </si>
  <si>
    <t>リーブル</t>
    <phoneticPr fontId="2"/>
  </si>
  <si>
    <t>株式会社トレジャーボックス</t>
  </si>
  <si>
    <t>アール</t>
  </si>
  <si>
    <t>社会福祉法人湘南愛心会</t>
  </si>
  <si>
    <t>ワークセンター逗子杜の郷</t>
  </si>
  <si>
    <t>ジャーニー</t>
  </si>
  <si>
    <t>株式会社ＪＯＹＣＯＲＴ　ＳＵＰＰＯＲＴ</t>
  </si>
  <si>
    <t>特定非営利活動法人ビーハピネス</t>
  </si>
  <si>
    <t>ビーハピネス平塚</t>
  </si>
  <si>
    <t>ファール　ニエンテ</t>
  </si>
  <si>
    <t>ＮＰＯ法人ここのわ</t>
  </si>
  <si>
    <t>ここのわ愛川</t>
  </si>
  <si>
    <t>すまいる茅ヶ崎</t>
  </si>
  <si>
    <t>株式会社オンステージ</t>
  </si>
  <si>
    <t>ｓｅｌｆ－Ａ・オンステージ鶴間</t>
  </si>
  <si>
    <t>アバンセ</t>
  </si>
  <si>
    <t>株式会社ＤＯＯＲＳ</t>
  </si>
  <si>
    <t>インクルさがみはら</t>
  </si>
  <si>
    <t>アスラ株式会社</t>
  </si>
  <si>
    <t>明日楽</t>
  </si>
  <si>
    <t>クノーテ</t>
  </si>
  <si>
    <t>株式会社サンライト</t>
  </si>
  <si>
    <t>ｓｅｌｆ－Ａ・相武台</t>
  </si>
  <si>
    <t>グルーブ</t>
  </si>
  <si>
    <t>プリネ</t>
  </si>
  <si>
    <t>貴峯荘第２ワークピア</t>
  </si>
  <si>
    <t>ＬＥＡＦⅡ</t>
  </si>
  <si>
    <t>ワークセンター　かまくら愛の郷</t>
  </si>
  <si>
    <t>株式会社よろずや</t>
  </si>
  <si>
    <t>カナプラワーク</t>
  </si>
  <si>
    <t>横浜ＳＳＪ久保山・戸塚事業所</t>
  </si>
  <si>
    <t>就労継続支援センター笹の風</t>
  </si>
  <si>
    <t>横浜ＳＳＪ北部事業所</t>
  </si>
  <si>
    <t>明日楽　中丸子</t>
  </si>
  <si>
    <t>ベルナ</t>
  </si>
  <si>
    <t>明日楽　つるみ</t>
  </si>
  <si>
    <t>アラミークス合同会社</t>
  </si>
  <si>
    <t>アラミークス</t>
  </si>
  <si>
    <t>一般社団法人就労支援協会</t>
  </si>
  <si>
    <t>ＪＯＢ　ＰＬＡＣＥ　ＣＯＺＹ</t>
  </si>
  <si>
    <t>づくり株式会社</t>
  </si>
  <si>
    <t>ワークセンター藤沢</t>
  </si>
  <si>
    <t>株式会社アプリス</t>
  </si>
  <si>
    <t>ばななの木　伊勢原</t>
    <phoneticPr fontId="2"/>
  </si>
  <si>
    <t>ココピアワークス鎌倉</t>
    <phoneticPr fontId="2"/>
  </si>
  <si>
    <t>株式会社照プロ</t>
  </si>
  <si>
    <t>プラスエス</t>
  </si>
  <si>
    <t>合同会社アスリード</t>
  </si>
  <si>
    <t>アスリードフーズ</t>
  </si>
  <si>
    <t>Ｃｉｅｌ合同会社</t>
  </si>
  <si>
    <t>サライ湘南</t>
  </si>
  <si>
    <t>エルズエフ相模原</t>
  </si>
  <si>
    <t>合同会社源八</t>
  </si>
  <si>
    <t>なかまちの里</t>
  </si>
  <si>
    <t>クラウド</t>
  </si>
  <si>
    <t>ここのわ小田急相模原</t>
  </si>
  <si>
    <t>ライブフードサポート＋＋</t>
  </si>
  <si>
    <t>就労継続支援Ａ型マーキュリー</t>
  </si>
  <si>
    <t>株式会社クオリティロード</t>
  </si>
  <si>
    <t>ほまれの家横浜</t>
  </si>
  <si>
    <t>ＦｕｔｕｒｅＷＩＮＧＳ株式会社</t>
  </si>
  <si>
    <t>ほまれの家登戸店</t>
  </si>
  <si>
    <t>合同会社キャンクリエイト</t>
  </si>
  <si>
    <t>キャンクリエイト　幸区事業所</t>
  </si>
  <si>
    <t>合同会社慶</t>
  </si>
  <si>
    <t>ＨＭ</t>
  </si>
  <si>
    <t>ここのわ古淵</t>
  </si>
  <si>
    <t>合同会社縁緑少年</t>
  </si>
  <si>
    <t>しゃもじくんとおたまちゃん</t>
    <phoneticPr fontId="2"/>
  </si>
  <si>
    <t>株式会社ジョブサポ</t>
  </si>
  <si>
    <t>ジョブサポ</t>
  </si>
  <si>
    <t>ｉ＆ｉ合同会社</t>
  </si>
  <si>
    <t>ほまれの家長後店</t>
  </si>
  <si>
    <t>株式会社アンスタイル</t>
  </si>
  <si>
    <t>あん’ｓ　ｗｏｒｋ</t>
  </si>
  <si>
    <t>合同会社鉄心</t>
  </si>
  <si>
    <t>キッチンらぼ→合同会社鉄心アスリードフーズ川崎</t>
    <phoneticPr fontId="2"/>
  </si>
  <si>
    <t>ブルーリーフ合同会社</t>
  </si>
  <si>
    <t>チャ”伊”ナバル</t>
  </si>
  <si>
    <t>ＫＣＣワークス</t>
    <phoneticPr fontId="2"/>
  </si>
  <si>
    <t>ここのわ橋本</t>
  </si>
  <si>
    <t>インクルクー株式会社</t>
  </si>
  <si>
    <t>インフィニピー　小田急相模原</t>
  </si>
  <si>
    <t>株式会社あかりや</t>
  </si>
  <si>
    <t>ほまれの家元住吉店</t>
  </si>
  <si>
    <t>県央ダイニングセンター</t>
  </si>
  <si>
    <t>一般社団法人たすけあい</t>
  </si>
  <si>
    <t>就労継続支援Ａ型　ＡＭＡＮＥＫＵラボ横浜</t>
  </si>
  <si>
    <t>株式会社ｉｎｔｅｇ</t>
  </si>
  <si>
    <t>ｉｎｔｅｇｒａｌ</t>
  </si>
  <si>
    <t>株式会社如庵</t>
  </si>
  <si>
    <t>如庵</t>
  </si>
  <si>
    <t>合同会社シフクノオト</t>
  </si>
  <si>
    <t>くるみ</t>
  </si>
  <si>
    <t>株式会社プロセルワークス</t>
  </si>
  <si>
    <t>プロセルワークス溝の口</t>
  </si>
  <si>
    <t>合同会社ＷＩＬＬＣＬＩＭＢ</t>
  </si>
  <si>
    <t>ライオンのめがね</t>
  </si>
  <si>
    <t>合同会社ＯＮＥＰＥＡＣＥ</t>
  </si>
  <si>
    <t>たんぽぽ</t>
  </si>
  <si>
    <t>合同会社大志企画</t>
  </si>
  <si>
    <t>Ｅｒｕｐｉｓｕ</t>
    <phoneticPr fontId="2"/>
  </si>
  <si>
    <t>合同会社ＫａｌｅｉｄｏＫｎｏｔ</t>
  </si>
  <si>
    <t>結</t>
  </si>
  <si>
    <t>株式会社きょうせい</t>
  </si>
  <si>
    <t>きょうせい</t>
  </si>
  <si>
    <t>株式会社フューチャーオリエンテッド</t>
  </si>
  <si>
    <t>リアン・ラポール</t>
  </si>
  <si>
    <t>イマジネーションライフ株式会社</t>
  </si>
  <si>
    <t>イマジネーションライフ　上大岡事業所</t>
  </si>
  <si>
    <t>株式会社Ｈａｒｕ</t>
  </si>
  <si>
    <t>Ｈａｒｕ</t>
  </si>
  <si>
    <t>公益社団法人青年海外協力協会</t>
  </si>
  <si>
    <t>Ｊ’ｓワークさかえ</t>
  </si>
  <si>
    <t>特定非営利活動法人海老名自立支援センターともに</t>
  </si>
  <si>
    <t>ともに</t>
  </si>
  <si>
    <t>株式会社ビーイングキャリアサポート</t>
  </si>
  <si>
    <t>タイガーマーリン</t>
  </si>
  <si>
    <t>株式会社セイゴウウェルビーイング</t>
  </si>
  <si>
    <t>セイゴウウェルビーイング</t>
    <phoneticPr fontId="2"/>
  </si>
  <si>
    <t>株式会社ＬＡＬＯ</t>
  </si>
  <si>
    <t>ＬＡＬＯ川崎</t>
  </si>
  <si>
    <t>Ｇサポート株式会社</t>
  </si>
  <si>
    <t>Ｇサポート湘南平塚</t>
    <phoneticPr fontId="2"/>
  </si>
  <si>
    <t>カイマナ株式会社</t>
  </si>
  <si>
    <t>ダイアモンドマーリン</t>
    <phoneticPr fontId="2"/>
  </si>
  <si>
    <t>社会福祉法人一燈会　人材開発部</t>
  </si>
  <si>
    <t>合同会社WorkingManagement</t>
  </si>
  <si>
    <t>フローライト</t>
    <phoneticPr fontId="2"/>
  </si>
  <si>
    <t>ＨＭ２</t>
  </si>
  <si>
    <t>合同会社nebula</t>
  </si>
  <si>
    <t>ネビュラ</t>
  </si>
  <si>
    <t>株式会社サガノケアサービス</t>
  </si>
  <si>
    <t>サガノケアサービス</t>
  </si>
  <si>
    <t>株式会社Ｌａｋｉ</t>
  </si>
  <si>
    <t>Manoa Laki</t>
    <phoneticPr fontId="2"/>
  </si>
  <si>
    <t>エピカワークス合同会社</t>
  </si>
  <si>
    <t>ＯＨＡＮＡ川崎幸</t>
    <phoneticPr fontId="2"/>
  </si>
  <si>
    <t>法人名</t>
    <rPh sb="0" eb="2">
      <t>ホウジン</t>
    </rPh>
    <rPh sb="2" eb="3">
      <t>メイ</t>
    </rPh>
    <phoneticPr fontId="2"/>
  </si>
  <si>
    <t>事業所名</t>
    <phoneticPr fontId="2"/>
  </si>
  <si>
    <t>合計</t>
    <rPh sb="0" eb="2">
      <t>ゴウケイ</t>
    </rPh>
    <phoneticPr fontId="2"/>
  </si>
  <si>
    <t>定員</t>
    <rPh sb="0" eb="2">
      <t>テイイン</t>
    </rPh>
    <phoneticPr fontId="2"/>
  </si>
  <si>
    <t>対象者延人数</t>
    <rPh sb="0" eb="3">
      <t>タイショウシャ</t>
    </rPh>
    <rPh sb="3" eb="4">
      <t>ノ</t>
    </rPh>
    <rPh sb="4" eb="6">
      <t>ニンズウ</t>
    </rPh>
    <phoneticPr fontId="2"/>
  </si>
  <si>
    <t>賃金支払総額</t>
    <rPh sb="0" eb="2">
      <t>チンギン</t>
    </rPh>
    <rPh sb="1" eb="2">
      <t>コウチン</t>
    </rPh>
    <rPh sb="2" eb="4">
      <t>シハライ</t>
    </rPh>
    <rPh sb="4" eb="6">
      <t>ソウガク</t>
    </rPh>
    <phoneticPr fontId="2"/>
  </si>
  <si>
    <t>賃金平均額</t>
    <rPh sb="0" eb="2">
      <t>チンギン</t>
    </rPh>
    <rPh sb="1" eb="2">
      <t>コウチン</t>
    </rPh>
    <rPh sb="2" eb="4">
      <t>ヘイキン</t>
    </rPh>
    <rPh sb="4" eb="5">
      <t>ガク</t>
    </rPh>
    <phoneticPr fontId="2"/>
  </si>
  <si>
    <t>工賃支払総額</t>
    <rPh sb="0" eb="2">
      <t>コウチン</t>
    </rPh>
    <rPh sb="2" eb="4">
      <t>シハライ</t>
    </rPh>
    <rPh sb="4" eb="6">
      <t>ソウガク</t>
    </rPh>
    <phoneticPr fontId="2"/>
  </si>
  <si>
    <t>利用者延人数</t>
    <rPh sb="0" eb="3">
      <t>リヨウシャ</t>
    </rPh>
    <rPh sb="3" eb="4">
      <t>ノブ</t>
    </rPh>
    <rPh sb="4" eb="6">
      <t>ニンズウ</t>
    </rPh>
    <phoneticPr fontId="2"/>
  </si>
  <si>
    <t>年間開所日数</t>
    <rPh sb="0" eb="2">
      <t>ネンカン</t>
    </rPh>
    <rPh sb="2" eb="4">
      <t>カイショ</t>
    </rPh>
    <rPh sb="4" eb="6">
      <t>ニッスウ</t>
    </rPh>
    <phoneticPr fontId="2"/>
  </si>
  <si>
    <t>１日の平均
利用者数</t>
    <rPh sb="1" eb="2">
      <t>ニチ</t>
    </rPh>
    <rPh sb="3" eb="5">
      <t>ヘイキン</t>
    </rPh>
    <rPh sb="6" eb="8">
      <t>リヨウ</t>
    </rPh>
    <rPh sb="8" eb="9">
      <t>シャ</t>
    </rPh>
    <rPh sb="9" eb="10">
      <t>スウ</t>
    </rPh>
    <phoneticPr fontId="2"/>
  </si>
  <si>
    <t>年間開所月数</t>
    <rPh sb="0" eb="2">
      <t>ネンカン</t>
    </rPh>
    <rPh sb="2" eb="4">
      <t>カイショ</t>
    </rPh>
    <rPh sb="4" eb="6">
      <t>ツキスウ</t>
    </rPh>
    <phoneticPr fontId="2"/>
  </si>
  <si>
    <t>工賃平均額</t>
    <rPh sb="0" eb="2">
      <t>コウチン</t>
    </rPh>
    <rPh sb="2" eb="4">
      <t>ヘイキン</t>
    </rPh>
    <rPh sb="4" eb="5">
      <t>ガク</t>
    </rPh>
    <phoneticPr fontId="2"/>
  </si>
  <si>
    <t>○就労継続支援A型事業所</t>
    <rPh sb="1" eb="7">
      <t>シュウロウケイゾクシエン</t>
    </rPh>
    <rPh sb="8" eb="9">
      <t>ガタ</t>
    </rPh>
    <rPh sb="9" eb="12">
      <t>ジギョウショ</t>
    </rPh>
    <phoneticPr fontId="2"/>
  </si>
  <si>
    <t>対象者延時間数</t>
    <rPh sb="0" eb="3">
      <t>タイショウシャ</t>
    </rPh>
    <rPh sb="3" eb="4">
      <t>ノ</t>
    </rPh>
    <rPh sb="4" eb="7">
      <t>ジカンスウ</t>
    </rPh>
    <phoneticPr fontId="2"/>
  </si>
  <si>
    <t>令和５年度</t>
    <rPh sb="0" eb="2">
      <t>レイワ</t>
    </rPh>
    <rPh sb="3" eb="5">
      <t>ネンド</t>
    </rPh>
    <phoneticPr fontId="2"/>
  </si>
  <si>
    <r>
      <t>○就労継続支援B型事業所（</t>
    </r>
    <r>
      <rPr>
        <b/>
        <sz val="18"/>
        <rFont val="ＭＳ Ｐゴシック"/>
        <family val="3"/>
        <charset val="128"/>
      </rPr>
      <t>新</t>
    </r>
    <r>
      <rPr>
        <sz val="18"/>
        <rFont val="ＭＳ Ｐゴシック"/>
        <family val="3"/>
        <charset val="128"/>
      </rPr>
      <t>計算：3,000円未満）</t>
    </r>
    <rPh sb="1" eb="7">
      <t>シュウロウケイゾクシエン</t>
    </rPh>
    <rPh sb="8" eb="9">
      <t>ガタ</t>
    </rPh>
    <rPh sb="9" eb="12">
      <t>ジギョウショ</t>
    </rPh>
    <rPh sb="13" eb="14">
      <t>シン</t>
    </rPh>
    <rPh sb="14" eb="16">
      <t>ケイサン</t>
    </rPh>
    <rPh sb="22" eb="23">
      <t>エン</t>
    </rPh>
    <rPh sb="23" eb="25">
      <t>ミマン</t>
    </rPh>
    <phoneticPr fontId="2"/>
  </si>
  <si>
    <r>
      <t>○就労継続支援B型事業所（</t>
    </r>
    <r>
      <rPr>
        <b/>
        <sz val="18"/>
        <rFont val="ＭＳ Ｐゴシック"/>
        <family val="3"/>
        <charset val="128"/>
      </rPr>
      <t>旧</t>
    </r>
    <r>
      <rPr>
        <sz val="18"/>
        <rFont val="ＭＳ Ｐゴシック"/>
        <family val="3"/>
        <charset val="128"/>
      </rPr>
      <t>計算：3,000円未満）</t>
    </r>
    <rPh sb="1" eb="7">
      <t>シュウロウケイゾクシエン</t>
    </rPh>
    <rPh sb="8" eb="9">
      <t>ガタ</t>
    </rPh>
    <rPh sb="9" eb="12">
      <t>ジギョウショ</t>
    </rPh>
    <rPh sb="13" eb="14">
      <t>キュウ</t>
    </rPh>
    <rPh sb="14" eb="16">
      <t>ケイサン</t>
    </rPh>
    <rPh sb="22" eb="23">
      <t>エン</t>
    </rPh>
    <rPh sb="23" eb="25">
      <t>ミマン</t>
    </rPh>
    <phoneticPr fontId="2"/>
  </si>
  <si>
    <t>○就労継続支援B型事業所</t>
    <rPh sb="1" eb="7">
      <t>シュウロウケイゾクシエン</t>
    </rPh>
    <rPh sb="8" eb="9">
      <t>ガタ</t>
    </rPh>
    <rPh sb="9" eb="12">
      <t>ジギョウショ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</si>
</sst>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#,##0.0_);[Red]\(#,##0.0\)"/>
    <numFmt numFmtId="178" formatCode="0.0"/>
    <numFmt numFmtId="179" formatCode="0_ "/>
    <numFmt numFmtId="180" formatCode="#,##0.0;[Red]\-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shrinkToFit="1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shrinkToFit="1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right" vertical="center" shrinkToFit="1"/>
    </xf>
    <xf numFmtId="0" fontId="1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shrinkToFit="1"/>
    </xf>
    <xf numFmtId="49" fontId="0" fillId="0" borderId="1" xfId="0" applyNumberFormat="1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left" vertical="center" wrapText="1" shrinkToFit="1"/>
    </xf>
    <xf numFmtId="0" fontId="0" fillId="0" borderId="1" xfId="0" applyFont="1" applyFill="1" applyBorder="1">
      <alignment vertical="center"/>
    </xf>
    <xf numFmtId="0" fontId="0" fillId="4" borderId="1" xfId="0" applyFont="1" applyFill="1" applyBorder="1" applyAlignment="1">
      <alignment horizontal="left" vertical="center" shrinkToFit="1"/>
    </xf>
    <xf numFmtId="49" fontId="0" fillId="0" borderId="1" xfId="1" applyNumberFormat="1" applyFont="1" applyFill="1" applyBorder="1" applyAlignment="1">
      <alignment horizontal="left" vertical="center" shrinkToFit="1"/>
    </xf>
    <xf numFmtId="0" fontId="0" fillId="4" borderId="1" xfId="0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0" fillId="0" borderId="0" xfId="0" applyNumberFormat="1" applyFont="1" applyFill="1" applyAlignment="1">
      <alignment horizontal="right" vertical="center"/>
    </xf>
    <xf numFmtId="176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shrinkToFit="1"/>
    </xf>
    <xf numFmtId="176" fontId="0" fillId="0" borderId="0" xfId="0" applyNumberFormat="1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178" fontId="0" fillId="0" borderId="1" xfId="0" applyNumberFormat="1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vertical="center"/>
    </xf>
    <xf numFmtId="49" fontId="0" fillId="4" borderId="1" xfId="1" applyNumberFormat="1" applyFont="1" applyFill="1" applyBorder="1" applyAlignment="1">
      <alignment horizontal="left" vertical="center" shrinkToFit="1"/>
    </xf>
    <xf numFmtId="176" fontId="0" fillId="4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right" vertical="center"/>
    </xf>
    <xf numFmtId="176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right" vertical="center" shrinkToFit="1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176" fontId="0" fillId="0" borderId="0" xfId="0" applyNumberFormat="1" applyFont="1" applyAlignment="1">
      <alignment vertical="center"/>
    </xf>
    <xf numFmtId="176" fontId="0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176" fontId="1" fillId="0" borderId="1" xfId="0" applyNumberFormat="1" applyFont="1" applyFill="1" applyBorder="1" applyAlignment="1">
      <alignment vertical="center"/>
    </xf>
    <xf numFmtId="176" fontId="0" fillId="0" borderId="1" xfId="0" applyNumberFormat="1" applyFill="1" applyBorder="1">
      <alignment vertical="center"/>
    </xf>
    <xf numFmtId="176" fontId="1" fillId="0" borderId="1" xfId="0" applyNumberFormat="1" applyFont="1" applyFill="1" applyBorder="1">
      <alignment vertical="center"/>
    </xf>
    <xf numFmtId="177" fontId="0" fillId="0" borderId="1" xfId="0" applyNumberFormat="1" applyFill="1" applyBorder="1">
      <alignment vertical="center"/>
    </xf>
    <xf numFmtId="176" fontId="0" fillId="0" borderId="1" xfId="0" applyNumberFormat="1" applyFont="1" applyFill="1" applyBorder="1">
      <alignment vertical="center"/>
    </xf>
    <xf numFmtId="177" fontId="0" fillId="0" borderId="1" xfId="0" applyNumberFormat="1" applyFont="1" applyFill="1" applyBorder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Font="1" applyFill="1" applyBorder="1">
      <alignment vertical="center"/>
    </xf>
    <xf numFmtId="0" fontId="0" fillId="0" borderId="6" xfId="0" applyFont="1" applyFill="1" applyBorder="1" applyAlignment="1">
      <alignment vertical="center" shrinkToFit="1"/>
    </xf>
    <xf numFmtId="0" fontId="0" fillId="0" borderId="6" xfId="0" applyFont="1" applyFill="1" applyBorder="1" applyAlignment="1">
      <alignment horizontal="left" vertical="center" shrinkToFit="1"/>
    </xf>
    <xf numFmtId="49" fontId="0" fillId="0" borderId="6" xfId="1" applyNumberFormat="1" applyFont="1" applyFill="1" applyBorder="1" applyAlignment="1">
      <alignment horizontal="left" vertical="center" shrinkToFit="1"/>
    </xf>
    <xf numFmtId="49" fontId="0" fillId="0" borderId="6" xfId="0" applyNumberFormat="1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horizontal="left" vertical="center" wrapText="1" shrinkToFit="1"/>
    </xf>
    <xf numFmtId="176" fontId="0" fillId="0" borderId="6" xfId="0" applyNumberFormat="1" applyFont="1" applyFill="1" applyBorder="1" applyAlignment="1">
      <alignment horizontal="left" vertical="center" shrinkToFit="1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 shrinkToFit="1"/>
    </xf>
    <xf numFmtId="0" fontId="0" fillId="3" borderId="1" xfId="0" applyFon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176" fontId="0" fillId="3" borderId="1" xfId="0" applyNumberFormat="1" applyFont="1" applyFill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176" fontId="0" fillId="6" borderId="1" xfId="0" applyNumberFormat="1" applyFill="1" applyBorder="1" applyAlignment="1">
      <alignment horizontal="center" vertical="center" shrinkToFit="1"/>
    </xf>
    <xf numFmtId="176" fontId="5" fillId="6" borderId="1" xfId="0" applyNumberFormat="1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center" vertical="center" wrapText="1" shrinkToFit="1"/>
    </xf>
    <xf numFmtId="176" fontId="5" fillId="7" borderId="1" xfId="0" applyNumberFormat="1" applyFont="1" applyFill="1" applyBorder="1" applyAlignment="1">
      <alignment horizontal="center" vertical="center" shrinkToFit="1"/>
    </xf>
    <xf numFmtId="176" fontId="5" fillId="7" borderId="1" xfId="0" applyNumberFormat="1" applyFont="1" applyFill="1" applyBorder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left" vertical="center" shrinkToFit="1"/>
    </xf>
    <xf numFmtId="0" fontId="9" fillId="0" borderId="0" xfId="0" applyFont="1" applyFill="1" applyAlignment="1">
      <alignment vertical="center" shrinkToFit="1"/>
    </xf>
    <xf numFmtId="0" fontId="0" fillId="0" borderId="1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vertical="center" shrinkToFit="1"/>
    </xf>
    <xf numFmtId="177" fontId="9" fillId="0" borderId="2" xfId="0" applyNumberFormat="1" applyFont="1" applyFill="1" applyBorder="1" applyAlignment="1">
      <alignment horizontal="right" vertical="center" shrinkToFit="1"/>
    </xf>
    <xf numFmtId="0" fontId="0" fillId="0" borderId="10" xfId="0" applyFont="1" applyFill="1" applyBorder="1">
      <alignment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 shrinkToFit="1"/>
    </xf>
    <xf numFmtId="176" fontId="1" fillId="0" borderId="10" xfId="0" applyNumberFormat="1" applyFont="1" applyFill="1" applyBorder="1" applyAlignment="1">
      <alignment vertical="center"/>
    </xf>
    <xf numFmtId="177" fontId="0" fillId="0" borderId="10" xfId="0" applyNumberFormat="1" applyFont="1" applyFill="1" applyBorder="1" applyAlignment="1">
      <alignment vertical="center"/>
    </xf>
    <xf numFmtId="176" fontId="0" fillId="0" borderId="10" xfId="0" applyNumberFormat="1" applyFill="1" applyBorder="1">
      <alignment vertical="center"/>
    </xf>
    <xf numFmtId="176" fontId="1" fillId="0" borderId="10" xfId="0" applyNumberFormat="1" applyFont="1" applyFill="1" applyBorder="1">
      <alignment vertical="center"/>
    </xf>
    <xf numFmtId="177" fontId="0" fillId="0" borderId="10" xfId="0" applyNumberFormat="1" applyFill="1" applyBorder="1">
      <alignment vertical="center"/>
    </xf>
    <xf numFmtId="0" fontId="0" fillId="0" borderId="10" xfId="0" applyFont="1" applyFill="1" applyBorder="1" applyAlignment="1">
      <alignment horizontal="left" vertical="center"/>
    </xf>
    <xf numFmtId="176" fontId="0" fillId="0" borderId="10" xfId="0" applyNumberFormat="1" applyFont="1" applyFill="1" applyBorder="1" applyAlignment="1">
      <alignment vertical="center"/>
    </xf>
    <xf numFmtId="178" fontId="0" fillId="0" borderId="10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left" vertical="center" wrapText="1" shrinkToFit="1"/>
    </xf>
    <xf numFmtId="176" fontId="0" fillId="0" borderId="0" xfId="0" applyNumberFormat="1" applyFont="1" applyFill="1" applyAlignment="1">
      <alignment horizontal="center" vertical="center"/>
    </xf>
    <xf numFmtId="179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179" fontId="0" fillId="6" borderId="1" xfId="0" applyNumberFormat="1" applyFont="1" applyFill="1" applyBorder="1" applyAlignment="1">
      <alignment horizontal="center" vertical="center" shrinkToFit="1"/>
    </xf>
    <xf numFmtId="176" fontId="0" fillId="6" borderId="1" xfId="0" applyNumberFormat="1" applyFont="1" applyFill="1" applyBorder="1" applyAlignment="1">
      <alignment horizontal="center" vertical="center" shrinkToFit="1"/>
    </xf>
    <xf numFmtId="0" fontId="0" fillId="6" borderId="1" xfId="0" applyFont="1" applyFill="1" applyBorder="1" applyAlignment="1">
      <alignment horizontal="center" vertical="center" shrinkToFit="1"/>
    </xf>
    <xf numFmtId="0" fontId="8" fillId="0" borderId="1" xfId="0" applyFont="1" applyFill="1" applyBorder="1">
      <alignment vertical="center"/>
    </xf>
    <xf numFmtId="0" fontId="0" fillId="0" borderId="0" xfId="0" applyFont="1" applyAlignment="1">
      <alignment horizontal="left" vertical="center" wrapText="1" shrinkToFit="1"/>
    </xf>
    <xf numFmtId="176" fontId="0" fillId="0" borderId="0" xfId="0" applyNumberFormat="1" applyFont="1" applyAlignment="1">
      <alignment horizontal="center" vertical="center"/>
    </xf>
    <xf numFmtId="179" fontId="0" fillId="0" borderId="0" xfId="0" applyNumberFormat="1" applyFont="1" applyAlignment="1">
      <alignment horizontal="right" vertical="center"/>
    </xf>
    <xf numFmtId="0" fontId="0" fillId="0" borderId="0" xfId="0" applyFont="1" applyFill="1" applyBorder="1" applyAlignment="1">
      <alignment horizontal="left" vertical="center" wrapText="1" shrinkToFit="1"/>
    </xf>
    <xf numFmtId="176" fontId="0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wrapText="1" shrinkToFit="1"/>
    </xf>
    <xf numFmtId="176" fontId="0" fillId="0" borderId="0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vertical="center"/>
    </xf>
    <xf numFmtId="176" fontId="0" fillId="0" borderId="0" xfId="0" applyNumberFormat="1" applyFont="1" applyBorder="1" applyAlignment="1">
      <alignment horizontal="right" vertical="center"/>
    </xf>
    <xf numFmtId="179" fontId="0" fillId="0" borderId="0" xfId="0" applyNumberFormat="1" applyFont="1" applyBorder="1" applyAlignment="1">
      <alignment horizontal="right" vertical="center"/>
    </xf>
    <xf numFmtId="176" fontId="0" fillId="3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0" fontId="11" fillId="0" borderId="0" xfId="0" applyFont="1" applyFill="1">
      <alignment vertical="center"/>
    </xf>
    <xf numFmtId="0" fontId="0" fillId="2" borderId="1" xfId="0" applyFont="1" applyFill="1" applyBorder="1" applyAlignment="1">
      <alignment horizontal="center" vertical="center" shrinkToFit="1"/>
    </xf>
    <xf numFmtId="176" fontId="0" fillId="7" borderId="1" xfId="0" applyNumberFormat="1" applyFont="1" applyFill="1" applyBorder="1" applyAlignment="1">
      <alignment horizontal="center" vertical="center" shrinkToFit="1"/>
    </xf>
    <xf numFmtId="176" fontId="0" fillId="7" borderId="1" xfId="0" applyNumberFormat="1" applyFont="1" applyFill="1" applyBorder="1" applyAlignment="1">
      <alignment horizontal="center" vertical="center" wrapText="1" shrinkToFit="1"/>
    </xf>
    <xf numFmtId="0" fontId="0" fillId="7" borderId="1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176" fontId="0" fillId="2" borderId="1" xfId="0" applyNumberFormat="1" applyFont="1" applyFill="1" applyBorder="1" applyAlignment="1">
      <alignment horizontal="center" vertical="center" shrinkToFit="1"/>
    </xf>
    <xf numFmtId="176" fontId="9" fillId="0" borderId="11" xfId="0" applyNumberFormat="1" applyFont="1" applyFill="1" applyBorder="1" applyAlignment="1">
      <alignment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0" fillId="7" borderId="1" xfId="0" applyFill="1" applyBorder="1" applyAlignment="1">
      <alignment horizontal="center" vertical="center" shrinkToFit="1"/>
    </xf>
    <xf numFmtId="0" fontId="0" fillId="7" borderId="1" xfId="0" applyFont="1" applyFill="1" applyBorder="1" applyAlignment="1">
      <alignment horizontal="center" vertical="center" shrinkToFi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2" borderId="4" xfId="0" applyFill="1" applyBorder="1" applyAlignment="1">
      <alignment horizontal="center" vertical="center" wrapText="1" shrinkToFit="1"/>
    </xf>
    <xf numFmtId="0" fontId="0" fillId="2" borderId="9" xfId="0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shrinkToFit="1"/>
    </xf>
    <xf numFmtId="176" fontId="0" fillId="2" borderId="1" xfId="0" applyNumberFormat="1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176" fontId="0" fillId="2" borderId="2" xfId="0" applyNumberFormat="1" applyFont="1" applyFill="1" applyBorder="1" applyAlignment="1">
      <alignment horizontal="center" vertical="center" shrinkToFit="1"/>
    </xf>
    <xf numFmtId="0" fontId="0" fillId="3" borderId="2" xfId="0" applyFont="1" applyFill="1" applyBorder="1" applyAlignment="1">
      <alignment horizontal="center" vertical="center" shrinkToFit="1"/>
    </xf>
    <xf numFmtId="179" fontId="0" fillId="6" borderId="2" xfId="0" applyNumberFormat="1" applyFont="1" applyFill="1" applyBorder="1" applyAlignment="1">
      <alignment horizontal="center" vertical="center" shrinkToFit="1"/>
    </xf>
    <xf numFmtId="180" fontId="9" fillId="0" borderId="12" xfId="2" applyNumberFormat="1" applyFont="1" applyBorder="1">
      <alignment vertical="center"/>
    </xf>
    <xf numFmtId="180" fontId="9" fillId="0" borderId="13" xfId="2" applyNumberFormat="1" applyFont="1" applyBorder="1" applyAlignment="1">
      <alignment horizontal="right" vertical="center"/>
    </xf>
    <xf numFmtId="180" fontId="9" fillId="0" borderId="13" xfId="2" applyNumberFormat="1" applyFont="1" applyBorder="1">
      <alignment vertical="center"/>
    </xf>
    <xf numFmtId="178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Z782"/>
  <sheetViews>
    <sheetView tabSelected="1" view="pageBreakPreview" topLeftCell="B1" zoomScaleNormal="100" zoomScaleSheetLayoutView="100" workbookViewId="0">
      <pane ySplit="4" topLeftCell="A118" activePane="bottomLeft" state="frozen"/>
      <selection activeCell="B1" sqref="B1"/>
      <selection pane="bottomLeft" activeCell="B121" sqref="B121:D121"/>
    </sheetView>
  </sheetViews>
  <sheetFormatPr defaultColWidth="9" defaultRowHeight="13" x14ac:dyDescent="0.2"/>
  <cols>
    <col min="1" max="1" width="4.6328125" style="5" hidden="1" customWidth="1"/>
    <col min="2" max="2" width="4.453125" style="4" bestFit="1" customWidth="1"/>
    <col min="3" max="3" width="25.6328125" style="49" customWidth="1"/>
    <col min="4" max="4" width="38.6328125" style="2" customWidth="1"/>
    <col min="5" max="5" width="6.7265625" style="6" customWidth="1"/>
    <col min="6" max="7" width="13.36328125" style="6" customWidth="1"/>
    <col min="8" max="8" width="13" style="3" bestFit="1" customWidth="1"/>
    <col min="9" max="23" width="13" style="3" customWidth="1"/>
    <col min="24" max="26" width="6.90625" style="9" customWidth="1"/>
    <col min="27" max="16384" width="9" style="1"/>
  </cols>
  <sheetData>
    <row r="1" spans="1:26" s="4" customFormat="1" ht="30" customHeight="1" x14ac:dyDescent="0.2">
      <c r="A1" s="8"/>
      <c r="B1" s="122" t="s">
        <v>1443</v>
      </c>
      <c r="C1" s="49"/>
      <c r="D1" s="9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33"/>
      <c r="Y1" s="133"/>
      <c r="Z1" s="133"/>
    </row>
    <row r="2" spans="1:26" s="4" customFormat="1" ht="16.5" customHeight="1" x14ac:dyDescent="0.2">
      <c r="A2" s="134"/>
      <c r="B2" s="136"/>
      <c r="C2" s="136" t="s">
        <v>1430</v>
      </c>
      <c r="D2" s="139" t="s">
        <v>1431</v>
      </c>
      <c r="E2" s="140" t="s">
        <v>1257</v>
      </c>
      <c r="F2" s="140"/>
      <c r="G2" s="140"/>
      <c r="H2" s="140"/>
      <c r="I2" s="140"/>
      <c r="J2" s="140"/>
      <c r="K2" s="140"/>
      <c r="L2" s="140" t="s">
        <v>1258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1" t="s">
        <v>3</v>
      </c>
      <c r="Y2" s="33" t="s">
        <v>4</v>
      </c>
      <c r="Z2" s="33"/>
    </row>
    <row r="3" spans="1:26" s="4" customFormat="1" ht="33.75" customHeight="1" x14ac:dyDescent="0.2">
      <c r="A3" s="134"/>
      <c r="B3" s="137"/>
      <c r="C3" s="137"/>
      <c r="D3" s="139"/>
      <c r="E3" s="68"/>
      <c r="F3" s="142" t="s">
        <v>0</v>
      </c>
      <c r="G3" s="143"/>
      <c r="H3" s="143"/>
      <c r="I3" s="144" t="s">
        <v>2</v>
      </c>
      <c r="J3" s="144"/>
      <c r="K3" s="144"/>
      <c r="L3" s="142" t="s">
        <v>0</v>
      </c>
      <c r="M3" s="143"/>
      <c r="N3" s="143"/>
      <c r="O3" s="143"/>
      <c r="P3" s="143"/>
      <c r="Q3" s="143"/>
      <c r="R3" s="131" t="s">
        <v>6</v>
      </c>
      <c r="S3" s="131"/>
      <c r="T3" s="131"/>
      <c r="U3" s="132" t="s">
        <v>7</v>
      </c>
      <c r="V3" s="132"/>
      <c r="W3" s="132"/>
      <c r="X3" s="141"/>
      <c r="Y3" s="33"/>
      <c r="Z3" s="33"/>
    </row>
    <row r="4" spans="1:26" s="8" customFormat="1" ht="38.25" customHeight="1" x14ac:dyDescent="0.2">
      <c r="A4" s="135"/>
      <c r="B4" s="138"/>
      <c r="C4" s="138"/>
      <c r="D4" s="139"/>
      <c r="E4" s="70" t="s">
        <v>1433</v>
      </c>
      <c r="F4" s="71" t="s">
        <v>1434</v>
      </c>
      <c r="G4" s="72" t="s">
        <v>1435</v>
      </c>
      <c r="H4" s="73" t="s">
        <v>1436</v>
      </c>
      <c r="I4" s="74" t="s">
        <v>1434</v>
      </c>
      <c r="J4" s="75" t="s">
        <v>1435</v>
      </c>
      <c r="K4" s="76" t="s">
        <v>1436</v>
      </c>
      <c r="L4" s="72" t="s">
        <v>1437</v>
      </c>
      <c r="M4" s="77" t="s">
        <v>1438</v>
      </c>
      <c r="N4" s="77" t="s">
        <v>1439</v>
      </c>
      <c r="O4" s="77" t="s">
        <v>1440</v>
      </c>
      <c r="P4" s="77" t="s">
        <v>1441</v>
      </c>
      <c r="Q4" s="73" t="s">
        <v>1442</v>
      </c>
      <c r="R4" s="78" t="s">
        <v>8</v>
      </c>
      <c r="S4" s="79" t="s">
        <v>9</v>
      </c>
      <c r="T4" s="79" t="s">
        <v>10</v>
      </c>
      <c r="U4" s="79" t="s">
        <v>11</v>
      </c>
      <c r="V4" s="79" t="s">
        <v>9</v>
      </c>
      <c r="W4" s="80" t="s">
        <v>10</v>
      </c>
      <c r="X4" s="141"/>
      <c r="Y4" s="33"/>
      <c r="Z4" s="33"/>
    </row>
    <row r="5" spans="1:26" s="4" customFormat="1" ht="27" customHeight="1" x14ac:dyDescent="0.2">
      <c r="A5" s="7"/>
      <c r="B5" s="14">
        <v>1</v>
      </c>
      <c r="C5" s="67" t="s">
        <v>30</v>
      </c>
      <c r="D5" s="17" t="s">
        <v>1259</v>
      </c>
      <c r="E5" s="50">
        <v>10</v>
      </c>
      <c r="F5" s="50">
        <v>120</v>
      </c>
      <c r="G5" s="50">
        <v>9857124</v>
      </c>
      <c r="H5" s="36">
        <f>IF(AND(F5&gt;0,G5&gt;0),G5/F5,0)</f>
        <v>82142.7</v>
      </c>
      <c r="I5" s="51">
        <v>10102</v>
      </c>
      <c r="J5" s="52">
        <v>9857124</v>
      </c>
      <c r="K5" s="53">
        <v>976</v>
      </c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15" t="s">
        <v>32</v>
      </c>
      <c r="Y5" s="15">
        <v>9</v>
      </c>
      <c r="Z5" s="15" t="s">
        <v>33</v>
      </c>
    </row>
    <row r="6" spans="1:26" s="4" customFormat="1" ht="27" customHeight="1" x14ac:dyDescent="0.2">
      <c r="A6" s="7"/>
      <c r="B6" s="22">
        <v>2</v>
      </c>
      <c r="C6" s="67" t="s">
        <v>1260</v>
      </c>
      <c r="D6" s="17" t="s">
        <v>1261</v>
      </c>
      <c r="E6" s="50">
        <v>10</v>
      </c>
      <c r="F6" s="50">
        <v>156</v>
      </c>
      <c r="G6" s="50">
        <v>6723422</v>
      </c>
      <c r="H6" s="36">
        <f t="shared" ref="H6:H69" si="0">IF(AND(F6&gt;0,G6&gt;0),G6/F6,0)</f>
        <v>43098.858974358976</v>
      </c>
      <c r="I6" s="51">
        <v>8967</v>
      </c>
      <c r="J6" s="52">
        <v>6723422</v>
      </c>
      <c r="K6" s="53">
        <v>750</v>
      </c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15" t="s">
        <v>177</v>
      </c>
      <c r="Y6" s="15">
        <v>5</v>
      </c>
      <c r="Z6" s="15" t="s">
        <v>122</v>
      </c>
    </row>
    <row r="7" spans="1:26" s="4" customFormat="1" ht="27" customHeight="1" x14ac:dyDescent="0.2">
      <c r="A7" s="7"/>
      <c r="B7" s="14">
        <v>3</v>
      </c>
      <c r="C7" s="67" t="s">
        <v>172</v>
      </c>
      <c r="D7" s="17" t="s">
        <v>1262</v>
      </c>
      <c r="E7" s="50">
        <v>34</v>
      </c>
      <c r="F7" s="50">
        <v>534</v>
      </c>
      <c r="G7" s="50">
        <v>77281050</v>
      </c>
      <c r="H7" s="36">
        <f t="shared" si="0"/>
        <v>144721.06741573033</v>
      </c>
      <c r="I7" s="51">
        <v>84809.5</v>
      </c>
      <c r="J7" s="52">
        <v>77281050</v>
      </c>
      <c r="K7" s="53">
        <v>911</v>
      </c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15" t="s">
        <v>14</v>
      </c>
      <c r="Y7" s="15">
        <v>1</v>
      </c>
      <c r="Z7" s="15" t="s">
        <v>15</v>
      </c>
    </row>
    <row r="8" spans="1:26" s="4" customFormat="1" ht="27" customHeight="1" x14ac:dyDescent="0.2">
      <c r="A8" s="7"/>
      <c r="B8" s="22">
        <v>4</v>
      </c>
      <c r="C8" s="67" t="s">
        <v>135</v>
      </c>
      <c r="D8" s="17" t="s">
        <v>1263</v>
      </c>
      <c r="E8" s="50">
        <v>20</v>
      </c>
      <c r="F8" s="50">
        <v>166</v>
      </c>
      <c r="G8" s="50">
        <v>26806983</v>
      </c>
      <c r="H8" s="36">
        <f t="shared" si="0"/>
        <v>161487.84939759035</v>
      </c>
      <c r="I8" s="51">
        <v>24136</v>
      </c>
      <c r="J8" s="52">
        <v>26806983</v>
      </c>
      <c r="K8" s="53">
        <v>1111</v>
      </c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15" t="s">
        <v>28</v>
      </c>
      <c r="Y8" s="15">
        <v>12</v>
      </c>
      <c r="Z8" s="15" t="s">
        <v>29</v>
      </c>
    </row>
    <row r="9" spans="1:26" s="4" customFormat="1" ht="27" customHeight="1" x14ac:dyDescent="0.2">
      <c r="A9" s="7"/>
      <c r="B9" s="14">
        <v>5</v>
      </c>
      <c r="C9" s="67" t="s">
        <v>189</v>
      </c>
      <c r="D9" s="17" t="s">
        <v>1264</v>
      </c>
      <c r="E9" s="50">
        <v>20</v>
      </c>
      <c r="F9" s="50">
        <v>204</v>
      </c>
      <c r="G9" s="50">
        <v>21973724</v>
      </c>
      <c r="H9" s="36">
        <f t="shared" si="0"/>
        <v>107714.33333333333</v>
      </c>
      <c r="I9" s="51">
        <v>18549.5</v>
      </c>
      <c r="J9" s="52">
        <v>21973724</v>
      </c>
      <c r="K9" s="53">
        <v>1185</v>
      </c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15" t="s">
        <v>257</v>
      </c>
      <c r="Y9" s="15">
        <v>10</v>
      </c>
      <c r="Z9" s="15" t="s">
        <v>33</v>
      </c>
    </row>
    <row r="10" spans="1:26" s="4" customFormat="1" ht="27" customHeight="1" x14ac:dyDescent="0.2">
      <c r="A10" s="7"/>
      <c r="B10" s="22">
        <v>6</v>
      </c>
      <c r="C10" s="67" t="s">
        <v>1265</v>
      </c>
      <c r="D10" s="17" t="s">
        <v>1266</v>
      </c>
      <c r="E10" s="50">
        <v>14</v>
      </c>
      <c r="F10" s="50">
        <v>164</v>
      </c>
      <c r="G10" s="50">
        <v>16418386</v>
      </c>
      <c r="H10" s="36">
        <f t="shared" si="0"/>
        <v>100112.10975609756</v>
      </c>
      <c r="I10" s="51">
        <v>16637.75</v>
      </c>
      <c r="J10" s="52">
        <v>16418386</v>
      </c>
      <c r="K10" s="53">
        <v>987</v>
      </c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15" t="s">
        <v>147</v>
      </c>
      <c r="Y10" s="15">
        <v>18</v>
      </c>
      <c r="Z10" s="15" t="s">
        <v>25</v>
      </c>
    </row>
    <row r="11" spans="1:26" s="4" customFormat="1" ht="27" customHeight="1" x14ac:dyDescent="0.2">
      <c r="A11" s="7"/>
      <c r="B11" s="14">
        <v>7</v>
      </c>
      <c r="C11" s="67" t="s">
        <v>1267</v>
      </c>
      <c r="D11" s="16" t="s">
        <v>1268</v>
      </c>
      <c r="E11" s="50">
        <v>10</v>
      </c>
      <c r="F11" s="50">
        <v>110</v>
      </c>
      <c r="G11" s="50">
        <v>10796225</v>
      </c>
      <c r="H11" s="36">
        <f t="shared" si="0"/>
        <v>98147.5</v>
      </c>
      <c r="I11" s="51">
        <v>9985</v>
      </c>
      <c r="J11" s="52">
        <v>10796225</v>
      </c>
      <c r="K11" s="53">
        <v>1081</v>
      </c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16" t="s">
        <v>51</v>
      </c>
      <c r="Y11" s="16">
        <v>2</v>
      </c>
      <c r="Z11" s="16" t="s">
        <v>52</v>
      </c>
    </row>
    <row r="12" spans="1:26" s="4" customFormat="1" ht="27" customHeight="1" x14ac:dyDescent="0.2">
      <c r="A12" s="7"/>
      <c r="B12" s="22">
        <v>8</v>
      </c>
      <c r="C12" s="67" t="s">
        <v>1269</v>
      </c>
      <c r="D12" s="16" t="s">
        <v>1270</v>
      </c>
      <c r="E12" s="50">
        <v>19</v>
      </c>
      <c r="F12" s="50">
        <v>112</v>
      </c>
      <c r="G12" s="50">
        <v>11479814</v>
      </c>
      <c r="H12" s="36">
        <f t="shared" si="0"/>
        <v>102498.33928571429</v>
      </c>
      <c r="I12" s="51">
        <v>13002</v>
      </c>
      <c r="J12" s="52">
        <v>11479814</v>
      </c>
      <c r="K12" s="53">
        <v>883</v>
      </c>
      <c r="L12" s="53">
        <v>1913100</v>
      </c>
      <c r="M12" s="53">
        <v>1768</v>
      </c>
      <c r="N12" s="53">
        <v>244</v>
      </c>
      <c r="O12" s="53">
        <v>7.3</v>
      </c>
      <c r="P12" s="53">
        <v>12</v>
      </c>
      <c r="Q12" s="53">
        <v>21839.04109589041</v>
      </c>
      <c r="R12" s="53">
        <v>106</v>
      </c>
      <c r="S12" s="53">
        <v>1913100</v>
      </c>
      <c r="T12" s="53">
        <v>18048</v>
      </c>
      <c r="U12" s="53">
        <v>10323</v>
      </c>
      <c r="V12" s="53">
        <v>1913100</v>
      </c>
      <c r="W12" s="53">
        <v>185</v>
      </c>
      <c r="X12" s="16" t="s">
        <v>57</v>
      </c>
      <c r="Y12" s="16">
        <v>14</v>
      </c>
      <c r="Z12" s="16" t="s">
        <v>29</v>
      </c>
    </row>
    <row r="13" spans="1:26" s="4" customFormat="1" ht="27" customHeight="1" x14ac:dyDescent="0.2">
      <c r="A13" s="7"/>
      <c r="B13" s="14">
        <v>9</v>
      </c>
      <c r="C13" s="67" t="s">
        <v>1265</v>
      </c>
      <c r="D13" s="16" t="s">
        <v>1271</v>
      </c>
      <c r="E13" s="50">
        <v>20</v>
      </c>
      <c r="F13" s="50">
        <v>184</v>
      </c>
      <c r="G13" s="50">
        <v>17913186</v>
      </c>
      <c r="H13" s="36">
        <f t="shared" si="0"/>
        <v>97354.271739130432</v>
      </c>
      <c r="I13" s="51">
        <v>17182.75</v>
      </c>
      <c r="J13" s="52">
        <v>17913186</v>
      </c>
      <c r="K13" s="53">
        <v>1043</v>
      </c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16" t="s">
        <v>51</v>
      </c>
      <c r="Y13" s="16">
        <v>2</v>
      </c>
      <c r="Z13" s="16" t="s">
        <v>52</v>
      </c>
    </row>
    <row r="14" spans="1:26" s="4" customFormat="1" ht="27" customHeight="1" x14ac:dyDescent="0.2">
      <c r="A14" s="7"/>
      <c r="B14" s="22">
        <v>10</v>
      </c>
      <c r="C14" s="67" t="s">
        <v>1272</v>
      </c>
      <c r="D14" s="16" t="s">
        <v>1273</v>
      </c>
      <c r="E14" s="50">
        <v>20</v>
      </c>
      <c r="F14" s="50">
        <v>119</v>
      </c>
      <c r="G14" s="50">
        <v>15800206</v>
      </c>
      <c r="H14" s="36">
        <f t="shared" si="0"/>
        <v>132774.84033613445</v>
      </c>
      <c r="I14" s="51">
        <v>14011</v>
      </c>
      <c r="J14" s="52">
        <v>15800206</v>
      </c>
      <c r="K14" s="53">
        <v>1128</v>
      </c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16" t="s">
        <v>14</v>
      </c>
      <c r="Y14" s="16">
        <v>1</v>
      </c>
      <c r="Z14" s="16" t="s">
        <v>15</v>
      </c>
    </row>
    <row r="15" spans="1:26" s="4" customFormat="1" ht="27" customHeight="1" x14ac:dyDescent="0.2">
      <c r="A15" s="7"/>
      <c r="B15" s="14">
        <v>11</v>
      </c>
      <c r="C15" s="67" t="s">
        <v>976</v>
      </c>
      <c r="D15" s="16" t="s">
        <v>977</v>
      </c>
      <c r="E15" s="50">
        <v>20</v>
      </c>
      <c r="F15" s="50">
        <v>323</v>
      </c>
      <c r="G15" s="50">
        <v>28600000</v>
      </c>
      <c r="H15" s="36">
        <f t="shared" si="0"/>
        <v>88544.891640866874</v>
      </c>
      <c r="I15" s="51">
        <v>26187</v>
      </c>
      <c r="J15" s="52">
        <v>28600000</v>
      </c>
      <c r="K15" s="53">
        <v>1092</v>
      </c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16" t="s">
        <v>32</v>
      </c>
      <c r="Y15" s="16">
        <v>9</v>
      </c>
      <c r="Z15" s="16" t="s">
        <v>33</v>
      </c>
    </row>
    <row r="16" spans="1:26" s="4" customFormat="1" ht="27" customHeight="1" x14ac:dyDescent="0.2">
      <c r="A16" s="7"/>
      <c r="B16" s="22">
        <v>12</v>
      </c>
      <c r="C16" s="67" t="s">
        <v>1274</v>
      </c>
      <c r="D16" s="16" t="s">
        <v>1275</v>
      </c>
      <c r="E16" s="50">
        <v>20</v>
      </c>
      <c r="F16" s="50">
        <v>516</v>
      </c>
      <c r="G16" s="50">
        <v>43693216</v>
      </c>
      <c r="H16" s="36">
        <f t="shared" si="0"/>
        <v>84676.775193798443</v>
      </c>
      <c r="I16" s="51">
        <v>38675.5</v>
      </c>
      <c r="J16" s="52">
        <v>43693216</v>
      </c>
      <c r="K16" s="53">
        <v>1130</v>
      </c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16" t="s">
        <v>51</v>
      </c>
      <c r="Y16" s="16">
        <v>2</v>
      </c>
      <c r="Z16" s="16" t="s">
        <v>52</v>
      </c>
    </row>
    <row r="17" spans="1:26" s="4" customFormat="1" ht="27" customHeight="1" x14ac:dyDescent="0.2">
      <c r="A17" s="7"/>
      <c r="B17" s="14">
        <v>13</v>
      </c>
      <c r="C17" s="67" t="s">
        <v>246</v>
      </c>
      <c r="D17" s="17" t="s">
        <v>247</v>
      </c>
      <c r="E17" s="50">
        <v>10</v>
      </c>
      <c r="F17" s="50">
        <v>129</v>
      </c>
      <c r="G17" s="50">
        <v>16779550</v>
      </c>
      <c r="H17" s="36">
        <f t="shared" si="0"/>
        <v>130074.03100775194</v>
      </c>
      <c r="I17" s="51">
        <v>17871</v>
      </c>
      <c r="J17" s="52">
        <v>16779550</v>
      </c>
      <c r="K17" s="53">
        <v>939</v>
      </c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17" t="s">
        <v>14</v>
      </c>
      <c r="Y17" s="17">
        <v>1</v>
      </c>
      <c r="Z17" s="17" t="s">
        <v>15</v>
      </c>
    </row>
    <row r="18" spans="1:26" s="4" customFormat="1" ht="27" customHeight="1" x14ac:dyDescent="0.2">
      <c r="A18" s="7"/>
      <c r="B18" s="22">
        <v>14</v>
      </c>
      <c r="C18" s="67" t="s">
        <v>546</v>
      </c>
      <c r="D18" s="17" t="s">
        <v>1054</v>
      </c>
      <c r="E18" s="50">
        <v>10</v>
      </c>
      <c r="F18" s="50">
        <v>96</v>
      </c>
      <c r="G18" s="50">
        <v>9289988</v>
      </c>
      <c r="H18" s="36">
        <f t="shared" si="0"/>
        <v>96770.708333333328</v>
      </c>
      <c r="I18" s="51">
        <v>8168.75</v>
      </c>
      <c r="J18" s="52">
        <v>9289988</v>
      </c>
      <c r="K18" s="53">
        <v>1137</v>
      </c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17" t="s">
        <v>121</v>
      </c>
      <c r="Y18" s="17">
        <v>4</v>
      </c>
      <c r="Z18" s="17" t="s">
        <v>122</v>
      </c>
    </row>
    <row r="19" spans="1:26" s="4" customFormat="1" ht="27" customHeight="1" x14ac:dyDescent="0.2">
      <c r="A19" s="7"/>
      <c r="B19" s="14">
        <v>15</v>
      </c>
      <c r="C19" s="67" t="s">
        <v>477</v>
      </c>
      <c r="D19" s="17" t="s">
        <v>1276</v>
      </c>
      <c r="E19" s="34">
        <v>25</v>
      </c>
      <c r="F19" s="34">
        <v>313</v>
      </c>
      <c r="G19" s="34">
        <v>45320842</v>
      </c>
      <c r="H19" s="36">
        <f t="shared" si="0"/>
        <v>144795.02236421726</v>
      </c>
      <c r="I19" s="54">
        <v>41605.5</v>
      </c>
      <c r="J19" s="54">
        <v>45320842</v>
      </c>
      <c r="K19" s="55">
        <v>1089</v>
      </c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17" t="s">
        <v>51</v>
      </c>
      <c r="Y19" s="17">
        <v>2</v>
      </c>
      <c r="Z19" s="17" t="s">
        <v>52</v>
      </c>
    </row>
    <row r="20" spans="1:26" s="4" customFormat="1" ht="27" customHeight="1" x14ac:dyDescent="0.2">
      <c r="A20" s="7"/>
      <c r="B20" s="22">
        <v>16</v>
      </c>
      <c r="C20" s="67" t="s">
        <v>556</v>
      </c>
      <c r="D20" s="17" t="s">
        <v>1277</v>
      </c>
      <c r="E20" s="50">
        <v>10</v>
      </c>
      <c r="F20" s="50">
        <v>115</v>
      </c>
      <c r="G20" s="50">
        <v>15044938</v>
      </c>
      <c r="H20" s="36">
        <f t="shared" si="0"/>
        <v>130825.54782608696</v>
      </c>
      <c r="I20" s="51">
        <v>12627.5</v>
      </c>
      <c r="J20" s="52">
        <v>15044938</v>
      </c>
      <c r="K20" s="53">
        <v>1191</v>
      </c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17" t="s">
        <v>14</v>
      </c>
      <c r="Y20" s="17">
        <v>1</v>
      </c>
      <c r="Z20" s="17" t="s">
        <v>15</v>
      </c>
    </row>
    <row r="21" spans="1:26" s="4" customFormat="1" ht="27" customHeight="1" x14ac:dyDescent="0.2">
      <c r="A21" s="7"/>
      <c r="B21" s="14">
        <v>17</v>
      </c>
      <c r="C21" s="67" t="s">
        <v>662</v>
      </c>
      <c r="D21" s="18" t="s">
        <v>1049</v>
      </c>
      <c r="E21" s="50"/>
      <c r="F21" s="50"/>
      <c r="G21" s="50"/>
      <c r="H21" s="36">
        <f t="shared" si="0"/>
        <v>0</v>
      </c>
      <c r="I21" s="51"/>
      <c r="J21" s="52"/>
      <c r="K21" s="53">
        <f t="shared" ref="K21:K116" si="1">IF(AND(I21&gt;0,J21&gt;0),J21/I21,0)</f>
        <v>0</v>
      </c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18"/>
      <c r="Y21" s="18"/>
      <c r="Z21" s="18"/>
    </row>
    <row r="22" spans="1:26" s="4" customFormat="1" ht="27" customHeight="1" x14ac:dyDescent="0.2">
      <c r="A22" s="7"/>
      <c r="B22" s="22">
        <v>18</v>
      </c>
      <c r="C22" s="67" t="s">
        <v>1278</v>
      </c>
      <c r="D22" s="18" t="s">
        <v>1279</v>
      </c>
      <c r="E22" s="50">
        <v>20</v>
      </c>
      <c r="F22" s="50">
        <v>489</v>
      </c>
      <c r="G22" s="50">
        <v>45577825</v>
      </c>
      <c r="H22" s="36">
        <f t="shared" si="0"/>
        <v>93206.186094069533</v>
      </c>
      <c r="I22" s="51">
        <v>38318.75</v>
      </c>
      <c r="J22" s="52">
        <v>45577825</v>
      </c>
      <c r="K22" s="53">
        <v>1189</v>
      </c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18" t="s">
        <v>39</v>
      </c>
      <c r="Y22" s="18">
        <v>3</v>
      </c>
      <c r="Z22" s="18" t="s">
        <v>40</v>
      </c>
    </row>
    <row r="23" spans="1:26" s="4" customFormat="1" ht="27" customHeight="1" x14ac:dyDescent="0.2">
      <c r="A23" s="7"/>
      <c r="B23" s="14">
        <v>19</v>
      </c>
      <c r="C23" s="67" t="s">
        <v>588</v>
      </c>
      <c r="D23" s="18" t="s">
        <v>1280</v>
      </c>
      <c r="E23" s="50">
        <v>18</v>
      </c>
      <c r="F23" s="50">
        <v>252</v>
      </c>
      <c r="G23" s="50">
        <v>26384673</v>
      </c>
      <c r="H23" s="36">
        <f t="shared" si="0"/>
        <v>104701.08333333333</v>
      </c>
      <c r="I23" s="51">
        <v>24165.86</v>
      </c>
      <c r="J23" s="52">
        <v>26384673</v>
      </c>
      <c r="K23" s="53">
        <v>1092</v>
      </c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18" t="s">
        <v>177</v>
      </c>
      <c r="Y23" s="18">
        <v>5</v>
      </c>
      <c r="Z23" s="18" t="s">
        <v>122</v>
      </c>
    </row>
    <row r="24" spans="1:26" s="4" customFormat="1" ht="27" customHeight="1" x14ac:dyDescent="0.2">
      <c r="A24" s="7"/>
      <c r="B24" s="22">
        <v>20</v>
      </c>
      <c r="C24" s="67" t="s">
        <v>1278</v>
      </c>
      <c r="D24" s="18" t="s">
        <v>1281</v>
      </c>
      <c r="E24" s="50">
        <v>20</v>
      </c>
      <c r="F24" s="50">
        <v>497</v>
      </c>
      <c r="G24" s="50">
        <v>49761310</v>
      </c>
      <c r="H24" s="36">
        <f t="shared" si="0"/>
        <v>100123.36016096579</v>
      </c>
      <c r="I24" s="51">
        <v>39841.5</v>
      </c>
      <c r="J24" s="52">
        <v>49761310</v>
      </c>
      <c r="K24" s="53">
        <v>1249</v>
      </c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18" t="s">
        <v>14</v>
      </c>
      <c r="Y24" s="18">
        <v>1</v>
      </c>
      <c r="Z24" s="18" t="s">
        <v>15</v>
      </c>
    </row>
    <row r="25" spans="1:26" s="4" customFormat="1" ht="27" customHeight="1" x14ac:dyDescent="0.2">
      <c r="A25" s="7"/>
      <c r="B25" s="14">
        <v>21</v>
      </c>
      <c r="C25" s="67" t="s">
        <v>1278</v>
      </c>
      <c r="D25" s="18" t="s">
        <v>1282</v>
      </c>
      <c r="E25" s="50">
        <v>20</v>
      </c>
      <c r="F25" s="50">
        <v>454</v>
      </c>
      <c r="G25" s="50">
        <v>42600448</v>
      </c>
      <c r="H25" s="36">
        <f t="shared" si="0"/>
        <v>93833.585903083702</v>
      </c>
      <c r="I25" s="51">
        <v>34649.866666666669</v>
      </c>
      <c r="J25" s="52">
        <v>42600448</v>
      </c>
      <c r="K25" s="53">
        <v>1229</v>
      </c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18" t="s">
        <v>39</v>
      </c>
      <c r="Y25" s="18">
        <v>3</v>
      </c>
      <c r="Z25" s="18" t="s">
        <v>40</v>
      </c>
    </row>
    <row r="26" spans="1:26" s="4" customFormat="1" ht="27" customHeight="1" x14ac:dyDescent="0.2">
      <c r="A26" s="7"/>
      <c r="B26" s="22">
        <v>22</v>
      </c>
      <c r="C26" s="67" t="s">
        <v>1283</v>
      </c>
      <c r="D26" s="18" t="s">
        <v>1284</v>
      </c>
      <c r="E26" s="50">
        <v>20</v>
      </c>
      <c r="F26" s="50">
        <v>279</v>
      </c>
      <c r="G26" s="50">
        <v>37243929</v>
      </c>
      <c r="H26" s="36">
        <f t="shared" si="0"/>
        <v>133490.78494623656</v>
      </c>
      <c r="I26" s="51">
        <v>32170.45</v>
      </c>
      <c r="J26" s="52">
        <v>37243929</v>
      </c>
      <c r="K26" s="53">
        <v>1158</v>
      </c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18" t="s">
        <v>14</v>
      </c>
      <c r="Y26" s="18">
        <v>1</v>
      </c>
      <c r="Z26" s="18" t="s">
        <v>15</v>
      </c>
    </row>
    <row r="27" spans="1:26" s="4" customFormat="1" ht="27" customHeight="1" x14ac:dyDescent="0.2">
      <c r="A27" s="7"/>
      <c r="B27" s="14">
        <v>23</v>
      </c>
      <c r="C27" s="67" t="s">
        <v>1278</v>
      </c>
      <c r="D27" s="18" t="s">
        <v>1285</v>
      </c>
      <c r="E27" s="50">
        <v>20</v>
      </c>
      <c r="F27" s="50">
        <v>386</v>
      </c>
      <c r="G27" s="50">
        <v>43730553</v>
      </c>
      <c r="H27" s="36">
        <f t="shared" si="0"/>
        <v>113291.58808290155</v>
      </c>
      <c r="I27" s="51">
        <v>33319.25</v>
      </c>
      <c r="J27" s="52">
        <v>43730553</v>
      </c>
      <c r="K27" s="53">
        <v>1312</v>
      </c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18" t="s">
        <v>51</v>
      </c>
      <c r="Y27" s="18">
        <v>2</v>
      </c>
      <c r="Z27" s="18" t="s">
        <v>52</v>
      </c>
    </row>
    <row r="28" spans="1:26" s="4" customFormat="1" ht="27" customHeight="1" x14ac:dyDescent="0.2">
      <c r="A28" s="7"/>
      <c r="B28" s="22">
        <v>24</v>
      </c>
      <c r="C28" s="67" t="s">
        <v>1286</v>
      </c>
      <c r="D28" s="18" t="s">
        <v>1287</v>
      </c>
      <c r="E28" s="50">
        <v>20</v>
      </c>
      <c r="F28" s="50">
        <v>361</v>
      </c>
      <c r="G28" s="50">
        <v>37119934</v>
      </c>
      <c r="H28" s="36">
        <f t="shared" si="0"/>
        <v>102825.30193905818</v>
      </c>
      <c r="I28" s="51">
        <v>30693</v>
      </c>
      <c r="J28" s="52">
        <v>37119934</v>
      </c>
      <c r="K28" s="53">
        <v>1209</v>
      </c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18" t="s">
        <v>51</v>
      </c>
      <c r="Y28" s="18">
        <v>2</v>
      </c>
      <c r="Z28" s="18" t="s">
        <v>52</v>
      </c>
    </row>
    <row r="29" spans="1:26" s="4" customFormat="1" ht="27" customHeight="1" x14ac:dyDescent="0.2">
      <c r="A29" s="7"/>
      <c r="B29" s="14">
        <v>25</v>
      </c>
      <c r="C29" s="67" t="s">
        <v>1288</v>
      </c>
      <c r="D29" s="18" t="s">
        <v>1289</v>
      </c>
      <c r="E29" s="50">
        <v>10</v>
      </c>
      <c r="F29" s="50">
        <v>120</v>
      </c>
      <c r="G29" s="50">
        <v>6761758</v>
      </c>
      <c r="H29" s="36">
        <f t="shared" si="0"/>
        <v>56347.98333333333</v>
      </c>
      <c r="I29" s="51">
        <v>14418.25</v>
      </c>
      <c r="J29" s="52">
        <v>6761758</v>
      </c>
      <c r="K29" s="53">
        <v>469</v>
      </c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18" t="s">
        <v>39</v>
      </c>
      <c r="Y29" s="18">
        <v>3</v>
      </c>
      <c r="Z29" s="18" t="s">
        <v>40</v>
      </c>
    </row>
    <row r="30" spans="1:26" s="4" customFormat="1" ht="27" customHeight="1" x14ac:dyDescent="0.2">
      <c r="A30" s="7"/>
      <c r="B30" s="22">
        <v>26</v>
      </c>
      <c r="C30" s="67" t="s">
        <v>1278</v>
      </c>
      <c r="D30" s="19" t="s">
        <v>1290</v>
      </c>
      <c r="E30" s="50">
        <v>20</v>
      </c>
      <c r="F30" s="50">
        <v>475</v>
      </c>
      <c r="G30" s="50">
        <v>47195891</v>
      </c>
      <c r="H30" s="36">
        <f t="shared" si="0"/>
        <v>99359.770526315784</v>
      </c>
      <c r="I30" s="51">
        <v>37440.466666666667</v>
      </c>
      <c r="J30" s="52">
        <v>47195891</v>
      </c>
      <c r="K30" s="53">
        <v>1261</v>
      </c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19" t="s">
        <v>39</v>
      </c>
      <c r="Y30" s="19">
        <v>3</v>
      </c>
      <c r="Z30" s="19" t="s">
        <v>40</v>
      </c>
    </row>
    <row r="31" spans="1:26" s="4" customFormat="1" ht="27" customHeight="1" x14ac:dyDescent="0.2">
      <c r="A31" s="7"/>
      <c r="B31" s="14">
        <v>27</v>
      </c>
      <c r="C31" s="67" t="s">
        <v>1278</v>
      </c>
      <c r="D31" s="16" t="s">
        <v>623</v>
      </c>
      <c r="E31" s="50">
        <v>20</v>
      </c>
      <c r="F31" s="50">
        <v>485</v>
      </c>
      <c r="G31" s="50">
        <v>45835434</v>
      </c>
      <c r="H31" s="36">
        <f t="shared" si="0"/>
        <v>94506.049484536081</v>
      </c>
      <c r="I31" s="51">
        <v>37091.516666666663</v>
      </c>
      <c r="J31" s="52">
        <v>45835434</v>
      </c>
      <c r="K31" s="53">
        <v>1236</v>
      </c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16" t="s">
        <v>39</v>
      </c>
      <c r="Y31" s="16">
        <v>3</v>
      </c>
      <c r="Z31" s="16" t="s">
        <v>40</v>
      </c>
    </row>
    <row r="32" spans="1:26" s="4" customFormat="1" ht="27" customHeight="1" x14ac:dyDescent="0.2">
      <c r="A32" s="7"/>
      <c r="B32" s="22">
        <v>28</v>
      </c>
      <c r="C32" s="67" t="s">
        <v>1278</v>
      </c>
      <c r="D32" s="16" t="s">
        <v>1291</v>
      </c>
      <c r="E32" s="50">
        <v>20</v>
      </c>
      <c r="F32" s="50">
        <v>617</v>
      </c>
      <c r="G32" s="50">
        <v>61787970</v>
      </c>
      <c r="H32" s="36">
        <f t="shared" si="0"/>
        <v>100142.5769854133</v>
      </c>
      <c r="I32" s="51">
        <v>48558.433333333342</v>
      </c>
      <c r="J32" s="52">
        <v>61787970</v>
      </c>
      <c r="K32" s="53">
        <v>1272</v>
      </c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16" t="s">
        <v>102</v>
      </c>
      <c r="Y32" s="16">
        <v>17</v>
      </c>
      <c r="Z32" s="16" t="s">
        <v>25</v>
      </c>
    </row>
    <row r="33" spans="1:26" s="4" customFormat="1" ht="27" customHeight="1" x14ac:dyDescent="0.2">
      <c r="A33" s="7"/>
      <c r="B33" s="14">
        <v>29</v>
      </c>
      <c r="C33" s="67" t="s">
        <v>1278</v>
      </c>
      <c r="D33" s="16" t="s">
        <v>1292</v>
      </c>
      <c r="E33" s="50">
        <v>20</v>
      </c>
      <c r="F33" s="50">
        <v>535</v>
      </c>
      <c r="G33" s="50">
        <v>51666885</v>
      </c>
      <c r="H33" s="36">
        <f t="shared" si="0"/>
        <v>96573.616822429904</v>
      </c>
      <c r="I33" s="51">
        <v>41251</v>
      </c>
      <c r="J33" s="52">
        <v>51666885</v>
      </c>
      <c r="K33" s="53">
        <v>1253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16" t="s">
        <v>45</v>
      </c>
      <c r="Y33" s="16">
        <v>19</v>
      </c>
      <c r="Z33" s="16" t="s">
        <v>25</v>
      </c>
    </row>
    <row r="34" spans="1:26" s="4" customFormat="1" ht="27" customHeight="1" x14ac:dyDescent="0.2">
      <c r="A34" s="7"/>
      <c r="B34" s="22">
        <v>30</v>
      </c>
      <c r="C34" s="67" t="s">
        <v>748</v>
      </c>
      <c r="D34" s="16" t="s">
        <v>749</v>
      </c>
      <c r="E34" s="50">
        <v>20</v>
      </c>
      <c r="F34" s="50">
        <v>101</v>
      </c>
      <c r="G34" s="50">
        <v>9668953</v>
      </c>
      <c r="H34" s="36">
        <f t="shared" si="0"/>
        <v>95732.207920792076</v>
      </c>
      <c r="I34" s="51">
        <v>8618</v>
      </c>
      <c r="J34" s="52">
        <v>9668953</v>
      </c>
      <c r="K34" s="53">
        <v>1122</v>
      </c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16" t="s">
        <v>14</v>
      </c>
      <c r="Y34" s="16">
        <v>1</v>
      </c>
      <c r="Z34" s="16" t="s">
        <v>15</v>
      </c>
    </row>
    <row r="35" spans="1:26" s="4" customFormat="1" ht="27" customHeight="1" x14ac:dyDescent="0.2">
      <c r="A35" s="7"/>
      <c r="B35" s="14">
        <v>31</v>
      </c>
      <c r="C35" s="67" t="s">
        <v>1293</v>
      </c>
      <c r="D35" s="16" t="s">
        <v>1294</v>
      </c>
      <c r="E35" s="50">
        <v>20</v>
      </c>
      <c r="F35" s="50">
        <v>282</v>
      </c>
      <c r="G35" s="50">
        <v>25409158</v>
      </c>
      <c r="H35" s="36">
        <f t="shared" si="0"/>
        <v>90103.397163120564</v>
      </c>
      <c r="I35" s="51">
        <v>22084</v>
      </c>
      <c r="J35" s="52">
        <v>25409158</v>
      </c>
      <c r="K35" s="53">
        <v>1151</v>
      </c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16" t="s">
        <v>14</v>
      </c>
      <c r="Y35" s="16">
        <v>1</v>
      </c>
      <c r="Z35" s="16" t="s">
        <v>15</v>
      </c>
    </row>
    <row r="36" spans="1:26" s="4" customFormat="1" ht="27" customHeight="1" x14ac:dyDescent="0.2">
      <c r="A36" s="7"/>
      <c r="B36" s="22">
        <v>32</v>
      </c>
      <c r="C36" s="67" t="s">
        <v>1295</v>
      </c>
      <c r="D36" s="17" t="s">
        <v>1296</v>
      </c>
      <c r="E36" s="50">
        <v>15</v>
      </c>
      <c r="F36" s="50">
        <v>152</v>
      </c>
      <c r="G36" s="50">
        <v>15595456</v>
      </c>
      <c r="H36" s="36">
        <f t="shared" si="0"/>
        <v>102601.68421052632</v>
      </c>
      <c r="I36" s="51">
        <v>14372.499999999998</v>
      </c>
      <c r="J36" s="52">
        <v>15595456</v>
      </c>
      <c r="K36" s="53">
        <v>1085</v>
      </c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17" t="s">
        <v>143</v>
      </c>
      <c r="Y36" s="17">
        <v>6</v>
      </c>
      <c r="Z36" s="17" t="s">
        <v>122</v>
      </c>
    </row>
    <row r="37" spans="1:26" s="4" customFormat="1" ht="27" customHeight="1" x14ac:dyDescent="0.2">
      <c r="A37" s="7"/>
      <c r="B37" s="14">
        <v>33</v>
      </c>
      <c r="C37" s="67" t="s">
        <v>1293</v>
      </c>
      <c r="D37" s="17" t="s">
        <v>1297</v>
      </c>
      <c r="E37" s="50">
        <v>20</v>
      </c>
      <c r="F37" s="50">
        <v>339</v>
      </c>
      <c r="G37" s="50">
        <v>31967863</v>
      </c>
      <c r="H37" s="36">
        <f t="shared" si="0"/>
        <v>94300.480825958701</v>
      </c>
      <c r="I37" s="51">
        <v>27538.25</v>
      </c>
      <c r="J37" s="52">
        <v>31967863</v>
      </c>
      <c r="K37" s="53">
        <v>1161</v>
      </c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17" t="s">
        <v>14</v>
      </c>
      <c r="Y37" s="17">
        <v>1</v>
      </c>
      <c r="Z37" s="17" t="s">
        <v>15</v>
      </c>
    </row>
    <row r="38" spans="1:26" s="4" customFormat="1" ht="27" customHeight="1" x14ac:dyDescent="0.2">
      <c r="A38" s="7"/>
      <c r="B38" s="22">
        <v>34</v>
      </c>
      <c r="C38" s="67" t="s">
        <v>709</v>
      </c>
      <c r="D38" s="17" t="s">
        <v>1298</v>
      </c>
      <c r="E38" s="50">
        <v>10</v>
      </c>
      <c r="F38" s="50">
        <v>97</v>
      </c>
      <c r="G38" s="50">
        <v>9337129</v>
      </c>
      <c r="H38" s="36">
        <f t="shared" si="0"/>
        <v>96259.061855670108</v>
      </c>
      <c r="I38" s="51">
        <v>8489</v>
      </c>
      <c r="J38" s="52">
        <v>9337129</v>
      </c>
      <c r="K38" s="53">
        <v>1100</v>
      </c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17" t="s">
        <v>51</v>
      </c>
      <c r="Y38" s="17">
        <v>2</v>
      </c>
      <c r="Z38" s="17" t="s">
        <v>52</v>
      </c>
    </row>
    <row r="39" spans="1:26" s="4" customFormat="1" ht="27" customHeight="1" x14ac:dyDescent="0.2">
      <c r="A39" s="7"/>
      <c r="B39" s="14">
        <v>35</v>
      </c>
      <c r="C39" s="67" t="s">
        <v>1299</v>
      </c>
      <c r="D39" s="17" t="s">
        <v>1300</v>
      </c>
      <c r="E39" s="34">
        <v>15</v>
      </c>
      <c r="F39" s="34">
        <v>100</v>
      </c>
      <c r="G39" s="34">
        <v>9072652</v>
      </c>
      <c r="H39" s="36">
        <f t="shared" si="0"/>
        <v>90726.52</v>
      </c>
      <c r="I39" s="54">
        <v>8474</v>
      </c>
      <c r="J39" s="54">
        <v>9072652</v>
      </c>
      <c r="K39" s="55">
        <v>1071</v>
      </c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17" t="s">
        <v>28</v>
      </c>
      <c r="Y39" s="17">
        <v>12</v>
      </c>
      <c r="Z39" s="17" t="s">
        <v>29</v>
      </c>
    </row>
    <row r="40" spans="1:26" s="4" customFormat="1" ht="27" customHeight="1" x14ac:dyDescent="0.2">
      <c r="A40" s="7"/>
      <c r="B40" s="22">
        <v>36</v>
      </c>
      <c r="C40" s="67" t="s">
        <v>115</v>
      </c>
      <c r="D40" s="18" t="s">
        <v>1301</v>
      </c>
      <c r="E40" s="50">
        <v>14</v>
      </c>
      <c r="F40" s="50">
        <v>98</v>
      </c>
      <c r="G40" s="50">
        <v>10232942</v>
      </c>
      <c r="H40" s="36">
        <f t="shared" si="0"/>
        <v>104417.77551020408</v>
      </c>
      <c r="I40" s="51">
        <v>9379.75</v>
      </c>
      <c r="J40" s="52">
        <v>10232942</v>
      </c>
      <c r="K40" s="53">
        <v>1091</v>
      </c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18" t="s">
        <v>14</v>
      </c>
      <c r="Y40" s="18">
        <v>1</v>
      </c>
      <c r="Z40" s="18" t="s">
        <v>15</v>
      </c>
    </row>
    <row r="41" spans="1:26" s="4" customFormat="1" ht="27" customHeight="1" x14ac:dyDescent="0.2">
      <c r="A41" s="7"/>
      <c r="B41" s="14">
        <v>37</v>
      </c>
      <c r="C41" s="67" t="s">
        <v>1302</v>
      </c>
      <c r="D41" s="18" t="s">
        <v>1303</v>
      </c>
      <c r="E41" s="50">
        <v>20</v>
      </c>
      <c r="F41" s="50">
        <v>325</v>
      </c>
      <c r="G41" s="50">
        <v>29849082</v>
      </c>
      <c r="H41" s="36">
        <f t="shared" si="0"/>
        <v>91843.329230769232</v>
      </c>
      <c r="I41" s="51">
        <v>27495</v>
      </c>
      <c r="J41" s="52">
        <v>29849082</v>
      </c>
      <c r="K41" s="53">
        <v>1086</v>
      </c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18" t="s">
        <v>24</v>
      </c>
      <c r="Y41" s="18">
        <v>22</v>
      </c>
      <c r="Z41" s="18" t="s">
        <v>25</v>
      </c>
    </row>
    <row r="42" spans="1:26" s="4" customFormat="1" ht="27" customHeight="1" x14ac:dyDescent="0.2">
      <c r="A42" s="7"/>
      <c r="B42" s="22">
        <v>38</v>
      </c>
      <c r="C42" s="67" t="s">
        <v>592</v>
      </c>
      <c r="D42" s="18" t="s">
        <v>1304</v>
      </c>
      <c r="E42" s="50">
        <v>20</v>
      </c>
      <c r="F42" s="50">
        <v>221</v>
      </c>
      <c r="G42" s="50">
        <v>19176670</v>
      </c>
      <c r="H42" s="36">
        <f t="shared" si="0"/>
        <v>86772.262443438914</v>
      </c>
      <c r="I42" s="51">
        <v>16737</v>
      </c>
      <c r="J42" s="52">
        <v>19176670</v>
      </c>
      <c r="K42" s="53">
        <v>1146</v>
      </c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18" t="s">
        <v>257</v>
      </c>
      <c r="Y42" s="18">
        <v>10</v>
      </c>
      <c r="Z42" s="18" t="s">
        <v>33</v>
      </c>
    </row>
    <row r="43" spans="1:26" s="4" customFormat="1" ht="27" customHeight="1" x14ac:dyDescent="0.2">
      <c r="A43" s="7"/>
      <c r="B43" s="14">
        <v>39</v>
      </c>
      <c r="C43" s="67" t="s">
        <v>477</v>
      </c>
      <c r="D43" s="18" t="s">
        <v>548</v>
      </c>
      <c r="E43" s="50"/>
      <c r="F43" s="50"/>
      <c r="G43" s="50"/>
      <c r="H43" s="36">
        <f t="shared" si="0"/>
        <v>0</v>
      </c>
      <c r="I43" s="51"/>
      <c r="J43" s="52"/>
      <c r="K43" s="53">
        <f t="shared" ref="K43" si="2">IF(AND(I43&gt;0,J43&gt;0),J43/I43,0)</f>
        <v>0</v>
      </c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18"/>
      <c r="Y43" s="18"/>
      <c r="Z43" s="18"/>
    </row>
    <row r="44" spans="1:26" s="4" customFormat="1" ht="27" customHeight="1" x14ac:dyDescent="0.2">
      <c r="A44" s="7"/>
      <c r="B44" s="22">
        <v>40</v>
      </c>
      <c r="C44" s="67" t="s">
        <v>1305</v>
      </c>
      <c r="D44" s="18" t="s">
        <v>1306</v>
      </c>
      <c r="E44" s="50">
        <v>20</v>
      </c>
      <c r="F44" s="50">
        <v>334</v>
      </c>
      <c r="G44" s="50">
        <v>28961380</v>
      </c>
      <c r="H44" s="36">
        <f t="shared" si="0"/>
        <v>86710.718562874245</v>
      </c>
      <c r="I44" s="51">
        <v>24695.25</v>
      </c>
      <c r="J44" s="52">
        <v>28961380</v>
      </c>
      <c r="K44" s="53">
        <v>1173</v>
      </c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18" t="s">
        <v>147</v>
      </c>
      <c r="Y44" s="18">
        <v>18</v>
      </c>
      <c r="Z44" s="18" t="s">
        <v>25</v>
      </c>
    </row>
    <row r="45" spans="1:26" s="4" customFormat="1" ht="27" customHeight="1" x14ac:dyDescent="0.2">
      <c r="A45" s="7"/>
      <c r="B45" s="14">
        <v>41</v>
      </c>
      <c r="C45" s="67" t="s">
        <v>1278</v>
      </c>
      <c r="D45" s="18" t="s">
        <v>1307</v>
      </c>
      <c r="E45" s="50">
        <v>20</v>
      </c>
      <c r="F45" s="50">
        <v>670</v>
      </c>
      <c r="G45" s="50">
        <v>60548470</v>
      </c>
      <c r="H45" s="36">
        <f t="shared" si="0"/>
        <v>90370.850746268654</v>
      </c>
      <c r="I45" s="51">
        <v>49132.216666666667</v>
      </c>
      <c r="J45" s="52">
        <v>60548470</v>
      </c>
      <c r="K45" s="53">
        <v>1232</v>
      </c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18" t="s">
        <v>51</v>
      </c>
      <c r="Y45" s="18">
        <v>2</v>
      </c>
      <c r="Z45" s="18" t="s">
        <v>52</v>
      </c>
    </row>
    <row r="46" spans="1:26" s="4" customFormat="1" ht="27" customHeight="1" x14ac:dyDescent="0.2">
      <c r="A46" s="7"/>
      <c r="B46" s="22">
        <v>42</v>
      </c>
      <c r="C46" s="67" t="s">
        <v>1308</v>
      </c>
      <c r="D46" s="18" t="s">
        <v>1309</v>
      </c>
      <c r="E46" s="50">
        <v>20</v>
      </c>
      <c r="F46" s="50">
        <v>137</v>
      </c>
      <c r="G46" s="50">
        <v>14607124</v>
      </c>
      <c r="H46" s="36">
        <f t="shared" si="0"/>
        <v>106621.34306569344</v>
      </c>
      <c r="I46" s="51">
        <v>13199</v>
      </c>
      <c r="J46" s="52">
        <v>14607124</v>
      </c>
      <c r="K46" s="53">
        <v>1107</v>
      </c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18" t="s">
        <v>39</v>
      </c>
      <c r="Y46" s="18">
        <v>3</v>
      </c>
      <c r="Z46" s="18" t="s">
        <v>40</v>
      </c>
    </row>
    <row r="47" spans="1:26" s="4" customFormat="1" ht="27" customHeight="1" x14ac:dyDescent="0.2">
      <c r="A47" s="7"/>
      <c r="B47" s="14">
        <v>43</v>
      </c>
      <c r="C47" s="67" t="s">
        <v>1310</v>
      </c>
      <c r="D47" s="18" t="s">
        <v>1311</v>
      </c>
      <c r="E47" s="50">
        <v>20</v>
      </c>
      <c r="F47" s="50">
        <v>497</v>
      </c>
      <c r="G47" s="50">
        <v>43618526</v>
      </c>
      <c r="H47" s="36">
        <f t="shared" si="0"/>
        <v>87763.633802816898</v>
      </c>
      <c r="I47" s="51">
        <v>39919</v>
      </c>
      <c r="J47" s="52">
        <v>43618526</v>
      </c>
      <c r="K47" s="53">
        <v>1093</v>
      </c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18" t="s">
        <v>51</v>
      </c>
      <c r="Y47" s="18">
        <v>2</v>
      </c>
      <c r="Z47" s="18" t="s">
        <v>52</v>
      </c>
    </row>
    <row r="48" spans="1:26" s="4" customFormat="1" ht="27" customHeight="1" x14ac:dyDescent="0.2">
      <c r="A48" s="7"/>
      <c r="B48" s="22">
        <v>44</v>
      </c>
      <c r="C48" s="67" t="s">
        <v>1278</v>
      </c>
      <c r="D48" s="18" t="s">
        <v>1312</v>
      </c>
      <c r="E48" s="50">
        <v>20</v>
      </c>
      <c r="F48" s="50">
        <v>417</v>
      </c>
      <c r="G48" s="50">
        <v>41804838</v>
      </c>
      <c r="H48" s="36">
        <f t="shared" si="0"/>
        <v>100251.41007194245</v>
      </c>
      <c r="I48" s="51">
        <v>32681.416666666668</v>
      </c>
      <c r="J48" s="52">
        <v>41804838</v>
      </c>
      <c r="K48" s="53">
        <v>1279</v>
      </c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18" t="s">
        <v>14</v>
      </c>
      <c r="Y48" s="18">
        <v>1</v>
      </c>
      <c r="Z48" s="18" t="s">
        <v>15</v>
      </c>
    </row>
    <row r="49" spans="1:26" s="4" customFormat="1" ht="27" customHeight="1" x14ac:dyDescent="0.2">
      <c r="A49" s="7"/>
      <c r="B49" s="14">
        <v>45</v>
      </c>
      <c r="C49" s="67" t="s">
        <v>1313</v>
      </c>
      <c r="D49" s="19" t="s">
        <v>1314</v>
      </c>
      <c r="E49" s="50">
        <v>20</v>
      </c>
      <c r="F49" s="50">
        <v>245</v>
      </c>
      <c r="G49" s="50">
        <v>23171334</v>
      </c>
      <c r="H49" s="36">
        <f t="shared" si="0"/>
        <v>94576.873469387749</v>
      </c>
      <c r="I49" s="51">
        <v>19754</v>
      </c>
      <c r="J49" s="52">
        <v>23171334</v>
      </c>
      <c r="K49" s="53">
        <v>1173</v>
      </c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19" t="s">
        <v>39</v>
      </c>
      <c r="Y49" s="19">
        <v>3</v>
      </c>
      <c r="Z49" s="19" t="s">
        <v>40</v>
      </c>
    </row>
    <row r="50" spans="1:26" s="4" customFormat="1" ht="27" customHeight="1" x14ac:dyDescent="0.2">
      <c r="A50" s="7"/>
      <c r="B50" s="22">
        <v>46</v>
      </c>
      <c r="C50" s="67" t="s">
        <v>1278</v>
      </c>
      <c r="D50" s="16" t="s">
        <v>1315</v>
      </c>
      <c r="E50" s="50">
        <v>20</v>
      </c>
      <c r="F50" s="50">
        <v>419</v>
      </c>
      <c r="G50" s="50">
        <v>41665509</v>
      </c>
      <c r="H50" s="36">
        <f t="shared" si="0"/>
        <v>99440.355608591883</v>
      </c>
      <c r="I50" s="51">
        <v>32973.75</v>
      </c>
      <c r="J50" s="52">
        <v>41665509</v>
      </c>
      <c r="K50" s="53">
        <v>1264</v>
      </c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16" t="s">
        <v>14</v>
      </c>
      <c r="Y50" s="16">
        <v>1</v>
      </c>
      <c r="Z50" s="16" t="s">
        <v>15</v>
      </c>
    </row>
    <row r="51" spans="1:26" s="4" customFormat="1" ht="27" customHeight="1" x14ac:dyDescent="0.2">
      <c r="A51" s="7"/>
      <c r="B51" s="14">
        <v>47</v>
      </c>
      <c r="C51" s="67" t="s">
        <v>1278</v>
      </c>
      <c r="D51" s="16" t="s">
        <v>1316</v>
      </c>
      <c r="E51" s="50">
        <v>20</v>
      </c>
      <c r="F51" s="50">
        <v>533</v>
      </c>
      <c r="G51" s="50">
        <v>53813462</v>
      </c>
      <c r="H51" s="36">
        <f t="shared" si="0"/>
        <v>100963.34333958724</v>
      </c>
      <c r="I51" s="51">
        <v>42974.166666666664</v>
      </c>
      <c r="J51" s="52">
        <v>53813462</v>
      </c>
      <c r="K51" s="53">
        <v>1252</v>
      </c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16" t="s">
        <v>36</v>
      </c>
      <c r="Y51" s="16">
        <v>24</v>
      </c>
      <c r="Z51" s="16" t="s">
        <v>21</v>
      </c>
    </row>
    <row r="52" spans="1:26" s="4" customFormat="1" ht="27" customHeight="1" x14ac:dyDescent="0.2">
      <c r="A52" s="7"/>
      <c r="B52" s="22">
        <v>48</v>
      </c>
      <c r="C52" s="67" t="s">
        <v>67</v>
      </c>
      <c r="D52" s="16" t="s">
        <v>1317</v>
      </c>
      <c r="E52" s="50">
        <v>5</v>
      </c>
      <c r="F52" s="50">
        <v>67</v>
      </c>
      <c r="G52" s="50">
        <v>10542009</v>
      </c>
      <c r="H52" s="36">
        <f t="shared" si="0"/>
        <v>157343.41791044775</v>
      </c>
      <c r="I52" s="51">
        <v>8196</v>
      </c>
      <c r="J52" s="52">
        <v>10542009</v>
      </c>
      <c r="K52" s="53">
        <v>1286</v>
      </c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16" t="s">
        <v>57</v>
      </c>
      <c r="Y52" s="16">
        <v>14</v>
      </c>
      <c r="Z52" s="16" t="s">
        <v>29</v>
      </c>
    </row>
    <row r="53" spans="1:26" s="4" customFormat="1" ht="27" customHeight="1" x14ac:dyDescent="0.2">
      <c r="A53" s="7"/>
      <c r="B53" s="14">
        <v>49</v>
      </c>
      <c r="C53" s="67" t="s">
        <v>976</v>
      </c>
      <c r="D53" s="16" t="s">
        <v>1318</v>
      </c>
      <c r="E53" s="50">
        <v>12</v>
      </c>
      <c r="F53" s="50">
        <v>277</v>
      </c>
      <c r="G53" s="50">
        <v>25064458</v>
      </c>
      <c r="H53" s="36">
        <f t="shared" si="0"/>
        <v>90485.407942238264</v>
      </c>
      <c r="I53" s="51">
        <v>23284</v>
      </c>
      <c r="J53" s="52">
        <v>25064458</v>
      </c>
      <c r="K53" s="53">
        <v>1076</v>
      </c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16" t="s">
        <v>14</v>
      </c>
      <c r="Y53" s="16" t="s">
        <v>210</v>
      </c>
      <c r="Z53" s="16" t="s">
        <v>15</v>
      </c>
    </row>
    <row r="54" spans="1:26" s="4" customFormat="1" ht="27" customHeight="1" x14ac:dyDescent="0.2">
      <c r="A54" s="7"/>
      <c r="B54" s="22">
        <v>50</v>
      </c>
      <c r="C54" s="67" t="s">
        <v>1295</v>
      </c>
      <c r="D54" s="16" t="s">
        <v>1319</v>
      </c>
      <c r="E54" s="50">
        <v>12</v>
      </c>
      <c r="F54" s="50">
        <v>84</v>
      </c>
      <c r="G54" s="50">
        <v>10452450</v>
      </c>
      <c r="H54" s="36">
        <f t="shared" si="0"/>
        <v>124433.92857142857</v>
      </c>
      <c r="I54" s="51">
        <v>9576</v>
      </c>
      <c r="J54" s="52">
        <v>10452450</v>
      </c>
      <c r="K54" s="53">
        <v>1092</v>
      </c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16" t="s">
        <v>177</v>
      </c>
      <c r="Y54" s="16">
        <v>5</v>
      </c>
      <c r="Z54" s="16" t="s">
        <v>122</v>
      </c>
    </row>
    <row r="55" spans="1:26" s="4" customFormat="1" ht="27" customHeight="1" x14ac:dyDescent="0.2">
      <c r="A55" s="7"/>
      <c r="B55" s="14">
        <v>51</v>
      </c>
      <c r="C55" s="67" t="s">
        <v>703</v>
      </c>
      <c r="D55" s="17" t="s">
        <v>704</v>
      </c>
      <c r="E55" s="50">
        <v>10</v>
      </c>
      <c r="F55" s="50">
        <v>226</v>
      </c>
      <c r="G55" s="50">
        <v>18212004</v>
      </c>
      <c r="H55" s="36">
        <f t="shared" si="0"/>
        <v>80584.088495575226</v>
      </c>
      <c r="I55" s="51">
        <v>20265</v>
      </c>
      <c r="J55" s="52">
        <v>18212004</v>
      </c>
      <c r="K55" s="53">
        <v>899</v>
      </c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17" t="s">
        <v>39</v>
      </c>
      <c r="Y55" s="17">
        <v>3</v>
      </c>
      <c r="Z55" s="17" t="s">
        <v>40</v>
      </c>
    </row>
    <row r="56" spans="1:26" s="4" customFormat="1" ht="27" customHeight="1" x14ac:dyDescent="0.2">
      <c r="A56" s="7"/>
      <c r="B56" s="22">
        <v>52</v>
      </c>
      <c r="C56" s="67" t="s">
        <v>1320</v>
      </c>
      <c r="D56" s="17" t="s">
        <v>1321</v>
      </c>
      <c r="E56" s="50">
        <v>20</v>
      </c>
      <c r="F56" s="50">
        <v>285</v>
      </c>
      <c r="G56" s="50">
        <v>23834054</v>
      </c>
      <c r="H56" s="36">
        <f t="shared" si="0"/>
        <v>83628.259649122803</v>
      </c>
      <c r="I56" s="51">
        <v>20730</v>
      </c>
      <c r="J56" s="52">
        <v>23834054</v>
      </c>
      <c r="K56" s="53">
        <v>1150</v>
      </c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17" t="s">
        <v>14</v>
      </c>
      <c r="Y56" s="17">
        <v>1</v>
      </c>
      <c r="Z56" s="17" t="s">
        <v>15</v>
      </c>
    </row>
    <row r="57" spans="1:26" s="4" customFormat="1" ht="27" customHeight="1" x14ac:dyDescent="0.2">
      <c r="A57" s="7"/>
      <c r="B57" s="14">
        <v>53</v>
      </c>
      <c r="C57" s="67" t="s">
        <v>60</v>
      </c>
      <c r="D57" s="17" t="s">
        <v>1322</v>
      </c>
      <c r="E57" s="50">
        <v>20</v>
      </c>
      <c r="F57" s="50">
        <v>309</v>
      </c>
      <c r="G57" s="50">
        <v>26064517</v>
      </c>
      <c r="H57" s="36">
        <f t="shared" si="0"/>
        <v>84351.187702265379</v>
      </c>
      <c r="I57" s="51">
        <v>20231</v>
      </c>
      <c r="J57" s="52">
        <v>26064517</v>
      </c>
      <c r="K57" s="53">
        <v>1288</v>
      </c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17" t="s">
        <v>14</v>
      </c>
      <c r="Y57" s="17">
        <v>1</v>
      </c>
      <c r="Z57" s="17" t="s">
        <v>15</v>
      </c>
    </row>
    <row r="58" spans="1:26" s="4" customFormat="1" ht="27" customHeight="1" x14ac:dyDescent="0.2">
      <c r="A58" s="7"/>
      <c r="B58" s="22">
        <v>54</v>
      </c>
      <c r="C58" s="67" t="s">
        <v>1286</v>
      </c>
      <c r="D58" s="17" t="s">
        <v>1323</v>
      </c>
      <c r="E58" s="50">
        <v>20</v>
      </c>
      <c r="F58" s="50">
        <v>220</v>
      </c>
      <c r="G58" s="50">
        <v>21289941</v>
      </c>
      <c r="H58" s="36">
        <f t="shared" si="0"/>
        <v>96772.459090909091</v>
      </c>
      <c r="I58" s="51">
        <v>19572.75</v>
      </c>
      <c r="J58" s="52">
        <v>21289941</v>
      </c>
      <c r="K58" s="53">
        <v>1088</v>
      </c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17" t="s">
        <v>14</v>
      </c>
      <c r="Y58" s="17">
        <v>1</v>
      </c>
      <c r="Z58" s="17" t="s">
        <v>15</v>
      </c>
    </row>
    <row r="59" spans="1:26" s="4" customFormat="1" ht="27" customHeight="1" x14ac:dyDescent="0.2">
      <c r="A59" s="7"/>
      <c r="B59" s="14">
        <v>55</v>
      </c>
      <c r="C59" s="67" t="s">
        <v>60</v>
      </c>
      <c r="D59" s="18" t="s">
        <v>1324</v>
      </c>
      <c r="E59" s="50">
        <v>20</v>
      </c>
      <c r="F59" s="50">
        <v>363</v>
      </c>
      <c r="G59" s="50">
        <v>30071107</v>
      </c>
      <c r="H59" s="36">
        <f t="shared" si="0"/>
        <v>82840.515151515152</v>
      </c>
      <c r="I59" s="51">
        <v>24997</v>
      </c>
      <c r="J59" s="52">
        <v>30071107</v>
      </c>
      <c r="K59" s="53">
        <v>1203</v>
      </c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18" t="s">
        <v>14</v>
      </c>
      <c r="Y59" s="18">
        <v>1</v>
      </c>
      <c r="Z59" s="18" t="s">
        <v>15</v>
      </c>
    </row>
    <row r="60" spans="1:26" s="4" customFormat="1" ht="27" customHeight="1" x14ac:dyDescent="0.2">
      <c r="A60" s="7"/>
      <c r="B60" s="22">
        <v>56</v>
      </c>
      <c r="C60" s="67" t="s">
        <v>1310</v>
      </c>
      <c r="D60" s="18" t="s">
        <v>1325</v>
      </c>
      <c r="E60" s="50">
        <v>20</v>
      </c>
      <c r="F60" s="50">
        <v>530</v>
      </c>
      <c r="G60" s="50">
        <v>42901170</v>
      </c>
      <c r="H60" s="36">
        <f t="shared" si="0"/>
        <v>80945.60377358491</v>
      </c>
      <c r="I60" s="51">
        <v>39291</v>
      </c>
      <c r="J60" s="52">
        <v>42901170</v>
      </c>
      <c r="K60" s="53">
        <v>1092</v>
      </c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18" t="s">
        <v>51</v>
      </c>
      <c r="Y60" s="18">
        <v>2</v>
      </c>
      <c r="Z60" s="18" t="s">
        <v>52</v>
      </c>
    </row>
    <row r="61" spans="1:26" s="4" customFormat="1" ht="27" customHeight="1" x14ac:dyDescent="0.2">
      <c r="A61" s="7"/>
      <c r="B61" s="14">
        <v>57</v>
      </c>
      <c r="C61" s="67" t="s">
        <v>1278</v>
      </c>
      <c r="D61" s="18" t="s">
        <v>1326</v>
      </c>
      <c r="E61" s="50">
        <v>20</v>
      </c>
      <c r="F61" s="50">
        <v>419</v>
      </c>
      <c r="G61" s="50">
        <v>43296832</v>
      </c>
      <c r="H61" s="36">
        <f t="shared" si="0"/>
        <v>103333.72792362768</v>
      </c>
      <c r="I61" s="51">
        <v>33534</v>
      </c>
      <c r="J61" s="52">
        <v>43296832</v>
      </c>
      <c r="K61" s="53">
        <v>1291</v>
      </c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18" t="s">
        <v>121</v>
      </c>
      <c r="Y61" s="18">
        <v>4</v>
      </c>
      <c r="Z61" s="18" t="s">
        <v>122</v>
      </c>
    </row>
    <row r="62" spans="1:26" s="4" customFormat="1" ht="27" customHeight="1" x14ac:dyDescent="0.2">
      <c r="A62" s="7"/>
      <c r="B62" s="22">
        <v>58</v>
      </c>
      <c r="C62" s="67" t="s">
        <v>1310</v>
      </c>
      <c r="D62" s="18" t="s">
        <v>1327</v>
      </c>
      <c r="E62" s="50">
        <v>20</v>
      </c>
      <c r="F62" s="50">
        <v>504</v>
      </c>
      <c r="G62" s="50">
        <v>42230140</v>
      </c>
      <c r="H62" s="36">
        <f t="shared" si="0"/>
        <v>83789.960317460311</v>
      </c>
      <c r="I62" s="51">
        <v>38645.75</v>
      </c>
      <c r="J62" s="52">
        <v>42230140</v>
      </c>
      <c r="K62" s="53">
        <v>1093</v>
      </c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18" t="s">
        <v>14</v>
      </c>
      <c r="Y62" s="18">
        <v>1</v>
      </c>
      <c r="Z62" s="18" t="s">
        <v>15</v>
      </c>
    </row>
    <row r="63" spans="1:26" s="4" customFormat="1" ht="27" customHeight="1" x14ac:dyDescent="0.2">
      <c r="A63" s="7"/>
      <c r="B63" s="14">
        <v>59</v>
      </c>
      <c r="C63" s="67" t="s">
        <v>1328</v>
      </c>
      <c r="D63" s="18" t="s">
        <v>1329</v>
      </c>
      <c r="E63" s="50"/>
      <c r="F63" s="50"/>
      <c r="G63" s="50"/>
      <c r="H63" s="36">
        <f t="shared" si="0"/>
        <v>0</v>
      </c>
      <c r="I63" s="51"/>
      <c r="J63" s="52"/>
      <c r="K63" s="53">
        <f t="shared" si="1"/>
        <v>0</v>
      </c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18"/>
      <c r="Y63" s="18"/>
      <c r="Z63" s="18"/>
    </row>
    <row r="64" spans="1:26" s="4" customFormat="1" ht="27" customHeight="1" x14ac:dyDescent="0.2">
      <c r="A64" s="7"/>
      <c r="B64" s="22">
        <v>60</v>
      </c>
      <c r="C64" s="67" t="s">
        <v>1330</v>
      </c>
      <c r="D64" s="18" t="s">
        <v>1331</v>
      </c>
      <c r="E64" s="50">
        <v>10</v>
      </c>
      <c r="F64" s="50">
        <v>100</v>
      </c>
      <c r="G64" s="50">
        <v>9013092</v>
      </c>
      <c r="H64" s="36">
        <f t="shared" si="0"/>
        <v>90130.92</v>
      </c>
      <c r="I64" s="51">
        <v>8267.5</v>
      </c>
      <c r="J64" s="52">
        <v>9013092</v>
      </c>
      <c r="K64" s="53">
        <v>1090</v>
      </c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18" t="s">
        <v>14</v>
      </c>
      <c r="Y64" s="18">
        <v>1</v>
      </c>
      <c r="Z64" s="18" t="s">
        <v>15</v>
      </c>
    </row>
    <row r="65" spans="1:26" s="4" customFormat="1" ht="27" customHeight="1" x14ac:dyDescent="0.2">
      <c r="A65" s="7"/>
      <c r="B65" s="14">
        <v>61</v>
      </c>
      <c r="C65" s="67" t="s">
        <v>1332</v>
      </c>
      <c r="D65" s="18" t="s">
        <v>1333</v>
      </c>
      <c r="E65" s="50">
        <v>10</v>
      </c>
      <c r="F65" s="50">
        <v>38</v>
      </c>
      <c r="G65" s="50">
        <v>2908371.6800000006</v>
      </c>
      <c r="H65" s="36">
        <f t="shared" si="0"/>
        <v>76536.096842105282</v>
      </c>
      <c r="I65" s="51">
        <v>2528.7400000000007</v>
      </c>
      <c r="J65" s="52">
        <v>2908371.6800000006</v>
      </c>
      <c r="K65" s="53">
        <v>1150</v>
      </c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18" t="s">
        <v>32</v>
      </c>
      <c r="Y65" s="18">
        <v>9</v>
      </c>
      <c r="Z65" s="18" t="s">
        <v>33</v>
      </c>
    </row>
    <row r="66" spans="1:26" s="4" customFormat="1" ht="27" customHeight="1" x14ac:dyDescent="0.2">
      <c r="A66" s="7"/>
      <c r="B66" s="22">
        <v>62</v>
      </c>
      <c r="C66" s="67" t="s">
        <v>1334</v>
      </c>
      <c r="D66" s="18" t="s">
        <v>1335</v>
      </c>
      <c r="E66" s="50">
        <v>20</v>
      </c>
      <c r="F66" s="50">
        <v>226</v>
      </c>
      <c r="G66" s="50">
        <v>18077001</v>
      </c>
      <c r="H66" s="36">
        <f t="shared" si="0"/>
        <v>79986.730088495577</v>
      </c>
      <c r="I66" s="51">
        <v>16815</v>
      </c>
      <c r="J66" s="52">
        <v>18077001</v>
      </c>
      <c r="K66" s="53">
        <v>1075</v>
      </c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18" t="s">
        <v>57</v>
      </c>
      <c r="Y66" s="18">
        <v>14</v>
      </c>
      <c r="Z66" s="18" t="s">
        <v>29</v>
      </c>
    </row>
    <row r="67" spans="1:26" s="4" customFormat="1" ht="27" customHeight="1" x14ac:dyDescent="0.2">
      <c r="A67" s="7"/>
      <c r="B67" s="14">
        <v>63</v>
      </c>
      <c r="C67" s="67" t="s">
        <v>828</v>
      </c>
      <c r="D67" s="18" t="s">
        <v>1336</v>
      </c>
      <c r="E67" s="50">
        <v>17</v>
      </c>
      <c r="F67" s="50">
        <v>197</v>
      </c>
      <c r="G67" s="50">
        <v>18878053</v>
      </c>
      <c r="H67" s="36">
        <f t="shared" si="0"/>
        <v>95827.680203045689</v>
      </c>
      <c r="I67" s="51">
        <v>17216.683333333334</v>
      </c>
      <c r="J67" s="52">
        <v>18878053</v>
      </c>
      <c r="K67" s="53">
        <v>1096</v>
      </c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18" t="s">
        <v>177</v>
      </c>
      <c r="Y67" s="18">
        <v>5</v>
      </c>
      <c r="Z67" s="18" t="s">
        <v>122</v>
      </c>
    </row>
    <row r="68" spans="1:26" s="4" customFormat="1" ht="27" customHeight="1" x14ac:dyDescent="0.2">
      <c r="A68" s="7"/>
      <c r="B68" s="22">
        <v>64</v>
      </c>
      <c r="C68" s="67" t="s">
        <v>1337</v>
      </c>
      <c r="D68" s="19" t="s">
        <v>1338</v>
      </c>
      <c r="E68" s="50">
        <v>20</v>
      </c>
      <c r="F68" s="50">
        <v>226</v>
      </c>
      <c r="G68" s="50">
        <v>18188949</v>
      </c>
      <c r="H68" s="36">
        <f t="shared" si="0"/>
        <v>80482.075221238934</v>
      </c>
      <c r="I68" s="51">
        <v>16193.7</v>
      </c>
      <c r="J68" s="52">
        <v>18188949</v>
      </c>
      <c r="K68" s="53">
        <v>1123</v>
      </c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19" t="s">
        <v>51</v>
      </c>
      <c r="Y68" s="19">
        <v>2</v>
      </c>
      <c r="Z68" s="19" t="s">
        <v>52</v>
      </c>
    </row>
    <row r="69" spans="1:26" s="4" customFormat="1" ht="27" customHeight="1" x14ac:dyDescent="0.2">
      <c r="A69" s="7"/>
      <c r="B69" s="14">
        <v>65</v>
      </c>
      <c r="C69" s="67" t="s">
        <v>1339</v>
      </c>
      <c r="D69" s="16" t="s">
        <v>1340</v>
      </c>
      <c r="E69" s="50">
        <v>20</v>
      </c>
      <c r="F69" s="50">
        <v>386</v>
      </c>
      <c r="G69" s="50">
        <v>35265488</v>
      </c>
      <c r="H69" s="36">
        <f t="shared" si="0"/>
        <v>91361.367875647673</v>
      </c>
      <c r="I69" s="51">
        <v>31249</v>
      </c>
      <c r="J69" s="52">
        <v>35265488</v>
      </c>
      <c r="K69" s="53">
        <v>1129</v>
      </c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16" t="s">
        <v>193</v>
      </c>
      <c r="Y69" s="16">
        <v>16</v>
      </c>
      <c r="Z69" s="16" t="s">
        <v>29</v>
      </c>
    </row>
    <row r="70" spans="1:26" s="4" customFormat="1" ht="27" customHeight="1" x14ac:dyDescent="0.2">
      <c r="A70" s="7"/>
      <c r="B70" s="22">
        <v>66</v>
      </c>
      <c r="C70" s="67" t="s">
        <v>1341</v>
      </c>
      <c r="D70" s="16" t="s">
        <v>1342</v>
      </c>
      <c r="E70" s="34">
        <v>15</v>
      </c>
      <c r="F70" s="34">
        <v>270</v>
      </c>
      <c r="G70" s="34">
        <v>32924438</v>
      </c>
      <c r="H70" s="36">
        <f t="shared" ref="H70:H120" si="3">IF(AND(F70&gt;0,G70&gt;0),G70/F70,0)</f>
        <v>121942.36296296296</v>
      </c>
      <c r="I70" s="54">
        <v>28770</v>
      </c>
      <c r="J70" s="54">
        <v>32924438</v>
      </c>
      <c r="K70" s="55">
        <v>1144</v>
      </c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16" t="s">
        <v>28</v>
      </c>
      <c r="Y70" s="16">
        <v>12</v>
      </c>
      <c r="Z70" s="16" t="s">
        <v>29</v>
      </c>
    </row>
    <row r="71" spans="1:26" s="4" customFormat="1" ht="27" customHeight="1" x14ac:dyDescent="0.2">
      <c r="A71" s="7"/>
      <c r="B71" s="14">
        <v>67</v>
      </c>
      <c r="C71" s="67" t="s">
        <v>1055</v>
      </c>
      <c r="D71" s="16" t="s">
        <v>1343</v>
      </c>
      <c r="E71" s="50">
        <v>20</v>
      </c>
      <c r="F71" s="50">
        <v>206</v>
      </c>
      <c r="G71" s="50">
        <v>15674564</v>
      </c>
      <c r="H71" s="36">
        <f t="shared" si="3"/>
        <v>76090.116504854363</v>
      </c>
      <c r="I71" s="51">
        <v>13966</v>
      </c>
      <c r="J71" s="52">
        <v>15674564</v>
      </c>
      <c r="K71" s="53">
        <v>1122</v>
      </c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16" t="s">
        <v>39</v>
      </c>
      <c r="Y71" s="16">
        <v>3</v>
      </c>
      <c r="Z71" s="16" t="s">
        <v>40</v>
      </c>
    </row>
    <row r="72" spans="1:26" s="4" customFormat="1" ht="27" customHeight="1" x14ac:dyDescent="0.2">
      <c r="A72" s="7"/>
      <c r="B72" s="22">
        <v>68</v>
      </c>
      <c r="C72" s="67" t="s">
        <v>1344</v>
      </c>
      <c r="D72" s="16" t="s">
        <v>1345</v>
      </c>
      <c r="E72" s="50">
        <v>12</v>
      </c>
      <c r="F72" s="50">
        <v>164</v>
      </c>
      <c r="G72" s="50">
        <v>15257361</v>
      </c>
      <c r="H72" s="36">
        <f t="shared" si="3"/>
        <v>93032.689024390245</v>
      </c>
      <c r="I72" s="51">
        <v>14031</v>
      </c>
      <c r="J72" s="52">
        <v>15257361</v>
      </c>
      <c r="K72" s="53">
        <v>1087</v>
      </c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16" t="s">
        <v>14</v>
      </c>
      <c r="Y72" s="16">
        <v>1</v>
      </c>
      <c r="Z72" s="16" t="s">
        <v>15</v>
      </c>
    </row>
    <row r="73" spans="1:26" s="4" customFormat="1" ht="27" customHeight="1" x14ac:dyDescent="0.2">
      <c r="A73" s="7"/>
      <c r="B73" s="14">
        <v>69</v>
      </c>
      <c r="C73" s="67" t="s">
        <v>498</v>
      </c>
      <c r="D73" s="16" t="s">
        <v>1346</v>
      </c>
      <c r="E73" s="50">
        <v>15</v>
      </c>
      <c r="F73" s="50">
        <v>157</v>
      </c>
      <c r="G73" s="50">
        <v>14745334</v>
      </c>
      <c r="H73" s="36">
        <f t="shared" si="3"/>
        <v>93919.324840764326</v>
      </c>
      <c r="I73" s="51">
        <v>12676.25</v>
      </c>
      <c r="J73" s="52">
        <v>14745334</v>
      </c>
      <c r="K73" s="53">
        <v>1163</v>
      </c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16" t="s">
        <v>14</v>
      </c>
      <c r="Y73" s="16">
        <v>1</v>
      </c>
      <c r="Z73" s="16" t="s">
        <v>15</v>
      </c>
    </row>
    <row r="74" spans="1:26" s="4" customFormat="1" ht="27" customHeight="1" x14ac:dyDescent="0.2">
      <c r="A74" s="7"/>
      <c r="B74" s="22">
        <v>70</v>
      </c>
      <c r="C74" s="67" t="s">
        <v>1302</v>
      </c>
      <c r="D74" s="17" t="s">
        <v>1347</v>
      </c>
      <c r="E74" s="50">
        <v>18</v>
      </c>
      <c r="F74" s="50">
        <v>287</v>
      </c>
      <c r="G74" s="50">
        <v>26323710</v>
      </c>
      <c r="H74" s="36">
        <f t="shared" si="3"/>
        <v>91720.243902439019</v>
      </c>
      <c r="I74" s="51">
        <v>24237</v>
      </c>
      <c r="J74" s="52">
        <v>26323710</v>
      </c>
      <c r="K74" s="53">
        <v>1086</v>
      </c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17" t="s">
        <v>39</v>
      </c>
      <c r="Y74" s="17">
        <v>3</v>
      </c>
      <c r="Z74" s="17" t="s">
        <v>40</v>
      </c>
    </row>
    <row r="75" spans="1:26" s="4" customFormat="1" ht="27" customHeight="1" x14ac:dyDescent="0.2">
      <c r="A75" s="7"/>
      <c r="B75" s="14">
        <v>71</v>
      </c>
      <c r="C75" s="67" t="s">
        <v>1042</v>
      </c>
      <c r="D75" s="17" t="s">
        <v>1348</v>
      </c>
      <c r="E75" s="50">
        <v>20</v>
      </c>
      <c r="F75" s="50">
        <v>103</v>
      </c>
      <c r="G75" s="50">
        <v>11476974</v>
      </c>
      <c r="H75" s="36">
        <f t="shared" si="3"/>
        <v>111426.93203883494</v>
      </c>
      <c r="I75" s="51">
        <v>10141</v>
      </c>
      <c r="J75" s="52">
        <v>11476974</v>
      </c>
      <c r="K75" s="53">
        <v>1132</v>
      </c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17" t="s">
        <v>45</v>
      </c>
      <c r="Y75" s="17">
        <v>19</v>
      </c>
      <c r="Z75" s="17" t="s">
        <v>25</v>
      </c>
    </row>
    <row r="76" spans="1:26" s="4" customFormat="1" ht="27" customHeight="1" x14ac:dyDescent="0.2">
      <c r="A76" s="7"/>
      <c r="B76" s="22">
        <v>72</v>
      </c>
      <c r="C76" s="67" t="s">
        <v>875</v>
      </c>
      <c r="D76" s="17" t="s">
        <v>1349</v>
      </c>
      <c r="E76" s="50"/>
      <c r="F76" s="50"/>
      <c r="G76" s="50"/>
      <c r="H76" s="36">
        <f t="shared" si="3"/>
        <v>0</v>
      </c>
      <c r="I76" s="51"/>
      <c r="J76" s="52"/>
      <c r="K76" s="53">
        <f t="shared" ref="K76" si="4">IF(AND(I76&gt;0,J76&gt;0),J76/I76,0)</f>
        <v>0</v>
      </c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17"/>
      <c r="Y76" s="17"/>
      <c r="Z76" s="17"/>
    </row>
    <row r="77" spans="1:26" s="4" customFormat="1" ht="27" customHeight="1" x14ac:dyDescent="0.2">
      <c r="A77" s="7"/>
      <c r="B77" s="14">
        <v>73</v>
      </c>
      <c r="C77" s="67" t="s">
        <v>1350</v>
      </c>
      <c r="D77" s="17" t="s">
        <v>1351</v>
      </c>
      <c r="E77" s="50">
        <v>15</v>
      </c>
      <c r="F77" s="50">
        <v>259</v>
      </c>
      <c r="G77" s="50">
        <v>21467848</v>
      </c>
      <c r="H77" s="36">
        <f t="shared" si="3"/>
        <v>82887.444015444009</v>
      </c>
      <c r="I77" s="51">
        <v>19054.949999999997</v>
      </c>
      <c r="J77" s="52">
        <v>21467848</v>
      </c>
      <c r="K77" s="53">
        <v>1127</v>
      </c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17" t="s">
        <v>14</v>
      </c>
      <c r="Y77" s="17">
        <v>1</v>
      </c>
      <c r="Z77" s="17" t="s">
        <v>15</v>
      </c>
    </row>
    <row r="78" spans="1:26" s="4" customFormat="1" ht="27" customHeight="1" x14ac:dyDescent="0.2">
      <c r="A78" s="7"/>
      <c r="B78" s="22">
        <v>74</v>
      </c>
      <c r="C78" s="67" t="s">
        <v>1352</v>
      </c>
      <c r="D78" s="18" t="s">
        <v>1353</v>
      </c>
      <c r="E78" s="50">
        <v>20</v>
      </c>
      <c r="F78" s="50">
        <v>426</v>
      </c>
      <c r="G78" s="50">
        <v>31747106</v>
      </c>
      <c r="H78" s="36">
        <f t="shared" si="3"/>
        <v>74523.723004694839</v>
      </c>
      <c r="I78" s="51">
        <v>28967.25</v>
      </c>
      <c r="J78" s="52">
        <v>31747106</v>
      </c>
      <c r="K78" s="53">
        <v>1096</v>
      </c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18" t="s">
        <v>51</v>
      </c>
      <c r="Y78" s="18">
        <v>2</v>
      </c>
      <c r="Z78" s="18" t="s">
        <v>52</v>
      </c>
    </row>
    <row r="79" spans="1:26" s="4" customFormat="1" ht="27" customHeight="1" x14ac:dyDescent="0.2">
      <c r="A79" s="7"/>
      <c r="B79" s="14">
        <v>75</v>
      </c>
      <c r="C79" s="67" t="s">
        <v>1354</v>
      </c>
      <c r="D79" s="18" t="s">
        <v>1355</v>
      </c>
      <c r="E79" s="50">
        <v>20</v>
      </c>
      <c r="F79" s="50">
        <v>209</v>
      </c>
      <c r="G79" s="50">
        <v>20871627</v>
      </c>
      <c r="H79" s="36">
        <f t="shared" si="3"/>
        <v>99864.244019138758</v>
      </c>
      <c r="I79" s="51">
        <v>18824.099999999999</v>
      </c>
      <c r="J79" s="52">
        <v>20871627</v>
      </c>
      <c r="K79" s="53">
        <v>1109</v>
      </c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18" t="s">
        <v>51</v>
      </c>
      <c r="Y79" s="18">
        <v>2</v>
      </c>
      <c r="Z79" s="18" t="s">
        <v>52</v>
      </c>
    </row>
    <row r="80" spans="1:26" s="4" customFormat="1" ht="27" customHeight="1" x14ac:dyDescent="0.2">
      <c r="A80" s="7"/>
      <c r="B80" s="22">
        <v>76</v>
      </c>
      <c r="C80" s="67" t="s">
        <v>1356</v>
      </c>
      <c r="D80" s="18" t="s">
        <v>1357</v>
      </c>
      <c r="E80" s="50">
        <v>20</v>
      </c>
      <c r="F80" s="50">
        <v>441</v>
      </c>
      <c r="G80" s="50">
        <v>32049376</v>
      </c>
      <c r="H80" s="36">
        <f t="shared" si="3"/>
        <v>72674.321995464852</v>
      </c>
      <c r="I80" s="51">
        <v>29687</v>
      </c>
      <c r="J80" s="52">
        <v>32049376</v>
      </c>
      <c r="K80" s="53">
        <v>1080</v>
      </c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18" t="s">
        <v>39</v>
      </c>
      <c r="Y80" s="18">
        <v>3</v>
      </c>
      <c r="Z80" s="18" t="s">
        <v>40</v>
      </c>
    </row>
    <row r="81" spans="1:26" s="4" customFormat="1" ht="27" customHeight="1" x14ac:dyDescent="0.2">
      <c r="A81" s="7"/>
      <c r="B81" s="14">
        <v>77</v>
      </c>
      <c r="C81" s="67" t="s">
        <v>1302</v>
      </c>
      <c r="D81" s="18" t="s">
        <v>1358</v>
      </c>
      <c r="E81" s="50">
        <v>20</v>
      </c>
      <c r="F81" s="50">
        <v>262</v>
      </c>
      <c r="G81" s="50">
        <v>26457757</v>
      </c>
      <c r="H81" s="36">
        <f t="shared" si="3"/>
        <v>100983.80534351146</v>
      </c>
      <c r="I81" s="51">
        <v>23730</v>
      </c>
      <c r="J81" s="52">
        <v>26457757</v>
      </c>
      <c r="K81" s="53">
        <v>1115</v>
      </c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18" t="s">
        <v>39</v>
      </c>
      <c r="Y81" s="18">
        <v>3</v>
      </c>
      <c r="Z81" s="18" t="s">
        <v>40</v>
      </c>
    </row>
    <row r="82" spans="1:26" s="4" customFormat="1" ht="27" customHeight="1" x14ac:dyDescent="0.2">
      <c r="A82" s="7"/>
      <c r="B82" s="22">
        <v>78</v>
      </c>
      <c r="C82" s="67" t="s">
        <v>1359</v>
      </c>
      <c r="D82" s="18" t="s">
        <v>1360</v>
      </c>
      <c r="E82" s="50">
        <v>18</v>
      </c>
      <c r="F82" s="50">
        <v>192</v>
      </c>
      <c r="G82" s="50">
        <v>14866554</v>
      </c>
      <c r="H82" s="36">
        <f t="shared" si="3"/>
        <v>77429.96875</v>
      </c>
      <c r="I82" s="51">
        <v>14213.25</v>
      </c>
      <c r="J82" s="52">
        <v>14866554</v>
      </c>
      <c r="K82" s="53">
        <v>1046</v>
      </c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18" t="s">
        <v>191</v>
      </c>
      <c r="Y82" s="18">
        <v>11</v>
      </c>
      <c r="Z82" s="18" t="s">
        <v>33</v>
      </c>
    </row>
    <row r="83" spans="1:26" s="4" customFormat="1" ht="27" customHeight="1" x14ac:dyDescent="0.2">
      <c r="A83" s="7"/>
      <c r="B83" s="14">
        <v>79</v>
      </c>
      <c r="C83" s="67" t="s">
        <v>1361</v>
      </c>
      <c r="D83" s="18" t="s">
        <v>1362</v>
      </c>
      <c r="E83" s="50">
        <v>20</v>
      </c>
      <c r="F83" s="50">
        <v>239</v>
      </c>
      <c r="G83" s="50">
        <v>21657146</v>
      </c>
      <c r="H83" s="36">
        <f t="shared" si="3"/>
        <v>90615.67364016737</v>
      </c>
      <c r="I83" s="51">
        <v>17751.5</v>
      </c>
      <c r="J83" s="52">
        <v>21657146</v>
      </c>
      <c r="K83" s="53">
        <v>1220</v>
      </c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18" t="s">
        <v>14</v>
      </c>
      <c r="Y83" s="18">
        <v>1</v>
      </c>
      <c r="Z83" s="18" t="s">
        <v>15</v>
      </c>
    </row>
    <row r="84" spans="1:26" s="4" customFormat="1" ht="27" customHeight="1" x14ac:dyDescent="0.2">
      <c r="A84" s="7"/>
      <c r="B84" s="22">
        <v>80</v>
      </c>
      <c r="C84" s="67" t="s">
        <v>1363</v>
      </c>
      <c r="D84" s="18" t="s">
        <v>1364</v>
      </c>
      <c r="E84" s="50">
        <v>15</v>
      </c>
      <c r="F84" s="50">
        <v>0</v>
      </c>
      <c r="G84" s="50">
        <v>0</v>
      </c>
      <c r="H84" s="36">
        <f t="shared" si="3"/>
        <v>0</v>
      </c>
      <c r="I84" s="51">
        <v>0</v>
      </c>
      <c r="J84" s="52">
        <v>0</v>
      </c>
      <c r="K84" s="53" t="e">
        <v>#DIV/0!</v>
      </c>
      <c r="L84" s="53">
        <v>13901916</v>
      </c>
      <c r="M84" s="53">
        <v>2952</v>
      </c>
      <c r="N84" s="53">
        <v>243</v>
      </c>
      <c r="O84" s="53">
        <v>12.2</v>
      </c>
      <c r="P84" s="53">
        <v>12</v>
      </c>
      <c r="Q84" s="53">
        <v>94958.442622950824</v>
      </c>
      <c r="R84" s="53">
        <v>189</v>
      </c>
      <c r="S84" s="53">
        <v>13901916</v>
      </c>
      <c r="T84" s="53">
        <v>73555</v>
      </c>
      <c r="U84" s="53">
        <v>12764.58</v>
      </c>
      <c r="V84" s="53">
        <v>13901916</v>
      </c>
      <c r="W84" s="53">
        <v>1089</v>
      </c>
      <c r="X84" s="18" t="s">
        <v>32</v>
      </c>
      <c r="Y84" s="18">
        <v>9</v>
      </c>
      <c r="Z84" s="18" t="s">
        <v>33</v>
      </c>
    </row>
    <row r="85" spans="1:26" s="4" customFormat="1" ht="27" customHeight="1" x14ac:dyDescent="0.2">
      <c r="A85" s="7"/>
      <c r="B85" s="14">
        <v>81</v>
      </c>
      <c r="C85" s="67" t="s">
        <v>1365</v>
      </c>
      <c r="D85" s="18" t="s">
        <v>1366</v>
      </c>
      <c r="E85" s="50">
        <v>20</v>
      </c>
      <c r="F85" s="50">
        <v>263</v>
      </c>
      <c r="G85" s="50">
        <v>16995695</v>
      </c>
      <c r="H85" s="36">
        <f t="shared" si="3"/>
        <v>64622.414448669202</v>
      </c>
      <c r="I85" s="51">
        <v>15577.55</v>
      </c>
      <c r="J85" s="52">
        <v>16995695</v>
      </c>
      <c r="K85" s="53">
        <v>1091</v>
      </c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18" t="s">
        <v>39</v>
      </c>
      <c r="Y85" s="18">
        <v>3</v>
      </c>
      <c r="Z85" s="18" t="s">
        <v>40</v>
      </c>
    </row>
    <row r="86" spans="1:26" s="4" customFormat="1" ht="27" customHeight="1" x14ac:dyDescent="0.2">
      <c r="A86" s="7"/>
      <c r="B86" s="22">
        <v>82</v>
      </c>
      <c r="C86" s="67" t="s">
        <v>1367</v>
      </c>
      <c r="D86" s="18" t="s">
        <v>1368</v>
      </c>
      <c r="E86" s="50">
        <v>20</v>
      </c>
      <c r="F86" s="50">
        <v>179</v>
      </c>
      <c r="G86" s="50">
        <v>15792357</v>
      </c>
      <c r="H86" s="36">
        <f t="shared" si="3"/>
        <v>88225.458100558666</v>
      </c>
      <c r="I86" s="51">
        <v>14189</v>
      </c>
      <c r="J86" s="52">
        <v>15792357</v>
      </c>
      <c r="K86" s="53">
        <v>1113</v>
      </c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18" t="s">
        <v>51</v>
      </c>
      <c r="Y86" s="18">
        <v>2</v>
      </c>
      <c r="Z86" s="18" t="s">
        <v>52</v>
      </c>
    </row>
    <row r="87" spans="1:26" s="4" customFormat="1" ht="27" customHeight="1" x14ac:dyDescent="0.2">
      <c r="A87" s="7"/>
      <c r="B87" s="14">
        <v>83</v>
      </c>
      <c r="C87" s="67" t="s">
        <v>1369</v>
      </c>
      <c r="D87" s="19" t="s">
        <v>1370</v>
      </c>
      <c r="E87" s="50">
        <v>15</v>
      </c>
      <c r="F87" s="50">
        <v>142</v>
      </c>
      <c r="G87" s="50">
        <v>12347736</v>
      </c>
      <c r="H87" s="36">
        <f t="shared" si="3"/>
        <v>86955.887323943665</v>
      </c>
      <c r="I87" s="51">
        <v>11289.75</v>
      </c>
      <c r="J87" s="52">
        <v>12347736</v>
      </c>
      <c r="K87" s="53">
        <v>1094</v>
      </c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19" t="s">
        <v>14</v>
      </c>
      <c r="Y87" s="19">
        <v>1</v>
      </c>
      <c r="Z87" s="19" t="s">
        <v>15</v>
      </c>
    </row>
    <row r="88" spans="1:26" s="4" customFormat="1" ht="27" customHeight="1" x14ac:dyDescent="0.2">
      <c r="A88" s="7"/>
      <c r="B88" s="22">
        <v>84</v>
      </c>
      <c r="C88" s="67" t="s">
        <v>1013</v>
      </c>
      <c r="D88" s="16" t="s">
        <v>1371</v>
      </c>
      <c r="E88" s="50">
        <v>10</v>
      </c>
      <c r="F88" s="50">
        <v>65</v>
      </c>
      <c r="G88" s="50">
        <v>5750174</v>
      </c>
      <c r="H88" s="36">
        <f t="shared" si="3"/>
        <v>88464.215384615381</v>
      </c>
      <c r="I88" s="51">
        <v>4693</v>
      </c>
      <c r="J88" s="52">
        <v>5750174</v>
      </c>
      <c r="K88" s="53">
        <v>1225</v>
      </c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16" t="s">
        <v>24</v>
      </c>
      <c r="Y88" s="16">
        <v>22</v>
      </c>
      <c r="Z88" s="16" t="s">
        <v>25</v>
      </c>
    </row>
    <row r="89" spans="1:26" s="4" customFormat="1" ht="27" customHeight="1" x14ac:dyDescent="0.2">
      <c r="A89" s="7"/>
      <c r="B89" s="14">
        <v>85</v>
      </c>
      <c r="C89" s="67" t="s">
        <v>1302</v>
      </c>
      <c r="D89" s="16" t="s">
        <v>1372</v>
      </c>
      <c r="E89" s="50">
        <v>18</v>
      </c>
      <c r="F89" s="50">
        <v>71</v>
      </c>
      <c r="G89" s="50">
        <v>5986381</v>
      </c>
      <c r="H89" s="36">
        <f t="shared" si="3"/>
        <v>84315.225352112669</v>
      </c>
      <c r="I89" s="51">
        <v>5277</v>
      </c>
      <c r="J89" s="52">
        <v>5986381</v>
      </c>
      <c r="K89" s="53">
        <v>1134</v>
      </c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16" t="s">
        <v>39</v>
      </c>
      <c r="Y89" s="16">
        <v>3</v>
      </c>
      <c r="Z89" s="16" t="s">
        <v>40</v>
      </c>
    </row>
    <row r="90" spans="1:26" s="4" customFormat="1" ht="27" customHeight="1" x14ac:dyDescent="0.2">
      <c r="A90" s="7"/>
      <c r="B90" s="22">
        <v>86</v>
      </c>
      <c r="C90" s="67" t="s">
        <v>1373</v>
      </c>
      <c r="D90" s="16" t="s">
        <v>1374</v>
      </c>
      <c r="E90" s="50">
        <v>20</v>
      </c>
      <c r="F90" s="50">
        <v>459</v>
      </c>
      <c r="G90" s="50">
        <v>39439846</v>
      </c>
      <c r="H90" s="36">
        <f t="shared" si="3"/>
        <v>85925.590413943355</v>
      </c>
      <c r="I90" s="51">
        <v>34567.700000000004</v>
      </c>
      <c r="J90" s="52">
        <v>39439846</v>
      </c>
      <c r="K90" s="53">
        <v>1141</v>
      </c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16" t="s">
        <v>39</v>
      </c>
      <c r="Y90" s="16">
        <v>3</v>
      </c>
      <c r="Z90" s="16" t="s">
        <v>40</v>
      </c>
    </row>
    <row r="91" spans="1:26" s="4" customFormat="1" ht="27" customHeight="1" x14ac:dyDescent="0.2">
      <c r="A91" s="7"/>
      <c r="B91" s="14">
        <v>87</v>
      </c>
      <c r="C91" s="67" t="s">
        <v>1375</v>
      </c>
      <c r="D91" s="16" t="s">
        <v>1376</v>
      </c>
      <c r="E91" s="34">
        <v>20</v>
      </c>
      <c r="F91" s="34">
        <v>197</v>
      </c>
      <c r="G91" s="34">
        <v>15427857</v>
      </c>
      <c r="H91" s="36">
        <f t="shared" si="3"/>
        <v>78313.99492385787</v>
      </c>
      <c r="I91" s="54">
        <v>13552.999999999998</v>
      </c>
      <c r="J91" s="54">
        <v>15427857</v>
      </c>
      <c r="K91" s="55">
        <v>1138</v>
      </c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16" t="s">
        <v>51</v>
      </c>
      <c r="Y91" s="16">
        <v>2</v>
      </c>
      <c r="Z91" s="16" t="s">
        <v>52</v>
      </c>
    </row>
    <row r="92" spans="1:26" s="4" customFormat="1" ht="27" customHeight="1" x14ac:dyDescent="0.2">
      <c r="A92" s="7"/>
      <c r="B92" s="22">
        <v>88</v>
      </c>
      <c r="C92" s="67" t="s">
        <v>71</v>
      </c>
      <c r="D92" s="16" t="s">
        <v>1377</v>
      </c>
      <c r="E92" s="50">
        <v>10</v>
      </c>
      <c r="F92" s="50">
        <v>126</v>
      </c>
      <c r="G92" s="50">
        <v>12482779</v>
      </c>
      <c r="H92" s="36">
        <f t="shared" si="3"/>
        <v>99069.674603174601</v>
      </c>
      <c r="I92" s="51">
        <v>11325.49</v>
      </c>
      <c r="J92" s="52">
        <v>12482779</v>
      </c>
      <c r="K92" s="53">
        <v>1102</v>
      </c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16" t="s">
        <v>45</v>
      </c>
      <c r="Y92" s="16">
        <v>19</v>
      </c>
      <c r="Z92" s="16" t="s">
        <v>25</v>
      </c>
    </row>
    <row r="93" spans="1:26" s="4" customFormat="1" ht="27" customHeight="1" x14ac:dyDescent="0.2">
      <c r="A93" s="7"/>
      <c r="B93" s="14">
        <v>89</v>
      </c>
      <c r="C93" s="67" t="s">
        <v>1378</v>
      </c>
      <c r="D93" s="17" t="s">
        <v>1379</v>
      </c>
      <c r="E93" s="50">
        <v>20</v>
      </c>
      <c r="F93" s="50">
        <v>296</v>
      </c>
      <c r="G93" s="50">
        <v>18434375</v>
      </c>
      <c r="H93" s="36">
        <f t="shared" si="3"/>
        <v>62278.29391891892</v>
      </c>
      <c r="I93" s="51">
        <v>16444.740000000002</v>
      </c>
      <c r="J93" s="52">
        <v>18434375</v>
      </c>
      <c r="K93" s="53">
        <v>1121</v>
      </c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17" t="s">
        <v>14</v>
      </c>
      <c r="Y93" s="17">
        <v>1</v>
      </c>
      <c r="Z93" s="17" t="s">
        <v>15</v>
      </c>
    </row>
    <row r="94" spans="1:26" s="4" customFormat="1" ht="27" customHeight="1" x14ac:dyDescent="0.2">
      <c r="A94" s="7"/>
      <c r="B94" s="22">
        <v>90</v>
      </c>
      <c r="C94" s="67" t="s">
        <v>1380</v>
      </c>
      <c r="D94" s="17" t="s">
        <v>1381</v>
      </c>
      <c r="E94" s="50">
        <v>15</v>
      </c>
      <c r="F94" s="50">
        <v>262</v>
      </c>
      <c r="G94" s="50">
        <v>22035666</v>
      </c>
      <c r="H94" s="36">
        <f t="shared" si="3"/>
        <v>84105.595419847334</v>
      </c>
      <c r="I94" s="51">
        <v>19170</v>
      </c>
      <c r="J94" s="52">
        <v>22035666</v>
      </c>
      <c r="K94" s="53">
        <v>1149</v>
      </c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17" t="s">
        <v>14</v>
      </c>
      <c r="Y94" s="17">
        <v>1</v>
      </c>
      <c r="Z94" s="17" t="s">
        <v>15</v>
      </c>
    </row>
    <row r="95" spans="1:26" s="4" customFormat="1" ht="27" customHeight="1" x14ac:dyDescent="0.2">
      <c r="A95" s="7"/>
      <c r="B95" s="14">
        <v>91</v>
      </c>
      <c r="C95" s="67" t="s">
        <v>1382</v>
      </c>
      <c r="D95" s="17" t="s">
        <v>1383</v>
      </c>
      <c r="E95" s="50">
        <v>10</v>
      </c>
      <c r="F95" s="50">
        <v>150</v>
      </c>
      <c r="G95" s="50">
        <v>11630850</v>
      </c>
      <c r="H95" s="36">
        <f t="shared" si="3"/>
        <v>77539</v>
      </c>
      <c r="I95" s="51">
        <v>9616</v>
      </c>
      <c r="J95" s="52">
        <v>11630850</v>
      </c>
      <c r="K95" s="53">
        <v>1210</v>
      </c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17" t="s">
        <v>45</v>
      </c>
      <c r="Y95" s="17">
        <v>19</v>
      </c>
      <c r="Z95" s="17" t="s">
        <v>25</v>
      </c>
    </row>
    <row r="96" spans="1:26" s="4" customFormat="1" ht="27" customHeight="1" x14ac:dyDescent="0.2">
      <c r="A96" s="7"/>
      <c r="B96" s="22">
        <v>92</v>
      </c>
      <c r="C96" s="67" t="s">
        <v>1384</v>
      </c>
      <c r="D96" s="17" t="s">
        <v>1385</v>
      </c>
      <c r="E96" s="50">
        <v>20</v>
      </c>
      <c r="F96" s="50">
        <v>75</v>
      </c>
      <c r="G96" s="50">
        <v>6333967</v>
      </c>
      <c r="H96" s="36">
        <f t="shared" si="3"/>
        <v>84452.893333333326</v>
      </c>
      <c r="I96" s="51">
        <v>5676</v>
      </c>
      <c r="J96" s="52">
        <v>6333967</v>
      </c>
      <c r="K96" s="53">
        <v>1116</v>
      </c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17" t="s">
        <v>51</v>
      </c>
      <c r="Y96" s="17">
        <v>2</v>
      </c>
      <c r="Z96" s="17" t="s">
        <v>52</v>
      </c>
    </row>
    <row r="97" spans="1:26" s="4" customFormat="1" ht="27" customHeight="1" x14ac:dyDescent="0.2">
      <c r="A97" s="7"/>
      <c r="B97" s="14">
        <v>93</v>
      </c>
      <c r="C97" s="67" t="s">
        <v>1386</v>
      </c>
      <c r="D97" s="18" t="s">
        <v>1387</v>
      </c>
      <c r="E97" s="50">
        <v>19</v>
      </c>
      <c r="F97" s="50">
        <v>119</v>
      </c>
      <c r="G97" s="50">
        <v>11464227</v>
      </c>
      <c r="H97" s="36">
        <f t="shared" si="3"/>
        <v>96338.042016806721</v>
      </c>
      <c r="I97" s="51">
        <v>9644.369999999999</v>
      </c>
      <c r="J97" s="52">
        <v>11464227</v>
      </c>
      <c r="K97" s="53">
        <v>1189</v>
      </c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18" t="s">
        <v>51</v>
      </c>
      <c r="Y97" s="18">
        <v>2</v>
      </c>
      <c r="Z97" s="18" t="s">
        <v>52</v>
      </c>
    </row>
    <row r="98" spans="1:26" s="4" customFormat="1" ht="27" customHeight="1" x14ac:dyDescent="0.2">
      <c r="A98" s="7"/>
      <c r="B98" s="22">
        <v>94</v>
      </c>
      <c r="C98" s="67" t="s">
        <v>1388</v>
      </c>
      <c r="D98" s="18" t="s">
        <v>1389</v>
      </c>
      <c r="E98" s="50">
        <v>20</v>
      </c>
      <c r="F98" s="50">
        <v>204</v>
      </c>
      <c r="G98" s="50">
        <v>17174873</v>
      </c>
      <c r="H98" s="36">
        <f t="shared" si="3"/>
        <v>84190.553921568629</v>
      </c>
      <c r="I98" s="51">
        <v>15270.5</v>
      </c>
      <c r="J98" s="52">
        <v>17174873</v>
      </c>
      <c r="K98" s="53">
        <v>1125</v>
      </c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18" t="s">
        <v>121</v>
      </c>
      <c r="Y98" s="18">
        <v>4</v>
      </c>
      <c r="Z98" s="18" t="s">
        <v>122</v>
      </c>
    </row>
    <row r="99" spans="1:26" s="4" customFormat="1" ht="27" customHeight="1" x14ac:dyDescent="0.2">
      <c r="A99" s="7"/>
      <c r="B99" s="14">
        <v>95</v>
      </c>
      <c r="C99" s="67" t="s">
        <v>1390</v>
      </c>
      <c r="D99" s="18" t="s">
        <v>1391</v>
      </c>
      <c r="E99" s="34">
        <v>20</v>
      </c>
      <c r="F99" s="34">
        <v>93</v>
      </c>
      <c r="G99" s="34">
        <v>8103511</v>
      </c>
      <c r="H99" s="36">
        <f t="shared" si="3"/>
        <v>87134.526881720434</v>
      </c>
      <c r="I99" s="54">
        <v>7485</v>
      </c>
      <c r="J99" s="54">
        <v>8103511</v>
      </c>
      <c r="K99" s="55">
        <v>1083</v>
      </c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18" t="s">
        <v>51</v>
      </c>
      <c r="Y99" s="18">
        <v>2</v>
      </c>
      <c r="Z99" s="18" t="s">
        <v>52</v>
      </c>
    </row>
    <row r="100" spans="1:26" s="4" customFormat="1" ht="27" customHeight="1" x14ac:dyDescent="0.2">
      <c r="A100" s="7"/>
      <c r="B100" s="22">
        <v>96</v>
      </c>
      <c r="C100" s="67" t="s">
        <v>1392</v>
      </c>
      <c r="D100" s="18" t="s">
        <v>1393</v>
      </c>
      <c r="E100" s="50">
        <v>20</v>
      </c>
      <c r="F100" s="50">
        <v>172</v>
      </c>
      <c r="G100" s="50">
        <v>15964367</v>
      </c>
      <c r="H100" s="36">
        <f t="shared" si="3"/>
        <v>92816.087209302321</v>
      </c>
      <c r="I100" s="51">
        <v>14457.5</v>
      </c>
      <c r="J100" s="52">
        <v>15964367</v>
      </c>
      <c r="K100" s="53">
        <v>1104</v>
      </c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18" t="s">
        <v>121</v>
      </c>
      <c r="Y100" s="18">
        <v>4</v>
      </c>
      <c r="Z100" s="18" t="s">
        <v>122</v>
      </c>
    </row>
    <row r="101" spans="1:26" s="4" customFormat="1" ht="27" customHeight="1" x14ac:dyDescent="0.2">
      <c r="A101" s="7"/>
      <c r="B101" s="14">
        <v>97</v>
      </c>
      <c r="C101" s="67" t="s">
        <v>1394</v>
      </c>
      <c r="D101" s="18" t="s">
        <v>1395</v>
      </c>
      <c r="E101" s="50">
        <v>12</v>
      </c>
      <c r="F101" s="50">
        <v>54</v>
      </c>
      <c r="G101" s="50">
        <v>3875996</v>
      </c>
      <c r="H101" s="36">
        <f t="shared" si="3"/>
        <v>71777.703703703708</v>
      </c>
      <c r="I101" s="51">
        <v>3532</v>
      </c>
      <c r="J101" s="52">
        <v>3875996</v>
      </c>
      <c r="K101" s="53">
        <v>1097</v>
      </c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18" t="s">
        <v>14</v>
      </c>
      <c r="Y101" s="18">
        <v>1</v>
      </c>
      <c r="Z101" s="18" t="s">
        <v>15</v>
      </c>
    </row>
    <row r="102" spans="1:26" s="4" customFormat="1" ht="27" customHeight="1" x14ac:dyDescent="0.2">
      <c r="A102" s="7"/>
      <c r="B102" s="22">
        <v>98</v>
      </c>
      <c r="C102" s="67" t="s">
        <v>1396</v>
      </c>
      <c r="D102" s="18" t="s">
        <v>1397</v>
      </c>
      <c r="E102" s="50">
        <v>12</v>
      </c>
      <c r="F102" s="50">
        <v>96</v>
      </c>
      <c r="G102" s="50">
        <v>8691417</v>
      </c>
      <c r="H102" s="36">
        <f t="shared" si="3"/>
        <v>90535.59375</v>
      </c>
      <c r="I102" s="51">
        <v>7806.25</v>
      </c>
      <c r="J102" s="52">
        <v>8691417</v>
      </c>
      <c r="K102" s="53">
        <v>1113</v>
      </c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18" t="s">
        <v>51</v>
      </c>
      <c r="Y102" s="18">
        <v>2</v>
      </c>
      <c r="Z102" s="18" t="s">
        <v>52</v>
      </c>
    </row>
    <row r="103" spans="1:26" s="4" customFormat="1" ht="27" customHeight="1" x14ac:dyDescent="0.2">
      <c r="A103" s="7"/>
      <c r="B103" s="14">
        <v>99</v>
      </c>
      <c r="C103" s="67" t="s">
        <v>1398</v>
      </c>
      <c r="D103" s="18" t="s">
        <v>1399</v>
      </c>
      <c r="E103" s="50">
        <v>20</v>
      </c>
      <c r="F103" s="50">
        <v>229</v>
      </c>
      <c r="G103" s="50">
        <v>17280476</v>
      </c>
      <c r="H103" s="36">
        <f t="shared" si="3"/>
        <v>75460.593886462884</v>
      </c>
      <c r="I103" s="51">
        <v>15622</v>
      </c>
      <c r="J103" s="52">
        <v>17280476</v>
      </c>
      <c r="K103" s="53">
        <v>1106</v>
      </c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18" t="s">
        <v>36</v>
      </c>
      <c r="Y103" s="18">
        <v>24</v>
      </c>
      <c r="Z103" s="18" t="s">
        <v>21</v>
      </c>
    </row>
    <row r="104" spans="1:26" s="4" customFormat="1" ht="27" customHeight="1" x14ac:dyDescent="0.2">
      <c r="A104" s="7"/>
      <c r="B104" s="22">
        <v>100</v>
      </c>
      <c r="C104" s="67" t="s">
        <v>1400</v>
      </c>
      <c r="D104" s="18" t="s">
        <v>1401</v>
      </c>
      <c r="E104" s="50">
        <v>14</v>
      </c>
      <c r="F104" s="50">
        <v>29</v>
      </c>
      <c r="G104" s="50">
        <v>3476509</v>
      </c>
      <c r="H104" s="36">
        <f t="shared" si="3"/>
        <v>119879.62068965517</v>
      </c>
      <c r="I104" s="51">
        <v>3053</v>
      </c>
      <c r="J104" s="52">
        <v>3476509</v>
      </c>
      <c r="K104" s="53">
        <v>1139</v>
      </c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18" t="s">
        <v>14</v>
      </c>
      <c r="Y104" s="18">
        <v>1</v>
      </c>
      <c r="Z104" s="18" t="s">
        <v>15</v>
      </c>
    </row>
    <row r="105" spans="1:26" s="4" customFormat="1" ht="27" customHeight="1" x14ac:dyDescent="0.2">
      <c r="A105" s="7"/>
      <c r="B105" s="14">
        <v>101</v>
      </c>
      <c r="C105" s="67" t="s">
        <v>1156</v>
      </c>
      <c r="D105" s="18" t="s">
        <v>1157</v>
      </c>
      <c r="E105" s="50">
        <v>10</v>
      </c>
      <c r="F105" s="50">
        <v>184</v>
      </c>
      <c r="G105" s="50">
        <v>20299251</v>
      </c>
      <c r="H105" s="36">
        <f t="shared" si="3"/>
        <v>110322.01630434782</v>
      </c>
      <c r="I105" s="51">
        <v>18193.650000000001</v>
      </c>
      <c r="J105" s="52">
        <v>20299251</v>
      </c>
      <c r="K105" s="53">
        <v>1116</v>
      </c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18" t="s">
        <v>51</v>
      </c>
      <c r="Y105" s="18">
        <v>2</v>
      </c>
      <c r="Z105" s="18" t="s">
        <v>52</v>
      </c>
    </row>
    <row r="106" spans="1:26" s="4" customFormat="1" ht="27" customHeight="1" x14ac:dyDescent="0.2">
      <c r="A106" s="7"/>
      <c r="B106" s="22">
        <v>102</v>
      </c>
      <c r="C106" s="67" t="s">
        <v>1402</v>
      </c>
      <c r="D106" s="19" t="s">
        <v>1403</v>
      </c>
      <c r="E106" s="50">
        <v>20</v>
      </c>
      <c r="F106" s="50">
        <v>51</v>
      </c>
      <c r="G106" s="50">
        <v>3316500</v>
      </c>
      <c r="H106" s="36">
        <f t="shared" si="3"/>
        <v>65029.411764705881</v>
      </c>
      <c r="I106" s="51">
        <v>2964</v>
      </c>
      <c r="J106" s="52">
        <v>3316500</v>
      </c>
      <c r="K106" s="53">
        <v>1119</v>
      </c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19" t="s">
        <v>14</v>
      </c>
      <c r="Y106" s="19">
        <v>1</v>
      </c>
      <c r="Z106" s="19" t="s">
        <v>15</v>
      </c>
    </row>
    <row r="107" spans="1:26" s="4" customFormat="1" ht="27" customHeight="1" x14ac:dyDescent="0.2">
      <c r="A107" s="7"/>
      <c r="B107" s="14">
        <v>103</v>
      </c>
      <c r="C107" s="67" t="s">
        <v>1404</v>
      </c>
      <c r="D107" s="19" t="s">
        <v>1405</v>
      </c>
      <c r="E107" s="50">
        <v>10</v>
      </c>
      <c r="F107" s="50">
        <v>41</v>
      </c>
      <c r="G107" s="50">
        <v>2636480</v>
      </c>
      <c r="H107" s="36">
        <f t="shared" si="3"/>
        <v>64304.390243902439</v>
      </c>
      <c r="I107" s="51">
        <v>2392</v>
      </c>
      <c r="J107" s="52">
        <v>2636480</v>
      </c>
      <c r="K107" s="53">
        <v>1102</v>
      </c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19" t="s">
        <v>14</v>
      </c>
      <c r="Y107" s="19">
        <v>1</v>
      </c>
      <c r="Z107" s="19" t="s">
        <v>15</v>
      </c>
    </row>
    <row r="108" spans="1:26" s="4" customFormat="1" ht="27" customHeight="1" x14ac:dyDescent="0.2">
      <c r="A108" s="7"/>
      <c r="B108" s="22">
        <v>104</v>
      </c>
      <c r="C108" s="67" t="s">
        <v>1406</v>
      </c>
      <c r="D108" s="19" t="s">
        <v>1407</v>
      </c>
      <c r="E108" s="50">
        <v>20</v>
      </c>
      <c r="F108" s="50">
        <v>33</v>
      </c>
      <c r="G108" s="50">
        <v>4992425</v>
      </c>
      <c r="H108" s="36">
        <f t="shared" si="3"/>
        <v>151285.60606060605</v>
      </c>
      <c r="I108" s="51">
        <v>4122</v>
      </c>
      <c r="J108" s="52">
        <v>4992425</v>
      </c>
      <c r="K108" s="53">
        <v>1211</v>
      </c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19" t="s">
        <v>45</v>
      </c>
      <c r="Y108" s="19">
        <v>19</v>
      </c>
      <c r="Z108" s="19" t="s">
        <v>25</v>
      </c>
    </row>
    <row r="109" spans="1:26" s="4" customFormat="1" ht="27" customHeight="1" x14ac:dyDescent="0.2">
      <c r="A109" s="7"/>
      <c r="B109" s="14">
        <v>105</v>
      </c>
      <c r="C109" s="67" t="s">
        <v>1408</v>
      </c>
      <c r="D109" s="19" t="s">
        <v>1409</v>
      </c>
      <c r="E109" s="50">
        <v>10</v>
      </c>
      <c r="F109" s="50">
        <v>0</v>
      </c>
      <c r="G109" s="50">
        <v>0</v>
      </c>
      <c r="H109" s="36">
        <f t="shared" si="3"/>
        <v>0</v>
      </c>
      <c r="I109" s="51">
        <v>0</v>
      </c>
      <c r="J109" s="52">
        <v>0</v>
      </c>
      <c r="K109" s="53" t="e">
        <v>#DIV/0!</v>
      </c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19" t="s">
        <v>28</v>
      </c>
      <c r="Y109" s="19">
        <v>12</v>
      </c>
      <c r="Z109" s="19" t="s">
        <v>29</v>
      </c>
    </row>
    <row r="110" spans="1:26" s="4" customFormat="1" ht="27" customHeight="1" x14ac:dyDescent="0.2">
      <c r="A110" s="7"/>
      <c r="B110" s="22">
        <v>106</v>
      </c>
      <c r="C110" s="67" t="s">
        <v>1410</v>
      </c>
      <c r="D110" s="19" t="s">
        <v>1411</v>
      </c>
      <c r="E110" s="50">
        <v>20</v>
      </c>
      <c r="F110" s="50">
        <v>18</v>
      </c>
      <c r="G110" s="50">
        <v>1761664</v>
      </c>
      <c r="H110" s="36">
        <f t="shared" si="3"/>
        <v>97870.222222222219</v>
      </c>
      <c r="I110" s="51">
        <v>1535.65</v>
      </c>
      <c r="J110" s="52">
        <v>1761664</v>
      </c>
      <c r="K110" s="53">
        <v>1147</v>
      </c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19" t="s">
        <v>147</v>
      </c>
      <c r="Y110" s="19">
        <v>18</v>
      </c>
      <c r="Z110" s="19" t="s">
        <v>25</v>
      </c>
    </row>
    <row r="111" spans="1:26" s="4" customFormat="1" ht="27" customHeight="1" x14ac:dyDescent="0.2">
      <c r="A111" s="7"/>
      <c r="B111" s="14">
        <v>107</v>
      </c>
      <c r="C111" s="67" t="s">
        <v>1412</v>
      </c>
      <c r="D111" s="19" t="s">
        <v>1413</v>
      </c>
      <c r="E111" s="50">
        <v>20</v>
      </c>
      <c r="F111" s="50">
        <v>42</v>
      </c>
      <c r="G111" s="50">
        <v>2444492</v>
      </c>
      <c r="H111" s="36">
        <f t="shared" si="3"/>
        <v>58202.190476190473</v>
      </c>
      <c r="I111" s="51">
        <v>2412</v>
      </c>
      <c r="J111" s="52">
        <v>2444492</v>
      </c>
      <c r="K111" s="53">
        <v>1013</v>
      </c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19" t="s">
        <v>51</v>
      </c>
      <c r="Y111" s="19">
        <v>2</v>
      </c>
      <c r="Z111" s="19" t="s">
        <v>52</v>
      </c>
    </row>
    <row r="112" spans="1:26" s="4" customFormat="1" ht="27" customHeight="1" x14ac:dyDescent="0.2">
      <c r="A112" s="7"/>
      <c r="B112" s="22">
        <v>108</v>
      </c>
      <c r="C112" s="67" t="s">
        <v>1414</v>
      </c>
      <c r="D112" s="19" t="s">
        <v>1415</v>
      </c>
      <c r="E112" s="50">
        <v>20</v>
      </c>
      <c r="F112" s="50">
        <v>29</v>
      </c>
      <c r="G112" s="50">
        <v>1897072</v>
      </c>
      <c r="H112" s="36">
        <f t="shared" si="3"/>
        <v>65416.275862068964</v>
      </c>
      <c r="I112" s="51">
        <v>1706</v>
      </c>
      <c r="J112" s="52">
        <v>1897072</v>
      </c>
      <c r="K112" s="53">
        <v>1112</v>
      </c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19" t="s">
        <v>28</v>
      </c>
      <c r="Y112" s="19">
        <v>12</v>
      </c>
      <c r="Z112" s="19" t="s">
        <v>29</v>
      </c>
    </row>
    <row r="113" spans="1:26" s="4" customFormat="1" ht="27" customHeight="1" x14ac:dyDescent="0.2">
      <c r="A113" s="7"/>
      <c r="B113" s="14">
        <v>109</v>
      </c>
      <c r="C113" s="67" t="s">
        <v>1416</v>
      </c>
      <c r="D113" s="19" t="s">
        <v>1417</v>
      </c>
      <c r="E113" s="50">
        <v>10</v>
      </c>
      <c r="F113" s="50">
        <v>1</v>
      </c>
      <c r="G113" s="50">
        <v>81176</v>
      </c>
      <c r="H113" s="36">
        <f t="shared" si="3"/>
        <v>81176</v>
      </c>
      <c r="I113" s="51">
        <v>73</v>
      </c>
      <c r="J113" s="52">
        <v>81176</v>
      </c>
      <c r="K113" s="53">
        <v>1112</v>
      </c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19" t="s">
        <v>39</v>
      </c>
      <c r="Y113" s="19">
        <v>3</v>
      </c>
      <c r="Z113" s="19" t="s">
        <v>40</v>
      </c>
    </row>
    <row r="114" spans="1:26" s="4" customFormat="1" ht="27" customHeight="1" x14ac:dyDescent="0.2">
      <c r="A114" s="7"/>
      <c r="B114" s="22">
        <v>110</v>
      </c>
      <c r="C114" s="67" t="s">
        <v>695</v>
      </c>
      <c r="D114" s="19" t="s">
        <v>1418</v>
      </c>
      <c r="E114" s="50">
        <v>10</v>
      </c>
      <c r="F114" s="50">
        <v>14</v>
      </c>
      <c r="G114" s="50">
        <v>690756</v>
      </c>
      <c r="H114" s="36">
        <f t="shared" si="3"/>
        <v>49339.714285714283</v>
      </c>
      <c r="I114" s="51">
        <v>528</v>
      </c>
      <c r="J114" s="52">
        <v>690756</v>
      </c>
      <c r="K114" s="53">
        <v>1308</v>
      </c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19" t="s">
        <v>373</v>
      </c>
      <c r="Y114" s="19">
        <v>30</v>
      </c>
      <c r="Z114" s="19" t="s">
        <v>21</v>
      </c>
    </row>
    <row r="115" spans="1:26" s="4" customFormat="1" ht="27" customHeight="1" x14ac:dyDescent="0.2">
      <c r="A115" s="7"/>
      <c r="B115" s="14">
        <v>111</v>
      </c>
      <c r="C115" s="67" t="s">
        <v>1419</v>
      </c>
      <c r="D115" s="19" t="s">
        <v>1420</v>
      </c>
      <c r="E115" s="50">
        <v>10</v>
      </c>
      <c r="F115" s="50">
        <v>0</v>
      </c>
      <c r="G115" s="50">
        <v>0</v>
      </c>
      <c r="H115" s="36">
        <f t="shared" si="3"/>
        <v>0</v>
      </c>
      <c r="I115" s="51">
        <v>0</v>
      </c>
      <c r="J115" s="52">
        <v>0</v>
      </c>
      <c r="K115" s="53" t="e">
        <v>#DIV/0!</v>
      </c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19" t="s">
        <v>32</v>
      </c>
      <c r="Y115" s="19">
        <v>9</v>
      </c>
      <c r="Z115" s="19" t="s">
        <v>33</v>
      </c>
    </row>
    <row r="116" spans="1:26" s="4" customFormat="1" ht="27" customHeight="1" x14ac:dyDescent="0.2">
      <c r="A116" s="7"/>
      <c r="B116" s="22">
        <v>112</v>
      </c>
      <c r="C116" s="67" t="s">
        <v>1356</v>
      </c>
      <c r="D116" s="20" t="s">
        <v>1421</v>
      </c>
      <c r="E116" s="50"/>
      <c r="F116" s="50"/>
      <c r="G116" s="50"/>
      <c r="H116" s="36">
        <f t="shared" si="3"/>
        <v>0</v>
      </c>
      <c r="I116" s="51"/>
      <c r="J116" s="52"/>
      <c r="K116" s="53">
        <f t="shared" si="1"/>
        <v>0</v>
      </c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20"/>
      <c r="Y116" s="20"/>
      <c r="Z116" s="20"/>
    </row>
    <row r="117" spans="1:26" s="4" customFormat="1" ht="27" customHeight="1" x14ac:dyDescent="0.2">
      <c r="A117" s="7"/>
      <c r="B117" s="14">
        <v>113</v>
      </c>
      <c r="C117" s="67" t="s">
        <v>1422</v>
      </c>
      <c r="D117" s="19" t="s">
        <v>1423</v>
      </c>
      <c r="E117" s="50">
        <v>25</v>
      </c>
      <c r="F117" s="50">
        <v>5</v>
      </c>
      <c r="G117" s="50">
        <v>264370</v>
      </c>
      <c r="H117" s="36">
        <f t="shared" si="3"/>
        <v>52874</v>
      </c>
      <c r="I117" s="51">
        <v>228.75</v>
      </c>
      <c r="J117" s="52">
        <v>264370</v>
      </c>
      <c r="K117" s="53">
        <v>1156</v>
      </c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19" t="s">
        <v>14</v>
      </c>
      <c r="Y117" s="19">
        <v>1</v>
      </c>
      <c r="Z117" s="19" t="s">
        <v>15</v>
      </c>
    </row>
    <row r="118" spans="1:26" s="4" customFormat="1" ht="27" customHeight="1" x14ac:dyDescent="0.2">
      <c r="A118" s="7"/>
      <c r="B118" s="22">
        <v>114</v>
      </c>
      <c r="C118" s="67" t="s">
        <v>1424</v>
      </c>
      <c r="D118" s="21" t="s">
        <v>1425</v>
      </c>
      <c r="E118" s="50">
        <v>10</v>
      </c>
      <c r="F118" s="50">
        <v>0</v>
      </c>
      <c r="G118" s="50">
        <v>0</v>
      </c>
      <c r="H118" s="36">
        <f t="shared" si="3"/>
        <v>0</v>
      </c>
      <c r="I118" s="51">
        <v>0</v>
      </c>
      <c r="J118" s="52">
        <v>0</v>
      </c>
      <c r="K118" s="53" t="e">
        <v>#DIV/0!</v>
      </c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21" t="s">
        <v>257</v>
      </c>
      <c r="Y118" s="21">
        <v>10</v>
      </c>
      <c r="Z118" s="21" t="s">
        <v>33</v>
      </c>
    </row>
    <row r="119" spans="1:26" s="4" customFormat="1" ht="27" customHeight="1" x14ac:dyDescent="0.2">
      <c r="A119" s="7"/>
      <c r="B119" s="14">
        <v>115</v>
      </c>
      <c r="C119" s="67" t="s">
        <v>1426</v>
      </c>
      <c r="D119" s="19" t="s">
        <v>1427</v>
      </c>
      <c r="E119" s="50">
        <v>20</v>
      </c>
      <c r="F119" s="50">
        <v>5</v>
      </c>
      <c r="G119" s="50">
        <v>373632</v>
      </c>
      <c r="H119" s="36">
        <f t="shared" si="3"/>
        <v>74726.399999999994</v>
      </c>
      <c r="I119" s="51">
        <v>336</v>
      </c>
      <c r="J119" s="52">
        <v>373632</v>
      </c>
      <c r="K119" s="53">
        <v>1112</v>
      </c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21" t="s">
        <v>80</v>
      </c>
      <c r="Y119" s="21">
        <v>13</v>
      </c>
      <c r="Z119" s="21" t="s">
        <v>29</v>
      </c>
    </row>
    <row r="120" spans="1:26" s="4" customFormat="1" ht="27" customHeight="1" thickBot="1" x14ac:dyDescent="0.25">
      <c r="A120" s="7"/>
      <c r="B120" s="88">
        <v>116</v>
      </c>
      <c r="C120" s="89" t="s">
        <v>1428</v>
      </c>
      <c r="D120" s="90" t="s">
        <v>1429</v>
      </c>
      <c r="E120" s="91">
        <v>20</v>
      </c>
      <c r="F120" s="91">
        <v>0</v>
      </c>
      <c r="G120" s="91">
        <v>0</v>
      </c>
      <c r="H120" s="92">
        <f t="shared" si="3"/>
        <v>0</v>
      </c>
      <c r="I120" s="93">
        <v>0</v>
      </c>
      <c r="J120" s="94">
        <v>0</v>
      </c>
      <c r="K120" s="95" t="e">
        <v>#DIV/0!</v>
      </c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63" t="s">
        <v>51</v>
      </c>
      <c r="Y120" s="19">
        <v>2</v>
      </c>
      <c r="Z120" s="19" t="s">
        <v>52</v>
      </c>
    </row>
    <row r="121" spans="1:26" s="82" customFormat="1" ht="27" customHeight="1" thickTop="1" x14ac:dyDescent="0.2">
      <c r="A121" s="81"/>
      <c r="B121" s="130" t="s">
        <v>1432</v>
      </c>
      <c r="C121" s="130"/>
      <c r="D121" s="130"/>
      <c r="E121" s="86">
        <f>SUM(E5:E120)</f>
        <v>1908</v>
      </c>
      <c r="F121" s="86">
        <f>SUM(F5:F120)</f>
        <v>24654</v>
      </c>
      <c r="G121" s="86">
        <f>SUM(G5:G120)</f>
        <v>2327202120.6800003</v>
      </c>
      <c r="H121" s="87">
        <f>IF(AND(F121&gt;0,G121&gt;0),G121/F121,0)</f>
        <v>94394.504773261957</v>
      </c>
      <c r="I121" s="86">
        <f>SUM(I5:I120)</f>
        <v>2052335.7166666666</v>
      </c>
      <c r="J121" s="86">
        <f>SUM(J5:J120)</f>
        <v>2327202120.6800003</v>
      </c>
      <c r="K121" s="87">
        <f>IF(AND(I121&gt;0,J121&gt;0),J121/I121,0)</f>
        <v>1133.9285779520333</v>
      </c>
      <c r="L121" s="87">
        <v>15815016</v>
      </c>
      <c r="M121" s="87">
        <v>4720</v>
      </c>
      <c r="N121" s="87">
        <v>243.5</v>
      </c>
      <c r="O121" s="87">
        <v>19.399999999999999</v>
      </c>
      <c r="P121" s="87">
        <v>12</v>
      </c>
      <c r="Q121" s="161">
        <f>IF(AND(L121&gt;0,O121&gt;0,P121&gt;0),L121/O121/P121,0)</f>
        <v>67933.917525773199</v>
      </c>
      <c r="R121" s="87">
        <f>SUM(R5:R120)</f>
        <v>295</v>
      </c>
      <c r="S121" s="87">
        <f>SUM(S5:S120)</f>
        <v>15815016</v>
      </c>
      <c r="T121" s="87">
        <f>IF(AND(R121&gt;0,S121&gt;0),S121/R121,0)</f>
        <v>53610.223728813558</v>
      </c>
      <c r="U121" s="87">
        <f>SUM(U5:U120)</f>
        <v>23087.58</v>
      </c>
      <c r="V121" s="87">
        <f>SUM(V5:V120)</f>
        <v>15815016</v>
      </c>
      <c r="W121" s="87">
        <f>IF(AND(U121&gt;0,V121&gt;0),V121/U121,0)</f>
        <v>685.00102652595024</v>
      </c>
      <c r="X121" s="9"/>
      <c r="Y121" s="9"/>
      <c r="Z121" s="9"/>
    </row>
    <row r="122" spans="1:26" s="4" customFormat="1" ht="15" customHeight="1" x14ac:dyDescent="0.2">
      <c r="A122" s="8"/>
      <c r="C122" s="56"/>
      <c r="D122" s="13"/>
      <c r="E122" s="10"/>
      <c r="F122" s="10"/>
      <c r="G122" s="10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3"/>
      <c r="Y122" s="13"/>
      <c r="Z122" s="13"/>
    </row>
    <row r="123" spans="1:26" s="4" customFormat="1" ht="15" customHeight="1" x14ac:dyDescent="0.2">
      <c r="A123" s="8"/>
      <c r="C123" s="56"/>
      <c r="D123" s="13"/>
      <c r="E123" s="10"/>
      <c r="F123" s="10"/>
      <c r="G123" s="10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3"/>
      <c r="Y123" s="13"/>
      <c r="Z123" s="13"/>
    </row>
    <row r="124" spans="1:26" s="4" customFormat="1" ht="15" customHeight="1" x14ac:dyDescent="0.2">
      <c r="A124" s="8"/>
      <c r="C124" s="56"/>
      <c r="D124" s="13"/>
      <c r="E124" s="10"/>
      <c r="F124" s="10"/>
      <c r="G124" s="10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3"/>
      <c r="Y124" s="13"/>
      <c r="Z124" s="13"/>
    </row>
    <row r="125" spans="1:26" s="4" customFormat="1" ht="15" customHeight="1" x14ac:dyDescent="0.2">
      <c r="A125" s="8"/>
      <c r="C125" s="56"/>
      <c r="D125" s="13"/>
      <c r="E125" s="10"/>
      <c r="F125" s="10"/>
      <c r="G125" s="10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3"/>
      <c r="Y125" s="13"/>
      <c r="Z125" s="13"/>
    </row>
    <row r="126" spans="1:26" s="4" customFormat="1" ht="15" customHeight="1" x14ac:dyDescent="0.2">
      <c r="A126" s="8"/>
      <c r="C126" s="56"/>
      <c r="D126" s="13"/>
      <c r="E126" s="10"/>
      <c r="F126" s="10"/>
      <c r="G126" s="10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3"/>
      <c r="Y126" s="13"/>
      <c r="Z126" s="13"/>
    </row>
    <row r="127" spans="1:26" s="4" customFormat="1" ht="15" customHeight="1" x14ac:dyDescent="0.2">
      <c r="A127" s="8"/>
      <c r="C127" s="56"/>
      <c r="D127" s="9"/>
      <c r="E127" s="10"/>
      <c r="F127" s="10"/>
      <c r="G127" s="10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9"/>
      <c r="Y127" s="9"/>
      <c r="Z127" s="9"/>
    </row>
    <row r="128" spans="1:26" s="4" customFormat="1" ht="15" customHeight="1" x14ac:dyDescent="0.2">
      <c r="A128" s="8"/>
      <c r="C128" s="56"/>
      <c r="D128" s="9"/>
      <c r="E128" s="10"/>
      <c r="F128" s="10"/>
      <c r="G128" s="10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9"/>
      <c r="Y128" s="9"/>
      <c r="Z128" s="9"/>
    </row>
    <row r="129" spans="1:26" s="4" customFormat="1" ht="15" customHeight="1" x14ac:dyDescent="0.2">
      <c r="A129" s="8"/>
      <c r="C129" s="56"/>
      <c r="D129" s="9"/>
      <c r="E129" s="10"/>
      <c r="F129" s="10"/>
      <c r="G129" s="10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9"/>
      <c r="Y129" s="9"/>
      <c r="Z129" s="9"/>
    </row>
    <row r="130" spans="1:26" s="4" customFormat="1" ht="15" customHeight="1" x14ac:dyDescent="0.2">
      <c r="A130" s="8"/>
      <c r="C130" s="49"/>
      <c r="D130" s="9"/>
      <c r="E130" s="10"/>
      <c r="F130" s="10"/>
      <c r="G130" s="10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9"/>
      <c r="Y130" s="9"/>
      <c r="Z130" s="9"/>
    </row>
    <row r="131" spans="1:26" s="4" customFormat="1" ht="15" customHeight="1" x14ac:dyDescent="0.2">
      <c r="A131" s="8"/>
      <c r="C131" s="49"/>
      <c r="D131" s="9"/>
      <c r="E131" s="10"/>
      <c r="F131" s="10"/>
      <c r="G131" s="10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9"/>
      <c r="Y131" s="9"/>
      <c r="Z131" s="9"/>
    </row>
    <row r="132" spans="1:26" s="4" customFormat="1" ht="15" customHeight="1" x14ac:dyDescent="0.2">
      <c r="A132" s="8"/>
      <c r="C132" s="49"/>
      <c r="D132" s="9"/>
      <c r="E132" s="10"/>
      <c r="F132" s="10"/>
      <c r="G132" s="10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9"/>
      <c r="Y132" s="9"/>
      <c r="Z132" s="9"/>
    </row>
    <row r="133" spans="1:26" s="4" customFormat="1" ht="15" customHeight="1" x14ac:dyDescent="0.2">
      <c r="A133" s="8"/>
      <c r="C133" s="49"/>
      <c r="D133" s="9"/>
      <c r="E133" s="10"/>
      <c r="F133" s="10"/>
      <c r="G133" s="10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9"/>
      <c r="Y133" s="9"/>
      <c r="Z133" s="9"/>
    </row>
    <row r="134" spans="1:26" s="4" customFormat="1" ht="15" customHeight="1" x14ac:dyDescent="0.2">
      <c r="A134" s="8"/>
      <c r="C134" s="49"/>
      <c r="D134" s="9"/>
      <c r="E134" s="10"/>
      <c r="F134" s="10"/>
      <c r="G134" s="10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9"/>
      <c r="Y134" s="9"/>
      <c r="Z134" s="9"/>
    </row>
    <row r="135" spans="1:26" s="4" customFormat="1" ht="15" customHeight="1" x14ac:dyDescent="0.2">
      <c r="A135" s="8"/>
      <c r="C135" s="49"/>
      <c r="D135" s="9"/>
      <c r="E135" s="10"/>
      <c r="F135" s="10"/>
      <c r="G135" s="10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9"/>
      <c r="Y135" s="9"/>
      <c r="Z135" s="9"/>
    </row>
    <row r="136" spans="1:26" s="4" customFormat="1" ht="15" customHeight="1" x14ac:dyDescent="0.2">
      <c r="A136" s="8"/>
      <c r="C136" s="49"/>
      <c r="D136" s="9"/>
      <c r="E136" s="10"/>
      <c r="F136" s="10"/>
      <c r="G136" s="10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9"/>
      <c r="Y136" s="9"/>
      <c r="Z136" s="9"/>
    </row>
    <row r="137" spans="1:26" s="4" customFormat="1" ht="15" customHeight="1" x14ac:dyDescent="0.2">
      <c r="A137" s="8"/>
      <c r="C137" s="49"/>
      <c r="D137" s="9"/>
      <c r="E137" s="10"/>
      <c r="F137" s="10"/>
      <c r="G137" s="10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9"/>
      <c r="Y137" s="9"/>
      <c r="Z137" s="9"/>
    </row>
    <row r="138" spans="1:26" s="4" customFormat="1" ht="15" customHeight="1" x14ac:dyDescent="0.2">
      <c r="A138" s="8"/>
      <c r="C138" s="49"/>
      <c r="D138" s="9"/>
      <c r="E138" s="10"/>
      <c r="F138" s="10"/>
      <c r="G138" s="10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9"/>
      <c r="Y138" s="9"/>
      <c r="Z138" s="9"/>
    </row>
    <row r="139" spans="1:26" s="4" customFormat="1" ht="15" customHeight="1" x14ac:dyDescent="0.2">
      <c r="A139" s="8"/>
      <c r="C139" s="49"/>
      <c r="D139" s="9"/>
      <c r="E139" s="10"/>
      <c r="F139" s="10"/>
      <c r="G139" s="10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9"/>
      <c r="Y139" s="9"/>
      <c r="Z139" s="9"/>
    </row>
    <row r="140" spans="1:26" s="4" customFormat="1" ht="15" customHeight="1" x14ac:dyDescent="0.2">
      <c r="A140" s="8"/>
      <c r="C140" s="49"/>
      <c r="D140" s="9"/>
      <c r="E140" s="10"/>
      <c r="F140" s="10"/>
      <c r="G140" s="10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9"/>
      <c r="Y140" s="9"/>
      <c r="Z140" s="9"/>
    </row>
    <row r="141" spans="1:26" s="4" customFormat="1" ht="15" customHeight="1" x14ac:dyDescent="0.2">
      <c r="A141" s="8"/>
      <c r="C141" s="49"/>
      <c r="D141" s="9"/>
      <c r="E141" s="10"/>
      <c r="F141" s="10"/>
      <c r="G141" s="10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9"/>
      <c r="Y141" s="9"/>
      <c r="Z141" s="9"/>
    </row>
    <row r="142" spans="1:26" s="4" customFormat="1" ht="15" customHeight="1" x14ac:dyDescent="0.2">
      <c r="A142" s="8"/>
      <c r="C142" s="49"/>
      <c r="D142" s="9"/>
      <c r="E142" s="10"/>
      <c r="F142" s="10"/>
      <c r="G142" s="10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9"/>
      <c r="Y142" s="9"/>
      <c r="Z142" s="9"/>
    </row>
    <row r="143" spans="1:26" s="4" customFormat="1" ht="15" customHeight="1" x14ac:dyDescent="0.2">
      <c r="A143" s="8"/>
      <c r="C143" s="49"/>
      <c r="D143" s="9"/>
      <c r="E143" s="10"/>
      <c r="F143" s="10"/>
      <c r="G143" s="10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9"/>
      <c r="Y143" s="9"/>
      <c r="Z143" s="9"/>
    </row>
    <row r="144" spans="1:26" s="4" customFormat="1" ht="15" customHeight="1" x14ac:dyDescent="0.2">
      <c r="A144" s="8"/>
      <c r="C144" s="49"/>
      <c r="D144" s="9"/>
      <c r="E144" s="10"/>
      <c r="F144" s="10"/>
      <c r="G144" s="10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9"/>
      <c r="Y144" s="9"/>
      <c r="Z144" s="9"/>
    </row>
    <row r="145" spans="1:26" s="4" customFormat="1" ht="15" customHeight="1" x14ac:dyDescent="0.2">
      <c r="A145" s="8"/>
      <c r="C145" s="49"/>
      <c r="D145" s="9"/>
      <c r="E145" s="10"/>
      <c r="F145" s="10"/>
      <c r="G145" s="10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9"/>
      <c r="Y145" s="9"/>
      <c r="Z145" s="9"/>
    </row>
    <row r="146" spans="1:26" s="4" customFormat="1" ht="15" customHeight="1" x14ac:dyDescent="0.2">
      <c r="A146" s="8"/>
      <c r="C146" s="49"/>
      <c r="D146" s="9"/>
      <c r="E146" s="10"/>
      <c r="F146" s="10"/>
      <c r="G146" s="10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9"/>
      <c r="Y146" s="9"/>
      <c r="Z146" s="9"/>
    </row>
    <row r="147" spans="1:26" s="4" customFormat="1" ht="15" customHeight="1" x14ac:dyDescent="0.2">
      <c r="A147" s="8"/>
      <c r="C147" s="49"/>
      <c r="D147" s="9"/>
      <c r="E147" s="10"/>
      <c r="F147" s="10"/>
      <c r="G147" s="10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9"/>
      <c r="Y147" s="9"/>
      <c r="Z147" s="9"/>
    </row>
    <row r="148" spans="1:26" s="4" customFormat="1" ht="15" customHeight="1" x14ac:dyDescent="0.2">
      <c r="A148" s="8"/>
      <c r="C148" s="49"/>
      <c r="D148" s="9"/>
      <c r="E148" s="10"/>
      <c r="F148" s="10"/>
      <c r="G148" s="10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9"/>
      <c r="Y148" s="9"/>
      <c r="Z148" s="9"/>
    </row>
    <row r="149" spans="1:26" s="4" customFormat="1" ht="15" customHeight="1" x14ac:dyDescent="0.2">
      <c r="A149" s="8"/>
      <c r="C149" s="49"/>
      <c r="D149" s="9"/>
      <c r="E149" s="10"/>
      <c r="F149" s="10"/>
      <c r="G149" s="10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9"/>
      <c r="Y149" s="9"/>
      <c r="Z149" s="9"/>
    </row>
    <row r="150" spans="1:26" s="4" customFormat="1" ht="15" customHeight="1" x14ac:dyDescent="0.2">
      <c r="A150" s="8"/>
      <c r="C150" s="49"/>
      <c r="D150" s="9"/>
      <c r="E150" s="10"/>
      <c r="F150" s="10"/>
      <c r="G150" s="10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9"/>
      <c r="Y150" s="9"/>
      <c r="Z150" s="9"/>
    </row>
    <row r="151" spans="1:26" s="4" customFormat="1" ht="15" customHeight="1" x14ac:dyDescent="0.2">
      <c r="A151" s="8"/>
      <c r="C151" s="49"/>
      <c r="D151" s="9"/>
      <c r="E151" s="10"/>
      <c r="F151" s="10"/>
      <c r="G151" s="10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9"/>
      <c r="Y151" s="9"/>
      <c r="Z151" s="9"/>
    </row>
    <row r="152" spans="1:26" s="4" customFormat="1" ht="15" customHeight="1" x14ac:dyDescent="0.2">
      <c r="A152" s="8"/>
      <c r="C152" s="49"/>
      <c r="D152" s="9"/>
      <c r="E152" s="10"/>
      <c r="F152" s="10"/>
      <c r="G152" s="10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9"/>
      <c r="Y152" s="9"/>
      <c r="Z152" s="9"/>
    </row>
    <row r="153" spans="1:26" s="4" customFormat="1" ht="15" customHeight="1" x14ac:dyDescent="0.2">
      <c r="A153" s="8"/>
      <c r="C153" s="49"/>
      <c r="D153" s="9"/>
      <c r="E153" s="10"/>
      <c r="F153" s="10"/>
      <c r="G153" s="10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9"/>
      <c r="Y153" s="9"/>
      <c r="Z153" s="9"/>
    </row>
    <row r="154" spans="1:26" s="4" customFormat="1" ht="15" customHeight="1" x14ac:dyDescent="0.2">
      <c r="A154" s="8"/>
      <c r="C154" s="49"/>
      <c r="D154" s="9"/>
      <c r="E154" s="10"/>
      <c r="F154" s="10"/>
      <c r="G154" s="10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9"/>
      <c r="Y154" s="9"/>
      <c r="Z154" s="9"/>
    </row>
    <row r="155" spans="1:26" s="4" customFormat="1" ht="15" customHeight="1" x14ac:dyDescent="0.2">
      <c r="A155" s="8"/>
      <c r="C155" s="49"/>
      <c r="D155" s="9"/>
      <c r="E155" s="10"/>
      <c r="F155" s="10"/>
      <c r="G155" s="10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9"/>
      <c r="Y155" s="9"/>
      <c r="Z155" s="9"/>
    </row>
    <row r="156" spans="1:26" s="4" customFormat="1" ht="15" customHeight="1" x14ac:dyDescent="0.2">
      <c r="A156" s="8"/>
      <c r="C156" s="49"/>
      <c r="D156" s="9"/>
      <c r="E156" s="10"/>
      <c r="F156" s="10"/>
      <c r="G156" s="10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9"/>
      <c r="Y156" s="9"/>
      <c r="Z156" s="9"/>
    </row>
    <row r="157" spans="1:26" s="4" customFormat="1" ht="15" customHeight="1" x14ac:dyDescent="0.2">
      <c r="A157" s="8"/>
      <c r="C157" s="49"/>
      <c r="D157" s="9"/>
      <c r="E157" s="10"/>
      <c r="F157" s="10"/>
      <c r="G157" s="10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9"/>
      <c r="Y157" s="9"/>
      <c r="Z157" s="9"/>
    </row>
    <row r="158" spans="1:26" s="4" customFormat="1" ht="15" customHeight="1" x14ac:dyDescent="0.2">
      <c r="A158" s="8"/>
      <c r="C158" s="49"/>
      <c r="D158" s="9"/>
      <c r="E158" s="10"/>
      <c r="F158" s="10"/>
      <c r="G158" s="10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9"/>
      <c r="Y158" s="9"/>
      <c r="Z158" s="9"/>
    </row>
    <row r="159" spans="1:26" s="4" customFormat="1" ht="15" customHeight="1" x14ac:dyDescent="0.2">
      <c r="A159" s="8"/>
      <c r="C159" s="49"/>
      <c r="D159" s="9"/>
      <c r="E159" s="10"/>
      <c r="F159" s="10"/>
      <c r="G159" s="10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9"/>
      <c r="Y159" s="9"/>
      <c r="Z159" s="9"/>
    </row>
    <row r="160" spans="1:26" s="4" customFormat="1" ht="15" customHeight="1" x14ac:dyDescent="0.2">
      <c r="A160" s="8"/>
      <c r="C160" s="49"/>
      <c r="D160" s="9"/>
      <c r="E160" s="10"/>
      <c r="F160" s="10"/>
      <c r="G160" s="10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9"/>
      <c r="Y160" s="9"/>
      <c r="Z160" s="9"/>
    </row>
    <row r="161" spans="1:26" s="4" customFormat="1" ht="15" customHeight="1" x14ac:dyDescent="0.2">
      <c r="A161" s="8"/>
      <c r="C161" s="49"/>
      <c r="D161" s="9"/>
      <c r="E161" s="10"/>
      <c r="F161" s="10"/>
      <c r="G161" s="10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9"/>
      <c r="Y161" s="9"/>
      <c r="Z161" s="9"/>
    </row>
    <row r="162" spans="1:26" s="4" customFormat="1" ht="15" customHeight="1" x14ac:dyDescent="0.2">
      <c r="A162" s="8"/>
      <c r="C162" s="49"/>
      <c r="D162" s="9"/>
      <c r="E162" s="10"/>
      <c r="F162" s="10"/>
      <c r="G162" s="10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9"/>
      <c r="Y162" s="9"/>
      <c r="Z162" s="9"/>
    </row>
    <row r="163" spans="1:26" s="4" customFormat="1" ht="15" customHeight="1" x14ac:dyDescent="0.2">
      <c r="A163" s="8"/>
      <c r="C163" s="49"/>
      <c r="D163" s="9"/>
      <c r="E163" s="10"/>
      <c r="F163" s="10"/>
      <c r="G163" s="10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9"/>
      <c r="Y163" s="9"/>
      <c r="Z163" s="9"/>
    </row>
    <row r="164" spans="1:26" s="4" customFormat="1" ht="15" customHeight="1" x14ac:dyDescent="0.2">
      <c r="A164" s="8"/>
      <c r="C164" s="49"/>
      <c r="D164" s="9"/>
      <c r="E164" s="10"/>
      <c r="F164" s="10"/>
      <c r="G164" s="10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9"/>
      <c r="Y164" s="9"/>
      <c r="Z164" s="9"/>
    </row>
    <row r="165" spans="1:26" s="4" customFormat="1" ht="15" customHeight="1" x14ac:dyDescent="0.2">
      <c r="A165" s="8"/>
      <c r="C165" s="49"/>
      <c r="D165" s="9"/>
      <c r="E165" s="10"/>
      <c r="F165" s="10"/>
      <c r="G165" s="10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9"/>
      <c r="Y165" s="9"/>
      <c r="Z165" s="9"/>
    </row>
    <row r="166" spans="1:26" s="4" customFormat="1" ht="15" customHeight="1" x14ac:dyDescent="0.2">
      <c r="A166" s="8"/>
      <c r="C166" s="49"/>
      <c r="D166" s="9"/>
      <c r="E166" s="10"/>
      <c r="F166" s="10"/>
      <c r="G166" s="10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9"/>
      <c r="Y166" s="9"/>
      <c r="Z166" s="9"/>
    </row>
    <row r="167" spans="1:26" s="4" customFormat="1" ht="15" customHeight="1" x14ac:dyDescent="0.2">
      <c r="A167" s="8"/>
      <c r="C167" s="49"/>
      <c r="D167" s="9"/>
      <c r="E167" s="10"/>
      <c r="F167" s="10"/>
      <c r="G167" s="10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9"/>
      <c r="Y167" s="9"/>
      <c r="Z167" s="9"/>
    </row>
    <row r="168" spans="1:26" s="4" customFormat="1" ht="15" customHeight="1" x14ac:dyDescent="0.2">
      <c r="A168" s="8"/>
      <c r="C168" s="49"/>
      <c r="D168" s="9"/>
      <c r="E168" s="10"/>
      <c r="F168" s="10"/>
      <c r="G168" s="10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9"/>
      <c r="Y168" s="9"/>
      <c r="Z168" s="9"/>
    </row>
    <row r="169" spans="1:26" s="4" customFormat="1" ht="15" customHeight="1" x14ac:dyDescent="0.2">
      <c r="A169" s="8"/>
      <c r="C169" s="49"/>
      <c r="D169" s="9"/>
      <c r="E169" s="10"/>
      <c r="F169" s="10"/>
      <c r="G169" s="10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9"/>
      <c r="Y169" s="9"/>
      <c r="Z169" s="9"/>
    </row>
    <row r="170" spans="1:26" s="4" customFormat="1" ht="15" customHeight="1" x14ac:dyDescent="0.2">
      <c r="A170" s="8"/>
      <c r="C170" s="49"/>
      <c r="D170" s="9"/>
      <c r="E170" s="10"/>
      <c r="F170" s="10"/>
      <c r="G170" s="10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9"/>
      <c r="Y170" s="9"/>
      <c r="Z170" s="9"/>
    </row>
    <row r="171" spans="1:26" s="4" customFormat="1" ht="15" customHeight="1" x14ac:dyDescent="0.2">
      <c r="A171" s="8"/>
      <c r="C171" s="49"/>
      <c r="D171" s="9"/>
      <c r="E171" s="10"/>
      <c r="F171" s="10"/>
      <c r="G171" s="10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9"/>
      <c r="Y171" s="9"/>
      <c r="Z171" s="9"/>
    </row>
    <row r="172" spans="1:26" s="4" customFormat="1" ht="15" customHeight="1" x14ac:dyDescent="0.2">
      <c r="A172" s="8"/>
      <c r="C172" s="49"/>
      <c r="D172" s="9"/>
      <c r="E172" s="10"/>
      <c r="F172" s="10"/>
      <c r="G172" s="10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9"/>
      <c r="Y172" s="9"/>
      <c r="Z172" s="9"/>
    </row>
    <row r="173" spans="1:26" s="4" customFormat="1" ht="15" customHeight="1" x14ac:dyDescent="0.2">
      <c r="A173" s="8"/>
      <c r="C173" s="49"/>
      <c r="D173" s="9"/>
      <c r="E173" s="10"/>
      <c r="F173" s="10"/>
      <c r="G173" s="10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9"/>
      <c r="Y173" s="9"/>
      <c r="Z173" s="9"/>
    </row>
    <row r="174" spans="1:26" s="4" customFormat="1" ht="15" customHeight="1" x14ac:dyDescent="0.2">
      <c r="A174" s="8"/>
      <c r="C174" s="49"/>
      <c r="D174" s="9"/>
      <c r="E174" s="10"/>
      <c r="F174" s="10"/>
      <c r="G174" s="10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9"/>
      <c r="Y174" s="9"/>
      <c r="Z174" s="9"/>
    </row>
    <row r="175" spans="1:26" s="4" customFormat="1" ht="15" customHeight="1" x14ac:dyDescent="0.2">
      <c r="A175" s="8"/>
      <c r="C175" s="49"/>
      <c r="D175" s="9"/>
      <c r="E175" s="10"/>
      <c r="F175" s="10"/>
      <c r="G175" s="10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9"/>
      <c r="Y175" s="9"/>
      <c r="Z175" s="9"/>
    </row>
    <row r="176" spans="1:26" s="4" customFormat="1" ht="15" customHeight="1" x14ac:dyDescent="0.2">
      <c r="A176" s="8"/>
      <c r="C176" s="49"/>
      <c r="D176" s="9"/>
      <c r="E176" s="10"/>
      <c r="F176" s="10"/>
      <c r="G176" s="10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9"/>
      <c r="Y176" s="9"/>
      <c r="Z176" s="9"/>
    </row>
    <row r="177" spans="1:26" s="4" customFormat="1" ht="15" customHeight="1" x14ac:dyDescent="0.2">
      <c r="A177" s="8"/>
      <c r="C177" s="49"/>
      <c r="D177" s="9"/>
      <c r="E177" s="10"/>
      <c r="F177" s="10"/>
      <c r="G177" s="10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9"/>
      <c r="Y177" s="9"/>
      <c r="Z177" s="9"/>
    </row>
    <row r="178" spans="1:26" s="4" customFormat="1" ht="15" customHeight="1" x14ac:dyDescent="0.2">
      <c r="A178" s="8"/>
      <c r="C178" s="49"/>
      <c r="D178" s="9"/>
      <c r="E178" s="10"/>
      <c r="F178" s="10"/>
      <c r="G178" s="10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9"/>
      <c r="Y178" s="9"/>
      <c r="Z178" s="9"/>
    </row>
    <row r="179" spans="1:26" s="4" customFormat="1" ht="15" customHeight="1" x14ac:dyDescent="0.2">
      <c r="A179" s="8"/>
      <c r="C179" s="49"/>
      <c r="D179" s="9"/>
      <c r="E179" s="10"/>
      <c r="F179" s="10"/>
      <c r="G179" s="10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9"/>
      <c r="Y179" s="9"/>
      <c r="Z179" s="9"/>
    </row>
    <row r="180" spans="1:26" s="4" customFormat="1" ht="15" customHeight="1" x14ac:dyDescent="0.2">
      <c r="A180" s="8"/>
      <c r="C180" s="49"/>
      <c r="D180" s="9"/>
      <c r="E180" s="10"/>
      <c r="F180" s="10"/>
      <c r="G180" s="10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9"/>
      <c r="Y180" s="9"/>
      <c r="Z180" s="9"/>
    </row>
    <row r="181" spans="1:26" s="4" customFormat="1" ht="15" customHeight="1" x14ac:dyDescent="0.2">
      <c r="A181" s="8"/>
      <c r="C181" s="49"/>
      <c r="D181" s="9"/>
      <c r="E181" s="10"/>
      <c r="F181" s="10"/>
      <c r="G181" s="10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9"/>
      <c r="Y181" s="9"/>
      <c r="Z181" s="9"/>
    </row>
    <row r="182" spans="1:26" s="4" customFormat="1" ht="15" customHeight="1" x14ac:dyDescent="0.2">
      <c r="A182" s="8"/>
      <c r="C182" s="49"/>
      <c r="D182" s="9"/>
      <c r="E182" s="10"/>
      <c r="F182" s="10"/>
      <c r="G182" s="10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9"/>
      <c r="Y182" s="9"/>
      <c r="Z182" s="9"/>
    </row>
    <row r="183" spans="1:26" s="4" customFormat="1" ht="15" customHeight="1" x14ac:dyDescent="0.2">
      <c r="A183" s="8"/>
      <c r="C183" s="49"/>
      <c r="D183" s="9"/>
      <c r="E183" s="10"/>
      <c r="F183" s="10"/>
      <c r="G183" s="10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9"/>
      <c r="Y183" s="9"/>
      <c r="Z183" s="9"/>
    </row>
    <row r="184" spans="1:26" s="4" customFormat="1" ht="15" customHeight="1" x14ac:dyDescent="0.2">
      <c r="A184" s="8"/>
      <c r="C184" s="49"/>
      <c r="D184" s="9"/>
      <c r="E184" s="10"/>
      <c r="F184" s="10"/>
      <c r="G184" s="10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9"/>
      <c r="Y184" s="9"/>
      <c r="Z184" s="9"/>
    </row>
    <row r="185" spans="1:26" s="4" customFormat="1" ht="15" customHeight="1" x14ac:dyDescent="0.2">
      <c r="A185" s="8"/>
      <c r="C185" s="49"/>
      <c r="D185" s="9"/>
      <c r="E185" s="10"/>
      <c r="F185" s="10"/>
      <c r="G185" s="10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9"/>
      <c r="Y185" s="9"/>
      <c r="Z185" s="9"/>
    </row>
    <row r="186" spans="1:26" s="4" customFormat="1" ht="15" customHeight="1" x14ac:dyDescent="0.2">
      <c r="A186" s="8"/>
      <c r="C186" s="49"/>
      <c r="D186" s="9"/>
      <c r="E186" s="10"/>
      <c r="F186" s="10"/>
      <c r="G186" s="10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9"/>
      <c r="Y186" s="9"/>
      <c r="Z186" s="9"/>
    </row>
    <row r="187" spans="1:26" s="4" customFormat="1" ht="15" customHeight="1" x14ac:dyDescent="0.2">
      <c r="A187" s="8"/>
      <c r="C187" s="49"/>
      <c r="D187" s="9"/>
      <c r="E187" s="10"/>
      <c r="F187" s="10"/>
      <c r="G187" s="10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9"/>
      <c r="Y187" s="9"/>
      <c r="Z187" s="9"/>
    </row>
    <row r="188" spans="1:26" s="4" customFormat="1" ht="15" customHeight="1" x14ac:dyDescent="0.2">
      <c r="A188" s="8"/>
      <c r="C188" s="49"/>
      <c r="D188" s="9"/>
      <c r="E188" s="10"/>
      <c r="F188" s="10"/>
      <c r="G188" s="10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9"/>
      <c r="Y188" s="9"/>
      <c r="Z188" s="9"/>
    </row>
    <row r="189" spans="1:26" s="4" customFormat="1" ht="15" customHeight="1" x14ac:dyDescent="0.2">
      <c r="A189" s="8"/>
      <c r="C189" s="49"/>
      <c r="D189" s="9"/>
      <c r="E189" s="10"/>
      <c r="F189" s="10"/>
      <c r="G189" s="10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9"/>
      <c r="Y189" s="9"/>
      <c r="Z189" s="9"/>
    </row>
    <row r="190" spans="1:26" s="4" customFormat="1" ht="15" customHeight="1" x14ac:dyDescent="0.2">
      <c r="A190" s="8"/>
      <c r="C190" s="49"/>
      <c r="D190" s="9"/>
      <c r="E190" s="10"/>
      <c r="F190" s="10"/>
      <c r="G190" s="10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9"/>
      <c r="Y190" s="9"/>
      <c r="Z190" s="9"/>
    </row>
    <row r="191" spans="1:26" s="4" customFormat="1" ht="15" customHeight="1" x14ac:dyDescent="0.2">
      <c r="A191" s="8"/>
      <c r="C191" s="49"/>
      <c r="D191" s="9"/>
      <c r="E191" s="10"/>
      <c r="F191" s="10"/>
      <c r="G191" s="10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9"/>
      <c r="Y191" s="9"/>
      <c r="Z191" s="9"/>
    </row>
    <row r="192" spans="1:26" s="4" customFormat="1" ht="15" customHeight="1" x14ac:dyDescent="0.2">
      <c r="A192" s="8"/>
      <c r="C192" s="49"/>
      <c r="D192" s="9"/>
      <c r="E192" s="10"/>
      <c r="F192" s="10"/>
      <c r="G192" s="10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9"/>
      <c r="Y192" s="9"/>
      <c r="Z192" s="9"/>
    </row>
    <row r="193" spans="1:26" s="4" customFormat="1" ht="15" customHeight="1" x14ac:dyDescent="0.2">
      <c r="A193" s="8"/>
      <c r="C193" s="49"/>
      <c r="D193" s="9"/>
      <c r="E193" s="10"/>
      <c r="F193" s="10"/>
      <c r="G193" s="10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9"/>
      <c r="Y193" s="9"/>
      <c r="Z193" s="9"/>
    </row>
    <row r="194" spans="1:26" s="4" customFormat="1" ht="15" customHeight="1" x14ac:dyDescent="0.2">
      <c r="A194" s="8"/>
      <c r="C194" s="49"/>
      <c r="D194" s="9"/>
      <c r="E194" s="10"/>
      <c r="F194" s="10"/>
      <c r="G194" s="10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9"/>
      <c r="Y194" s="9"/>
      <c r="Z194" s="9"/>
    </row>
    <row r="195" spans="1:26" s="4" customFormat="1" ht="15" customHeight="1" x14ac:dyDescent="0.2">
      <c r="A195" s="8"/>
      <c r="C195" s="49"/>
      <c r="D195" s="9"/>
      <c r="E195" s="10"/>
      <c r="F195" s="10"/>
      <c r="G195" s="10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9"/>
      <c r="Y195" s="9"/>
      <c r="Z195" s="9"/>
    </row>
    <row r="196" spans="1:26" s="4" customFormat="1" ht="15" customHeight="1" x14ac:dyDescent="0.2">
      <c r="A196" s="8"/>
      <c r="C196" s="49"/>
      <c r="D196" s="9"/>
      <c r="E196" s="10"/>
      <c r="F196" s="10"/>
      <c r="G196" s="10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9"/>
      <c r="Y196" s="9"/>
      <c r="Z196" s="9"/>
    </row>
    <row r="197" spans="1:26" s="4" customFormat="1" ht="15" customHeight="1" x14ac:dyDescent="0.2">
      <c r="A197" s="8"/>
      <c r="C197" s="49"/>
      <c r="D197" s="9"/>
      <c r="E197" s="10"/>
      <c r="F197" s="10"/>
      <c r="G197" s="10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9"/>
      <c r="Y197" s="9"/>
      <c r="Z197" s="9"/>
    </row>
    <row r="198" spans="1:26" s="4" customFormat="1" ht="15" customHeight="1" x14ac:dyDescent="0.2">
      <c r="A198" s="8"/>
      <c r="C198" s="49"/>
      <c r="D198" s="9"/>
      <c r="E198" s="10"/>
      <c r="F198" s="10"/>
      <c r="G198" s="10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9"/>
      <c r="Y198" s="9"/>
      <c r="Z198" s="9"/>
    </row>
    <row r="199" spans="1:26" s="4" customFormat="1" ht="15" customHeight="1" x14ac:dyDescent="0.2">
      <c r="A199" s="8"/>
      <c r="C199" s="49"/>
      <c r="D199" s="9"/>
      <c r="E199" s="10"/>
      <c r="F199" s="10"/>
      <c r="G199" s="10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9"/>
      <c r="Y199" s="9"/>
      <c r="Z199" s="9"/>
    </row>
    <row r="200" spans="1:26" s="4" customFormat="1" ht="15" customHeight="1" x14ac:dyDescent="0.2">
      <c r="A200" s="8"/>
      <c r="C200" s="49"/>
      <c r="D200" s="9"/>
      <c r="E200" s="10"/>
      <c r="F200" s="10"/>
      <c r="G200" s="10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9"/>
      <c r="Y200" s="9"/>
      <c r="Z200" s="9"/>
    </row>
    <row r="201" spans="1:26" s="4" customFormat="1" ht="15" customHeight="1" x14ac:dyDescent="0.2">
      <c r="A201" s="8"/>
      <c r="C201" s="49"/>
      <c r="D201" s="9"/>
      <c r="E201" s="10"/>
      <c r="F201" s="10"/>
      <c r="G201" s="10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9"/>
      <c r="Y201" s="9"/>
      <c r="Z201" s="9"/>
    </row>
    <row r="202" spans="1:26" s="4" customFormat="1" ht="15" customHeight="1" x14ac:dyDescent="0.2">
      <c r="A202" s="8"/>
      <c r="C202" s="49"/>
      <c r="D202" s="9"/>
      <c r="E202" s="10"/>
      <c r="F202" s="10"/>
      <c r="G202" s="10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9"/>
      <c r="Y202" s="9"/>
      <c r="Z202" s="9"/>
    </row>
    <row r="203" spans="1:26" s="4" customFormat="1" ht="15" customHeight="1" x14ac:dyDescent="0.2">
      <c r="A203" s="8"/>
      <c r="C203" s="49"/>
      <c r="D203" s="9"/>
      <c r="E203" s="10"/>
      <c r="F203" s="10"/>
      <c r="G203" s="10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9"/>
      <c r="Y203" s="9"/>
      <c r="Z203" s="9"/>
    </row>
    <row r="204" spans="1:26" s="4" customFormat="1" ht="15" customHeight="1" x14ac:dyDescent="0.2">
      <c r="A204" s="8"/>
      <c r="C204" s="49"/>
      <c r="D204" s="9"/>
      <c r="E204" s="10"/>
      <c r="F204" s="10"/>
      <c r="G204" s="10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9"/>
      <c r="Y204" s="9"/>
      <c r="Z204" s="9"/>
    </row>
    <row r="205" spans="1:26" s="4" customFormat="1" ht="15" customHeight="1" x14ac:dyDescent="0.2">
      <c r="A205" s="8"/>
      <c r="C205" s="49"/>
      <c r="D205" s="9"/>
      <c r="E205" s="10"/>
      <c r="F205" s="10"/>
      <c r="G205" s="10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9"/>
      <c r="Y205" s="9"/>
      <c r="Z205" s="9"/>
    </row>
    <row r="206" spans="1:26" s="4" customFormat="1" ht="15" customHeight="1" x14ac:dyDescent="0.2">
      <c r="A206" s="8"/>
      <c r="C206" s="49"/>
      <c r="D206" s="9"/>
      <c r="E206" s="10"/>
      <c r="F206" s="10"/>
      <c r="G206" s="10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9"/>
      <c r="Y206" s="9"/>
      <c r="Z206" s="9"/>
    </row>
    <row r="207" spans="1:26" s="4" customFormat="1" ht="15" customHeight="1" x14ac:dyDescent="0.2">
      <c r="A207" s="8"/>
      <c r="C207" s="49"/>
      <c r="D207" s="9"/>
      <c r="E207" s="10"/>
      <c r="F207" s="10"/>
      <c r="G207" s="10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9"/>
      <c r="Y207" s="9"/>
      <c r="Z207" s="9"/>
    </row>
    <row r="208" spans="1:26" s="4" customFormat="1" ht="15" customHeight="1" x14ac:dyDescent="0.2">
      <c r="A208" s="8"/>
      <c r="C208" s="49"/>
      <c r="D208" s="9"/>
      <c r="E208" s="10"/>
      <c r="F208" s="10"/>
      <c r="G208" s="10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9"/>
      <c r="Y208" s="9"/>
      <c r="Z208" s="9"/>
    </row>
    <row r="209" spans="1:26" s="4" customFormat="1" ht="15" customHeight="1" x14ac:dyDescent="0.2">
      <c r="A209" s="8"/>
      <c r="C209" s="49"/>
      <c r="D209" s="9"/>
      <c r="E209" s="10"/>
      <c r="F209" s="10"/>
      <c r="G209" s="10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9"/>
      <c r="Y209" s="9"/>
      <c r="Z209" s="9"/>
    </row>
    <row r="210" spans="1:26" s="4" customFormat="1" ht="15" customHeight="1" x14ac:dyDescent="0.2">
      <c r="A210" s="8"/>
      <c r="C210" s="49"/>
      <c r="D210" s="9"/>
      <c r="E210" s="10"/>
      <c r="F210" s="10"/>
      <c r="G210" s="10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9"/>
      <c r="Y210" s="9"/>
      <c r="Z210" s="9"/>
    </row>
    <row r="211" spans="1:26" s="4" customFormat="1" ht="15" customHeight="1" x14ac:dyDescent="0.2">
      <c r="A211" s="8"/>
      <c r="C211" s="49"/>
      <c r="D211" s="9"/>
      <c r="E211" s="10"/>
      <c r="F211" s="10"/>
      <c r="G211" s="10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9"/>
      <c r="Y211" s="9"/>
      <c r="Z211" s="9"/>
    </row>
    <row r="212" spans="1:26" s="4" customFormat="1" ht="15" customHeight="1" x14ac:dyDescent="0.2">
      <c r="A212" s="8"/>
      <c r="C212" s="49"/>
      <c r="D212" s="9"/>
      <c r="E212" s="10"/>
      <c r="F212" s="10"/>
      <c r="G212" s="10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9"/>
      <c r="Y212" s="9"/>
      <c r="Z212" s="9"/>
    </row>
    <row r="213" spans="1:26" s="4" customFormat="1" ht="15" customHeight="1" x14ac:dyDescent="0.2">
      <c r="A213" s="8"/>
      <c r="C213" s="49"/>
      <c r="D213" s="9"/>
      <c r="E213" s="10"/>
      <c r="F213" s="10"/>
      <c r="G213" s="10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9"/>
      <c r="Y213" s="9"/>
      <c r="Z213" s="9"/>
    </row>
    <row r="214" spans="1:26" s="4" customFormat="1" ht="15" customHeight="1" x14ac:dyDescent="0.2">
      <c r="A214" s="8"/>
      <c r="C214" s="49"/>
      <c r="D214" s="9"/>
      <c r="E214" s="10"/>
      <c r="F214" s="10"/>
      <c r="G214" s="10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9"/>
      <c r="Y214" s="9"/>
      <c r="Z214" s="9"/>
    </row>
    <row r="215" spans="1:26" s="4" customFormat="1" ht="15" customHeight="1" x14ac:dyDescent="0.2">
      <c r="A215" s="8"/>
      <c r="C215" s="49"/>
      <c r="D215" s="9"/>
      <c r="E215" s="10"/>
      <c r="F215" s="10"/>
      <c r="G215" s="10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9"/>
      <c r="Y215" s="9"/>
      <c r="Z215" s="9"/>
    </row>
    <row r="216" spans="1:26" s="4" customFormat="1" ht="15" customHeight="1" x14ac:dyDescent="0.2">
      <c r="A216" s="8"/>
      <c r="C216" s="49"/>
      <c r="D216" s="9"/>
      <c r="E216" s="10"/>
      <c r="F216" s="10"/>
      <c r="G216" s="10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9"/>
      <c r="Y216" s="9"/>
      <c r="Z216" s="9"/>
    </row>
    <row r="217" spans="1:26" s="4" customFormat="1" ht="15" customHeight="1" x14ac:dyDescent="0.2">
      <c r="A217" s="8"/>
      <c r="C217" s="49"/>
      <c r="D217" s="9"/>
      <c r="E217" s="10"/>
      <c r="F217" s="10"/>
      <c r="G217" s="10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9"/>
      <c r="Y217" s="9"/>
      <c r="Z217" s="9"/>
    </row>
    <row r="218" spans="1:26" s="4" customFormat="1" ht="15" customHeight="1" x14ac:dyDescent="0.2">
      <c r="A218" s="8"/>
      <c r="C218" s="49"/>
      <c r="D218" s="9"/>
      <c r="E218" s="10"/>
      <c r="F218" s="10"/>
      <c r="G218" s="10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9"/>
      <c r="Y218" s="9"/>
      <c r="Z218" s="9"/>
    </row>
    <row r="219" spans="1:26" s="4" customFormat="1" ht="15" customHeight="1" x14ac:dyDescent="0.2">
      <c r="A219" s="8"/>
      <c r="C219" s="49"/>
      <c r="D219" s="9"/>
      <c r="E219" s="10"/>
      <c r="F219" s="10"/>
      <c r="G219" s="10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9"/>
      <c r="Y219" s="9"/>
      <c r="Z219" s="9"/>
    </row>
    <row r="220" spans="1:26" s="4" customFormat="1" ht="15" customHeight="1" x14ac:dyDescent="0.2">
      <c r="A220" s="8"/>
      <c r="C220" s="49"/>
      <c r="D220" s="9"/>
      <c r="E220" s="10"/>
      <c r="F220" s="10"/>
      <c r="G220" s="10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9"/>
      <c r="Y220" s="9"/>
      <c r="Z220" s="9"/>
    </row>
    <row r="221" spans="1:26" s="4" customFormat="1" ht="15" customHeight="1" x14ac:dyDescent="0.2">
      <c r="A221" s="8"/>
      <c r="C221" s="49"/>
      <c r="D221" s="9"/>
      <c r="E221" s="10"/>
      <c r="F221" s="10"/>
      <c r="G221" s="10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9"/>
      <c r="Y221" s="9"/>
      <c r="Z221" s="9"/>
    </row>
    <row r="222" spans="1:26" s="4" customFormat="1" ht="15" customHeight="1" x14ac:dyDescent="0.2">
      <c r="A222" s="8"/>
      <c r="C222" s="49"/>
      <c r="D222" s="9"/>
      <c r="E222" s="10"/>
      <c r="F222" s="10"/>
      <c r="G222" s="10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9"/>
      <c r="Y222" s="9"/>
      <c r="Z222" s="9"/>
    </row>
    <row r="223" spans="1:26" s="4" customFormat="1" ht="15" customHeight="1" x14ac:dyDescent="0.2">
      <c r="A223" s="8"/>
      <c r="C223" s="49"/>
      <c r="D223" s="9"/>
      <c r="E223" s="10"/>
      <c r="F223" s="10"/>
      <c r="G223" s="10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9"/>
      <c r="Y223" s="9"/>
      <c r="Z223" s="9"/>
    </row>
    <row r="224" spans="1:26" s="4" customFormat="1" ht="15" customHeight="1" x14ac:dyDescent="0.2">
      <c r="A224" s="8"/>
      <c r="C224" s="49"/>
      <c r="D224" s="9"/>
      <c r="E224" s="10"/>
      <c r="F224" s="10"/>
      <c r="G224" s="10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9"/>
      <c r="Y224" s="9"/>
      <c r="Z224" s="9"/>
    </row>
    <row r="225" spans="1:26" s="4" customFormat="1" ht="15" customHeight="1" x14ac:dyDescent="0.2">
      <c r="A225" s="8"/>
      <c r="C225" s="49"/>
      <c r="D225" s="9"/>
      <c r="E225" s="10"/>
      <c r="F225" s="10"/>
      <c r="G225" s="10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9"/>
      <c r="Y225" s="9"/>
      <c r="Z225" s="9"/>
    </row>
    <row r="226" spans="1:26" s="4" customFormat="1" ht="15" customHeight="1" x14ac:dyDescent="0.2">
      <c r="A226" s="8"/>
      <c r="C226" s="49"/>
      <c r="D226" s="9"/>
      <c r="E226" s="10"/>
      <c r="F226" s="10"/>
      <c r="G226" s="10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9"/>
      <c r="Y226" s="9"/>
      <c r="Z226" s="9"/>
    </row>
    <row r="227" spans="1:26" s="4" customFormat="1" ht="15" customHeight="1" x14ac:dyDescent="0.2">
      <c r="A227" s="8"/>
      <c r="C227" s="49"/>
      <c r="D227" s="9"/>
      <c r="E227" s="10"/>
      <c r="F227" s="10"/>
      <c r="G227" s="10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9"/>
      <c r="Y227" s="9"/>
      <c r="Z227" s="9"/>
    </row>
    <row r="228" spans="1:26" s="4" customFormat="1" ht="15" customHeight="1" x14ac:dyDescent="0.2">
      <c r="A228" s="8"/>
      <c r="C228" s="49"/>
      <c r="D228" s="9"/>
      <c r="E228" s="10"/>
      <c r="F228" s="10"/>
      <c r="G228" s="10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9"/>
      <c r="Y228" s="9"/>
      <c r="Z228" s="9"/>
    </row>
    <row r="229" spans="1:26" s="4" customFormat="1" ht="15" customHeight="1" x14ac:dyDescent="0.2">
      <c r="A229" s="8"/>
      <c r="C229" s="49"/>
      <c r="D229" s="9"/>
      <c r="E229" s="10"/>
      <c r="F229" s="10"/>
      <c r="G229" s="10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9"/>
      <c r="Y229" s="9"/>
      <c r="Z229" s="9"/>
    </row>
    <row r="230" spans="1:26" s="4" customFormat="1" ht="15" customHeight="1" x14ac:dyDescent="0.2">
      <c r="A230" s="8"/>
      <c r="C230" s="49"/>
      <c r="D230" s="9"/>
      <c r="E230" s="10"/>
      <c r="F230" s="10"/>
      <c r="G230" s="10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9"/>
      <c r="Y230" s="9"/>
      <c r="Z230" s="9"/>
    </row>
    <row r="231" spans="1:26" s="4" customFormat="1" ht="15" customHeight="1" x14ac:dyDescent="0.2">
      <c r="A231" s="8"/>
      <c r="C231" s="49"/>
      <c r="D231" s="9"/>
      <c r="E231" s="10"/>
      <c r="F231" s="10"/>
      <c r="G231" s="10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9"/>
      <c r="Y231" s="9"/>
      <c r="Z231" s="9"/>
    </row>
    <row r="232" spans="1:26" s="4" customFormat="1" ht="15" customHeight="1" x14ac:dyDescent="0.2">
      <c r="A232" s="8"/>
      <c r="C232" s="49"/>
      <c r="D232" s="9"/>
      <c r="E232" s="10"/>
      <c r="F232" s="10"/>
      <c r="G232" s="10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9"/>
      <c r="Y232" s="9"/>
      <c r="Z232" s="9"/>
    </row>
    <row r="233" spans="1:26" s="4" customFormat="1" ht="15" customHeight="1" x14ac:dyDescent="0.2">
      <c r="A233" s="8"/>
      <c r="C233" s="49"/>
      <c r="D233" s="9"/>
      <c r="E233" s="10"/>
      <c r="F233" s="10"/>
      <c r="G233" s="10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9"/>
      <c r="Y233" s="9"/>
      <c r="Z233" s="9"/>
    </row>
    <row r="234" spans="1:26" s="4" customFormat="1" ht="15" customHeight="1" x14ac:dyDescent="0.2">
      <c r="A234" s="8"/>
      <c r="C234" s="49"/>
      <c r="D234" s="9"/>
      <c r="E234" s="10"/>
      <c r="F234" s="10"/>
      <c r="G234" s="10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9"/>
      <c r="Y234" s="9"/>
      <c r="Z234" s="9"/>
    </row>
    <row r="235" spans="1:26" s="4" customFormat="1" ht="15" customHeight="1" x14ac:dyDescent="0.2">
      <c r="A235" s="8"/>
      <c r="C235" s="49"/>
      <c r="D235" s="9"/>
      <c r="E235" s="10"/>
      <c r="F235" s="10"/>
      <c r="G235" s="10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9"/>
      <c r="Y235" s="9"/>
      <c r="Z235" s="9"/>
    </row>
    <row r="236" spans="1:26" s="4" customFormat="1" ht="15" customHeight="1" x14ac:dyDescent="0.2">
      <c r="A236" s="8"/>
      <c r="C236" s="49"/>
      <c r="D236" s="9"/>
      <c r="E236" s="10"/>
      <c r="F236" s="10"/>
      <c r="G236" s="10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9"/>
      <c r="Y236" s="9"/>
      <c r="Z236" s="9"/>
    </row>
    <row r="237" spans="1:26" s="4" customFormat="1" ht="15" customHeight="1" x14ac:dyDescent="0.2">
      <c r="A237" s="8"/>
      <c r="C237" s="49"/>
      <c r="D237" s="9"/>
      <c r="E237" s="10"/>
      <c r="F237" s="10"/>
      <c r="G237" s="10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9"/>
      <c r="Y237" s="9"/>
      <c r="Z237" s="9"/>
    </row>
    <row r="238" spans="1:26" s="4" customFormat="1" ht="15" customHeight="1" x14ac:dyDescent="0.2">
      <c r="A238" s="8"/>
      <c r="C238" s="49"/>
      <c r="D238" s="9"/>
      <c r="E238" s="10"/>
      <c r="F238" s="10"/>
      <c r="G238" s="10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9"/>
      <c r="Y238" s="9"/>
      <c r="Z238" s="9"/>
    </row>
    <row r="239" spans="1:26" s="4" customFormat="1" ht="15" customHeight="1" x14ac:dyDescent="0.2">
      <c r="A239" s="8"/>
      <c r="C239" s="49"/>
      <c r="D239" s="9"/>
      <c r="E239" s="10"/>
      <c r="F239" s="10"/>
      <c r="G239" s="10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9"/>
      <c r="Y239" s="9"/>
      <c r="Z239" s="9"/>
    </row>
    <row r="240" spans="1:26" s="4" customFormat="1" ht="15" customHeight="1" x14ac:dyDescent="0.2">
      <c r="A240" s="8"/>
      <c r="C240" s="49"/>
      <c r="D240" s="9"/>
      <c r="E240" s="10"/>
      <c r="F240" s="10"/>
      <c r="G240" s="10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9"/>
      <c r="Y240" s="9"/>
      <c r="Z240" s="9"/>
    </row>
    <row r="241" spans="1:26" s="4" customFormat="1" ht="15" customHeight="1" x14ac:dyDescent="0.2">
      <c r="A241" s="8"/>
      <c r="C241" s="49"/>
      <c r="D241" s="9"/>
      <c r="E241" s="10"/>
      <c r="F241" s="10"/>
      <c r="G241" s="10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9"/>
      <c r="Y241" s="9"/>
      <c r="Z241" s="9"/>
    </row>
    <row r="242" spans="1:26" s="4" customFormat="1" ht="15" customHeight="1" x14ac:dyDescent="0.2">
      <c r="A242" s="8"/>
      <c r="C242" s="49"/>
      <c r="D242" s="9"/>
      <c r="E242" s="10"/>
      <c r="F242" s="10"/>
      <c r="G242" s="10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9"/>
      <c r="Y242" s="9"/>
      <c r="Z242" s="9"/>
    </row>
    <row r="243" spans="1:26" s="4" customFormat="1" ht="15" customHeight="1" x14ac:dyDescent="0.2">
      <c r="A243" s="8"/>
      <c r="C243" s="49"/>
      <c r="D243" s="9"/>
      <c r="E243" s="10"/>
      <c r="F243" s="10"/>
      <c r="G243" s="10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9"/>
      <c r="Y243" s="9"/>
      <c r="Z243" s="9"/>
    </row>
    <row r="244" spans="1:26" s="4" customFormat="1" ht="15" customHeight="1" x14ac:dyDescent="0.2">
      <c r="A244" s="8"/>
      <c r="C244" s="49"/>
      <c r="D244" s="9"/>
      <c r="E244" s="10"/>
      <c r="F244" s="10"/>
      <c r="G244" s="10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9"/>
      <c r="Y244" s="9"/>
      <c r="Z244" s="9"/>
    </row>
    <row r="245" spans="1:26" s="4" customFormat="1" ht="15" customHeight="1" x14ac:dyDescent="0.2">
      <c r="A245" s="8"/>
      <c r="C245" s="49"/>
      <c r="D245" s="9"/>
      <c r="E245" s="10"/>
      <c r="F245" s="10"/>
      <c r="G245" s="10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9"/>
      <c r="Y245" s="9"/>
      <c r="Z245" s="9"/>
    </row>
    <row r="246" spans="1:26" s="4" customFormat="1" ht="15" customHeight="1" x14ac:dyDescent="0.2">
      <c r="A246" s="8"/>
      <c r="C246" s="49"/>
      <c r="D246" s="9"/>
      <c r="E246" s="10"/>
      <c r="F246" s="10"/>
      <c r="G246" s="10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9"/>
      <c r="Y246" s="9"/>
      <c r="Z246" s="9"/>
    </row>
    <row r="247" spans="1:26" s="4" customFormat="1" ht="15" customHeight="1" x14ac:dyDescent="0.2">
      <c r="A247" s="8"/>
      <c r="C247" s="49"/>
      <c r="D247" s="9"/>
      <c r="E247" s="10"/>
      <c r="F247" s="10"/>
      <c r="G247" s="10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9"/>
      <c r="Y247" s="9"/>
      <c r="Z247" s="9"/>
    </row>
    <row r="248" spans="1:26" s="4" customFormat="1" ht="15" customHeight="1" x14ac:dyDescent="0.2">
      <c r="A248" s="8"/>
      <c r="C248" s="49"/>
      <c r="D248" s="9"/>
      <c r="E248" s="10"/>
      <c r="F248" s="10"/>
      <c r="G248" s="10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9"/>
      <c r="Y248" s="9"/>
      <c r="Z248" s="9"/>
    </row>
    <row r="249" spans="1:26" s="4" customFormat="1" ht="15" customHeight="1" x14ac:dyDescent="0.2">
      <c r="A249" s="8"/>
      <c r="C249" s="49"/>
      <c r="D249" s="9"/>
      <c r="E249" s="10"/>
      <c r="F249" s="10"/>
      <c r="G249" s="10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9"/>
      <c r="Y249" s="9"/>
      <c r="Z249" s="9"/>
    </row>
    <row r="250" spans="1:26" s="4" customFormat="1" ht="15" customHeight="1" x14ac:dyDescent="0.2">
      <c r="A250" s="8"/>
      <c r="C250" s="49"/>
      <c r="D250" s="9"/>
      <c r="E250" s="10"/>
      <c r="F250" s="10"/>
      <c r="G250" s="10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9"/>
      <c r="Y250" s="9"/>
      <c r="Z250" s="9"/>
    </row>
    <row r="251" spans="1:26" s="4" customFormat="1" ht="15" customHeight="1" x14ac:dyDescent="0.2">
      <c r="A251" s="8"/>
      <c r="C251" s="49"/>
      <c r="D251" s="9"/>
      <c r="E251" s="10"/>
      <c r="F251" s="10"/>
      <c r="G251" s="10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9"/>
      <c r="Y251" s="9"/>
      <c r="Z251" s="9"/>
    </row>
    <row r="252" spans="1:26" s="4" customFormat="1" ht="15" customHeight="1" x14ac:dyDescent="0.2">
      <c r="A252" s="8"/>
      <c r="C252" s="49"/>
      <c r="D252" s="9"/>
      <c r="E252" s="10"/>
      <c r="F252" s="10"/>
      <c r="G252" s="10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9"/>
      <c r="Y252" s="9"/>
      <c r="Z252" s="9"/>
    </row>
    <row r="253" spans="1:26" s="4" customFormat="1" ht="15" customHeight="1" x14ac:dyDescent="0.2">
      <c r="A253" s="8"/>
      <c r="C253" s="49"/>
      <c r="D253" s="9"/>
      <c r="E253" s="10"/>
      <c r="F253" s="10"/>
      <c r="G253" s="10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9"/>
      <c r="Y253" s="9"/>
      <c r="Z253" s="9"/>
    </row>
    <row r="254" spans="1:26" s="4" customFormat="1" ht="15" customHeight="1" x14ac:dyDescent="0.2">
      <c r="A254" s="8"/>
      <c r="C254" s="49"/>
      <c r="D254" s="9"/>
      <c r="E254" s="10"/>
      <c r="F254" s="10"/>
      <c r="G254" s="10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9"/>
      <c r="Y254" s="9"/>
      <c r="Z254" s="9"/>
    </row>
    <row r="255" spans="1:26" s="4" customFormat="1" ht="15" customHeight="1" x14ac:dyDescent="0.2">
      <c r="A255" s="8"/>
      <c r="C255" s="49"/>
      <c r="D255" s="9"/>
      <c r="E255" s="10"/>
      <c r="F255" s="10"/>
      <c r="G255" s="10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9"/>
      <c r="Y255" s="9"/>
      <c r="Z255" s="9"/>
    </row>
    <row r="256" spans="1:26" s="4" customFormat="1" ht="15" customHeight="1" x14ac:dyDescent="0.2">
      <c r="A256" s="8"/>
      <c r="C256" s="49"/>
      <c r="D256" s="9"/>
      <c r="E256" s="10"/>
      <c r="F256" s="10"/>
      <c r="G256" s="10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9"/>
      <c r="Y256" s="9"/>
      <c r="Z256" s="9"/>
    </row>
    <row r="257" spans="1:26" s="4" customFormat="1" ht="15" customHeight="1" x14ac:dyDescent="0.2">
      <c r="A257" s="8"/>
      <c r="C257" s="49"/>
      <c r="D257" s="9"/>
      <c r="E257" s="10"/>
      <c r="F257" s="10"/>
      <c r="G257" s="10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9"/>
      <c r="Y257" s="9"/>
      <c r="Z257" s="9"/>
    </row>
    <row r="258" spans="1:26" s="4" customFormat="1" ht="15" customHeight="1" x14ac:dyDescent="0.2">
      <c r="A258" s="8"/>
      <c r="C258" s="49"/>
      <c r="D258" s="9"/>
      <c r="E258" s="10"/>
      <c r="F258" s="10"/>
      <c r="G258" s="10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9"/>
      <c r="Y258" s="9"/>
      <c r="Z258" s="9"/>
    </row>
    <row r="259" spans="1:26" s="4" customFormat="1" ht="15" customHeight="1" x14ac:dyDescent="0.2">
      <c r="A259" s="8"/>
      <c r="C259" s="49"/>
      <c r="D259" s="9"/>
      <c r="E259" s="10"/>
      <c r="F259" s="10"/>
      <c r="G259" s="10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9"/>
      <c r="Y259" s="9"/>
      <c r="Z259" s="9"/>
    </row>
    <row r="260" spans="1:26" s="4" customFormat="1" ht="15" customHeight="1" x14ac:dyDescent="0.2">
      <c r="A260" s="8"/>
      <c r="C260" s="49"/>
      <c r="D260" s="9"/>
      <c r="E260" s="10"/>
      <c r="F260" s="10"/>
      <c r="G260" s="10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9"/>
      <c r="Y260" s="9"/>
      <c r="Z260" s="9"/>
    </row>
    <row r="261" spans="1:26" s="4" customFormat="1" ht="15" customHeight="1" x14ac:dyDescent="0.2">
      <c r="A261" s="8"/>
      <c r="C261" s="49"/>
      <c r="D261" s="9"/>
      <c r="E261" s="10"/>
      <c r="F261" s="10"/>
      <c r="G261" s="10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9"/>
      <c r="Y261" s="9"/>
      <c r="Z261" s="9"/>
    </row>
    <row r="262" spans="1:26" s="4" customFormat="1" ht="15" customHeight="1" x14ac:dyDescent="0.2">
      <c r="A262" s="8"/>
      <c r="C262" s="49"/>
      <c r="D262" s="9"/>
      <c r="E262" s="10"/>
      <c r="F262" s="10"/>
      <c r="G262" s="10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9"/>
      <c r="Y262" s="9"/>
      <c r="Z262" s="9"/>
    </row>
    <row r="263" spans="1:26" s="4" customFormat="1" ht="15" customHeight="1" x14ac:dyDescent="0.2">
      <c r="A263" s="8"/>
      <c r="C263" s="49"/>
      <c r="D263" s="9"/>
      <c r="E263" s="10"/>
      <c r="F263" s="10"/>
      <c r="G263" s="10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9"/>
      <c r="Y263" s="9"/>
      <c r="Z263" s="9"/>
    </row>
    <row r="264" spans="1:26" s="4" customFormat="1" ht="15" customHeight="1" x14ac:dyDescent="0.2">
      <c r="A264" s="8"/>
      <c r="C264" s="49"/>
      <c r="D264" s="9"/>
      <c r="E264" s="10"/>
      <c r="F264" s="10"/>
      <c r="G264" s="10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9"/>
      <c r="Y264" s="9"/>
      <c r="Z264" s="9"/>
    </row>
    <row r="265" spans="1:26" s="4" customFormat="1" ht="15" customHeight="1" x14ac:dyDescent="0.2">
      <c r="A265" s="8"/>
      <c r="C265" s="49"/>
      <c r="D265" s="9"/>
      <c r="E265" s="10"/>
      <c r="F265" s="10"/>
      <c r="G265" s="10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9"/>
      <c r="Y265" s="9"/>
      <c r="Z265" s="9"/>
    </row>
    <row r="266" spans="1:26" s="4" customFormat="1" ht="15" customHeight="1" x14ac:dyDescent="0.2">
      <c r="A266" s="8"/>
      <c r="C266" s="49"/>
      <c r="D266" s="9"/>
      <c r="E266" s="10"/>
      <c r="F266" s="10"/>
      <c r="G266" s="10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9"/>
      <c r="Y266" s="9"/>
      <c r="Z266" s="9"/>
    </row>
    <row r="267" spans="1:26" s="4" customFormat="1" ht="15" customHeight="1" x14ac:dyDescent="0.2">
      <c r="A267" s="8"/>
      <c r="C267" s="49"/>
      <c r="D267" s="9"/>
      <c r="E267" s="10"/>
      <c r="F267" s="10"/>
      <c r="G267" s="10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9"/>
      <c r="Y267" s="9"/>
      <c r="Z267" s="9"/>
    </row>
    <row r="268" spans="1:26" s="4" customFormat="1" ht="15" customHeight="1" x14ac:dyDescent="0.2">
      <c r="A268" s="8"/>
      <c r="C268" s="49"/>
      <c r="D268" s="9"/>
      <c r="E268" s="10"/>
      <c r="F268" s="10"/>
      <c r="G268" s="10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9"/>
      <c r="Y268" s="9"/>
      <c r="Z268" s="9"/>
    </row>
    <row r="269" spans="1:26" s="4" customFormat="1" ht="15" customHeight="1" x14ac:dyDescent="0.2">
      <c r="A269" s="8"/>
      <c r="C269" s="49"/>
      <c r="D269" s="9"/>
      <c r="E269" s="10"/>
      <c r="F269" s="10"/>
      <c r="G269" s="10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9"/>
      <c r="Y269" s="9"/>
      <c r="Z269" s="9"/>
    </row>
    <row r="270" spans="1:26" s="4" customFormat="1" ht="15" customHeight="1" x14ac:dyDescent="0.2">
      <c r="A270" s="8"/>
      <c r="C270" s="49"/>
      <c r="D270" s="9"/>
      <c r="E270" s="10"/>
      <c r="F270" s="10"/>
      <c r="G270" s="10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9"/>
      <c r="Y270" s="9"/>
      <c r="Z270" s="9"/>
    </row>
    <row r="271" spans="1:26" s="4" customFormat="1" ht="15" customHeight="1" x14ac:dyDescent="0.2">
      <c r="A271" s="8"/>
      <c r="C271" s="49"/>
      <c r="D271" s="9"/>
      <c r="E271" s="10"/>
      <c r="F271" s="10"/>
      <c r="G271" s="10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9"/>
      <c r="Y271" s="9"/>
      <c r="Z271" s="9"/>
    </row>
    <row r="272" spans="1:26" s="4" customFormat="1" ht="15" customHeight="1" x14ac:dyDescent="0.2">
      <c r="A272" s="8"/>
      <c r="C272" s="49"/>
      <c r="D272" s="9"/>
      <c r="E272" s="10"/>
      <c r="F272" s="10"/>
      <c r="G272" s="10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9"/>
      <c r="Y272" s="9"/>
      <c r="Z272" s="9"/>
    </row>
    <row r="273" spans="1:26" s="4" customFormat="1" ht="15" customHeight="1" x14ac:dyDescent="0.2">
      <c r="A273" s="8"/>
      <c r="C273" s="49"/>
      <c r="D273" s="9"/>
      <c r="E273" s="10"/>
      <c r="F273" s="10"/>
      <c r="G273" s="10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9"/>
      <c r="Y273" s="9"/>
      <c r="Z273" s="9"/>
    </row>
    <row r="274" spans="1:26" s="4" customFormat="1" ht="15" customHeight="1" x14ac:dyDescent="0.2">
      <c r="A274" s="8"/>
      <c r="C274" s="49"/>
      <c r="D274" s="9"/>
      <c r="E274" s="10"/>
      <c r="F274" s="10"/>
      <c r="G274" s="10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9"/>
      <c r="Y274" s="9"/>
      <c r="Z274" s="9"/>
    </row>
    <row r="275" spans="1:26" s="4" customFormat="1" ht="15" customHeight="1" x14ac:dyDescent="0.2">
      <c r="A275" s="8"/>
      <c r="C275" s="49"/>
      <c r="D275" s="9"/>
      <c r="E275" s="10"/>
      <c r="F275" s="10"/>
      <c r="G275" s="10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9"/>
      <c r="Y275" s="9"/>
      <c r="Z275" s="9"/>
    </row>
    <row r="276" spans="1:26" s="4" customFormat="1" ht="15" customHeight="1" x14ac:dyDescent="0.2">
      <c r="A276" s="8"/>
      <c r="C276" s="49"/>
      <c r="D276" s="9"/>
      <c r="E276" s="10"/>
      <c r="F276" s="10"/>
      <c r="G276" s="10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9"/>
      <c r="Y276" s="9"/>
      <c r="Z276" s="9"/>
    </row>
    <row r="277" spans="1:26" s="4" customFormat="1" ht="15" customHeight="1" x14ac:dyDescent="0.2">
      <c r="A277" s="8"/>
      <c r="C277" s="49"/>
      <c r="D277" s="9"/>
      <c r="E277" s="10"/>
      <c r="F277" s="10"/>
      <c r="G277" s="10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9"/>
      <c r="Y277" s="9"/>
      <c r="Z277" s="9"/>
    </row>
    <row r="278" spans="1:26" s="4" customFormat="1" ht="15" customHeight="1" x14ac:dyDescent="0.2">
      <c r="A278" s="8"/>
      <c r="C278" s="49"/>
      <c r="D278" s="9"/>
      <c r="E278" s="10"/>
      <c r="F278" s="10"/>
      <c r="G278" s="10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9"/>
      <c r="Y278" s="9"/>
      <c r="Z278" s="9"/>
    </row>
    <row r="279" spans="1:26" s="4" customFormat="1" ht="15" customHeight="1" x14ac:dyDescent="0.2">
      <c r="A279" s="8"/>
      <c r="C279" s="49"/>
      <c r="D279" s="9"/>
      <c r="E279" s="10"/>
      <c r="F279" s="10"/>
      <c r="G279" s="10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9"/>
      <c r="Y279" s="9"/>
      <c r="Z279" s="9"/>
    </row>
    <row r="280" spans="1:26" s="4" customFormat="1" ht="15" customHeight="1" x14ac:dyDescent="0.2">
      <c r="A280" s="8"/>
      <c r="C280" s="49"/>
      <c r="D280" s="9"/>
      <c r="E280" s="10"/>
      <c r="F280" s="10"/>
      <c r="G280" s="10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9"/>
      <c r="Y280" s="9"/>
      <c r="Z280" s="9"/>
    </row>
    <row r="281" spans="1:26" s="4" customFormat="1" ht="15" customHeight="1" x14ac:dyDescent="0.2">
      <c r="A281" s="8"/>
      <c r="C281" s="49"/>
      <c r="D281" s="9"/>
      <c r="E281" s="10"/>
      <c r="F281" s="10"/>
      <c r="G281" s="10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9"/>
      <c r="Y281" s="9"/>
      <c r="Z281" s="9"/>
    </row>
    <row r="282" spans="1:26" s="4" customFormat="1" ht="15" customHeight="1" x14ac:dyDescent="0.2">
      <c r="A282" s="8"/>
      <c r="C282" s="49"/>
      <c r="D282" s="9"/>
      <c r="E282" s="10"/>
      <c r="F282" s="10"/>
      <c r="G282" s="10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9"/>
      <c r="Y282" s="9"/>
      <c r="Z282" s="9"/>
    </row>
    <row r="283" spans="1:26" ht="15" customHeight="1" x14ac:dyDescent="0.2"/>
    <row r="284" spans="1:26" ht="15" customHeight="1" x14ac:dyDescent="0.2"/>
    <row r="285" spans="1:26" ht="15" customHeight="1" x14ac:dyDescent="0.2"/>
    <row r="286" spans="1:26" ht="15" customHeight="1" x14ac:dyDescent="0.2"/>
    <row r="287" spans="1:26" ht="15" customHeight="1" x14ac:dyDescent="0.2"/>
    <row r="288" spans="1:26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</sheetData>
  <autoFilter ref="A4:Z126"/>
  <mergeCells count="14">
    <mergeCell ref="B121:D121"/>
    <mergeCell ref="R3:T3"/>
    <mergeCell ref="U3:W3"/>
    <mergeCell ref="X1:Z1"/>
    <mergeCell ref="A2:A4"/>
    <mergeCell ref="B2:B4"/>
    <mergeCell ref="C2:C4"/>
    <mergeCell ref="D2:D4"/>
    <mergeCell ref="E2:K2"/>
    <mergeCell ref="L2:W2"/>
    <mergeCell ref="X2:X4"/>
    <mergeCell ref="F3:H3"/>
    <mergeCell ref="I3:K3"/>
    <mergeCell ref="L3:Q3"/>
  </mergeCells>
  <phoneticPr fontId="2"/>
  <dataValidations count="2">
    <dataValidation imeMode="on" allowBlank="1" showInputMessage="1" showErrorMessage="1" sqref="D93:D96 X74:Z77 D74:D77 X88:Z89 D88:D89 X55:Z58 D55:D58 X69:Z70 D69:D70 X36:Z39 D36:D39 X50:Z51 D50:D51 X5:Z13 D5:D13 X31:Z32 D31:D32 X17:Z20 D17:D20 X93:Z96"/>
    <dataValidation type="custom" errorStyle="warning" allowBlank="1" showInputMessage="1" showErrorMessage="1" sqref="J5">
      <formula1>G5=J5</formula1>
    </dataValidation>
  </dataValidations>
  <printOptions horizontalCentered="1"/>
  <pageMargins left="0.19685039370078741" right="0.19685039370078741" top="0.59055118110236227" bottom="0.19685039370078741" header="0.31496062992125984" footer="0.51181102362204722"/>
  <pageSetup paperSize="9" scale="40" orientation="landscape" horizontalDpi="300" verticalDpi="300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T1372"/>
  <sheetViews>
    <sheetView view="pageBreakPreview" topLeftCell="B1" zoomScaleNormal="100" zoomScaleSheetLayoutView="100" workbookViewId="0">
      <pane ySplit="4" topLeftCell="A708" activePane="bottomLeft" state="frozen"/>
      <selection activeCell="B1" sqref="B1"/>
      <selection pane="bottomLeft" activeCell="B711" sqref="B711:D711"/>
    </sheetView>
  </sheetViews>
  <sheetFormatPr defaultColWidth="9" defaultRowHeight="13" x14ac:dyDescent="0.2"/>
  <cols>
    <col min="1" max="1" width="4.6328125" style="44" hidden="1" customWidth="1"/>
    <col min="2" max="2" width="4.453125" style="12" bestFit="1" customWidth="1"/>
    <col min="3" max="3" width="25.6328125" style="12" customWidth="1"/>
    <col min="4" max="4" width="38.6328125" style="45" customWidth="1"/>
    <col min="5" max="5" width="9.6328125" style="46" bestFit="1" customWidth="1"/>
    <col min="6" max="6" width="13.36328125" style="46" customWidth="1"/>
    <col min="7" max="7" width="15.08984375" style="46" bestFit="1" customWidth="1"/>
    <col min="8" max="10" width="15.08984375" style="46" customWidth="1"/>
    <col min="11" max="11" width="13" style="47" bestFit="1" customWidth="1"/>
    <col min="12" max="12" width="13.36328125" style="46" customWidth="1"/>
    <col min="13" max="13" width="15.08984375" style="46" bestFit="1" customWidth="1"/>
    <col min="14" max="16" width="15.08984375" style="46" customWidth="1"/>
    <col min="17" max="17" width="13" style="47" bestFit="1" customWidth="1"/>
    <col min="18" max="20" width="6.7265625" style="31" customWidth="1"/>
    <col min="21" max="16384" width="9" style="48"/>
  </cols>
  <sheetData>
    <row r="1" spans="1:20" s="12" customFormat="1" ht="30" customHeight="1" x14ac:dyDescent="0.2">
      <c r="A1" s="30"/>
      <c r="B1" s="122" t="s">
        <v>1448</v>
      </c>
      <c r="D1" s="31"/>
      <c r="E1" s="32"/>
      <c r="F1" s="32"/>
      <c r="G1" s="32"/>
      <c r="H1" s="32"/>
      <c r="I1" s="32"/>
      <c r="J1" s="32"/>
      <c r="K1" s="29"/>
      <c r="L1" s="32"/>
      <c r="M1" s="32"/>
      <c r="N1" s="32"/>
      <c r="O1" s="32"/>
      <c r="P1" s="32"/>
      <c r="Q1" s="29"/>
      <c r="R1" s="31"/>
      <c r="S1" s="31"/>
      <c r="T1" s="31"/>
    </row>
    <row r="2" spans="1:20" s="12" customFormat="1" ht="16.5" customHeight="1" x14ac:dyDescent="0.2">
      <c r="A2" s="147"/>
      <c r="B2" s="150"/>
      <c r="C2" s="150" t="s">
        <v>1430</v>
      </c>
      <c r="D2" s="139" t="s">
        <v>1431</v>
      </c>
      <c r="E2" s="151" t="s">
        <v>1</v>
      </c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45" t="s">
        <v>3</v>
      </c>
      <c r="S2" s="33" t="s">
        <v>4</v>
      </c>
      <c r="T2" s="33"/>
    </row>
    <row r="3" spans="1:20" s="12" customFormat="1" ht="33" customHeight="1" x14ac:dyDescent="0.2">
      <c r="A3" s="148"/>
      <c r="B3" s="150"/>
      <c r="C3" s="150"/>
      <c r="D3" s="139"/>
      <c r="E3" s="123"/>
      <c r="F3" s="143" t="s">
        <v>5</v>
      </c>
      <c r="G3" s="143"/>
      <c r="H3" s="143"/>
      <c r="I3" s="143"/>
      <c r="J3" s="143"/>
      <c r="K3" s="143"/>
      <c r="L3" s="132" t="s">
        <v>6</v>
      </c>
      <c r="M3" s="132"/>
      <c r="N3" s="132"/>
      <c r="O3" s="132" t="s">
        <v>7</v>
      </c>
      <c r="P3" s="132"/>
      <c r="Q3" s="132"/>
      <c r="R3" s="145"/>
      <c r="S3" s="33"/>
      <c r="T3" s="33"/>
    </row>
    <row r="4" spans="1:20" s="30" customFormat="1" ht="38.25" customHeight="1" thickBot="1" x14ac:dyDescent="0.25">
      <c r="A4" s="149"/>
      <c r="B4" s="150"/>
      <c r="C4" s="150"/>
      <c r="D4" s="139"/>
      <c r="E4" s="128" t="s">
        <v>1433</v>
      </c>
      <c r="F4" s="71" t="s">
        <v>1437</v>
      </c>
      <c r="G4" s="120" t="s">
        <v>1438</v>
      </c>
      <c r="H4" s="120" t="s">
        <v>1439</v>
      </c>
      <c r="I4" s="120" t="s">
        <v>1440</v>
      </c>
      <c r="J4" s="120" t="s">
        <v>1441</v>
      </c>
      <c r="K4" s="127" t="s">
        <v>1442</v>
      </c>
      <c r="L4" s="124" t="s">
        <v>8</v>
      </c>
      <c r="M4" s="125" t="s">
        <v>9</v>
      </c>
      <c r="N4" s="125" t="s">
        <v>10</v>
      </c>
      <c r="O4" s="125" t="s">
        <v>11</v>
      </c>
      <c r="P4" s="125" t="s">
        <v>9</v>
      </c>
      <c r="Q4" s="126" t="s">
        <v>10</v>
      </c>
      <c r="R4" s="145"/>
      <c r="S4" s="33"/>
      <c r="T4" s="33"/>
    </row>
    <row r="5" spans="1:20" s="12" customFormat="1" ht="27" customHeight="1" x14ac:dyDescent="0.2">
      <c r="A5" s="65"/>
      <c r="B5" s="22">
        <v>1</v>
      </c>
      <c r="C5" s="27" t="s">
        <v>12</v>
      </c>
      <c r="D5" s="17" t="s">
        <v>13</v>
      </c>
      <c r="E5" s="34">
        <v>40</v>
      </c>
      <c r="F5" s="34">
        <v>8032775</v>
      </c>
      <c r="G5" s="34">
        <v>6727</v>
      </c>
      <c r="H5" s="34">
        <v>263</v>
      </c>
      <c r="I5" s="35">
        <f>ROUNDUP(G5/H5,1)</f>
        <v>25.6</v>
      </c>
      <c r="J5" s="34">
        <v>12</v>
      </c>
      <c r="K5" s="36">
        <f>IF(AND(F5&gt;0,I5&gt;0,J5&gt;0),F5/I5/J5,0)</f>
        <v>26148.356119791668</v>
      </c>
      <c r="L5" s="34">
        <v>527</v>
      </c>
      <c r="M5" s="34">
        <v>8032775</v>
      </c>
      <c r="N5" s="36">
        <f t="shared" ref="N5:N68" si="0">IF(AND(L5&gt;0,M5&gt;0),M5/L5,0)</f>
        <v>15242.457305502847</v>
      </c>
      <c r="O5" s="34">
        <v>25007.5</v>
      </c>
      <c r="P5" s="34">
        <v>8032775</v>
      </c>
      <c r="Q5" s="36">
        <f t="shared" ref="Q5:Q68" si="1">IF(AND(O5&gt;0,P5&gt;0),P5/O5,0)</f>
        <v>321.21463560931721</v>
      </c>
      <c r="R5" s="59" t="s">
        <v>14</v>
      </c>
      <c r="S5" s="15">
        <v>1</v>
      </c>
      <c r="T5" s="15" t="s">
        <v>15</v>
      </c>
    </row>
    <row r="6" spans="1:20" s="12" customFormat="1" ht="27" customHeight="1" x14ac:dyDescent="0.2">
      <c r="A6" s="66"/>
      <c r="B6" s="22">
        <v>2</v>
      </c>
      <c r="C6" s="26" t="s">
        <v>16</v>
      </c>
      <c r="D6" s="17" t="s">
        <v>17</v>
      </c>
      <c r="E6" s="34">
        <v>30</v>
      </c>
      <c r="F6" s="34">
        <v>12522080</v>
      </c>
      <c r="G6" s="34">
        <v>6915</v>
      </c>
      <c r="H6" s="34">
        <v>241</v>
      </c>
      <c r="I6" s="35">
        <f t="shared" ref="I6:I69" si="2">ROUNDUP(G6/H6,1)</f>
        <v>28.700000000000003</v>
      </c>
      <c r="J6" s="34">
        <v>12</v>
      </c>
      <c r="K6" s="36">
        <f t="shared" ref="K6:K69" si="3">IF(AND(F6&gt;0,I6&gt;0,J6&gt;0),F6/I6/J6,0)</f>
        <v>36359.117305458763</v>
      </c>
      <c r="L6" s="34">
        <v>361</v>
      </c>
      <c r="M6" s="34">
        <v>12522080</v>
      </c>
      <c r="N6" s="36">
        <f t="shared" si="0"/>
        <v>34687.202216066486</v>
      </c>
      <c r="O6" s="34">
        <v>40521.82</v>
      </c>
      <c r="P6" s="34">
        <v>12522080</v>
      </c>
      <c r="Q6" s="36">
        <f t="shared" si="1"/>
        <v>309.02067083857537</v>
      </c>
      <c r="R6" s="59" t="s">
        <v>14</v>
      </c>
      <c r="S6" s="15">
        <v>1</v>
      </c>
      <c r="T6" s="15" t="s">
        <v>15</v>
      </c>
    </row>
    <row r="7" spans="1:20" s="12" customFormat="1" ht="27" customHeight="1" x14ac:dyDescent="0.2">
      <c r="A7" s="66"/>
      <c r="B7" s="22">
        <v>3</v>
      </c>
      <c r="C7" s="26" t="s">
        <v>18</v>
      </c>
      <c r="D7" s="23" t="s">
        <v>19</v>
      </c>
      <c r="E7" s="34">
        <v>40</v>
      </c>
      <c r="F7" s="34">
        <v>3480807</v>
      </c>
      <c r="G7" s="34">
        <v>7658</v>
      </c>
      <c r="H7" s="34">
        <v>255</v>
      </c>
      <c r="I7" s="35">
        <f t="shared" si="2"/>
        <v>30.1</v>
      </c>
      <c r="J7" s="34">
        <v>12</v>
      </c>
      <c r="K7" s="36">
        <f t="shared" si="3"/>
        <v>9636.7857142857138</v>
      </c>
      <c r="L7" s="34">
        <v>422</v>
      </c>
      <c r="M7" s="34">
        <v>3480807</v>
      </c>
      <c r="N7" s="36">
        <f t="shared" si="0"/>
        <v>8248.3578199052135</v>
      </c>
      <c r="O7" s="34">
        <v>30642</v>
      </c>
      <c r="P7" s="34">
        <v>3480807</v>
      </c>
      <c r="Q7" s="36">
        <f t="shared" si="1"/>
        <v>113.59594673976895</v>
      </c>
      <c r="R7" s="59" t="s">
        <v>20</v>
      </c>
      <c r="S7" s="15">
        <v>33</v>
      </c>
      <c r="T7" s="15" t="s">
        <v>21</v>
      </c>
    </row>
    <row r="8" spans="1:20" s="12" customFormat="1" ht="27" customHeight="1" x14ac:dyDescent="0.2">
      <c r="A8" s="66"/>
      <c r="B8" s="22">
        <v>4</v>
      </c>
      <c r="C8" s="26" t="s">
        <v>22</v>
      </c>
      <c r="D8" s="17" t="s">
        <v>23</v>
      </c>
      <c r="E8" s="34">
        <v>35</v>
      </c>
      <c r="F8" s="34">
        <v>4561493</v>
      </c>
      <c r="G8" s="34">
        <v>5800</v>
      </c>
      <c r="H8" s="34">
        <v>237</v>
      </c>
      <c r="I8" s="35">
        <f t="shared" si="2"/>
        <v>24.5</v>
      </c>
      <c r="J8" s="34">
        <v>12</v>
      </c>
      <c r="K8" s="36">
        <f t="shared" si="3"/>
        <v>15515.28231292517</v>
      </c>
      <c r="L8" s="34">
        <v>349</v>
      </c>
      <c r="M8" s="34">
        <v>4561493</v>
      </c>
      <c r="N8" s="36">
        <f t="shared" si="0"/>
        <v>13070.180515759312</v>
      </c>
      <c r="O8" s="34">
        <v>32035.05</v>
      </c>
      <c r="P8" s="34">
        <v>4561493</v>
      </c>
      <c r="Q8" s="36">
        <f t="shared" si="1"/>
        <v>142.3906939430405</v>
      </c>
      <c r="R8" s="59" t="s">
        <v>24</v>
      </c>
      <c r="S8" s="15">
        <v>22</v>
      </c>
      <c r="T8" s="15" t="s">
        <v>25</v>
      </c>
    </row>
    <row r="9" spans="1:20" s="12" customFormat="1" ht="27" customHeight="1" x14ac:dyDescent="0.2">
      <c r="A9" s="66"/>
      <c r="B9" s="22">
        <v>5</v>
      </c>
      <c r="C9" s="26" t="s">
        <v>26</v>
      </c>
      <c r="D9" s="17" t="s">
        <v>27</v>
      </c>
      <c r="E9" s="34">
        <v>20</v>
      </c>
      <c r="F9" s="34">
        <v>2424300</v>
      </c>
      <c r="G9" s="34">
        <v>4217</v>
      </c>
      <c r="H9" s="34">
        <v>256</v>
      </c>
      <c r="I9" s="35">
        <f t="shared" si="2"/>
        <v>16.5</v>
      </c>
      <c r="J9" s="34">
        <v>12</v>
      </c>
      <c r="K9" s="36">
        <f t="shared" si="3"/>
        <v>12243.939393939394</v>
      </c>
      <c r="L9" s="34">
        <v>360</v>
      </c>
      <c r="M9" s="34">
        <v>2424300</v>
      </c>
      <c r="N9" s="36">
        <f t="shared" si="0"/>
        <v>6734.166666666667</v>
      </c>
      <c r="O9" s="34">
        <v>17682</v>
      </c>
      <c r="P9" s="34">
        <v>2424300</v>
      </c>
      <c r="Q9" s="36">
        <f t="shared" si="1"/>
        <v>137.10553104852391</v>
      </c>
      <c r="R9" s="59" t="s">
        <v>28</v>
      </c>
      <c r="S9" s="15">
        <v>12</v>
      </c>
      <c r="T9" s="15" t="s">
        <v>29</v>
      </c>
    </row>
    <row r="10" spans="1:20" s="12" customFormat="1" ht="27" customHeight="1" x14ac:dyDescent="0.2">
      <c r="A10" s="66"/>
      <c r="B10" s="22">
        <v>6</v>
      </c>
      <c r="C10" s="26" t="s">
        <v>30</v>
      </c>
      <c r="D10" s="17" t="s">
        <v>31</v>
      </c>
      <c r="E10" s="34">
        <v>60</v>
      </c>
      <c r="F10" s="34">
        <v>22241318</v>
      </c>
      <c r="G10" s="34">
        <v>14582</v>
      </c>
      <c r="H10" s="34">
        <v>247</v>
      </c>
      <c r="I10" s="35">
        <f t="shared" si="2"/>
        <v>59.1</v>
      </c>
      <c r="J10" s="34">
        <v>12</v>
      </c>
      <c r="K10" s="36">
        <f t="shared" si="3"/>
        <v>31361.13649182177</v>
      </c>
      <c r="L10" s="34">
        <v>874</v>
      </c>
      <c r="M10" s="34">
        <v>22241318</v>
      </c>
      <c r="N10" s="36">
        <f t="shared" si="0"/>
        <v>25447.732265446226</v>
      </c>
      <c r="O10" s="34">
        <v>71263.5</v>
      </c>
      <c r="P10" s="34">
        <v>22241318</v>
      </c>
      <c r="Q10" s="36">
        <f t="shared" si="1"/>
        <v>312.09971444007101</v>
      </c>
      <c r="R10" s="59" t="s">
        <v>32</v>
      </c>
      <c r="S10" s="15">
        <v>9</v>
      </c>
      <c r="T10" s="15" t="s">
        <v>33</v>
      </c>
    </row>
    <row r="11" spans="1:20" s="12" customFormat="1" ht="27" customHeight="1" x14ac:dyDescent="0.2">
      <c r="A11" s="66"/>
      <c r="B11" s="22">
        <v>7</v>
      </c>
      <c r="C11" s="26" t="s">
        <v>34</v>
      </c>
      <c r="D11" s="17" t="s">
        <v>35</v>
      </c>
      <c r="E11" s="34">
        <v>20</v>
      </c>
      <c r="F11" s="34">
        <v>4048200</v>
      </c>
      <c r="G11" s="34">
        <v>4703</v>
      </c>
      <c r="H11" s="34">
        <v>242</v>
      </c>
      <c r="I11" s="35">
        <f t="shared" si="2"/>
        <v>19.5</v>
      </c>
      <c r="J11" s="34">
        <v>12</v>
      </c>
      <c r="K11" s="36">
        <f t="shared" si="3"/>
        <v>17300</v>
      </c>
      <c r="L11" s="34">
        <v>296</v>
      </c>
      <c r="M11" s="34">
        <v>4048200</v>
      </c>
      <c r="N11" s="36">
        <f t="shared" si="0"/>
        <v>13676.351351351352</v>
      </c>
      <c r="O11" s="34">
        <v>21893.5</v>
      </c>
      <c r="P11" s="34">
        <v>4048200</v>
      </c>
      <c r="Q11" s="36">
        <f t="shared" si="1"/>
        <v>184.90419530911001</v>
      </c>
      <c r="R11" s="59" t="s">
        <v>36</v>
      </c>
      <c r="S11" s="15">
        <v>24</v>
      </c>
      <c r="T11" s="15" t="s">
        <v>21</v>
      </c>
    </row>
    <row r="12" spans="1:20" s="12" customFormat="1" ht="27" customHeight="1" x14ac:dyDescent="0.2">
      <c r="A12" s="66"/>
      <c r="B12" s="22">
        <v>8</v>
      </c>
      <c r="C12" s="26" t="s">
        <v>37</v>
      </c>
      <c r="D12" s="17" t="s">
        <v>38</v>
      </c>
      <c r="E12" s="34">
        <v>10</v>
      </c>
      <c r="F12" s="34">
        <v>1653680</v>
      </c>
      <c r="G12" s="34">
        <v>2557</v>
      </c>
      <c r="H12" s="34">
        <v>256</v>
      </c>
      <c r="I12" s="35">
        <f t="shared" si="2"/>
        <v>10</v>
      </c>
      <c r="J12" s="34">
        <v>12</v>
      </c>
      <c r="K12" s="36">
        <f t="shared" si="3"/>
        <v>13780.666666666666</v>
      </c>
      <c r="L12" s="34">
        <v>132</v>
      </c>
      <c r="M12" s="34">
        <v>1653680</v>
      </c>
      <c r="N12" s="36">
        <f t="shared" si="0"/>
        <v>12527.878787878788</v>
      </c>
      <c r="O12" s="34">
        <v>10307</v>
      </c>
      <c r="P12" s="34">
        <v>1653680</v>
      </c>
      <c r="Q12" s="36">
        <f t="shared" si="1"/>
        <v>160.44241777432813</v>
      </c>
      <c r="R12" s="59" t="s">
        <v>39</v>
      </c>
      <c r="S12" s="15">
        <v>3</v>
      </c>
      <c r="T12" s="15" t="s">
        <v>40</v>
      </c>
    </row>
    <row r="13" spans="1:20" s="12" customFormat="1" ht="27" customHeight="1" x14ac:dyDescent="0.2">
      <c r="A13" s="66"/>
      <c r="B13" s="22">
        <v>9</v>
      </c>
      <c r="C13" s="26" t="s">
        <v>41</v>
      </c>
      <c r="D13" s="17" t="s">
        <v>42</v>
      </c>
      <c r="E13" s="34">
        <v>25</v>
      </c>
      <c r="F13" s="34">
        <v>4742160</v>
      </c>
      <c r="G13" s="34">
        <v>6135</v>
      </c>
      <c r="H13" s="34">
        <v>265</v>
      </c>
      <c r="I13" s="35">
        <f t="shared" si="2"/>
        <v>23.200000000000003</v>
      </c>
      <c r="J13" s="34">
        <v>12</v>
      </c>
      <c r="K13" s="36">
        <f t="shared" si="3"/>
        <v>17033.62068965517</v>
      </c>
      <c r="L13" s="34">
        <v>296</v>
      </c>
      <c r="M13" s="34">
        <v>4742160</v>
      </c>
      <c r="N13" s="36">
        <f t="shared" si="0"/>
        <v>16020.81081081081</v>
      </c>
      <c r="O13" s="34">
        <v>36046</v>
      </c>
      <c r="P13" s="34">
        <v>4742160</v>
      </c>
      <c r="Q13" s="36">
        <f t="shared" si="1"/>
        <v>131.55856405703824</v>
      </c>
      <c r="R13" s="59" t="s">
        <v>39</v>
      </c>
      <c r="S13" s="15">
        <v>3</v>
      </c>
      <c r="T13" s="15" t="s">
        <v>40</v>
      </c>
    </row>
    <row r="14" spans="1:20" s="12" customFormat="1" ht="27" customHeight="1" x14ac:dyDescent="0.2">
      <c r="A14" s="66"/>
      <c r="B14" s="22">
        <v>10</v>
      </c>
      <c r="C14" s="26" t="s">
        <v>43</v>
      </c>
      <c r="D14" s="17" t="s">
        <v>44</v>
      </c>
      <c r="E14" s="34">
        <v>20</v>
      </c>
      <c r="F14" s="34">
        <v>1123937</v>
      </c>
      <c r="G14" s="34">
        <v>3079</v>
      </c>
      <c r="H14" s="34">
        <v>251</v>
      </c>
      <c r="I14" s="35">
        <f t="shared" si="2"/>
        <v>12.299999999999999</v>
      </c>
      <c r="J14" s="34">
        <v>12</v>
      </c>
      <c r="K14" s="36">
        <f t="shared" si="3"/>
        <v>7614.7493224932259</v>
      </c>
      <c r="L14" s="34">
        <v>216</v>
      </c>
      <c r="M14" s="34">
        <v>1123937</v>
      </c>
      <c r="N14" s="36">
        <f t="shared" si="0"/>
        <v>5203.4120370370374</v>
      </c>
      <c r="O14" s="34">
        <v>12316</v>
      </c>
      <c r="P14" s="34">
        <v>1123937</v>
      </c>
      <c r="Q14" s="36">
        <f t="shared" si="1"/>
        <v>91.258281909710945</v>
      </c>
      <c r="R14" s="59" t="s">
        <v>45</v>
      </c>
      <c r="S14" s="15">
        <v>19</v>
      </c>
      <c r="T14" s="15" t="s">
        <v>25</v>
      </c>
    </row>
    <row r="15" spans="1:20" s="12" customFormat="1" ht="27" customHeight="1" x14ac:dyDescent="0.2">
      <c r="A15" s="66"/>
      <c r="B15" s="22">
        <v>11</v>
      </c>
      <c r="C15" s="26" t="s">
        <v>43</v>
      </c>
      <c r="D15" s="17" t="s">
        <v>46</v>
      </c>
      <c r="E15" s="34">
        <v>10</v>
      </c>
      <c r="F15" s="34">
        <v>413931</v>
      </c>
      <c r="G15" s="34">
        <v>2064</v>
      </c>
      <c r="H15" s="34">
        <v>250</v>
      </c>
      <c r="I15" s="35">
        <f t="shared" si="2"/>
        <v>8.2999999999999989</v>
      </c>
      <c r="J15" s="34">
        <v>12</v>
      </c>
      <c r="K15" s="36">
        <f t="shared" si="3"/>
        <v>4155.9337349397601</v>
      </c>
      <c r="L15" s="34">
        <v>108</v>
      </c>
      <c r="M15" s="34">
        <v>413931</v>
      </c>
      <c r="N15" s="36">
        <f t="shared" si="0"/>
        <v>3832.6944444444443</v>
      </c>
      <c r="O15" s="34">
        <v>8256</v>
      </c>
      <c r="P15" s="34">
        <v>413931</v>
      </c>
      <c r="Q15" s="36">
        <f t="shared" si="1"/>
        <v>50.136991279069768</v>
      </c>
      <c r="R15" s="59" t="s">
        <v>45</v>
      </c>
      <c r="S15" s="15">
        <v>19</v>
      </c>
      <c r="T15" s="15" t="s">
        <v>25</v>
      </c>
    </row>
    <row r="16" spans="1:20" s="12" customFormat="1" ht="27" customHeight="1" x14ac:dyDescent="0.2">
      <c r="A16" s="66"/>
      <c r="B16" s="22">
        <v>12</v>
      </c>
      <c r="C16" s="26" t="s">
        <v>47</v>
      </c>
      <c r="D16" s="17" t="s">
        <v>48</v>
      </c>
      <c r="E16" s="34">
        <v>20</v>
      </c>
      <c r="F16" s="34">
        <v>6638405</v>
      </c>
      <c r="G16" s="34">
        <v>5027</v>
      </c>
      <c r="H16" s="34">
        <v>269</v>
      </c>
      <c r="I16" s="35">
        <f t="shared" si="2"/>
        <v>18.700000000000003</v>
      </c>
      <c r="J16" s="34">
        <v>12</v>
      </c>
      <c r="K16" s="36">
        <f t="shared" si="3"/>
        <v>29582.909982174682</v>
      </c>
      <c r="L16" s="34">
        <v>265</v>
      </c>
      <c r="M16" s="34">
        <v>6638405</v>
      </c>
      <c r="N16" s="36">
        <f t="shared" si="0"/>
        <v>25050.584905660377</v>
      </c>
      <c r="O16" s="34">
        <v>21939</v>
      </c>
      <c r="P16" s="34">
        <v>6638405</v>
      </c>
      <c r="Q16" s="36">
        <f t="shared" si="1"/>
        <v>302.5846665755048</v>
      </c>
      <c r="R16" s="59" t="s">
        <v>49</v>
      </c>
      <c r="S16" s="15">
        <v>25</v>
      </c>
      <c r="T16" s="15" t="s">
        <v>21</v>
      </c>
    </row>
    <row r="17" spans="1:20" s="12" customFormat="1" ht="27" customHeight="1" x14ac:dyDescent="0.2">
      <c r="A17" s="66"/>
      <c r="B17" s="22">
        <v>13</v>
      </c>
      <c r="C17" s="26" t="s">
        <v>16</v>
      </c>
      <c r="D17" s="17" t="s">
        <v>50</v>
      </c>
      <c r="E17" s="34">
        <v>20</v>
      </c>
      <c r="F17" s="34">
        <v>7175270</v>
      </c>
      <c r="G17" s="34">
        <v>4403</v>
      </c>
      <c r="H17" s="34">
        <v>243</v>
      </c>
      <c r="I17" s="35">
        <f t="shared" si="2"/>
        <v>18.200000000000003</v>
      </c>
      <c r="J17" s="34">
        <v>12</v>
      </c>
      <c r="K17" s="36">
        <f t="shared" si="3"/>
        <v>32853.800366300362</v>
      </c>
      <c r="L17" s="34">
        <v>227</v>
      </c>
      <c r="M17" s="34">
        <v>7175270</v>
      </c>
      <c r="N17" s="36">
        <f t="shared" si="0"/>
        <v>31609.118942731278</v>
      </c>
      <c r="O17" s="34">
        <v>23523</v>
      </c>
      <c r="P17" s="34">
        <v>7175270</v>
      </c>
      <c r="Q17" s="36">
        <f t="shared" si="1"/>
        <v>305.03209624622707</v>
      </c>
      <c r="R17" s="59" t="s">
        <v>51</v>
      </c>
      <c r="S17" s="15">
        <v>2</v>
      </c>
      <c r="T17" s="15" t="s">
        <v>52</v>
      </c>
    </row>
    <row r="18" spans="1:20" s="12" customFormat="1" ht="27" customHeight="1" x14ac:dyDescent="0.2">
      <c r="A18" s="66"/>
      <c r="B18" s="22">
        <v>14</v>
      </c>
      <c r="C18" s="27" t="s">
        <v>53</v>
      </c>
      <c r="D18" s="17" t="s">
        <v>54</v>
      </c>
      <c r="E18" s="34">
        <v>10</v>
      </c>
      <c r="F18" s="34">
        <v>277344</v>
      </c>
      <c r="G18" s="34">
        <v>758</v>
      </c>
      <c r="H18" s="34">
        <v>243</v>
      </c>
      <c r="I18" s="35">
        <f t="shared" si="2"/>
        <v>3.2</v>
      </c>
      <c r="J18" s="34">
        <v>12</v>
      </c>
      <c r="K18" s="36">
        <f t="shared" si="3"/>
        <v>7222.5</v>
      </c>
      <c r="L18" s="34">
        <v>48</v>
      </c>
      <c r="M18" s="34">
        <v>277344</v>
      </c>
      <c r="N18" s="36">
        <f t="shared" si="0"/>
        <v>5778</v>
      </c>
      <c r="O18" s="34">
        <v>1425</v>
      </c>
      <c r="P18" s="34">
        <v>277344</v>
      </c>
      <c r="Q18" s="36">
        <f t="shared" si="1"/>
        <v>194.62736842105264</v>
      </c>
      <c r="R18" s="59" t="s">
        <v>51</v>
      </c>
      <c r="S18" s="15">
        <v>2</v>
      </c>
      <c r="T18" s="15" t="s">
        <v>52</v>
      </c>
    </row>
    <row r="19" spans="1:20" s="12" customFormat="1" ht="27" customHeight="1" x14ac:dyDescent="0.2">
      <c r="A19" s="66"/>
      <c r="B19" s="22">
        <v>15</v>
      </c>
      <c r="C19" s="26" t="s">
        <v>55</v>
      </c>
      <c r="D19" s="17" t="s">
        <v>56</v>
      </c>
      <c r="E19" s="34">
        <v>20</v>
      </c>
      <c r="F19" s="34">
        <v>1227577</v>
      </c>
      <c r="G19" s="34">
        <v>1659</v>
      </c>
      <c r="H19" s="34">
        <v>241</v>
      </c>
      <c r="I19" s="35">
        <f t="shared" si="2"/>
        <v>6.8999999999999995</v>
      </c>
      <c r="J19" s="34">
        <v>12</v>
      </c>
      <c r="K19" s="36">
        <f t="shared" si="3"/>
        <v>14825.809178743963</v>
      </c>
      <c r="L19" s="34">
        <v>96</v>
      </c>
      <c r="M19" s="34">
        <v>1227577</v>
      </c>
      <c r="N19" s="36">
        <f t="shared" si="0"/>
        <v>12787.260416666666</v>
      </c>
      <c r="O19" s="34">
        <v>10560</v>
      </c>
      <c r="P19" s="34">
        <v>1227577</v>
      </c>
      <c r="Q19" s="36">
        <f t="shared" si="1"/>
        <v>116.24782196969697</v>
      </c>
      <c r="R19" s="59" t="s">
        <v>57</v>
      </c>
      <c r="S19" s="15">
        <v>14</v>
      </c>
      <c r="T19" s="15" t="s">
        <v>29</v>
      </c>
    </row>
    <row r="20" spans="1:20" s="12" customFormat="1" ht="27" customHeight="1" x14ac:dyDescent="0.2">
      <c r="A20" s="66"/>
      <c r="B20" s="22">
        <v>16</v>
      </c>
      <c r="C20" s="26" t="s">
        <v>58</v>
      </c>
      <c r="D20" s="17" t="s">
        <v>59</v>
      </c>
      <c r="E20" s="34">
        <v>20</v>
      </c>
      <c r="F20" s="34">
        <v>1713725</v>
      </c>
      <c r="G20" s="34">
        <v>4532</v>
      </c>
      <c r="H20" s="34">
        <v>269</v>
      </c>
      <c r="I20" s="35">
        <f t="shared" si="2"/>
        <v>16.900000000000002</v>
      </c>
      <c r="J20" s="34">
        <v>12</v>
      </c>
      <c r="K20" s="36">
        <f t="shared" si="3"/>
        <v>8450.3205128205118</v>
      </c>
      <c r="L20" s="34">
        <v>216</v>
      </c>
      <c r="M20" s="34">
        <v>1713725</v>
      </c>
      <c r="N20" s="36">
        <f t="shared" si="0"/>
        <v>7933.9120370370374</v>
      </c>
      <c r="O20" s="34">
        <v>4825.5</v>
      </c>
      <c r="P20" s="34">
        <v>1713725</v>
      </c>
      <c r="Q20" s="36">
        <f t="shared" si="1"/>
        <v>355.13936379649778</v>
      </c>
      <c r="R20" s="59" t="s">
        <v>39</v>
      </c>
      <c r="S20" s="15">
        <v>3</v>
      </c>
      <c r="T20" s="15" t="s">
        <v>40</v>
      </c>
    </row>
    <row r="21" spans="1:20" s="12" customFormat="1" ht="27" customHeight="1" x14ac:dyDescent="0.2">
      <c r="A21" s="66"/>
      <c r="B21" s="22">
        <v>17</v>
      </c>
      <c r="C21" s="26" t="s">
        <v>60</v>
      </c>
      <c r="D21" s="17" t="s">
        <v>61</v>
      </c>
      <c r="E21" s="34">
        <v>30</v>
      </c>
      <c r="F21" s="34">
        <v>15548979</v>
      </c>
      <c r="G21" s="34">
        <v>7696</v>
      </c>
      <c r="H21" s="34">
        <v>245</v>
      </c>
      <c r="I21" s="35">
        <f t="shared" si="2"/>
        <v>31.5</v>
      </c>
      <c r="J21" s="34">
        <v>12</v>
      </c>
      <c r="K21" s="36">
        <f t="shared" si="3"/>
        <v>41134.865079365081</v>
      </c>
      <c r="L21" s="34">
        <v>611</v>
      </c>
      <c r="M21" s="34">
        <v>15548979</v>
      </c>
      <c r="N21" s="36">
        <f t="shared" si="0"/>
        <v>25448.410801963993</v>
      </c>
      <c r="O21" s="34">
        <v>22838.5</v>
      </c>
      <c r="P21" s="34">
        <v>15548979</v>
      </c>
      <c r="Q21" s="36">
        <f t="shared" si="1"/>
        <v>680.82312761345975</v>
      </c>
      <c r="R21" s="59" t="s">
        <v>14</v>
      </c>
      <c r="S21" s="15">
        <v>1</v>
      </c>
      <c r="T21" s="15" t="s">
        <v>15</v>
      </c>
    </row>
    <row r="22" spans="1:20" s="12" customFormat="1" ht="27" customHeight="1" x14ac:dyDescent="0.2">
      <c r="A22" s="66"/>
      <c r="B22" s="22">
        <v>18</v>
      </c>
      <c r="C22" s="26" t="s">
        <v>62</v>
      </c>
      <c r="D22" s="17" t="s">
        <v>63</v>
      </c>
      <c r="E22" s="34">
        <v>20</v>
      </c>
      <c r="F22" s="34">
        <v>2218075</v>
      </c>
      <c r="G22" s="34">
        <v>4549</v>
      </c>
      <c r="H22" s="34">
        <v>268</v>
      </c>
      <c r="I22" s="35">
        <f t="shared" si="2"/>
        <v>17</v>
      </c>
      <c r="J22" s="34">
        <v>12</v>
      </c>
      <c r="K22" s="36">
        <f t="shared" si="3"/>
        <v>10872.916666666666</v>
      </c>
      <c r="L22" s="34">
        <v>247</v>
      </c>
      <c r="M22" s="34">
        <v>2218075</v>
      </c>
      <c r="N22" s="36">
        <f t="shared" si="0"/>
        <v>8980.0607287449384</v>
      </c>
      <c r="O22" s="34">
        <v>17051.25</v>
      </c>
      <c r="P22" s="34">
        <v>2218075</v>
      </c>
      <c r="Q22" s="36">
        <f t="shared" si="1"/>
        <v>130.08283850157613</v>
      </c>
      <c r="R22" s="59" t="s">
        <v>14</v>
      </c>
      <c r="S22" s="15">
        <v>1</v>
      </c>
      <c r="T22" s="15" t="s">
        <v>15</v>
      </c>
    </row>
    <row r="23" spans="1:20" s="12" customFormat="1" ht="27" customHeight="1" x14ac:dyDescent="0.2">
      <c r="A23" s="66"/>
      <c r="B23" s="22">
        <v>19</v>
      </c>
      <c r="C23" s="26" t="s">
        <v>64</v>
      </c>
      <c r="D23" s="17" t="s">
        <v>65</v>
      </c>
      <c r="E23" s="34">
        <v>15</v>
      </c>
      <c r="F23" s="34">
        <v>1882573</v>
      </c>
      <c r="G23" s="34">
        <v>3500</v>
      </c>
      <c r="H23" s="34">
        <v>253</v>
      </c>
      <c r="I23" s="35">
        <f t="shared" si="2"/>
        <v>13.9</v>
      </c>
      <c r="J23" s="34">
        <v>12</v>
      </c>
      <c r="K23" s="36">
        <f t="shared" si="3"/>
        <v>11286.408872901678</v>
      </c>
      <c r="L23" s="34">
        <v>176</v>
      </c>
      <c r="M23" s="34">
        <v>1882573</v>
      </c>
      <c r="N23" s="36">
        <f t="shared" si="0"/>
        <v>10696.4375</v>
      </c>
      <c r="O23" s="34">
        <v>14691</v>
      </c>
      <c r="P23" s="34">
        <v>1882573</v>
      </c>
      <c r="Q23" s="36">
        <f t="shared" si="1"/>
        <v>128.14464638213872</v>
      </c>
      <c r="R23" s="59" t="s">
        <v>66</v>
      </c>
      <c r="S23" s="15">
        <v>15</v>
      </c>
      <c r="T23" s="15" t="s">
        <v>29</v>
      </c>
    </row>
    <row r="24" spans="1:20" s="12" customFormat="1" ht="27" customHeight="1" x14ac:dyDescent="0.2">
      <c r="A24" s="66"/>
      <c r="B24" s="22">
        <v>20</v>
      </c>
      <c r="C24" s="26" t="s">
        <v>67</v>
      </c>
      <c r="D24" s="17" t="s">
        <v>68</v>
      </c>
      <c r="E24" s="34">
        <v>20</v>
      </c>
      <c r="F24" s="34">
        <v>6735264</v>
      </c>
      <c r="G24" s="34">
        <v>3607</v>
      </c>
      <c r="H24" s="34">
        <v>257</v>
      </c>
      <c r="I24" s="35">
        <f t="shared" si="2"/>
        <v>14.1</v>
      </c>
      <c r="J24" s="34">
        <v>12</v>
      </c>
      <c r="K24" s="36">
        <f t="shared" si="3"/>
        <v>39806.524822695035</v>
      </c>
      <c r="L24" s="34">
        <v>216</v>
      </c>
      <c r="M24" s="34">
        <v>6735264</v>
      </c>
      <c r="N24" s="36">
        <f t="shared" si="0"/>
        <v>31181.777777777777</v>
      </c>
      <c r="O24" s="34">
        <v>19996</v>
      </c>
      <c r="P24" s="34">
        <v>6735264</v>
      </c>
      <c r="Q24" s="36">
        <f t="shared" si="1"/>
        <v>336.83056611322263</v>
      </c>
      <c r="R24" s="59" t="s">
        <v>28</v>
      </c>
      <c r="S24" s="15">
        <v>12</v>
      </c>
      <c r="T24" s="15" t="s">
        <v>29</v>
      </c>
    </row>
    <row r="25" spans="1:20" s="12" customFormat="1" ht="27" customHeight="1" x14ac:dyDescent="0.2">
      <c r="A25" s="66"/>
      <c r="B25" s="22">
        <v>21</v>
      </c>
      <c r="C25" s="26" t="s">
        <v>69</v>
      </c>
      <c r="D25" s="17" t="s">
        <v>70</v>
      </c>
      <c r="E25" s="34">
        <v>20</v>
      </c>
      <c r="F25" s="34">
        <v>5205406</v>
      </c>
      <c r="G25" s="34">
        <v>5582</v>
      </c>
      <c r="H25" s="34">
        <v>248</v>
      </c>
      <c r="I25" s="35">
        <f t="shared" si="2"/>
        <v>22.6</v>
      </c>
      <c r="J25" s="34">
        <v>12</v>
      </c>
      <c r="K25" s="36">
        <f t="shared" si="3"/>
        <v>19193.974926253686</v>
      </c>
      <c r="L25" s="34">
        <v>405</v>
      </c>
      <c r="M25" s="34">
        <v>5205406</v>
      </c>
      <c r="N25" s="36">
        <f t="shared" si="0"/>
        <v>12852.854320987655</v>
      </c>
      <c r="O25" s="34">
        <v>21568</v>
      </c>
      <c r="P25" s="34">
        <v>5205406</v>
      </c>
      <c r="Q25" s="36">
        <f t="shared" si="1"/>
        <v>241.34857195845697</v>
      </c>
      <c r="R25" s="59" t="s">
        <v>28</v>
      </c>
      <c r="S25" s="15">
        <v>12</v>
      </c>
      <c r="T25" s="15" t="s">
        <v>29</v>
      </c>
    </row>
    <row r="26" spans="1:20" s="12" customFormat="1" ht="27" customHeight="1" x14ac:dyDescent="0.2">
      <c r="A26" s="66"/>
      <c r="B26" s="22">
        <v>22</v>
      </c>
      <c r="C26" s="26" t="s">
        <v>71</v>
      </c>
      <c r="D26" s="17" t="s">
        <v>72</v>
      </c>
      <c r="E26" s="34">
        <v>40</v>
      </c>
      <c r="F26" s="34">
        <v>7923420</v>
      </c>
      <c r="G26" s="34">
        <v>8517</v>
      </c>
      <c r="H26" s="34">
        <v>266</v>
      </c>
      <c r="I26" s="35">
        <f t="shared" si="2"/>
        <v>32.1</v>
      </c>
      <c r="J26" s="34">
        <v>12</v>
      </c>
      <c r="K26" s="36">
        <f t="shared" si="3"/>
        <v>20569.626168224298</v>
      </c>
      <c r="L26" s="34">
        <v>684</v>
      </c>
      <c r="M26" s="34">
        <v>7923420</v>
      </c>
      <c r="N26" s="36">
        <f t="shared" si="0"/>
        <v>11583.947368421053</v>
      </c>
      <c r="O26" s="34">
        <v>25642.799999999996</v>
      </c>
      <c r="P26" s="34">
        <v>7923420</v>
      </c>
      <c r="Q26" s="36">
        <f t="shared" si="1"/>
        <v>308.99199775375547</v>
      </c>
      <c r="R26" s="59" t="s">
        <v>32</v>
      </c>
      <c r="S26" s="15">
        <v>9</v>
      </c>
      <c r="T26" s="15" t="s">
        <v>33</v>
      </c>
    </row>
    <row r="27" spans="1:20" s="12" customFormat="1" ht="27" customHeight="1" x14ac:dyDescent="0.2">
      <c r="A27" s="66"/>
      <c r="B27" s="22">
        <v>23</v>
      </c>
      <c r="C27" s="26" t="s">
        <v>34</v>
      </c>
      <c r="D27" s="17" t="s">
        <v>73</v>
      </c>
      <c r="E27" s="34">
        <v>50</v>
      </c>
      <c r="F27" s="34">
        <v>8872020</v>
      </c>
      <c r="G27" s="34">
        <v>10177</v>
      </c>
      <c r="H27" s="34">
        <v>247</v>
      </c>
      <c r="I27" s="35">
        <f t="shared" si="2"/>
        <v>41.300000000000004</v>
      </c>
      <c r="J27" s="34">
        <v>12</v>
      </c>
      <c r="K27" s="36">
        <f t="shared" si="3"/>
        <v>17901.573849878932</v>
      </c>
      <c r="L27" s="34">
        <v>515</v>
      </c>
      <c r="M27" s="34">
        <v>8872020</v>
      </c>
      <c r="N27" s="36">
        <f t="shared" si="0"/>
        <v>17227.223300970873</v>
      </c>
      <c r="O27" s="34">
        <v>46637.5</v>
      </c>
      <c r="P27" s="34">
        <v>8872020</v>
      </c>
      <c r="Q27" s="36">
        <f t="shared" si="1"/>
        <v>190.23361029214686</v>
      </c>
      <c r="R27" s="59" t="s">
        <v>36</v>
      </c>
      <c r="S27" s="15">
        <v>24</v>
      </c>
      <c r="T27" s="15" t="s">
        <v>21</v>
      </c>
    </row>
    <row r="28" spans="1:20" s="12" customFormat="1" ht="27" customHeight="1" x14ac:dyDescent="0.2">
      <c r="A28" s="66"/>
      <c r="B28" s="22">
        <v>24</v>
      </c>
      <c r="C28" s="26" t="s">
        <v>74</v>
      </c>
      <c r="D28" s="17" t="s">
        <v>75</v>
      </c>
      <c r="E28" s="34">
        <v>14</v>
      </c>
      <c r="F28" s="34">
        <v>5768725</v>
      </c>
      <c r="G28" s="34">
        <v>4116</v>
      </c>
      <c r="H28" s="34">
        <v>259</v>
      </c>
      <c r="I28" s="35">
        <f t="shared" si="2"/>
        <v>15.9</v>
      </c>
      <c r="J28" s="34">
        <v>12</v>
      </c>
      <c r="K28" s="36">
        <f t="shared" si="3"/>
        <v>30234.40775681342</v>
      </c>
      <c r="L28" s="34">
        <v>216</v>
      </c>
      <c r="M28" s="34">
        <v>5768725</v>
      </c>
      <c r="N28" s="36">
        <f t="shared" si="0"/>
        <v>26707.060185185186</v>
      </c>
      <c r="O28" s="34">
        <v>20027.5</v>
      </c>
      <c r="P28" s="34">
        <v>5768725</v>
      </c>
      <c r="Q28" s="36">
        <f t="shared" si="1"/>
        <v>288.04019473224315</v>
      </c>
      <c r="R28" s="59" t="s">
        <v>39</v>
      </c>
      <c r="S28" s="15">
        <v>3</v>
      </c>
      <c r="T28" s="15" t="s">
        <v>40</v>
      </c>
    </row>
    <row r="29" spans="1:20" s="12" customFormat="1" ht="27" customHeight="1" x14ac:dyDescent="0.2">
      <c r="A29" s="66"/>
      <c r="B29" s="22">
        <v>25</v>
      </c>
      <c r="C29" s="26" t="s">
        <v>76</v>
      </c>
      <c r="D29" s="17" t="s">
        <v>77</v>
      </c>
      <c r="E29" s="34">
        <v>20</v>
      </c>
      <c r="F29" s="34">
        <v>3355140</v>
      </c>
      <c r="G29" s="34">
        <v>3023</v>
      </c>
      <c r="H29" s="34">
        <v>270</v>
      </c>
      <c r="I29" s="35">
        <f t="shared" si="2"/>
        <v>11.2</v>
      </c>
      <c r="J29" s="34">
        <v>12</v>
      </c>
      <c r="K29" s="36">
        <f t="shared" si="3"/>
        <v>24963.839285714286</v>
      </c>
      <c r="L29" s="34">
        <v>222</v>
      </c>
      <c r="M29" s="34">
        <v>3355140</v>
      </c>
      <c r="N29" s="36">
        <f t="shared" si="0"/>
        <v>15113.243243243243</v>
      </c>
      <c r="O29" s="34">
        <v>8122</v>
      </c>
      <c r="P29" s="34">
        <v>3355140</v>
      </c>
      <c r="Q29" s="36">
        <f t="shared" si="1"/>
        <v>413.09283427727161</v>
      </c>
      <c r="R29" s="59" t="s">
        <v>39</v>
      </c>
      <c r="S29" s="15">
        <v>3</v>
      </c>
      <c r="T29" s="15" t="s">
        <v>40</v>
      </c>
    </row>
    <row r="30" spans="1:20" s="12" customFormat="1" ht="27" customHeight="1" x14ac:dyDescent="0.2">
      <c r="A30" s="66"/>
      <c r="B30" s="22">
        <v>26</v>
      </c>
      <c r="C30" s="26" t="s">
        <v>78</v>
      </c>
      <c r="D30" s="17" t="s">
        <v>79</v>
      </c>
      <c r="E30" s="34">
        <v>50</v>
      </c>
      <c r="F30" s="34">
        <v>18967890</v>
      </c>
      <c r="G30" s="34">
        <v>12774</v>
      </c>
      <c r="H30" s="34">
        <v>242</v>
      </c>
      <c r="I30" s="35">
        <f t="shared" si="2"/>
        <v>52.800000000000004</v>
      </c>
      <c r="J30" s="34">
        <v>12</v>
      </c>
      <c r="K30" s="36">
        <f t="shared" si="3"/>
        <v>29936.695075757572</v>
      </c>
      <c r="L30" s="34">
        <v>885</v>
      </c>
      <c r="M30" s="34">
        <v>18967890</v>
      </c>
      <c r="N30" s="36">
        <f t="shared" si="0"/>
        <v>21432.644067796609</v>
      </c>
      <c r="O30" s="34">
        <v>56989</v>
      </c>
      <c r="P30" s="34">
        <v>18967890</v>
      </c>
      <c r="Q30" s="36">
        <f t="shared" si="1"/>
        <v>332.8342311674183</v>
      </c>
      <c r="R30" s="59" t="s">
        <v>80</v>
      </c>
      <c r="S30" s="15">
        <v>13</v>
      </c>
      <c r="T30" s="15" t="s">
        <v>29</v>
      </c>
    </row>
    <row r="31" spans="1:20" s="12" customFormat="1" ht="27" customHeight="1" x14ac:dyDescent="0.2">
      <c r="A31" s="66"/>
      <c r="B31" s="22">
        <v>27</v>
      </c>
      <c r="C31" s="26" t="s">
        <v>81</v>
      </c>
      <c r="D31" s="17" t="s">
        <v>82</v>
      </c>
      <c r="E31" s="34">
        <v>10</v>
      </c>
      <c r="F31" s="34">
        <v>1582000</v>
      </c>
      <c r="G31" s="34">
        <v>2173</v>
      </c>
      <c r="H31" s="34">
        <v>257</v>
      </c>
      <c r="I31" s="35">
        <f t="shared" si="2"/>
        <v>8.5</v>
      </c>
      <c r="J31" s="34">
        <v>12</v>
      </c>
      <c r="K31" s="36">
        <f t="shared" si="3"/>
        <v>15509.803921568628</v>
      </c>
      <c r="L31" s="34">
        <v>122</v>
      </c>
      <c r="M31" s="34">
        <v>1582000</v>
      </c>
      <c r="N31" s="36">
        <f t="shared" si="0"/>
        <v>12967.213114754099</v>
      </c>
      <c r="O31" s="34">
        <v>13038</v>
      </c>
      <c r="P31" s="34">
        <v>1582000</v>
      </c>
      <c r="Q31" s="36">
        <f t="shared" si="1"/>
        <v>121.33762847062432</v>
      </c>
      <c r="R31" s="59" t="s">
        <v>14</v>
      </c>
      <c r="S31" s="15">
        <v>1</v>
      </c>
      <c r="T31" s="15" t="s">
        <v>15</v>
      </c>
    </row>
    <row r="32" spans="1:20" s="12" customFormat="1" ht="27" customHeight="1" x14ac:dyDescent="0.2">
      <c r="A32" s="66"/>
      <c r="B32" s="22">
        <v>28</v>
      </c>
      <c r="C32" s="26" t="s">
        <v>83</v>
      </c>
      <c r="D32" s="17" t="s">
        <v>84</v>
      </c>
      <c r="E32" s="34">
        <v>10</v>
      </c>
      <c r="F32" s="34">
        <v>1417940</v>
      </c>
      <c r="G32" s="34">
        <v>2328</v>
      </c>
      <c r="H32" s="34">
        <v>240</v>
      </c>
      <c r="I32" s="35">
        <f t="shared" si="2"/>
        <v>9.6999999999999993</v>
      </c>
      <c r="J32" s="34">
        <v>12</v>
      </c>
      <c r="K32" s="36">
        <f t="shared" si="3"/>
        <v>12181.615120274915</v>
      </c>
      <c r="L32" s="34">
        <v>134</v>
      </c>
      <c r="M32" s="34">
        <v>1417940</v>
      </c>
      <c r="N32" s="36">
        <f t="shared" si="0"/>
        <v>10581.641791044776</v>
      </c>
      <c r="O32" s="34">
        <v>11236</v>
      </c>
      <c r="P32" s="34">
        <v>1417940</v>
      </c>
      <c r="Q32" s="36">
        <f t="shared" si="1"/>
        <v>126.19615521537914</v>
      </c>
      <c r="R32" s="59" t="s">
        <v>14</v>
      </c>
      <c r="S32" s="15">
        <v>1</v>
      </c>
      <c r="T32" s="15" t="s">
        <v>15</v>
      </c>
    </row>
    <row r="33" spans="1:20" s="12" customFormat="1" ht="27" customHeight="1" x14ac:dyDescent="0.2">
      <c r="A33" s="66"/>
      <c r="B33" s="22">
        <v>29</v>
      </c>
      <c r="C33" s="26" t="s">
        <v>85</v>
      </c>
      <c r="D33" s="17" t="s">
        <v>86</v>
      </c>
      <c r="E33" s="34">
        <v>10</v>
      </c>
      <c r="F33" s="34">
        <v>2395191</v>
      </c>
      <c r="G33" s="34">
        <v>2469</v>
      </c>
      <c r="H33" s="34">
        <v>263</v>
      </c>
      <c r="I33" s="35">
        <f t="shared" si="2"/>
        <v>9.4</v>
      </c>
      <c r="J33" s="34">
        <v>12</v>
      </c>
      <c r="K33" s="36">
        <f t="shared" si="3"/>
        <v>21233.962765957447</v>
      </c>
      <c r="L33" s="34">
        <v>126</v>
      </c>
      <c r="M33" s="34">
        <v>2395191</v>
      </c>
      <c r="N33" s="36">
        <f t="shared" si="0"/>
        <v>19009.452380952382</v>
      </c>
      <c r="O33" s="34">
        <v>9771.25</v>
      </c>
      <c r="P33" s="34">
        <v>2395191</v>
      </c>
      <c r="Q33" s="36">
        <f t="shared" si="1"/>
        <v>245.12636561340668</v>
      </c>
      <c r="R33" s="59" t="s">
        <v>57</v>
      </c>
      <c r="S33" s="15">
        <v>14</v>
      </c>
      <c r="T33" s="15" t="s">
        <v>29</v>
      </c>
    </row>
    <row r="34" spans="1:20" s="12" customFormat="1" ht="27" customHeight="1" x14ac:dyDescent="0.2">
      <c r="A34" s="66"/>
      <c r="B34" s="22">
        <v>30</v>
      </c>
      <c r="C34" s="26" t="s">
        <v>87</v>
      </c>
      <c r="D34" s="17" t="s">
        <v>88</v>
      </c>
      <c r="E34" s="34">
        <v>31</v>
      </c>
      <c r="F34" s="34">
        <v>4534116</v>
      </c>
      <c r="G34" s="34">
        <v>6081</v>
      </c>
      <c r="H34" s="34">
        <v>250</v>
      </c>
      <c r="I34" s="35">
        <f t="shared" si="2"/>
        <v>24.400000000000002</v>
      </c>
      <c r="J34" s="34">
        <v>12</v>
      </c>
      <c r="K34" s="36">
        <f t="shared" si="3"/>
        <v>15485.368852459016</v>
      </c>
      <c r="L34" s="34">
        <v>338</v>
      </c>
      <c r="M34" s="34">
        <v>4534116</v>
      </c>
      <c r="N34" s="36">
        <f t="shared" si="0"/>
        <v>13414.544378698225</v>
      </c>
      <c r="O34" s="34">
        <v>1250</v>
      </c>
      <c r="P34" s="34">
        <v>4534116</v>
      </c>
      <c r="Q34" s="36">
        <f t="shared" si="1"/>
        <v>3627.2928000000002</v>
      </c>
      <c r="R34" s="59" t="s">
        <v>51</v>
      </c>
      <c r="S34" s="15">
        <v>2</v>
      </c>
      <c r="T34" s="15" t="s">
        <v>52</v>
      </c>
    </row>
    <row r="35" spans="1:20" s="12" customFormat="1" ht="27" customHeight="1" x14ac:dyDescent="0.2">
      <c r="A35" s="66"/>
      <c r="B35" s="22">
        <v>31</v>
      </c>
      <c r="C35" s="26" t="s">
        <v>89</v>
      </c>
      <c r="D35" s="17" t="s">
        <v>90</v>
      </c>
      <c r="E35" s="34">
        <v>15</v>
      </c>
      <c r="F35" s="34">
        <v>3083600</v>
      </c>
      <c r="G35" s="34">
        <v>3566</v>
      </c>
      <c r="H35" s="34">
        <v>243</v>
      </c>
      <c r="I35" s="35">
        <f t="shared" si="2"/>
        <v>14.7</v>
      </c>
      <c r="J35" s="34">
        <v>12</v>
      </c>
      <c r="K35" s="36">
        <f t="shared" si="3"/>
        <v>17480.725623582766</v>
      </c>
      <c r="L35" s="34">
        <v>192</v>
      </c>
      <c r="M35" s="34">
        <v>3083600</v>
      </c>
      <c r="N35" s="36">
        <f t="shared" si="0"/>
        <v>16060.416666666666</v>
      </c>
      <c r="O35" s="34">
        <v>19574</v>
      </c>
      <c r="P35" s="34">
        <v>3083600</v>
      </c>
      <c r="Q35" s="36">
        <f t="shared" si="1"/>
        <v>157.5355062838459</v>
      </c>
      <c r="R35" s="59" t="s">
        <v>51</v>
      </c>
      <c r="S35" s="15">
        <v>2</v>
      </c>
      <c r="T35" s="15" t="s">
        <v>52</v>
      </c>
    </row>
    <row r="36" spans="1:20" s="12" customFormat="1" ht="27" customHeight="1" x14ac:dyDescent="0.2">
      <c r="A36" s="66"/>
      <c r="B36" s="22">
        <v>32</v>
      </c>
      <c r="C36" s="26" t="s">
        <v>89</v>
      </c>
      <c r="D36" s="17" t="s">
        <v>91</v>
      </c>
      <c r="E36" s="34">
        <v>10</v>
      </c>
      <c r="F36" s="34">
        <v>7137272</v>
      </c>
      <c r="G36" s="34">
        <v>2603</v>
      </c>
      <c r="H36" s="34">
        <v>243</v>
      </c>
      <c r="I36" s="35">
        <f t="shared" si="2"/>
        <v>10.799999999999999</v>
      </c>
      <c r="J36" s="34">
        <v>12</v>
      </c>
      <c r="K36" s="36">
        <f t="shared" si="3"/>
        <v>55071.543209876545</v>
      </c>
      <c r="L36" s="34">
        <v>132</v>
      </c>
      <c r="M36" s="34">
        <v>7137272</v>
      </c>
      <c r="N36" s="36">
        <f t="shared" si="0"/>
        <v>54070.242424242424</v>
      </c>
      <c r="O36" s="34">
        <v>15164</v>
      </c>
      <c r="P36" s="34">
        <v>7137272</v>
      </c>
      <c r="Q36" s="36">
        <f t="shared" si="1"/>
        <v>470.67211817462413</v>
      </c>
      <c r="R36" s="59" t="s">
        <v>51</v>
      </c>
      <c r="S36" s="15">
        <v>2</v>
      </c>
      <c r="T36" s="15" t="s">
        <v>52</v>
      </c>
    </row>
    <row r="37" spans="1:20" s="12" customFormat="1" ht="27" customHeight="1" x14ac:dyDescent="0.2">
      <c r="A37" s="66"/>
      <c r="B37" s="22">
        <v>33</v>
      </c>
      <c r="C37" s="26" t="s">
        <v>92</v>
      </c>
      <c r="D37" s="17" t="s">
        <v>93</v>
      </c>
      <c r="E37" s="34">
        <v>15</v>
      </c>
      <c r="F37" s="34">
        <v>1672961</v>
      </c>
      <c r="G37" s="34">
        <v>2786</v>
      </c>
      <c r="H37" s="34">
        <v>252</v>
      </c>
      <c r="I37" s="35">
        <f t="shared" si="2"/>
        <v>11.1</v>
      </c>
      <c r="J37" s="34">
        <v>12</v>
      </c>
      <c r="K37" s="36">
        <f t="shared" si="3"/>
        <v>12559.767267267269</v>
      </c>
      <c r="L37" s="34">
        <v>180</v>
      </c>
      <c r="M37" s="34">
        <v>1672961</v>
      </c>
      <c r="N37" s="36">
        <f t="shared" si="0"/>
        <v>9294.2277777777781</v>
      </c>
      <c r="O37" s="34">
        <v>10318</v>
      </c>
      <c r="P37" s="34">
        <v>1672961</v>
      </c>
      <c r="Q37" s="36">
        <f t="shared" si="1"/>
        <v>162.14004652064352</v>
      </c>
      <c r="R37" s="59" t="s">
        <v>51</v>
      </c>
      <c r="S37" s="15">
        <v>2</v>
      </c>
      <c r="T37" s="15" t="s">
        <v>52</v>
      </c>
    </row>
    <row r="38" spans="1:20" s="12" customFormat="1" ht="27" customHeight="1" x14ac:dyDescent="0.2">
      <c r="A38" s="66"/>
      <c r="B38" s="22">
        <v>34</v>
      </c>
      <c r="C38" s="26" t="s">
        <v>94</v>
      </c>
      <c r="D38" s="17" t="s">
        <v>95</v>
      </c>
      <c r="E38" s="34">
        <v>56</v>
      </c>
      <c r="F38" s="34">
        <v>35228927</v>
      </c>
      <c r="G38" s="34">
        <v>11694</v>
      </c>
      <c r="H38" s="34">
        <v>243</v>
      </c>
      <c r="I38" s="35">
        <f t="shared" si="2"/>
        <v>48.2</v>
      </c>
      <c r="J38" s="34">
        <v>12</v>
      </c>
      <c r="K38" s="36">
        <f t="shared" si="3"/>
        <v>60907.550138312588</v>
      </c>
      <c r="L38" s="34">
        <v>612</v>
      </c>
      <c r="M38" s="34">
        <v>35228927</v>
      </c>
      <c r="N38" s="36">
        <f t="shared" si="0"/>
        <v>57563.606209150326</v>
      </c>
      <c r="O38" s="34">
        <v>69444</v>
      </c>
      <c r="P38" s="34">
        <v>35228927</v>
      </c>
      <c r="Q38" s="36">
        <f t="shared" si="1"/>
        <v>507.29979551869133</v>
      </c>
      <c r="R38" s="59" t="s">
        <v>51</v>
      </c>
      <c r="S38" s="15">
        <v>2</v>
      </c>
      <c r="T38" s="15" t="s">
        <v>52</v>
      </c>
    </row>
    <row r="39" spans="1:20" s="12" customFormat="1" ht="27" customHeight="1" x14ac:dyDescent="0.2">
      <c r="A39" s="66"/>
      <c r="B39" s="22">
        <v>35</v>
      </c>
      <c r="C39" s="26" t="s">
        <v>89</v>
      </c>
      <c r="D39" s="17" t="s">
        <v>96</v>
      </c>
      <c r="E39" s="34">
        <v>12</v>
      </c>
      <c r="F39" s="34">
        <v>791435</v>
      </c>
      <c r="G39" s="34">
        <v>2713</v>
      </c>
      <c r="H39" s="34">
        <v>243</v>
      </c>
      <c r="I39" s="35">
        <f t="shared" si="2"/>
        <v>11.2</v>
      </c>
      <c r="J39" s="34">
        <v>12</v>
      </c>
      <c r="K39" s="36">
        <f t="shared" si="3"/>
        <v>5888.6532738095239</v>
      </c>
      <c r="L39" s="34">
        <v>144</v>
      </c>
      <c r="M39" s="34">
        <v>791435</v>
      </c>
      <c r="N39" s="36">
        <f t="shared" si="0"/>
        <v>5496.0763888888887</v>
      </c>
      <c r="O39" s="34">
        <v>15540</v>
      </c>
      <c r="P39" s="34">
        <v>791435</v>
      </c>
      <c r="Q39" s="36">
        <f t="shared" si="1"/>
        <v>50.928893178893176</v>
      </c>
      <c r="R39" s="59" t="s">
        <v>51</v>
      </c>
      <c r="S39" s="15">
        <v>2</v>
      </c>
      <c r="T39" s="15" t="s">
        <v>52</v>
      </c>
    </row>
    <row r="40" spans="1:20" s="12" customFormat="1" ht="27" customHeight="1" x14ac:dyDescent="0.2">
      <c r="A40" s="66"/>
      <c r="B40" s="22">
        <v>36</v>
      </c>
      <c r="C40" s="26" t="s">
        <v>97</v>
      </c>
      <c r="D40" s="17" t="s">
        <v>98</v>
      </c>
      <c r="E40" s="34">
        <v>40</v>
      </c>
      <c r="F40" s="34">
        <v>18128531</v>
      </c>
      <c r="G40" s="34">
        <v>10323</v>
      </c>
      <c r="H40" s="34">
        <v>241</v>
      </c>
      <c r="I40" s="35">
        <f t="shared" si="2"/>
        <v>42.9</v>
      </c>
      <c r="J40" s="34">
        <v>12</v>
      </c>
      <c r="K40" s="36">
        <f t="shared" si="3"/>
        <v>35214.706682206684</v>
      </c>
      <c r="L40" s="34">
        <v>544</v>
      </c>
      <c r="M40" s="34">
        <v>18128531</v>
      </c>
      <c r="N40" s="36">
        <f t="shared" si="0"/>
        <v>33324.505514705881</v>
      </c>
      <c r="O40" s="34">
        <v>49257</v>
      </c>
      <c r="P40" s="34">
        <v>18128531</v>
      </c>
      <c r="Q40" s="36">
        <f t="shared" si="1"/>
        <v>368.0396897902836</v>
      </c>
      <c r="R40" s="59" t="s">
        <v>14</v>
      </c>
      <c r="S40" s="15">
        <v>1</v>
      </c>
      <c r="T40" s="15" t="s">
        <v>15</v>
      </c>
    </row>
    <row r="41" spans="1:20" s="12" customFormat="1" ht="27" customHeight="1" x14ac:dyDescent="0.2">
      <c r="A41" s="66"/>
      <c r="B41" s="22">
        <v>37</v>
      </c>
      <c r="C41" s="26" t="s">
        <v>97</v>
      </c>
      <c r="D41" s="17" t="s">
        <v>99</v>
      </c>
      <c r="E41" s="34">
        <v>20</v>
      </c>
      <c r="F41" s="34">
        <v>1451019</v>
      </c>
      <c r="G41" s="34">
        <v>3604</v>
      </c>
      <c r="H41" s="34">
        <v>241</v>
      </c>
      <c r="I41" s="35">
        <f t="shared" si="2"/>
        <v>15</v>
      </c>
      <c r="J41" s="34">
        <v>12</v>
      </c>
      <c r="K41" s="36">
        <f t="shared" si="3"/>
        <v>8061.2166666666672</v>
      </c>
      <c r="L41" s="34">
        <v>234</v>
      </c>
      <c r="M41" s="34">
        <v>1451019</v>
      </c>
      <c r="N41" s="36">
        <f t="shared" si="0"/>
        <v>6200.9358974358975</v>
      </c>
      <c r="O41" s="34">
        <v>16363</v>
      </c>
      <c r="P41" s="34">
        <v>1451019</v>
      </c>
      <c r="Q41" s="36">
        <f t="shared" si="1"/>
        <v>88.676831876795205</v>
      </c>
      <c r="R41" s="59" t="s">
        <v>14</v>
      </c>
      <c r="S41" s="15">
        <v>1</v>
      </c>
      <c r="T41" s="15" t="s">
        <v>15</v>
      </c>
    </row>
    <row r="42" spans="1:20" s="12" customFormat="1" ht="27" customHeight="1" x14ac:dyDescent="0.2">
      <c r="A42" s="66"/>
      <c r="B42" s="22">
        <v>38</v>
      </c>
      <c r="C42" s="26" t="s">
        <v>100</v>
      </c>
      <c r="D42" s="17" t="s">
        <v>101</v>
      </c>
      <c r="E42" s="34">
        <v>20</v>
      </c>
      <c r="F42" s="34">
        <v>1711214</v>
      </c>
      <c r="G42" s="34">
        <v>4108</v>
      </c>
      <c r="H42" s="34">
        <v>290</v>
      </c>
      <c r="I42" s="35">
        <f t="shared" si="2"/>
        <v>14.2</v>
      </c>
      <c r="J42" s="34">
        <v>12</v>
      </c>
      <c r="K42" s="36">
        <f t="shared" si="3"/>
        <v>10042.335680751174</v>
      </c>
      <c r="L42" s="34">
        <v>340</v>
      </c>
      <c r="M42" s="34">
        <v>1711214</v>
      </c>
      <c r="N42" s="36">
        <f t="shared" si="0"/>
        <v>5032.982352941176</v>
      </c>
      <c r="O42" s="34">
        <v>4657</v>
      </c>
      <c r="P42" s="34">
        <v>1711214</v>
      </c>
      <c r="Q42" s="36">
        <f t="shared" si="1"/>
        <v>367.44986042516643</v>
      </c>
      <c r="R42" s="59" t="s">
        <v>102</v>
      </c>
      <c r="S42" s="15">
        <v>17</v>
      </c>
      <c r="T42" s="15" t="s">
        <v>25</v>
      </c>
    </row>
    <row r="43" spans="1:20" s="12" customFormat="1" ht="27" customHeight="1" x14ac:dyDescent="0.2">
      <c r="A43" s="66"/>
      <c r="B43" s="22">
        <v>39</v>
      </c>
      <c r="C43" s="26" t="s">
        <v>103</v>
      </c>
      <c r="D43" s="17" t="s">
        <v>104</v>
      </c>
      <c r="E43" s="34">
        <v>20</v>
      </c>
      <c r="F43" s="34">
        <v>2897010</v>
      </c>
      <c r="G43" s="34">
        <v>4543</v>
      </c>
      <c r="H43" s="34">
        <v>241</v>
      </c>
      <c r="I43" s="35">
        <f t="shared" si="2"/>
        <v>18.900000000000002</v>
      </c>
      <c r="J43" s="34">
        <v>12</v>
      </c>
      <c r="K43" s="36">
        <f t="shared" si="3"/>
        <v>12773.412698412698</v>
      </c>
      <c r="L43" s="34">
        <v>257</v>
      </c>
      <c r="M43" s="34">
        <v>2897010</v>
      </c>
      <c r="N43" s="36">
        <f t="shared" si="0"/>
        <v>11272.412451361868</v>
      </c>
      <c r="O43" s="34">
        <v>17850</v>
      </c>
      <c r="P43" s="34">
        <v>2897010</v>
      </c>
      <c r="Q43" s="36">
        <f t="shared" si="1"/>
        <v>162.29747899159665</v>
      </c>
      <c r="R43" s="59" t="s">
        <v>102</v>
      </c>
      <c r="S43" s="15">
        <v>17</v>
      </c>
      <c r="T43" s="15" t="s">
        <v>25</v>
      </c>
    </row>
    <row r="44" spans="1:20" s="12" customFormat="1" ht="27" customHeight="1" x14ac:dyDescent="0.2">
      <c r="A44" s="66"/>
      <c r="B44" s="22">
        <v>40</v>
      </c>
      <c r="C44" s="26" t="s">
        <v>105</v>
      </c>
      <c r="D44" s="17" t="s">
        <v>106</v>
      </c>
      <c r="E44" s="34">
        <v>20</v>
      </c>
      <c r="F44" s="34">
        <v>3695550</v>
      </c>
      <c r="G44" s="34">
        <v>3257</v>
      </c>
      <c r="H44" s="34">
        <v>235</v>
      </c>
      <c r="I44" s="35">
        <f t="shared" si="2"/>
        <v>13.9</v>
      </c>
      <c r="J44" s="34">
        <v>12</v>
      </c>
      <c r="K44" s="36">
        <f t="shared" si="3"/>
        <v>22155.575539568348</v>
      </c>
      <c r="L44" s="34">
        <v>294</v>
      </c>
      <c r="M44" s="34">
        <v>3695550</v>
      </c>
      <c r="N44" s="36">
        <f t="shared" si="0"/>
        <v>12569.897959183674</v>
      </c>
      <c r="O44" s="34">
        <v>13643</v>
      </c>
      <c r="P44" s="34">
        <v>3695550</v>
      </c>
      <c r="Q44" s="36">
        <f t="shared" si="1"/>
        <v>270.8751740819468</v>
      </c>
      <c r="R44" s="59" t="s">
        <v>14</v>
      </c>
      <c r="S44" s="15">
        <v>1</v>
      </c>
      <c r="T44" s="15" t="s">
        <v>15</v>
      </c>
    </row>
    <row r="45" spans="1:20" s="12" customFormat="1" ht="27" customHeight="1" x14ac:dyDescent="0.2">
      <c r="A45" s="66"/>
      <c r="B45" s="22">
        <v>41</v>
      </c>
      <c r="C45" s="26" t="s">
        <v>107</v>
      </c>
      <c r="D45" s="17" t="s">
        <v>108</v>
      </c>
      <c r="E45" s="34">
        <v>20</v>
      </c>
      <c r="F45" s="34">
        <v>4337600</v>
      </c>
      <c r="G45" s="34">
        <v>4509</v>
      </c>
      <c r="H45" s="34">
        <v>260</v>
      </c>
      <c r="I45" s="35">
        <f t="shared" si="2"/>
        <v>17.400000000000002</v>
      </c>
      <c r="J45" s="34">
        <v>12</v>
      </c>
      <c r="K45" s="36">
        <f t="shared" si="3"/>
        <v>20773.946360153255</v>
      </c>
      <c r="L45" s="34">
        <v>231</v>
      </c>
      <c r="M45" s="34">
        <v>4337600</v>
      </c>
      <c r="N45" s="36">
        <f t="shared" si="0"/>
        <v>18777.489177489177</v>
      </c>
      <c r="O45" s="34">
        <v>24231</v>
      </c>
      <c r="P45" s="34">
        <v>4337600</v>
      </c>
      <c r="Q45" s="36">
        <f t="shared" si="1"/>
        <v>179.01035863150508</v>
      </c>
      <c r="R45" s="59" t="s">
        <v>14</v>
      </c>
      <c r="S45" s="15">
        <v>1</v>
      </c>
      <c r="T45" s="15" t="s">
        <v>15</v>
      </c>
    </row>
    <row r="46" spans="1:20" s="12" customFormat="1" ht="27" customHeight="1" x14ac:dyDescent="0.2">
      <c r="A46" s="66"/>
      <c r="B46" s="22">
        <v>42</v>
      </c>
      <c r="C46" s="26" t="s">
        <v>109</v>
      </c>
      <c r="D46" s="17" t="s">
        <v>110</v>
      </c>
      <c r="E46" s="34">
        <v>30</v>
      </c>
      <c r="F46" s="34">
        <v>2877000</v>
      </c>
      <c r="G46" s="34">
        <v>5416</v>
      </c>
      <c r="H46" s="34">
        <v>240</v>
      </c>
      <c r="I46" s="35">
        <v>22.566666666666666</v>
      </c>
      <c r="J46" s="34">
        <v>12</v>
      </c>
      <c r="K46" s="36">
        <f t="shared" si="3"/>
        <v>10624.076809453471</v>
      </c>
      <c r="L46" s="34">
        <v>418</v>
      </c>
      <c r="M46" s="34">
        <v>2877000</v>
      </c>
      <c r="N46" s="36">
        <f t="shared" si="0"/>
        <v>6882.7751196172248</v>
      </c>
      <c r="O46" s="34">
        <v>8792</v>
      </c>
      <c r="P46" s="34">
        <v>2877000</v>
      </c>
      <c r="Q46" s="36">
        <f t="shared" si="1"/>
        <v>327.22929936305735</v>
      </c>
      <c r="R46" s="59" t="s">
        <v>80</v>
      </c>
      <c r="S46" s="15">
        <v>13</v>
      </c>
      <c r="T46" s="15" t="s">
        <v>29</v>
      </c>
    </row>
    <row r="47" spans="1:20" s="12" customFormat="1" ht="27" customHeight="1" x14ac:dyDescent="0.2">
      <c r="A47" s="66"/>
      <c r="B47" s="22">
        <v>43</v>
      </c>
      <c r="C47" s="26" t="s">
        <v>111</v>
      </c>
      <c r="D47" s="17" t="s">
        <v>112</v>
      </c>
      <c r="E47" s="34">
        <v>33</v>
      </c>
      <c r="F47" s="34">
        <v>9481516</v>
      </c>
      <c r="G47" s="34">
        <v>6330</v>
      </c>
      <c r="H47" s="34">
        <v>242</v>
      </c>
      <c r="I47" s="35">
        <f t="shared" si="2"/>
        <v>26.200000000000003</v>
      </c>
      <c r="J47" s="34">
        <v>12</v>
      </c>
      <c r="K47" s="36">
        <f t="shared" si="3"/>
        <v>30157.493638676842</v>
      </c>
      <c r="L47" s="34">
        <v>334</v>
      </c>
      <c r="M47" s="34">
        <v>9481516</v>
      </c>
      <c r="N47" s="36">
        <f t="shared" si="0"/>
        <v>28387.77245508982</v>
      </c>
      <c r="O47" s="34">
        <v>38022</v>
      </c>
      <c r="P47" s="34">
        <v>9481516</v>
      </c>
      <c r="Q47" s="36">
        <f t="shared" si="1"/>
        <v>249.36920730103625</v>
      </c>
      <c r="R47" s="59" t="s">
        <v>14</v>
      </c>
      <c r="S47" s="15">
        <v>1</v>
      </c>
      <c r="T47" s="15" t="s">
        <v>15</v>
      </c>
    </row>
    <row r="48" spans="1:20" s="12" customFormat="1" ht="27" customHeight="1" x14ac:dyDescent="0.2">
      <c r="A48" s="66"/>
      <c r="B48" s="22">
        <v>44</v>
      </c>
      <c r="C48" s="26" t="s">
        <v>113</v>
      </c>
      <c r="D48" s="17" t="s">
        <v>114</v>
      </c>
      <c r="E48" s="34">
        <v>14</v>
      </c>
      <c r="F48" s="34">
        <v>1421500</v>
      </c>
      <c r="G48" s="34">
        <v>2660</v>
      </c>
      <c r="H48" s="34">
        <v>235</v>
      </c>
      <c r="I48" s="35">
        <f t="shared" si="2"/>
        <v>11.4</v>
      </c>
      <c r="J48" s="34">
        <v>12</v>
      </c>
      <c r="K48" s="36">
        <f t="shared" si="3"/>
        <v>10391.08187134503</v>
      </c>
      <c r="L48" s="34">
        <v>140</v>
      </c>
      <c r="M48" s="34">
        <v>1421500</v>
      </c>
      <c r="N48" s="36">
        <f t="shared" si="0"/>
        <v>10153.571428571429</v>
      </c>
      <c r="O48" s="34">
        <v>13300</v>
      </c>
      <c r="P48" s="34">
        <v>1421500</v>
      </c>
      <c r="Q48" s="36">
        <f t="shared" si="1"/>
        <v>106.8796992481203</v>
      </c>
      <c r="R48" s="59" t="s">
        <v>14</v>
      </c>
      <c r="S48" s="15">
        <v>1</v>
      </c>
      <c r="T48" s="15" t="s">
        <v>15</v>
      </c>
    </row>
    <row r="49" spans="1:20" s="12" customFormat="1" ht="27" customHeight="1" x14ac:dyDescent="0.2">
      <c r="A49" s="66"/>
      <c r="B49" s="22">
        <v>45</v>
      </c>
      <c r="C49" s="26" t="s">
        <v>115</v>
      </c>
      <c r="D49" s="17" t="s">
        <v>116</v>
      </c>
      <c r="E49" s="34">
        <v>60</v>
      </c>
      <c r="F49" s="34">
        <v>6335800</v>
      </c>
      <c r="G49" s="34">
        <v>7885</v>
      </c>
      <c r="H49" s="34">
        <v>251</v>
      </c>
      <c r="I49" s="35">
        <f t="shared" si="2"/>
        <v>31.5</v>
      </c>
      <c r="J49" s="34">
        <v>12</v>
      </c>
      <c r="K49" s="36">
        <f t="shared" si="3"/>
        <v>16761.37566137566</v>
      </c>
      <c r="L49" s="34">
        <v>408</v>
      </c>
      <c r="M49" s="34">
        <v>6335800</v>
      </c>
      <c r="N49" s="36">
        <f t="shared" si="0"/>
        <v>15528.921568627451</v>
      </c>
      <c r="O49" s="34">
        <v>47310</v>
      </c>
      <c r="P49" s="34">
        <v>6335800</v>
      </c>
      <c r="Q49" s="36">
        <f t="shared" si="1"/>
        <v>133.92094694567746</v>
      </c>
      <c r="R49" s="59" t="s">
        <v>14</v>
      </c>
      <c r="S49" s="15">
        <v>1</v>
      </c>
      <c r="T49" s="15" t="s">
        <v>15</v>
      </c>
    </row>
    <row r="50" spans="1:20" s="12" customFormat="1" ht="27" customHeight="1" x14ac:dyDescent="0.2">
      <c r="A50" s="66"/>
      <c r="B50" s="22">
        <v>46</v>
      </c>
      <c r="C50" s="26" t="s">
        <v>115</v>
      </c>
      <c r="D50" s="17" t="s">
        <v>117</v>
      </c>
      <c r="E50" s="34">
        <v>20</v>
      </c>
      <c r="F50" s="34">
        <v>4268000</v>
      </c>
      <c r="G50" s="34">
        <v>4150</v>
      </c>
      <c r="H50" s="34">
        <v>253</v>
      </c>
      <c r="I50" s="35">
        <f t="shared" si="2"/>
        <v>16.5</v>
      </c>
      <c r="J50" s="34">
        <v>12</v>
      </c>
      <c r="K50" s="36">
        <f t="shared" si="3"/>
        <v>21555.555555555555</v>
      </c>
      <c r="L50" s="34">
        <v>239</v>
      </c>
      <c r="M50" s="34">
        <v>4268000</v>
      </c>
      <c r="N50" s="36">
        <f t="shared" si="0"/>
        <v>17857.74058577406</v>
      </c>
      <c r="O50" s="34">
        <v>21124</v>
      </c>
      <c r="P50" s="34">
        <v>4268000</v>
      </c>
      <c r="Q50" s="36">
        <f t="shared" si="1"/>
        <v>202.04506722211701</v>
      </c>
      <c r="R50" s="59" t="s">
        <v>14</v>
      </c>
      <c r="S50" s="15">
        <v>1</v>
      </c>
      <c r="T50" s="15" t="s">
        <v>15</v>
      </c>
    </row>
    <row r="51" spans="1:20" s="12" customFormat="1" ht="27" customHeight="1" x14ac:dyDescent="0.2">
      <c r="A51" s="66"/>
      <c r="B51" s="22">
        <v>47</v>
      </c>
      <c r="C51" s="26" t="s">
        <v>30</v>
      </c>
      <c r="D51" s="17" t="s">
        <v>118</v>
      </c>
      <c r="E51" s="34">
        <v>54</v>
      </c>
      <c r="F51" s="34">
        <v>12801814</v>
      </c>
      <c r="G51" s="34">
        <v>13254</v>
      </c>
      <c r="H51" s="34">
        <v>249</v>
      </c>
      <c r="I51" s="35">
        <f t="shared" si="2"/>
        <v>53.300000000000004</v>
      </c>
      <c r="J51" s="34">
        <v>12</v>
      </c>
      <c r="K51" s="36">
        <f t="shared" si="3"/>
        <v>20015.34396497811</v>
      </c>
      <c r="L51" s="34">
        <v>769</v>
      </c>
      <c r="M51" s="34">
        <v>12801814</v>
      </c>
      <c r="N51" s="36">
        <f t="shared" si="0"/>
        <v>16647.352405721718</v>
      </c>
      <c r="O51" s="34">
        <v>64267.5</v>
      </c>
      <c r="P51" s="34">
        <v>12801814</v>
      </c>
      <c r="Q51" s="36">
        <f t="shared" si="1"/>
        <v>199.19576768973431</v>
      </c>
      <c r="R51" s="59" t="s">
        <v>32</v>
      </c>
      <c r="S51" s="15">
        <v>9</v>
      </c>
      <c r="T51" s="15" t="s">
        <v>33</v>
      </c>
    </row>
    <row r="52" spans="1:20" s="12" customFormat="1" ht="27" customHeight="1" x14ac:dyDescent="0.2">
      <c r="A52" s="66"/>
      <c r="B52" s="22">
        <v>48</v>
      </c>
      <c r="C52" s="26" t="s">
        <v>119</v>
      </c>
      <c r="D52" s="17" t="s">
        <v>120</v>
      </c>
      <c r="E52" s="34">
        <v>20</v>
      </c>
      <c r="F52" s="34">
        <v>6670127</v>
      </c>
      <c r="G52" s="34">
        <v>3600</v>
      </c>
      <c r="H52" s="34">
        <v>244</v>
      </c>
      <c r="I52" s="35">
        <f t="shared" si="2"/>
        <v>14.799999999999999</v>
      </c>
      <c r="J52" s="34">
        <v>12</v>
      </c>
      <c r="K52" s="36">
        <f t="shared" si="3"/>
        <v>37557.021396396398</v>
      </c>
      <c r="L52" s="34">
        <v>286</v>
      </c>
      <c r="M52" s="34">
        <v>6670127</v>
      </c>
      <c r="N52" s="36">
        <f t="shared" si="0"/>
        <v>23322.122377622378</v>
      </c>
      <c r="O52" s="34">
        <v>12635</v>
      </c>
      <c r="P52" s="34">
        <v>6670127</v>
      </c>
      <c r="Q52" s="36">
        <f t="shared" si="1"/>
        <v>527.90874554808067</v>
      </c>
      <c r="R52" s="59" t="s">
        <v>121</v>
      </c>
      <c r="S52" s="15">
        <v>4</v>
      </c>
      <c r="T52" s="15" t="s">
        <v>122</v>
      </c>
    </row>
    <row r="53" spans="1:20" s="12" customFormat="1" ht="27" customHeight="1" x14ac:dyDescent="0.2">
      <c r="A53" s="66"/>
      <c r="B53" s="22">
        <v>49</v>
      </c>
      <c r="C53" s="26" t="s">
        <v>123</v>
      </c>
      <c r="D53" s="17" t="s">
        <v>124</v>
      </c>
      <c r="E53" s="34">
        <v>20</v>
      </c>
      <c r="F53" s="34">
        <v>6165646</v>
      </c>
      <c r="G53" s="34">
        <v>4623</v>
      </c>
      <c r="H53" s="34">
        <v>295</v>
      </c>
      <c r="I53" s="35">
        <f t="shared" si="2"/>
        <v>15.7</v>
      </c>
      <c r="J53" s="34">
        <v>12</v>
      </c>
      <c r="K53" s="36">
        <f t="shared" si="3"/>
        <v>32726.35881104034</v>
      </c>
      <c r="L53" s="34">
        <v>403</v>
      </c>
      <c r="M53" s="34">
        <v>6165646</v>
      </c>
      <c r="N53" s="36">
        <f t="shared" si="0"/>
        <v>15299.369727047146</v>
      </c>
      <c r="O53" s="34">
        <v>17325</v>
      </c>
      <c r="P53" s="34">
        <v>6165646</v>
      </c>
      <c r="Q53" s="36">
        <f t="shared" si="1"/>
        <v>355.88144300144302</v>
      </c>
      <c r="R53" s="59" t="s">
        <v>80</v>
      </c>
      <c r="S53" s="15">
        <v>13</v>
      </c>
      <c r="T53" s="15" t="s">
        <v>29</v>
      </c>
    </row>
    <row r="54" spans="1:20" s="12" customFormat="1" ht="27" customHeight="1" x14ac:dyDescent="0.2">
      <c r="A54" s="66"/>
      <c r="B54" s="22">
        <v>50</v>
      </c>
      <c r="C54" s="26" t="s">
        <v>125</v>
      </c>
      <c r="D54" s="23" t="s">
        <v>126</v>
      </c>
      <c r="E54" s="34">
        <v>27</v>
      </c>
      <c r="F54" s="34">
        <v>4482555</v>
      </c>
      <c r="G54" s="34">
        <v>5918</v>
      </c>
      <c r="H54" s="34">
        <v>240</v>
      </c>
      <c r="I54" s="35">
        <f t="shared" si="2"/>
        <v>24.700000000000003</v>
      </c>
      <c r="J54" s="34">
        <v>12</v>
      </c>
      <c r="K54" s="36">
        <f t="shared" si="3"/>
        <v>15123.329959514167</v>
      </c>
      <c r="L54" s="34">
        <v>351</v>
      </c>
      <c r="M54" s="34">
        <v>4482555</v>
      </c>
      <c r="N54" s="36">
        <f t="shared" si="0"/>
        <v>12770.811965811965</v>
      </c>
      <c r="O54" s="34">
        <v>23672</v>
      </c>
      <c r="P54" s="34">
        <v>4482555</v>
      </c>
      <c r="Q54" s="36">
        <f t="shared" si="1"/>
        <v>189.36105947955392</v>
      </c>
      <c r="R54" s="59" t="s">
        <v>14</v>
      </c>
      <c r="S54" s="15">
        <v>1</v>
      </c>
      <c r="T54" s="15" t="s">
        <v>15</v>
      </c>
    </row>
    <row r="55" spans="1:20" s="12" customFormat="1" ht="27" customHeight="1" x14ac:dyDescent="0.2">
      <c r="A55" s="66"/>
      <c r="B55" s="22">
        <v>51</v>
      </c>
      <c r="C55" s="26" t="s">
        <v>127</v>
      </c>
      <c r="D55" s="17" t="s">
        <v>128</v>
      </c>
      <c r="E55" s="34">
        <v>30</v>
      </c>
      <c r="F55" s="34">
        <v>9014734</v>
      </c>
      <c r="G55" s="34">
        <v>6490</v>
      </c>
      <c r="H55" s="34">
        <v>243</v>
      </c>
      <c r="I55" s="35">
        <f t="shared" si="2"/>
        <v>26.8</v>
      </c>
      <c r="J55" s="34">
        <v>12</v>
      </c>
      <c r="K55" s="36">
        <f t="shared" si="3"/>
        <v>28030.889303482589</v>
      </c>
      <c r="L55" s="34">
        <v>358</v>
      </c>
      <c r="M55" s="34">
        <v>9014734</v>
      </c>
      <c r="N55" s="36">
        <f t="shared" si="0"/>
        <v>25180.821229050278</v>
      </c>
      <c r="O55" s="34">
        <v>37270</v>
      </c>
      <c r="P55" s="34">
        <v>9014734</v>
      </c>
      <c r="Q55" s="36">
        <f t="shared" si="1"/>
        <v>241.87641534746444</v>
      </c>
      <c r="R55" s="59" t="s">
        <v>14</v>
      </c>
      <c r="S55" s="15">
        <v>1</v>
      </c>
      <c r="T55" s="15" t="s">
        <v>15</v>
      </c>
    </row>
    <row r="56" spans="1:20" s="12" customFormat="1" ht="27" customHeight="1" x14ac:dyDescent="0.2">
      <c r="A56" s="66"/>
      <c r="B56" s="22">
        <v>52</v>
      </c>
      <c r="C56" s="26" t="s">
        <v>129</v>
      </c>
      <c r="D56" s="17" t="s">
        <v>130</v>
      </c>
      <c r="E56" s="34">
        <v>40</v>
      </c>
      <c r="F56" s="34">
        <v>5712120</v>
      </c>
      <c r="G56" s="34">
        <v>6561</v>
      </c>
      <c r="H56" s="34">
        <v>239</v>
      </c>
      <c r="I56" s="35">
        <v>27.451882845188283</v>
      </c>
      <c r="J56" s="34">
        <v>12</v>
      </c>
      <c r="K56" s="36">
        <f t="shared" si="3"/>
        <v>17339.794238683127</v>
      </c>
      <c r="L56" s="34">
        <v>350</v>
      </c>
      <c r="M56" s="34">
        <v>5712120</v>
      </c>
      <c r="N56" s="36">
        <f t="shared" si="0"/>
        <v>16320.342857142858</v>
      </c>
      <c r="O56" s="34">
        <v>39366</v>
      </c>
      <c r="P56" s="34">
        <v>5712120</v>
      </c>
      <c r="Q56" s="36">
        <v>145</v>
      </c>
      <c r="R56" s="59" t="s">
        <v>14</v>
      </c>
      <c r="S56" s="15">
        <v>1</v>
      </c>
      <c r="T56" s="15" t="s">
        <v>15</v>
      </c>
    </row>
    <row r="57" spans="1:20" s="12" customFormat="1" ht="27" customHeight="1" x14ac:dyDescent="0.2">
      <c r="A57" s="66"/>
      <c r="B57" s="22">
        <v>53</v>
      </c>
      <c r="C57" s="26" t="s">
        <v>131</v>
      </c>
      <c r="D57" s="17" t="s">
        <v>132</v>
      </c>
      <c r="E57" s="34">
        <v>19</v>
      </c>
      <c r="F57" s="34">
        <v>1050500</v>
      </c>
      <c r="G57" s="34">
        <v>4165</v>
      </c>
      <c r="H57" s="34">
        <v>243</v>
      </c>
      <c r="I57" s="35">
        <f t="shared" si="2"/>
        <v>17.200000000000003</v>
      </c>
      <c r="J57" s="34">
        <v>12</v>
      </c>
      <c r="K57" s="36">
        <f t="shared" si="3"/>
        <v>5089.6317829457357</v>
      </c>
      <c r="L57" s="34">
        <v>228</v>
      </c>
      <c r="M57" s="34">
        <v>1050500</v>
      </c>
      <c r="N57" s="36">
        <f t="shared" si="0"/>
        <v>4607.4561403508769</v>
      </c>
      <c r="O57" s="34">
        <v>16157</v>
      </c>
      <c r="P57" s="34">
        <v>1050500</v>
      </c>
      <c r="Q57" s="36">
        <f t="shared" si="1"/>
        <v>65.018258340038372</v>
      </c>
      <c r="R57" s="59" t="s">
        <v>14</v>
      </c>
      <c r="S57" s="15">
        <v>1</v>
      </c>
      <c r="T57" s="15" t="s">
        <v>15</v>
      </c>
    </row>
    <row r="58" spans="1:20" s="12" customFormat="1" ht="27" customHeight="1" x14ac:dyDescent="0.2">
      <c r="A58" s="66"/>
      <c r="B58" s="22">
        <v>54</v>
      </c>
      <c r="C58" s="26" t="s">
        <v>133</v>
      </c>
      <c r="D58" s="17" t="s">
        <v>134</v>
      </c>
      <c r="E58" s="34">
        <v>16</v>
      </c>
      <c r="F58" s="34">
        <v>898400</v>
      </c>
      <c r="G58" s="34">
        <v>3437</v>
      </c>
      <c r="H58" s="34">
        <v>244</v>
      </c>
      <c r="I58" s="35">
        <f t="shared" si="2"/>
        <v>14.1</v>
      </c>
      <c r="J58" s="34">
        <v>12</v>
      </c>
      <c r="K58" s="36">
        <f t="shared" si="3"/>
        <v>5309.6926713947987</v>
      </c>
      <c r="L58" s="34">
        <v>187</v>
      </c>
      <c r="M58" s="34">
        <v>898400</v>
      </c>
      <c r="N58" s="36">
        <f t="shared" si="0"/>
        <v>4804.2780748663099</v>
      </c>
      <c r="O58" s="34">
        <v>10320</v>
      </c>
      <c r="P58" s="34">
        <v>898400</v>
      </c>
      <c r="Q58" s="36">
        <f t="shared" si="1"/>
        <v>87.054263565891475</v>
      </c>
      <c r="R58" s="59" t="s">
        <v>121</v>
      </c>
      <c r="S58" s="15">
        <v>4</v>
      </c>
      <c r="T58" s="15" t="s">
        <v>122</v>
      </c>
    </row>
    <row r="59" spans="1:20" s="12" customFormat="1" ht="27" customHeight="1" x14ac:dyDescent="0.2">
      <c r="A59" s="66"/>
      <c r="B59" s="22">
        <v>55</v>
      </c>
      <c r="C59" s="26" t="s">
        <v>135</v>
      </c>
      <c r="D59" s="17" t="s">
        <v>136</v>
      </c>
      <c r="E59" s="34">
        <v>80</v>
      </c>
      <c r="F59" s="34">
        <v>41277228</v>
      </c>
      <c r="G59" s="34">
        <v>19449</v>
      </c>
      <c r="H59" s="34">
        <v>261</v>
      </c>
      <c r="I59" s="35">
        <f t="shared" si="2"/>
        <v>74.599999999999994</v>
      </c>
      <c r="J59" s="34">
        <v>12</v>
      </c>
      <c r="K59" s="36">
        <f t="shared" si="3"/>
        <v>46109.504021447727</v>
      </c>
      <c r="L59" s="34">
        <v>997</v>
      </c>
      <c r="M59" s="34">
        <v>41277228</v>
      </c>
      <c r="N59" s="36">
        <f t="shared" si="0"/>
        <v>41401.432296890671</v>
      </c>
      <c r="O59" s="34">
        <v>122677</v>
      </c>
      <c r="P59" s="34">
        <v>41277228</v>
      </c>
      <c r="Q59" s="36">
        <f t="shared" si="1"/>
        <v>336.47079729696685</v>
      </c>
      <c r="R59" s="59" t="s">
        <v>28</v>
      </c>
      <c r="S59" s="15">
        <v>12</v>
      </c>
      <c r="T59" s="15" t="s">
        <v>29</v>
      </c>
    </row>
    <row r="60" spans="1:20" s="12" customFormat="1" ht="27" customHeight="1" x14ac:dyDescent="0.2">
      <c r="A60" s="66"/>
      <c r="B60" s="22">
        <v>56</v>
      </c>
      <c r="C60" s="26" t="s">
        <v>137</v>
      </c>
      <c r="D60" s="17" t="s">
        <v>138</v>
      </c>
      <c r="E60" s="34">
        <v>49</v>
      </c>
      <c r="F60" s="34">
        <v>4998870</v>
      </c>
      <c r="G60" s="34">
        <v>10789</v>
      </c>
      <c r="H60" s="34">
        <v>249</v>
      </c>
      <c r="I60" s="35">
        <f t="shared" si="2"/>
        <v>43.4</v>
      </c>
      <c r="J60" s="34">
        <v>12</v>
      </c>
      <c r="K60" s="36">
        <f t="shared" si="3"/>
        <v>9598.4447004608301</v>
      </c>
      <c r="L60" s="34">
        <v>807</v>
      </c>
      <c r="M60" s="34">
        <v>4998870</v>
      </c>
      <c r="N60" s="36">
        <f t="shared" si="0"/>
        <v>6194.386617100372</v>
      </c>
      <c r="O60" s="34">
        <v>28269</v>
      </c>
      <c r="P60" s="34">
        <v>4998870</v>
      </c>
      <c r="Q60" s="36">
        <f t="shared" si="1"/>
        <v>176.83221903852277</v>
      </c>
      <c r="R60" s="59" t="s">
        <v>32</v>
      </c>
      <c r="S60" s="15">
        <v>9</v>
      </c>
      <c r="T60" s="15" t="s">
        <v>33</v>
      </c>
    </row>
    <row r="61" spans="1:20" s="12" customFormat="1" ht="27" customHeight="1" x14ac:dyDescent="0.2">
      <c r="A61" s="66"/>
      <c r="B61" s="22">
        <v>57</v>
      </c>
      <c r="C61" s="26" t="s">
        <v>139</v>
      </c>
      <c r="D61" s="17" t="s">
        <v>140</v>
      </c>
      <c r="E61" s="34">
        <v>40</v>
      </c>
      <c r="F61" s="34">
        <v>5729500</v>
      </c>
      <c r="G61" s="34">
        <v>5199</v>
      </c>
      <c r="H61" s="34">
        <v>236</v>
      </c>
      <c r="I61" s="35">
        <f t="shared" si="2"/>
        <v>22.1</v>
      </c>
      <c r="J61" s="34">
        <v>12</v>
      </c>
      <c r="K61" s="36">
        <f t="shared" si="3"/>
        <v>21604.44947209653</v>
      </c>
      <c r="L61" s="34">
        <v>283</v>
      </c>
      <c r="M61" s="34">
        <v>5729500</v>
      </c>
      <c r="N61" s="36">
        <f t="shared" si="0"/>
        <v>20245.583038869259</v>
      </c>
      <c r="O61" s="34">
        <v>30795</v>
      </c>
      <c r="P61" s="34">
        <v>5729500</v>
      </c>
      <c r="Q61" s="36">
        <f t="shared" si="1"/>
        <v>186.0529306705634</v>
      </c>
      <c r="R61" s="60" t="s">
        <v>36</v>
      </c>
      <c r="S61" s="17">
        <v>24</v>
      </c>
      <c r="T61" s="17" t="s">
        <v>21</v>
      </c>
    </row>
    <row r="62" spans="1:20" s="12" customFormat="1" ht="27" customHeight="1" x14ac:dyDescent="0.2">
      <c r="A62" s="66"/>
      <c r="B62" s="22">
        <v>58</v>
      </c>
      <c r="C62" s="26" t="s">
        <v>141</v>
      </c>
      <c r="D62" s="23" t="s">
        <v>142</v>
      </c>
      <c r="E62" s="34">
        <v>20</v>
      </c>
      <c r="F62" s="34">
        <v>10692842</v>
      </c>
      <c r="G62" s="34">
        <v>4048</v>
      </c>
      <c r="H62" s="34">
        <v>246</v>
      </c>
      <c r="I62" s="35">
        <f t="shared" si="2"/>
        <v>16.5</v>
      </c>
      <c r="J62" s="34">
        <v>12</v>
      </c>
      <c r="K62" s="36">
        <f t="shared" si="3"/>
        <v>54004.252525252523</v>
      </c>
      <c r="L62" s="34">
        <v>281</v>
      </c>
      <c r="M62" s="34">
        <v>10692842</v>
      </c>
      <c r="N62" s="36">
        <f t="shared" si="0"/>
        <v>38052.81850533808</v>
      </c>
      <c r="O62" s="34">
        <v>9224</v>
      </c>
      <c r="P62" s="34">
        <v>10692842</v>
      </c>
      <c r="Q62" s="36">
        <f t="shared" si="1"/>
        <v>1159.2413269731137</v>
      </c>
      <c r="R62" s="60" t="s">
        <v>143</v>
      </c>
      <c r="S62" s="17">
        <v>6</v>
      </c>
      <c r="T62" s="17" t="s">
        <v>122</v>
      </c>
    </row>
    <row r="63" spans="1:20" s="12" customFormat="1" ht="27" customHeight="1" x14ac:dyDescent="0.2">
      <c r="A63" s="66"/>
      <c r="B63" s="22">
        <v>59</v>
      </c>
      <c r="C63" s="26" t="s">
        <v>144</v>
      </c>
      <c r="D63" s="17" t="s">
        <v>145</v>
      </c>
      <c r="E63" s="34">
        <v>22</v>
      </c>
      <c r="F63" s="34">
        <v>8335720</v>
      </c>
      <c r="G63" s="34">
        <v>5600</v>
      </c>
      <c r="H63" s="34">
        <v>310</v>
      </c>
      <c r="I63" s="35">
        <f t="shared" si="2"/>
        <v>18.100000000000001</v>
      </c>
      <c r="J63" s="34">
        <v>12</v>
      </c>
      <c r="K63" s="36">
        <f t="shared" si="3"/>
        <v>38378.084714548801</v>
      </c>
      <c r="L63" s="34">
        <v>282</v>
      </c>
      <c r="M63" s="34">
        <v>8335720</v>
      </c>
      <c r="N63" s="36">
        <f t="shared" si="0"/>
        <v>29559.290780141844</v>
      </c>
      <c r="O63" s="34">
        <v>33744</v>
      </c>
      <c r="P63" s="34">
        <v>8335720</v>
      </c>
      <c r="Q63" s="36">
        <f t="shared" si="1"/>
        <v>247.02821242294925</v>
      </c>
      <c r="R63" s="60" t="s">
        <v>80</v>
      </c>
      <c r="S63" s="17">
        <v>13</v>
      </c>
      <c r="T63" s="17" t="s">
        <v>29</v>
      </c>
    </row>
    <row r="64" spans="1:20" s="12" customFormat="1" ht="27" customHeight="1" x14ac:dyDescent="0.2">
      <c r="A64" s="66"/>
      <c r="B64" s="22">
        <v>60</v>
      </c>
      <c r="C64" s="26" t="s">
        <v>71</v>
      </c>
      <c r="D64" s="17" t="s">
        <v>146</v>
      </c>
      <c r="E64" s="34">
        <v>16</v>
      </c>
      <c r="F64" s="34">
        <v>2962913</v>
      </c>
      <c r="G64" s="34">
        <v>3598</v>
      </c>
      <c r="H64" s="34">
        <v>270</v>
      </c>
      <c r="I64" s="35">
        <f t="shared" si="2"/>
        <v>13.4</v>
      </c>
      <c r="J64" s="34">
        <v>12</v>
      </c>
      <c r="K64" s="36">
        <f t="shared" si="3"/>
        <v>18426.075870646764</v>
      </c>
      <c r="L64" s="34">
        <v>182</v>
      </c>
      <c r="M64" s="34">
        <v>2962913</v>
      </c>
      <c r="N64" s="36">
        <f t="shared" si="0"/>
        <v>16279.741758241758</v>
      </c>
      <c r="O64" s="34">
        <v>17781</v>
      </c>
      <c r="P64" s="34">
        <v>2962913</v>
      </c>
      <c r="Q64" s="36">
        <f t="shared" si="1"/>
        <v>166.63365390023057</v>
      </c>
      <c r="R64" s="60" t="s">
        <v>147</v>
      </c>
      <c r="S64" s="17">
        <v>18</v>
      </c>
      <c r="T64" s="17" t="s">
        <v>25</v>
      </c>
    </row>
    <row r="65" spans="1:20" s="12" customFormat="1" ht="27" customHeight="1" x14ac:dyDescent="0.2">
      <c r="A65" s="66"/>
      <c r="B65" s="22">
        <v>61</v>
      </c>
      <c r="C65" s="26" t="s">
        <v>148</v>
      </c>
      <c r="D65" s="17" t="s">
        <v>149</v>
      </c>
      <c r="E65" s="34">
        <v>40</v>
      </c>
      <c r="F65" s="34">
        <v>4199546</v>
      </c>
      <c r="G65" s="34">
        <v>8319</v>
      </c>
      <c r="H65" s="34">
        <v>246</v>
      </c>
      <c r="I65" s="35">
        <f t="shared" si="2"/>
        <v>33.9</v>
      </c>
      <c r="J65" s="34">
        <v>12</v>
      </c>
      <c r="K65" s="36">
        <f t="shared" si="3"/>
        <v>10323.367748279254</v>
      </c>
      <c r="L65" s="34">
        <v>492</v>
      </c>
      <c r="M65" s="34">
        <v>4199546</v>
      </c>
      <c r="N65" s="36">
        <f t="shared" si="0"/>
        <v>8535.6626016260161</v>
      </c>
      <c r="O65" s="34">
        <v>42320.5</v>
      </c>
      <c r="P65" s="34">
        <v>4199546</v>
      </c>
      <c r="Q65" s="36">
        <f t="shared" si="1"/>
        <v>99.231956144185446</v>
      </c>
      <c r="R65" s="60" t="s">
        <v>14</v>
      </c>
      <c r="S65" s="17">
        <v>1</v>
      </c>
      <c r="T65" s="17" t="s">
        <v>15</v>
      </c>
    </row>
    <row r="66" spans="1:20" s="12" customFormat="1" ht="27" customHeight="1" x14ac:dyDescent="0.2">
      <c r="A66" s="66"/>
      <c r="B66" s="22">
        <v>62</v>
      </c>
      <c r="C66" s="26" t="s">
        <v>150</v>
      </c>
      <c r="D66" s="17" t="s">
        <v>151</v>
      </c>
      <c r="E66" s="34">
        <v>30</v>
      </c>
      <c r="F66" s="34">
        <v>7067170</v>
      </c>
      <c r="G66" s="34">
        <v>7280</v>
      </c>
      <c r="H66" s="34">
        <v>306</v>
      </c>
      <c r="I66" s="35">
        <f t="shared" si="2"/>
        <v>23.8</v>
      </c>
      <c r="J66" s="34">
        <v>12</v>
      </c>
      <c r="K66" s="36">
        <f t="shared" si="3"/>
        <v>24744.992997198879</v>
      </c>
      <c r="L66" s="34">
        <v>506</v>
      </c>
      <c r="M66" s="34">
        <v>7067170</v>
      </c>
      <c r="N66" s="36">
        <f t="shared" si="0"/>
        <v>13966.739130434782</v>
      </c>
      <c r="O66" s="34">
        <v>29700.5</v>
      </c>
      <c r="P66" s="34">
        <v>7067170</v>
      </c>
      <c r="Q66" s="36">
        <f t="shared" si="1"/>
        <v>237.94784599585864</v>
      </c>
      <c r="R66" s="60" t="s">
        <v>57</v>
      </c>
      <c r="S66" s="17">
        <v>14</v>
      </c>
      <c r="T66" s="17" t="s">
        <v>29</v>
      </c>
    </row>
    <row r="67" spans="1:20" s="12" customFormat="1" ht="27" customHeight="1" x14ac:dyDescent="0.2">
      <c r="A67" s="66"/>
      <c r="B67" s="22">
        <v>63</v>
      </c>
      <c r="C67" s="26" t="s">
        <v>152</v>
      </c>
      <c r="D67" s="17" t="s">
        <v>153</v>
      </c>
      <c r="E67" s="34">
        <v>40</v>
      </c>
      <c r="F67" s="34">
        <v>8633030</v>
      </c>
      <c r="G67" s="34">
        <v>9569</v>
      </c>
      <c r="H67" s="34">
        <v>358</v>
      </c>
      <c r="I67" s="35">
        <f t="shared" si="2"/>
        <v>26.8</v>
      </c>
      <c r="J67" s="34">
        <v>12</v>
      </c>
      <c r="K67" s="36">
        <f t="shared" si="3"/>
        <v>26843.998756218905</v>
      </c>
      <c r="L67" s="34">
        <v>500</v>
      </c>
      <c r="M67" s="34">
        <v>8633030</v>
      </c>
      <c r="N67" s="36">
        <f t="shared" si="0"/>
        <v>17266.060000000001</v>
      </c>
      <c r="O67" s="34">
        <v>50128</v>
      </c>
      <c r="P67" s="34">
        <v>8633030</v>
      </c>
      <c r="Q67" s="36">
        <f t="shared" si="1"/>
        <v>172.21971752314076</v>
      </c>
      <c r="R67" s="60" t="s">
        <v>154</v>
      </c>
      <c r="S67" s="17">
        <v>20</v>
      </c>
      <c r="T67" s="17" t="s">
        <v>25</v>
      </c>
    </row>
    <row r="68" spans="1:20" s="12" customFormat="1" ht="27" customHeight="1" x14ac:dyDescent="0.2">
      <c r="A68" s="66"/>
      <c r="B68" s="22">
        <v>64</v>
      </c>
      <c r="C68" s="26" t="s">
        <v>155</v>
      </c>
      <c r="D68" s="17" t="s">
        <v>156</v>
      </c>
      <c r="E68" s="34">
        <v>20</v>
      </c>
      <c r="F68" s="34">
        <v>1432000</v>
      </c>
      <c r="G68" s="34">
        <v>2478</v>
      </c>
      <c r="H68" s="34">
        <v>243</v>
      </c>
      <c r="I68" s="35">
        <f t="shared" si="2"/>
        <v>10.199999999999999</v>
      </c>
      <c r="J68" s="34">
        <v>12</v>
      </c>
      <c r="K68" s="36">
        <f t="shared" si="3"/>
        <v>11699.34640522876</v>
      </c>
      <c r="L68" s="34">
        <v>178</v>
      </c>
      <c r="M68" s="34">
        <v>1432000</v>
      </c>
      <c r="N68" s="36">
        <f t="shared" si="0"/>
        <v>8044.9438202247193</v>
      </c>
      <c r="O68" s="34">
        <v>6860.25</v>
      </c>
      <c r="P68" s="34">
        <v>1432000</v>
      </c>
      <c r="Q68" s="36">
        <f t="shared" si="1"/>
        <v>208.73874858787946</v>
      </c>
      <c r="R68" s="60" t="s">
        <v>51</v>
      </c>
      <c r="S68" s="17">
        <v>2</v>
      </c>
      <c r="T68" s="17" t="s">
        <v>52</v>
      </c>
    </row>
    <row r="69" spans="1:20" s="12" customFormat="1" ht="27" customHeight="1" x14ac:dyDescent="0.2">
      <c r="A69" s="66"/>
      <c r="B69" s="22">
        <v>65</v>
      </c>
      <c r="C69" s="26" t="s">
        <v>157</v>
      </c>
      <c r="D69" s="17" t="s">
        <v>158</v>
      </c>
      <c r="E69" s="34">
        <v>20</v>
      </c>
      <c r="F69" s="34">
        <v>3373947</v>
      </c>
      <c r="G69" s="34">
        <v>2967</v>
      </c>
      <c r="H69" s="34">
        <v>243</v>
      </c>
      <c r="I69" s="35">
        <f t="shared" si="2"/>
        <v>12.299999999999999</v>
      </c>
      <c r="J69" s="34">
        <v>12</v>
      </c>
      <c r="K69" s="36">
        <f t="shared" si="3"/>
        <v>22858.719512195123</v>
      </c>
      <c r="L69" s="34">
        <v>311</v>
      </c>
      <c r="M69" s="34">
        <v>3373947</v>
      </c>
      <c r="N69" s="36">
        <f t="shared" ref="N69:N132" si="4">IF(AND(L69&gt;0,M69&gt;0),M69/L69,0)</f>
        <v>10848.704180064309</v>
      </c>
      <c r="O69" s="34">
        <v>6876.25</v>
      </c>
      <c r="P69" s="34">
        <v>3373947</v>
      </c>
      <c r="Q69" s="36">
        <f t="shared" ref="Q69:Q132" si="5">IF(AND(O69&gt;0,P69&gt;0),P69/O69,0)</f>
        <v>490.66671514270132</v>
      </c>
      <c r="R69" s="60" t="s">
        <v>51</v>
      </c>
      <c r="S69" s="17">
        <v>2</v>
      </c>
      <c r="T69" s="17" t="s">
        <v>52</v>
      </c>
    </row>
    <row r="70" spans="1:20" s="12" customFormat="1" ht="27" customHeight="1" x14ac:dyDescent="0.2">
      <c r="A70" s="66"/>
      <c r="B70" s="22">
        <v>66</v>
      </c>
      <c r="C70" s="26" t="s">
        <v>89</v>
      </c>
      <c r="D70" s="17" t="s">
        <v>159</v>
      </c>
      <c r="E70" s="34">
        <v>30</v>
      </c>
      <c r="F70" s="34">
        <v>3120297</v>
      </c>
      <c r="G70" s="34">
        <v>4954</v>
      </c>
      <c r="H70" s="34">
        <v>243</v>
      </c>
      <c r="I70" s="35">
        <f t="shared" ref="I70:I133" si="6">ROUNDUP(G70/H70,1)</f>
        <v>20.400000000000002</v>
      </c>
      <c r="J70" s="34">
        <v>12</v>
      </c>
      <c r="K70" s="36">
        <f t="shared" ref="K70:K133" si="7">IF(AND(F70&gt;0,I70&gt;0,J70&gt;0),F70/I70/J70,0)</f>
        <v>12746.311274509802</v>
      </c>
      <c r="L70" s="34">
        <v>284</v>
      </c>
      <c r="M70" s="34">
        <v>3120297</v>
      </c>
      <c r="N70" s="36">
        <f t="shared" si="4"/>
        <v>10986.961267605633</v>
      </c>
      <c r="O70" s="34">
        <v>25410</v>
      </c>
      <c r="P70" s="34">
        <v>3120297</v>
      </c>
      <c r="Q70" s="36">
        <f t="shared" si="5"/>
        <v>122.79799291617474</v>
      </c>
      <c r="R70" s="60" t="s">
        <v>51</v>
      </c>
      <c r="S70" s="17">
        <v>2</v>
      </c>
      <c r="T70" s="17" t="s">
        <v>52</v>
      </c>
    </row>
    <row r="71" spans="1:20" s="12" customFormat="1" ht="27" customHeight="1" x14ac:dyDescent="0.2">
      <c r="A71" s="66"/>
      <c r="B71" s="22">
        <v>67</v>
      </c>
      <c r="C71" s="26" t="s">
        <v>160</v>
      </c>
      <c r="D71" s="17" t="s">
        <v>161</v>
      </c>
      <c r="E71" s="34">
        <v>30</v>
      </c>
      <c r="F71" s="34">
        <v>2334670</v>
      </c>
      <c r="G71" s="34">
        <v>4782</v>
      </c>
      <c r="H71" s="34">
        <v>244</v>
      </c>
      <c r="I71" s="35">
        <f t="shared" si="6"/>
        <v>19.600000000000001</v>
      </c>
      <c r="J71" s="34">
        <v>12</v>
      </c>
      <c r="K71" s="36">
        <f t="shared" si="7"/>
        <v>9926.3180272108839</v>
      </c>
      <c r="L71" s="34">
        <v>303</v>
      </c>
      <c r="M71" s="34">
        <v>2334670</v>
      </c>
      <c r="N71" s="36">
        <f t="shared" si="4"/>
        <v>7705.181518151815</v>
      </c>
      <c r="O71" s="34">
        <v>17670</v>
      </c>
      <c r="P71" s="34">
        <v>2334670</v>
      </c>
      <c r="Q71" s="36">
        <f t="shared" si="5"/>
        <v>132.12620260328239</v>
      </c>
      <c r="R71" s="60" t="s">
        <v>51</v>
      </c>
      <c r="S71" s="17">
        <v>2</v>
      </c>
      <c r="T71" s="17" t="s">
        <v>52</v>
      </c>
    </row>
    <row r="72" spans="1:20" s="12" customFormat="1" ht="27" customHeight="1" x14ac:dyDescent="0.2">
      <c r="A72" s="66"/>
      <c r="B72" s="22">
        <v>68</v>
      </c>
      <c r="C72" s="26" t="s">
        <v>162</v>
      </c>
      <c r="D72" s="17" t="s">
        <v>163</v>
      </c>
      <c r="E72" s="34">
        <v>30</v>
      </c>
      <c r="F72" s="34">
        <v>10239725</v>
      </c>
      <c r="G72" s="34">
        <v>6230</v>
      </c>
      <c r="H72" s="34">
        <v>237</v>
      </c>
      <c r="I72" s="35">
        <f t="shared" si="6"/>
        <v>26.3</v>
      </c>
      <c r="J72" s="34">
        <v>12</v>
      </c>
      <c r="K72" s="36">
        <f t="shared" si="7"/>
        <v>32445.262991128009</v>
      </c>
      <c r="L72" s="34">
        <v>330</v>
      </c>
      <c r="M72" s="34">
        <v>10239725</v>
      </c>
      <c r="N72" s="36">
        <f t="shared" si="4"/>
        <v>31029.469696969696</v>
      </c>
      <c r="O72" s="34">
        <v>31150</v>
      </c>
      <c r="P72" s="34">
        <v>10239725</v>
      </c>
      <c r="Q72" s="36">
        <f t="shared" si="5"/>
        <v>328.723113964687</v>
      </c>
      <c r="R72" s="60" t="s">
        <v>14</v>
      </c>
      <c r="S72" s="17">
        <v>1</v>
      </c>
      <c r="T72" s="17" t="s">
        <v>15</v>
      </c>
    </row>
    <row r="73" spans="1:20" s="12" customFormat="1" ht="27" customHeight="1" x14ac:dyDescent="0.2">
      <c r="A73" s="66"/>
      <c r="B73" s="22">
        <v>69</v>
      </c>
      <c r="C73" s="26" t="s">
        <v>164</v>
      </c>
      <c r="D73" s="17" t="s">
        <v>165</v>
      </c>
      <c r="E73" s="34">
        <v>40</v>
      </c>
      <c r="F73" s="34">
        <v>22124226</v>
      </c>
      <c r="G73" s="34">
        <v>11300</v>
      </c>
      <c r="H73" s="34">
        <v>258</v>
      </c>
      <c r="I73" s="35">
        <f t="shared" si="6"/>
        <v>43.800000000000004</v>
      </c>
      <c r="J73" s="34">
        <v>12</v>
      </c>
      <c r="K73" s="36">
        <f t="shared" si="7"/>
        <v>42093.276255707759</v>
      </c>
      <c r="L73" s="34">
        <v>585</v>
      </c>
      <c r="M73" s="34">
        <v>22124226</v>
      </c>
      <c r="N73" s="36">
        <f t="shared" si="4"/>
        <v>37819.189743589741</v>
      </c>
      <c r="O73" s="34">
        <v>63518</v>
      </c>
      <c r="P73" s="34">
        <v>22124226</v>
      </c>
      <c r="Q73" s="36">
        <f t="shared" si="5"/>
        <v>348.31427311943071</v>
      </c>
      <c r="R73" s="59" t="s">
        <v>32</v>
      </c>
      <c r="S73" s="15">
        <v>9</v>
      </c>
      <c r="T73" s="15" t="s">
        <v>33</v>
      </c>
    </row>
    <row r="74" spans="1:20" s="12" customFormat="1" ht="27" customHeight="1" x14ac:dyDescent="0.2">
      <c r="A74" s="66"/>
      <c r="B74" s="22">
        <v>70</v>
      </c>
      <c r="C74" s="26" t="s">
        <v>166</v>
      </c>
      <c r="D74" s="17" t="s">
        <v>167</v>
      </c>
      <c r="E74" s="34">
        <v>20</v>
      </c>
      <c r="F74" s="34">
        <v>4266144</v>
      </c>
      <c r="G74" s="34">
        <v>5970</v>
      </c>
      <c r="H74" s="34">
        <v>305</v>
      </c>
      <c r="I74" s="35">
        <f t="shared" si="6"/>
        <v>19.600000000000001</v>
      </c>
      <c r="J74" s="34">
        <v>12</v>
      </c>
      <c r="K74" s="36">
        <f t="shared" si="7"/>
        <v>18138.367346938776</v>
      </c>
      <c r="L74" s="34">
        <v>362</v>
      </c>
      <c r="M74" s="34">
        <v>4266144</v>
      </c>
      <c r="N74" s="36">
        <f t="shared" si="4"/>
        <v>11784.92817679558</v>
      </c>
      <c r="O74" s="34">
        <v>27785</v>
      </c>
      <c r="P74" s="34">
        <v>4266144</v>
      </c>
      <c r="Q74" s="36">
        <f t="shared" si="5"/>
        <v>153.54126327154941</v>
      </c>
      <c r="R74" s="60" t="s">
        <v>14</v>
      </c>
      <c r="S74" s="17">
        <v>1</v>
      </c>
      <c r="T74" s="17" t="s">
        <v>15</v>
      </c>
    </row>
    <row r="75" spans="1:20" s="12" customFormat="1" ht="27" customHeight="1" x14ac:dyDescent="0.2">
      <c r="A75" s="66"/>
      <c r="B75" s="22">
        <v>71</v>
      </c>
      <c r="C75" s="26" t="s">
        <v>168</v>
      </c>
      <c r="D75" s="17" t="s">
        <v>169</v>
      </c>
      <c r="E75" s="34">
        <v>15</v>
      </c>
      <c r="F75" s="34">
        <v>1267730</v>
      </c>
      <c r="G75" s="34">
        <v>3461</v>
      </c>
      <c r="H75" s="34">
        <v>284</v>
      </c>
      <c r="I75" s="35">
        <f t="shared" si="6"/>
        <v>12.2</v>
      </c>
      <c r="J75" s="34">
        <v>12</v>
      </c>
      <c r="K75" s="36">
        <f t="shared" si="7"/>
        <v>8659.3579234972694</v>
      </c>
      <c r="L75" s="34">
        <v>331</v>
      </c>
      <c r="M75" s="34">
        <v>1267730</v>
      </c>
      <c r="N75" s="36">
        <f t="shared" si="4"/>
        <v>3830</v>
      </c>
      <c r="O75" s="34">
        <v>10716.43</v>
      </c>
      <c r="P75" s="34">
        <v>1267730</v>
      </c>
      <c r="Q75" s="36">
        <f t="shared" si="5"/>
        <v>118.29779133536074</v>
      </c>
      <c r="R75" s="60" t="s">
        <v>49</v>
      </c>
      <c r="S75" s="17">
        <v>25</v>
      </c>
      <c r="T75" s="17" t="s">
        <v>21</v>
      </c>
    </row>
    <row r="76" spans="1:20" s="12" customFormat="1" ht="27" customHeight="1" x14ac:dyDescent="0.2">
      <c r="A76" s="66"/>
      <c r="B76" s="22">
        <v>72</v>
      </c>
      <c r="C76" s="26" t="s">
        <v>170</v>
      </c>
      <c r="D76" s="17" t="s">
        <v>171</v>
      </c>
      <c r="E76" s="34">
        <v>10</v>
      </c>
      <c r="F76" s="34">
        <v>152400</v>
      </c>
      <c r="G76" s="34">
        <v>864</v>
      </c>
      <c r="H76" s="34">
        <v>239</v>
      </c>
      <c r="I76" s="35">
        <f t="shared" si="6"/>
        <v>3.7</v>
      </c>
      <c r="J76" s="34">
        <v>12</v>
      </c>
      <c r="K76" s="36">
        <f t="shared" si="7"/>
        <v>3432.4324324324321</v>
      </c>
      <c r="L76" s="34">
        <v>60</v>
      </c>
      <c r="M76" s="34">
        <v>152400</v>
      </c>
      <c r="N76" s="36">
        <f t="shared" si="4"/>
        <v>2540</v>
      </c>
      <c r="O76" s="34">
        <v>4316</v>
      </c>
      <c r="P76" s="34">
        <v>152400</v>
      </c>
      <c r="Q76" s="36">
        <f t="shared" si="5"/>
        <v>35.31047265987025</v>
      </c>
      <c r="R76" s="60" t="s">
        <v>121</v>
      </c>
      <c r="S76" s="17">
        <v>4</v>
      </c>
      <c r="T76" s="17" t="s">
        <v>122</v>
      </c>
    </row>
    <row r="77" spans="1:20" s="12" customFormat="1" ht="27" customHeight="1" x14ac:dyDescent="0.2">
      <c r="A77" s="66"/>
      <c r="B77" s="22">
        <v>73</v>
      </c>
      <c r="C77" s="26" t="s">
        <v>172</v>
      </c>
      <c r="D77" s="17" t="s">
        <v>173</v>
      </c>
      <c r="E77" s="34">
        <v>15</v>
      </c>
      <c r="F77" s="34">
        <v>5587845</v>
      </c>
      <c r="G77" s="34">
        <v>4928</v>
      </c>
      <c r="H77" s="34">
        <v>311</v>
      </c>
      <c r="I77" s="35">
        <f t="shared" si="6"/>
        <v>15.9</v>
      </c>
      <c r="J77" s="34">
        <v>12</v>
      </c>
      <c r="K77" s="36">
        <f t="shared" si="7"/>
        <v>29286.399371069183</v>
      </c>
      <c r="L77" s="34">
        <v>239</v>
      </c>
      <c r="M77" s="34">
        <v>5587845</v>
      </c>
      <c r="N77" s="36">
        <f t="shared" si="4"/>
        <v>23380.104602510459</v>
      </c>
      <c r="O77" s="34">
        <v>28061</v>
      </c>
      <c r="P77" s="34">
        <v>5587845</v>
      </c>
      <c r="Q77" s="36">
        <f t="shared" si="5"/>
        <v>199.13206942019173</v>
      </c>
      <c r="R77" s="60" t="s">
        <v>14</v>
      </c>
      <c r="S77" s="17">
        <v>1</v>
      </c>
      <c r="T77" s="17" t="s">
        <v>15</v>
      </c>
    </row>
    <row r="78" spans="1:20" s="12" customFormat="1" ht="27" customHeight="1" x14ac:dyDescent="0.2">
      <c r="A78" s="66"/>
      <c r="B78" s="22">
        <v>74</v>
      </c>
      <c r="C78" s="26" t="s">
        <v>172</v>
      </c>
      <c r="D78" s="23" t="s">
        <v>174</v>
      </c>
      <c r="E78" s="34">
        <v>20</v>
      </c>
      <c r="F78" s="34">
        <v>14118433</v>
      </c>
      <c r="G78" s="34">
        <v>7242</v>
      </c>
      <c r="H78" s="34">
        <v>311</v>
      </c>
      <c r="I78" s="35">
        <f t="shared" si="6"/>
        <v>23.3</v>
      </c>
      <c r="J78" s="34">
        <v>12</v>
      </c>
      <c r="K78" s="36">
        <f t="shared" si="7"/>
        <v>50495.11087267525</v>
      </c>
      <c r="L78" s="34">
        <v>362</v>
      </c>
      <c r="M78" s="34">
        <v>14118433</v>
      </c>
      <c r="N78" s="36">
        <f t="shared" si="4"/>
        <v>39001.196132596684</v>
      </c>
      <c r="O78" s="34">
        <v>54549</v>
      </c>
      <c r="P78" s="34">
        <v>14118433</v>
      </c>
      <c r="Q78" s="36">
        <f t="shared" si="5"/>
        <v>258.82111496086088</v>
      </c>
      <c r="R78" s="60" t="s">
        <v>14</v>
      </c>
      <c r="S78" s="17">
        <v>1</v>
      </c>
      <c r="T78" s="17" t="s">
        <v>15</v>
      </c>
    </row>
    <row r="79" spans="1:20" s="12" customFormat="1" ht="27" customHeight="1" x14ac:dyDescent="0.2">
      <c r="A79" s="66"/>
      <c r="B79" s="22">
        <v>75</v>
      </c>
      <c r="C79" s="26" t="s">
        <v>175</v>
      </c>
      <c r="D79" s="17" t="s">
        <v>176</v>
      </c>
      <c r="E79" s="34">
        <v>15</v>
      </c>
      <c r="F79" s="34">
        <v>3152625</v>
      </c>
      <c r="G79" s="34">
        <v>3952</v>
      </c>
      <c r="H79" s="34">
        <v>242</v>
      </c>
      <c r="I79" s="35">
        <f t="shared" si="6"/>
        <v>16.400000000000002</v>
      </c>
      <c r="J79" s="34">
        <v>12</v>
      </c>
      <c r="K79" s="36">
        <f t="shared" si="7"/>
        <v>16019.435975609755</v>
      </c>
      <c r="L79" s="34">
        <v>215</v>
      </c>
      <c r="M79" s="34">
        <v>3152625</v>
      </c>
      <c r="N79" s="36">
        <f t="shared" si="4"/>
        <v>14663.372093023256</v>
      </c>
      <c r="O79" s="34">
        <v>20807</v>
      </c>
      <c r="P79" s="34">
        <v>3152625</v>
      </c>
      <c r="Q79" s="36">
        <f t="shared" si="5"/>
        <v>151.51751814293266</v>
      </c>
      <c r="R79" s="60" t="s">
        <v>177</v>
      </c>
      <c r="S79" s="17">
        <v>5</v>
      </c>
      <c r="T79" s="17" t="s">
        <v>122</v>
      </c>
    </row>
    <row r="80" spans="1:20" s="12" customFormat="1" ht="27" customHeight="1" x14ac:dyDescent="0.2">
      <c r="A80" s="66"/>
      <c r="B80" s="22">
        <v>76</v>
      </c>
      <c r="C80" s="26" t="s">
        <v>178</v>
      </c>
      <c r="D80" s="17" t="s">
        <v>179</v>
      </c>
      <c r="E80" s="34">
        <v>20</v>
      </c>
      <c r="F80" s="34">
        <v>6976897</v>
      </c>
      <c r="G80" s="34">
        <v>4662</v>
      </c>
      <c r="H80" s="34">
        <v>241</v>
      </c>
      <c r="I80" s="35">
        <f t="shared" si="6"/>
        <v>19.400000000000002</v>
      </c>
      <c r="J80" s="34">
        <v>12</v>
      </c>
      <c r="K80" s="36">
        <f t="shared" si="7"/>
        <v>29969.488831615119</v>
      </c>
      <c r="L80" s="34">
        <v>259</v>
      </c>
      <c r="M80" s="34">
        <v>6976897</v>
      </c>
      <c r="N80" s="36">
        <f t="shared" si="4"/>
        <v>26937.826254826254</v>
      </c>
      <c r="O80" s="34">
        <v>21744</v>
      </c>
      <c r="P80" s="34">
        <v>6976897</v>
      </c>
      <c r="Q80" s="36">
        <f t="shared" si="5"/>
        <v>320.86538815305374</v>
      </c>
      <c r="R80" s="60" t="s">
        <v>24</v>
      </c>
      <c r="S80" s="17">
        <v>22</v>
      </c>
      <c r="T80" s="17" t="s">
        <v>25</v>
      </c>
    </row>
    <row r="81" spans="1:20" s="12" customFormat="1" ht="27" customHeight="1" x14ac:dyDescent="0.2">
      <c r="A81" s="66"/>
      <c r="B81" s="22">
        <v>77</v>
      </c>
      <c r="C81" s="26" t="s">
        <v>180</v>
      </c>
      <c r="D81" s="17" t="s">
        <v>181</v>
      </c>
      <c r="E81" s="34">
        <v>20</v>
      </c>
      <c r="F81" s="34">
        <v>6815473</v>
      </c>
      <c r="G81" s="34">
        <v>5235</v>
      </c>
      <c r="H81" s="34">
        <v>298</v>
      </c>
      <c r="I81" s="35">
        <f t="shared" si="6"/>
        <v>17.600000000000001</v>
      </c>
      <c r="J81" s="34">
        <v>12</v>
      </c>
      <c r="K81" s="36">
        <f t="shared" si="7"/>
        <v>32270.232007575756</v>
      </c>
      <c r="L81" s="34">
        <v>388</v>
      </c>
      <c r="M81" s="34">
        <v>6815473</v>
      </c>
      <c r="N81" s="36">
        <f t="shared" si="4"/>
        <v>17565.652061855671</v>
      </c>
      <c r="O81" s="34">
        <v>14153</v>
      </c>
      <c r="P81" s="34">
        <v>6815473</v>
      </c>
      <c r="Q81" s="36">
        <f t="shared" si="5"/>
        <v>481.55677241574227</v>
      </c>
      <c r="R81" s="60" t="s">
        <v>28</v>
      </c>
      <c r="S81" s="17">
        <v>12</v>
      </c>
      <c r="T81" s="17" t="s">
        <v>29</v>
      </c>
    </row>
    <row r="82" spans="1:20" s="12" customFormat="1" ht="27" customHeight="1" x14ac:dyDescent="0.2">
      <c r="A82" s="66"/>
      <c r="B82" s="22">
        <v>78</v>
      </c>
      <c r="C82" s="26" t="s">
        <v>182</v>
      </c>
      <c r="D82" s="17" t="s">
        <v>183</v>
      </c>
      <c r="E82" s="34">
        <v>20</v>
      </c>
      <c r="F82" s="34">
        <v>4189450</v>
      </c>
      <c r="G82" s="34">
        <v>3535</v>
      </c>
      <c r="H82" s="34">
        <v>244</v>
      </c>
      <c r="I82" s="35">
        <f t="shared" si="6"/>
        <v>14.5</v>
      </c>
      <c r="J82" s="34">
        <v>12</v>
      </c>
      <c r="K82" s="36">
        <f t="shared" si="7"/>
        <v>24077.298850574716</v>
      </c>
      <c r="L82" s="34">
        <v>222</v>
      </c>
      <c r="M82" s="34">
        <v>4189450</v>
      </c>
      <c r="N82" s="36">
        <f t="shared" si="4"/>
        <v>18871.396396396398</v>
      </c>
      <c r="O82" s="34">
        <v>19506.5</v>
      </c>
      <c r="P82" s="34">
        <v>4189450</v>
      </c>
      <c r="Q82" s="36">
        <f t="shared" si="5"/>
        <v>214.77199907723067</v>
      </c>
      <c r="R82" s="60" t="s">
        <v>32</v>
      </c>
      <c r="S82" s="17">
        <v>9</v>
      </c>
      <c r="T82" s="17" t="s">
        <v>33</v>
      </c>
    </row>
    <row r="83" spans="1:20" s="12" customFormat="1" ht="27" customHeight="1" x14ac:dyDescent="0.2">
      <c r="A83" s="66"/>
      <c r="B83" s="22">
        <v>79</v>
      </c>
      <c r="C83" s="26" t="s">
        <v>184</v>
      </c>
      <c r="D83" s="17" t="s">
        <v>185</v>
      </c>
      <c r="E83" s="34">
        <v>20</v>
      </c>
      <c r="F83" s="34">
        <v>6056034</v>
      </c>
      <c r="G83" s="34">
        <v>3261</v>
      </c>
      <c r="H83" s="34">
        <v>253</v>
      </c>
      <c r="I83" s="35">
        <f t="shared" si="6"/>
        <v>12.9</v>
      </c>
      <c r="J83" s="34">
        <v>12</v>
      </c>
      <c r="K83" s="36">
        <f t="shared" si="7"/>
        <v>39121.666666666664</v>
      </c>
      <c r="L83" s="34">
        <v>232</v>
      </c>
      <c r="M83" s="34">
        <v>6056034</v>
      </c>
      <c r="N83" s="36">
        <f t="shared" si="4"/>
        <v>26103.594827586207</v>
      </c>
      <c r="O83" s="34">
        <v>11892</v>
      </c>
      <c r="P83" s="34">
        <v>6056034</v>
      </c>
      <c r="Q83" s="36">
        <f t="shared" si="5"/>
        <v>509.25277497477293</v>
      </c>
      <c r="R83" s="60" t="s">
        <v>102</v>
      </c>
      <c r="S83" s="17">
        <v>17</v>
      </c>
      <c r="T83" s="17" t="s">
        <v>25</v>
      </c>
    </row>
    <row r="84" spans="1:20" s="12" customFormat="1" ht="27" customHeight="1" x14ac:dyDescent="0.2">
      <c r="A84" s="66"/>
      <c r="B84" s="22">
        <v>80</v>
      </c>
      <c r="C84" s="26" t="s">
        <v>71</v>
      </c>
      <c r="D84" s="17" t="s">
        <v>186</v>
      </c>
      <c r="E84" s="34">
        <v>54</v>
      </c>
      <c r="F84" s="34">
        <v>9342621</v>
      </c>
      <c r="G84" s="34">
        <v>15042</v>
      </c>
      <c r="H84" s="34">
        <v>314</v>
      </c>
      <c r="I84" s="35">
        <f t="shared" si="6"/>
        <v>48</v>
      </c>
      <c r="J84" s="34">
        <v>12</v>
      </c>
      <c r="K84" s="36">
        <f t="shared" si="7"/>
        <v>16219.828125</v>
      </c>
      <c r="L84" s="34">
        <v>763</v>
      </c>
      <c r="M84" s="34">
        <v>9342621</v>
      </c>
      <c r="N84" s="36">
        <f t="shared" si="4"/>
        <v>12244.588466579293</v>
      </c>
      <c r="O84" s="34">
        <v>80527.5</v>
      </c>
      <c r="P84" s="34">
        <v>9342621</v>
      </c>
      <c r="Q84" s="36">
        <f t="shared" si="5"/>
        <v>116.01777032690696</v>
      </c>
      <c r="R84" s="60" t="s">
        <v>14</v>
      </c>
      <c r="S84" s="17">
        <v>1</v>
      </c>
      <c r="T84" s="17" t="s">
        <v>15</v>
      </c>
    </row>
    <row r="85" spans="1:20" s="12" customFormat="1" ht="27" customHeight="1" x14ac:dyDescent="0.2">
      <c r="A85" s="66"/>
      <c r="B85" s="22">
        <v>81</v>
      </c>
      <c r="C85" s="26" t="s">
        <v>187</v>
      </c>
      <c r="D85" s="17" t="s">
        <v>188</v>
      </c>
      <c r="E85" s="34">
        <v>20</v>
      </c>
      <c r="F85" s="34">
        <v>7155300</v>
      </c>
      <c r="G85" s="34">
        <v>4646</v>
      </c>
      <c r="H85" s="34">
        <v>243</v>
      </c>
      <c r="I85" s="35">
        <f t="shared" si="6"/>
        <v>19.200000000000003</v>
      </c>
      <c r="J85" s="34">
        <v>12</v>
      </c>
      <c r="K85" s="36">
        <f t="shared" si="7"/>
        <v>31055.989583333328</v>
      </c>
      <c r="L85" s="34">
        <v>355</v>
      </c>
      <c r="M85" s="34">
        <v>7155300</v>
      </c>
      <c r="N85" s="36">
        <f t="shared" si="4"/>
        <v>20155.774647887323</v>
      </c>
      <c r="O85" s="34">
        <v>14767.5</v>
      </c>
      <c r="P85" s="34">
        <v>7155300</v>
      </c>
      <c r="Q85" s="36">
        <f t="shared" si="5"/>
        <v>484.53021838496699</v>
      </c>
      <c r="R85" s="60" t="s">
        <v>14</v>
      </c>
      <c r="S85" s="17">
        <v>1</v>
      </c>
      <c r="T85" s="17" t="s">
        <v>15</v>
      </c>
    </row>
    <row r="86" spans="1:20" s="12" customFormat="1" ht="27" customHeight="1" x14ac:dyDescent="0.2">
      <c r="A86" s="66"/>
      <c r="B86" s="22">
        <v>82</v>
      </c>
      <c r="C86" s="26" t="s">
        <v>189</v>
      </c>
      <c r="D86" s="24" t="s">
        <v>190</v>
      </c>
      <c r="E86" s="34">
        <v>20</v>
      </c>
      <c r="F86" s="34">
        <v>2256300</v>
      </c>
      <c r="G86" s="34">
        <v>4863</v>
      </c>
      <c r="H86" s="34">
        <v>256</v>
      </c>
      <c r="I86" s="35">
        <f t="shared" si="6"/>
        <v>19</v>
      </c>
      <c r="J86" s="34">
        <v>12</v>
      </c>
      <c r="K86" s="36">
        <f t="shared" si="7"/>
        <v>9896.0526315789484</v>
      </c>
      <c r="L86" s="34">
        <v>309</v>
      </c>
      <c r="M86" s="34">
        <v>2256300</v>
      </c>
      <c r="N86" s="36">
        <f t="shared" si="4"/>
        <v>7301.941747572816</v>
      </c>
      <c r="O86" s="34">
        <v>19088</v>
      </c>
      <c r="P86" s="34">
        <v>2256300</v>
      </c>
      <c r="Q86" s="36">
        <f t="shared" si="5"/>
        <v>118.20515507124895</v>
      </c>
      <c r="R86" s="61" t="s">
        <v>191</v>
      </c>
      <c r="S86" s="24">
        <v>11</v>
      </c>
      <c r="T86" s="24" t="s">
        <v>33</v>
      </c>
    </row>
    <row r="87" spans="1:20" s="12" customFormat="1" ht="27" customHeight="1" x14ac:dyDescent="0.2">
      <c r="A87" s="66"/>
      <c r="B87" s="22">
        <v>83</v>
      </c>
      <c r="C87" s="26" t="s">
        <v>139</v>
      </c>
      <c r="D87" s="24" t="s">
        <v>192</v>
      </c>
      <c r="E87" s="34">
        <v>20</v>
      </c>
      <c r="F87" s="34">
        <v>5696500</v>
      </c>
      <c r="G87" s="34">
        <v>4912</v>
      </c>
      <c r="H87" s="34">
        <v>242</v>
      </c>
      <c r="I87" s="35">
        <f t="shared" si="6"/>
        <v>20.3</v>
      </c>
      <c r="J87" s="34">
        <v>12</v>
      </c>
      <c r="K87" s="36">
        <f t="shared" si="7"/>
        <v>23384.646962233168</v>
      </c>
      <c r="L87" s="34">
        <v>316</v>
      </c>
      <c r="M87" s="34">
        <v>5696500</v>
      </c>
      <c r="N87" s="36">
        <f t="shared" si="4"/>
        <v>18026.898734177215</v>
      </c>
      <c r="O87" s="34">
        <v>23897</v>
      </c>
      <c r="P87" s="34">
        <v>5696500</v>
      </c>
      <c r="Q87" s="36">
        <f t="shared" si="5"/>
        <v>238.37720215926686</v>
      </c>
      <c r="R87" s="61" t="s">
        <v>193</v>
      </c>
      <c r="S87" s="24">
        <v>16</v>
      </c>
      <c r="T87" s="24" t="s">
        <v>29</v>
      </c>
    </row>
    <row r="88" spans="1:20" s="12" customFormat="1" ht="27" customHeight="1" x14ac:dyDescent="0.2">
      <c r="A88" s="66"/>
      <c r="B88" s="22">
        <v>84</v>
      </c>
      <c r="C88" s="26" t="s">
        <v>194</v>
      </c>
      <c r="D88" s="24" t="s">
        <v>195</v>
      </c>
      <c r="E88" s="34">
        <v>40</v>
      </c>
      <c r="F88" s="34">
        <v>7261906</v>
      </c>
      <c r="G88" s="34">
        <v>7104</v>
      </c>
      <c r="H88" s="34">
        <v>244</v>
      </c>
      <c r="I88" s="35">
        <f t="shared" si="6"/>
        <v>29.200000000000003</v>
      </c>
      <c r="J88" s="34">
        <v>12</v>
      </c>
      <c r="K88" s="36">
        <f t="shared" si="7"/>
        <v>20724.617579908674</v>
      </c>
      <c r="L88" s="34">
        <v>383</v>
      </c>
      <c r="M88" s="34">
        <v>7261906</v>
      </c>
      <c r="N88" s="36">
        <f t="shared" si="4"/>
        <v>18960.590078328984</v>
      </c>
      <c r="O88" s="34">
        <v>28416</v>
      </c>
      <c r="P88" s="34">
        <v>7261906</v>
      </c>
      <c r="Q88" s="36">
        <f t="shared" si="5"/>
        <v>255.55693975225225</v>
      </c>
      <c r="R88" s="61" t="s">
        <v>28</v>
      </c>
      <c r="S88" s="24">
        <v>12</v>
      </c>
      <c r="T88" s="24" t="s">
        <v>29</v>
      </c>
    </row>
    <row r="89" spans="1:20" s="12" customFormat="1" ht="27" customHeight="1" x14ac:dyDescent="0.2">
      <c r="A89" s="66"/>
      <c r="B89" s="22">
        <v>85</v>
      </c>
      <c r="C89" s="26" t="s">
        <v>196</v>
      </c>
      <c r="D89" s="37" t="s">
        <v>197</v>
      </c>
      <c r="E89" s="34">
        <v>34</v>
      </c>
      <c r="F89" s="34">
        <v>12074399</v>
      </c>
      <c r="G89" s="34">
        <v>8912</v>
      </c>
      <c r="H89" s="34">
        <v>270</v>
      </c>
      <c r="I89" s="35">
        <f t="shared" si="6"/>
        <v>33.1</v>
      </c>
      <c r="J89" s="34">
        <v>12</v>
      </c>
      <c r="K89" s="36">
        <f t="shared" si="7"/>
        <v>30398.789023162131</v>
      </c>
      <c r="L89" s="34">
        <v>471</v>
      </c>
      <c r="M89" s="34">
        <v>12074399</v>
      </c>
      <c r="N89" s="36">
        <f t="shared" si="4"/>
        <v>25635.666666666668</v>
      </c>
      <c r="O89" s="34">
        <v>63592</v>
      </c>
      <c r="P89" s="34">
        <v>12074399</v>
      </c>
      <c r="Q89" s="36">
        <f t="shared" si="5"/>
        <v>189.87292426720342</v>
      </c>
      <c r="R89" s="61" t="s">
        <v>32</v>
      </c>
      <c r="S89" s="24">
        <v>9</v>
      </c>
      <c r="T89" s="24" t="s">
        <v>33</v>
      </c>
    </row>
    <row r="90" spans="1:20" s="12" customFormat="1" ht="27" customHeight="1" x14ac:dyDescent="0.2">
      <c r="A90" s="66"/>
      <c r="B90" s="22">
        <v>86</v>
      </c>
      <c r="C90" s="26" t="s">
        <v>198</v>
      </c>
      <c r="D90" s="24" t="s">
        <v>199</v>
      </c>
      <c r="E90" s="34">
        <v>50</v>
      </c>
      <c r="F90" s="34">
        <v>15751345</v>
      </c>
      <c r="G90" s="34">
        <v>12761</v>
      </c>
      <c r="H90" s="34">
        <v>268</v>
      </c>
      <c r="I90" s="35">
        <f t="shared" si="6"/>
        <v>47.7</v>
      </c>
      <c r="J90" s="34">
        <v>12</v>
      </c>
      <c r="K90" s="36">
        <f t="shared" si="7"/>
        <v>27518.07302585604</v>
      </c>
      <c r="L90" s="34">
        <v>567</v>
      </c>
      <c r="M90" s="34">
        <v>15751345</v>
      </c>
      <c r="N90" s="36">
        <f t="shared" si="4"/>
        <v>27780.149911816578</v>
      </c>
      <c r="O90" s="34">
        <v>63005</v>
      </c>
      <c r="P90" s="34">
        <v>15751345</v>
      </c>
      <c r="Q90" s="36">
        <f t="shared" si="5"/>
        <v>250.00150781683993</v>
      </c>
      <c r="R90" s="61" t="s">
        <v>36</v>
      </c>
      <c r="S90" s="24">
        <v>24</v>
      </c>
      <c r="T90" s="24" t="s">
        <v>21</v>
      </c>
    </row>
    <row r="91" spans="1:20" s="12" customFormat="1" ht="27" customHeight="1" x14ac:dyDescent="0.2">
      <c r="A91" s="66"/>
      <c r="B91" s="22">
        <v>87</v>
      </c>
      <c r="C91" s="26" t="s">
        <v>200</v>
      </c>
      <c r="D91" s="24" t="s">
        <v>201</v>
      </c>
      <c r="E91" s="34">
        <v>14</v>
      </c>
      <c r="F91" s="34">
        <v>3085450</v>
      </c>
      <c r="G91" s="34">
        <v>2515</v>
      </c>
      <c r="H91" s="34">
        <v>236</v>
      </c>
      <c r="I91" s="35">
        <f t="shared" si="6"/>
        <v>10.7</v>
      </c>
      <c r="J91" s="34">
        <v>12</v>
      </c>
      <c r="K91" s="36">
        <f t="shared" si="7"/>
        <v>24029.984423676015</v>
      </c>
      <c r="L91" s="34">
        <v>159</v>
      </c>
      <c r="M91" s="34">
        <v>3085450</v>
      </c>
      <c r="N91" s="36">
        <f t="shared" si="4"/>
        <v>19405.345911949684</v>
      </c>
      <c r="O91" s="34">
        <v>12640</v>
      </c>
      <c r="P91" s="34">
        <v>3085450</v>
      </c>
      <c r="Q91" s="36">
        <f t="shared" si="5"/>
        <v>244.10205696202533</v>
      </c>
      <c r="R91" s="61" t="s">
        <v>39</v>
      </c>
      <c r="S91" s="24">
        <v>3</v>
      </c>
      <c r="T91" s="24" t="s">
        <v>40</v>
      </c>
    </row>
    <row r="92" spans="1:20" s="12" customFormat="1" ht="27" customHeight="1" x14ac:dyDescent="0.2">
      <c r="A92" s="66"/>
      <c r="B92" s="22">
        <v>88</v>
      </c>
      <c r="C92" s="26" t="s">
        <v>202</v>
      </c>
      <c r="D92" s="24" t="s">
        <v>203</v>
      </c>
      <c r="E92" s="34">
        <v>30</v>
      </c>
      <c r="F92" s="34">
        <v>4819576</v>
      </c>
      <c r="G92" s="34">
        <v>7829</v>
      </c>
      <c r="H92" s="34">
        <v>243</v>
      </c>
      <c r="I92" s="35">
        <f t="shared" si="6"/>
        <v>32.300000000000004</v>
      </c>
      <c r="J92" s="34">
        <v>12</v>
      </c>
      <c r="K92" s="36">
        <f t="shared" si="7"/>
        <v>12434.406604747159</v>
      </c>
      <c r="L92" s="34">
        <v>688</v>
      </c>
      <c r="M92" s="34">
        <v>4819576</v>
      </c>
      <c r="N92" s="36">
        <f t="shared" si="4"/>
        <v>7005.1976744186049</v>
      </c>
      <c r="O92" s="34">
        <v>19659.75</v>
      </c>
      <c r="P92" s="34">
        <v>4819576</v>
      </c>
      <c r="Q92" s="36">
        <f t="shared" si="5"/>
        <v>245.14940423962665</v>
      </c>
      <c r="R92" s="61" t="s">
        <v>39</v>
      </c>
      <c r="S92" s="24">
        <v>3</v>
      </c>
      <c r="T92" s="24" t="s">
        <v>40</v>
      </c>
    </row>
    <row r="93" spans="1:20" s="12" customFormat="1" ht="27" customHeight="1" x14ac:dyDescent="0.2">
      <c r="A93" s="66"/>
      <c r="B93" s="22">
        <v>89</v>
      </c>
      <c r="C93" s="26" t="s">
        <v>204</v>
      </c>
      <c r="D93" s="24" t="s">
        <v>205</v>
      </c>
      <c r="E93" s="34">
        <v>40</v>
      </c>
      <c r="F93" s="34">
        <v>1005052</v>
      </c>
      <c r="G93" s="34">
        <v>5399</v>
      </c>
      <c r="H93" s="34">
        <v>236</v>
      </c>
      <c r="I93" s="35">
        <f t="shared" si="6"/>
        <v>22.900000000000002</v>
      </c>
      <c r="J93" s="34">
        <v>12</v>
      </c>
      <c r="K93" s="36">
        <f t="shared" si="7"/>
        <v>3657.3944687045118</v>
      </c>
      <c r="L93" s="34">
        <v>256</v>
      </c>
      <c r="M93" s="34">
        <v>1005052</v>
      </c>
      <c r="N93" s="36">
        <f t="shared" si="4"/>
        <v>3925.984375</v>
      </c>
      <c r="O93" s="34">
        <v>14673</v>
      </c>
      <c r="P93" s="34">
        <v>1005052</v>
      </c>
      <c r="Q93" s="36">
        <f t="shared" si="5"/>
        <v>68.496694609146047</v>
      </c>
      <c r="R93" s="61" t="s">
        <v>102</v>
      </c>
      <c r="S93" s="24">
        <v>17</v>
      </c>
      <c r="T93" s="24" t="s">
        <v>25</v>
      </c>
    </row>
    <row r="94" spans="1:20" s="12" customFormat="1" ht="27" customHeight="1" x14ac:dyDescent="0.2">
      <c r="A94" s="66"/>
      <c r="B94" s="22">
        <v>90</v>
      </c>
      <c r="C94" s="26" t="s">
        <v>206</v>
      </c>
      <c r="D94" s="24" t="s">
        <v>207</v>
      </c>
      <c r="E94" s="34">
        <v>20</v>
      </c>
      <c r="F94" s="34">
        <v>6466195</v>
      </c>
      <c r="G94" s="34">
        <v>5861</v>
      </c>
      <c r="H94" s="34">
        <v>305</v>
      </c>
      <c r="I94" s="35">
        <f t="shared" si="6"/>
        <v>19.3</v>
      </c>
      <c r="J94" s="34">
        <v>12</v>
      </c>
      <c r="K94" s="36">
        <f t="shared" si="7"/>
        <v>27919.667530224524</v>
      </c>
      <c r="L94" s="34">
        <v>309</v>
      </c>
      <c r="M94" s="34">
        <v>6466195</v>
      </c>
      <c r="N94" s="36">
        <f t="shared" si="4"/>
        <v>20926.197411003235</v>
      </c>
      <c r="O94" s="34">
        <v>35166</v>
      </c>
      <c r="P94" s="34">
        <v>6466195</v>
      </c>
      <c r="Q94" s="36">
        <f t="shared" si="5"/>
        <v>183.87632940908833</v>
      </c>
      <c r="R94" s="61" t="s">
        <v>102</v>
      </c>
      <c r="S94" s="24">
        <v>17</v>
      </c>
      <c r="T94" s="24" t="s">
        <v>25</v>
      </c>
    </row>
    <row r="95" spans="1:20" s="12" customFormat="1" ht="27" customHeight="1" x14ac:dyDescent="0.2">
      <c r="A95" s="66"/>
      <c r="B95" s="22">
        <v>91</v>
      </c>
      <c r="C95" s="26" t="s">
        <v>208</v>
      </c>
      <c r="D95" s="24" t="s">
        <v>209</v>
      </c>
      <c r="E95" s="34">
        <v>12</v>
      </c>
      <c r="F95" s="34">
        <v>1456750</v>
      </c>
      <c r="G95" s="34">
        <v>2943</v>
      </c>
      <c r="H95" s="34">
        <v>234</v>
      </c>
      <c r="I95" s="35">
        <f t="shared" si="6"/>
        <v>12.6</v>
      </c>
      <c r="J95" s="34">
        <v>12</v>
      </c>
      <c r="K95" s="36">
        <f t="shared" si="7"/>
        <v>9634.5899470899476</v>
      </c>
      <c r="L95" s="34">
        <v>151</v>
      </c>
      <c r="M95" s="34">
        <v>1456750</v>
      </c>
      <c r="N95" s="36">
        <f t="shared" si="4"/>
        <v>9647.350993377484</v>
      </c>
      <c r="O95" s="34">
        <v>17658</v>
      </c>
      <c r="P95" s="34">
        <v>1456750</v>
      </c>
      <c r="Q95" s="36">
        <f t="shared" si="5"/>
        <v>82.498017895571408</v>
      </c>
      <c r="R95" s="61" t="s">
        <v>14</v>
      </c>
      <c r="S95" s="24" t="s">
        <v>210</v>
      </c>
      <c r="T95" s="24" t="s">
        <v>15</v>
      </c>
    </row>
    <row r="96" spans="1:20" s="12" customFormat="1" ht="27" customHeight="1" x14ac:dyDescent="0.2">
      <c r="A96" s="66"/>
      <c r="B96" s="22">
        <v>92</v>
      </c>
      <c r="C96" s="26" t="s">
        <v>172</v>
      </c>
      <c r="D96" s="24" t="s">
        <v>211</v>
      </c>
      <c r="E96" s="34">
        <v>20</v>
      </c>
      <c r="F96" s="34">
        <v>3806250</v>
      </c>
      <c r="G96" s="34">
        <v>4366</v>
      </c>
      <c r="H96" s="34">
        <v>238</v>
      </c>
      <c r="I96" s="35">
        <f t="shared" si="6"/>
        <v>18.400000000000002</v>
      </c>
      <c r="J96" s="34">
        <v>12</v>
      </c>
      <c r="K96" s="36">
        <f t="shared" si="7"/>
        <v>17238.45108695652</v>
      </c>
      <c r="L96" s="34">
        <v>240</v>
      </c>
      <c r="M96" s="34">
        <v>3806250</v>
      </c>
      <c r="N96" s="36">
        <f t="shared" si="4"/>
        <v>15859.375</v>
      </c>
      <c r="O96" s="34">
        <v>25524</v>
      </c>
      <c r="P96" s="34">
        <v>3806250</v>
      </c>
      <c r="Q96" s="36">
        <f t="shared" si="5"/>
        <v>149.12435354960039</v>
      </c>
      <c r="R96" s="61" t="s">
        <v>14</v>
      </c>
      <c r="S96" s="24">
        <v>1</v>
      </c>
      <c r="T96" s="24" t="s">
        <v>15</v>
      </c>
    </row>
    <row r="97" spans="1:20" s="12" customFormat="1" ht="27" customHeight="1" x14ac:dyDescent="0.2">
      <c r="A97" s="66"/>
      <c r="B97" s="22">
        <v>93</v>
      </c>
      <c r="C97" s="26" t="s">
        <v>212</v>
      </c>
      <c r="D97" s="37" t="s">
        <v>213</v>
      </c>
      <c r="E97" s="34">
        <v>20</v>
      </c>
      <c r="F97" s="34">
        <v>4201549</v>
      </c>
      <c r="G97" s="34">
        <v>4992</v>
      </c>
      <c r="H97" s="34">
        <v>287</v>
      </c>
      <c r="I97" s="35">
        <f t="shared" si="6"/>
        <v>17.400000000000002</v>
      </c>
      <c r="J97" s="34">
        <v>12</v>
      </c>
      <c r="K97" s="36">
        <f t="shared" si="7"/>
        <v>20122.361111111109</v>
      </c>
      <c r="L97" s="34">
        <v>308</v>
      </c>
      <c r="M97" s="34">
        <v>4201549</v>
      </c>
      <c r="N97" s="36">
        <f t="shared" si="4"/>
        <v>13641.392857142857</v>
      </c>
      <c r="O97" s="34">
        <v>15410</v>
      </c>
      <c r="P97" s="34">
        <v>4201549</v>
      </c>
      <c r="Q97" s="36">
        <f t="shared" si="5"/>
        <v>272.65081116158336</v>
      </c>
      <c r="R97" s="61" t="s">
        <v>45</v>
      </c>
      <c r="S97" s="24">
        <v>19</v>
      </c>
      <c r="T97" s="24" t="s">
        <v>25</v>
      </c>
    </row>
    <row r="98" spans="1:20" s="12" customFormat="1" ht="27" customHeight="1" x14ac:dyDescent="0.2">
      <c r="A98" s="66"/>
      <c r="B98" s="22">
        <v>94</v>
      </c>
      <c r="C98" s="26" t="s">
        <v>214</v>
      </c>
      <c r="D98" s="24" t="s">
        <v>215</v>
      </c>
      <c r="E98" s="34">
        <v>20</v>
      </c>
      <c r="F98" s="34">
        <v>8105200</v>
      </c>
      <c r="G98" s="34">
        <v>3856</v>
      </c>
      <c r="H98" s="34">
        <v>238</v>
      </c>
      <c r="I98" s="35">
        <f t="shared" si="6"/>
        <v>16.3</v>
      </c>
      <c r="J98" s="34">
        <v>12</v>
      </c>
      <c r="K98" s="36">
        <f t="shared" si="7"/>
        <v>41437.627811860941</v>
      </c>
      <c r="L98" s="34">
        <v>231</v>
      </c>
      <c r="M98" s="34">
        <v>8105200</v>
      </c>
      <c r="N98" s="36">
        <f t="shared" si="4"/>
        <v>35087.445887445887</v>
      </c>
      <c r="O98" s="34">
        <v>17700</v>
      </c>
      <c r="P98" s="34">
        <v>8105200</v>
      </c>
      <c r="Q98" s="36">
        <f t="shared" si="5"/>
        <v>457.92090395480227</v>
      </c>
      <c r="R98" s="61" t="s">
        <v>45</v>
      </c>
      <c r="S98" s="24">
        <v>19</v>
      </c>
      <c r="T98" s="24" t="s">
        <v>25</v>
      </c>
    </row>
    <row r="99" spans="1:20" s="12" customFormat="1" ht="27" customHeight="1" x14ac:dyDescent="0.2">
      <c r="A99" s="66"/>
      <c r="B99" s="22">
        <v>95</v>
      </c>
      <c r="C99" s="26" t="s">
        <v>160</v>
      </c>
      <c r="D99" s="16" t="s">
        <v>216</v>
      </c>
      <c r="E99" s="34">
        <v>10</v>
      </c>
      <c r="F99" s="34">
        <v>1108170</v>
      </c>
      <c r="G99" s="34">
        <v>1867</v>
      </c>
      <c r="H99" s="34">
        <v>233</v>
      </c>
      <c r="I99" s="35">
        <f t="shared" si="6"/>
        <v>8.1</v>
      </c>
      <c r="J99" s="34">
        <v>12</v>
      </c>
      <c r="K99" s="36">
        <f t="shared" si="7"/>
        <v>11400.925925925927</v>
      </c>
      <c r="L99" s="34">
        <v>108</v>
      </c>
      <c r="M99" s="34">
        <v>1108170</v>
      </c>
      <c r="N99" s="36">
        <f t="shared" si="4"/>
        <v>10260.833333333334</v>
      </c>
      <c r="O99" s="34">
        <v>7110</v>
      </c>
      <c r="P99" s="34">
        <v>1108170</v>
      </c>
      <c r="Q99" s="36">
        <f t="shared" si="5"/>
        <v>155.86075949367088</v>
      </c>
      <c r="R99" s="62" t="s">
        <v>51</v>
      </c>
      <c r="S99" s="16">
        <v>2</v>
      </c>
      <c r="T99" s="16" t="s">
        <v>52</v>
      </c>
    </row>
    <row r="100" spans="1:20" s="12" customFormat="1" ht="27" customHeight="1" x14ac:dyDescent="0.2">
      <c r="A100" s="66"/>
      <c r="B100" s="22">
        <v>96</v>
      </c>
      <c r="C100" s="26" t="s">
        <v>217</v>
      </c>
      <c r="D100" s="17" t="s">
        <v>218</v>
      </c>
      <c r="E100" s="34">
        <v>20</v>
      </c>
      <c r="F100" s="34">
        <v>5414700</v>
      </c>
      <c r="G100" s="34">
        <v>5027</v>
      </c>
      <c r="H100" s="34">
        <v>239</v>
      </c>
      <c r="I100" s="35">
        <f t="shared" si="6"/>
        <v>21.1</v>
      </c>
      <c r="J100" s="34">
        <v>12</v>
      </c>
      <c r="K100" s="36">
        <f t="shared" si="7"/>
        <v>21385.07109004739</v>
      </c>
      <c r="L100" s="34">
        <v>285</v>
      </c>
      <c r="M100" s="34">
        <v>5414700</v>
      </c>
      <c r="N100" s="36">
        <f t="shared" si="4"/>
        <v>18998.947368421053</v>
      </c>
      <c r="O100" s="34">
        <v>17529.25</v>
      </c>
      <c r="P100" s="34">
        <v>5414700</v>
      </c>
      <c r="Q100" s="36">
        <f t="shared" si="5"/>
        <v>308.89513242152401</v>
      </c>
      <c r="R100" s="60" t="s">
        <v>51</v>
      </c>
      <c r="S100" s="17">
        <v>2</v>
      </c>
      <c r="T100" s="17" t="s">
        <v>52</v>
      </c>
    </row>
    <row r="101" spans="1:20" s="12" customFormat="1" ht="27" customHeight="1" x14ac:dyDescent="0.2">
      <c r="A101" s="66"/>
      <c r="B101" s="22">
        <v>97</v>
      </c>
      <c r="C101" s="26" t="s">
        <v>219</v>
      </c>
      <c r="D101" s="17" t="s">
        <v>220</v>
      </c>
      <c r="E101" s="34">
        <v>12</v>
      </c>
      <c r="F101" s="34">
        <v>1311990</v>
      </c>
      <c r="G101" s="34">
        <v>2377</v>
      </c>
      <c r="H101" s="34">
        <v>260</v>
      </c>
      <c r="I101" s="35">
        <f t="shared" si="6"/>
        <v>9.1999999999999993</v>
      </c>
      <c r="J101" s="34">
        <v>12</v>
      </c>
      <c r="K101" s="36">
        <f t="shared" si="7"/>
        <v>11883.96739130435</v>
      </c>
      <c r="L101" s="34">
        <v>131</v>
      </c>
      <c r="M101" s="34">
        <v>1311990</v>
      </c>
      <c r="N101" s="36">
        <f t="shared" si="4"/>
        <v>10015.190839694656</v>
      </c>
      <c r="O101" s="34">
        <v>10936.25</v>
      </c>
      <c r="P101" s="34">
        <v>1311990</v>
      </c>
      <c r="Q101" s="36">
        <f t="shared" si="5"/>
        <v>119.96708195222311</v>
      </c>
      <c r="R101" s="60" t="s">
        <v>14</v>
      </c>
      <c r="S101" s="17">
        <v>1</v>
      </c>
      <c r="T101" s="17" t="s">
        <v>15</v>
      </c>
    </row>
    <row r="102" spans="1:20" s="12" customFormat="1" ht="27" customHeight="1" x14ac:dyDescent="0.2">
      <c r="A102" s="66"/>
      <c r="B102" s="22">
        <v>98</v>
      </c>
      <c r="C102" s="26" t="s">
        <v>221</v>
      </c>
      <c r="D102" s="17" t="s">
        <v>222</v>
      </c>
      <c r="E102" s="34">
        <v>20</v>
      </c>
      <c r="F102" s="34">
        <v>2967186</v>
      </c>
      <c r="G102" s="34">
        <v>3186</v>
      </c>
      <c r="H102" s="34">
        <v>241</v>
      </c>
      <c r="I102" s="35">
        <f t="shared" si="6"/>
        <v>13.299999999999999</v>
      </c>
      <c r="J102" s="34">
        <v>12</v>
      </c>
      <c r="K102" s="36">
        <f t="shared" si="7"/>
        <v>18591.390977443611</v>
      </c>
      <c r="L102" s="34">
        <v>277</v>
      </c>
      <c r="M102" s="34">
        <v>2967186</v>
      </c>
      <c r="N102" s="36">
        <f t="shared" si="4"/>
        <v>10711.862815884477</v>
      </c>
      <c r="O102" s="34">
        <v>9848</v>
      </c>
      <c r="P102" s="34">
        <v>2967186</v>
      </c>
      <c r="Q102" s="36">
        <f t="shared" si="5"/>
        <v>301.29833468724615</v>
      </c>
      <c r="R102" s="60" t="s">
        <v>193</v>
      </c>
      <c r="S102" s="17">
        <v>16</v>
      </c>
      <c r="T102" s="17" t="s">
        <v>29</v>
      </c>
    </row>
    <row r="103" spans="1:20" s="12" customFormat="1" ht="27" customHeight="1" x14ac:dyDescent="0.2">
      <c r="A103" s="66"/>
      <c r="B103" s="22">
        <v>99</v>
      </c>
      <c r="C103" s="26" t="s">
        <v>223</v>
      </c>
      <c r="D103" s="17" t="s">
        <v>224</v>
      </c>
      <c r="E103" s="34">
        <v>20</v>
      </c>
      <c r="F103" s="34">
        <v>2973250</v>
      </c>
      <c r="G103" s="34">
        <v>4233</v>
      </c>
      <c r="H103" s="34">
        <v>258</v>
      </c>
      <c r="I103" s="35">
        <f t="shared" si="6"/>
        <v>16.5</v>
      </c>
      <c r="J103" s="34">
        <v>12</v>
      </c>
      <c r="K103" s="36">
        <f t="shared" si="7"/>
        <v>15016.414141414141</v>
      </c>
      <c r="L103" s="34">
        <v>272</v>
      </c>
      <c r="M103" s="34">
        <v>2973250</v>
      </c>
      <c r="N103" s="36">
        <f t="shared" si="4"/>
        <v>10931.066176470587</v>
      </c>
      <c r="O103" s="34">
        <v>11726</v>
      </c>
      <c r="P103" s="34">
        <v>2973250</v>
      </c>
      <c r="Q103" s="36">
        <f t="shared" si="5"/>
        <v>253.5604639263176</v>
      </c>
      <c r="R103" s="60" t="s">
        <v>14</v>
      </c>
      <c r="S103" s="17">
        <v>1</v>
      </c>
      <c r="T103" s="17" t="s">
        <v>15</v>
      </c>
    </row>
    <row r="104" spans="1:20" s="12" customFormat="1" ht="27" customHeight="1" x14ac:dyDescent="0.2">
      <c r="A104" s="66"/>
      <c r="B104" s="22">
        <v>100</v>
      </c>
      <c r="C104" s="26" t="s">
        <v>225</v>
      </c>
      <c r="D104" s="17" t="s">
        <v>226</v>
      </c>
      <c r="E104" s="34">
        <v>10</v>
      </c>
      <c r="F104" s="34">
        <v>487690</v>
      </c>
      <c r="G104" s="34">
        <v>553</v>
      </c>
      <c r="H104" s="34">
        <v>239</v>
      </c>
      <c r="I104" s="35">
        <f t="shared" si="6"/>
        <v>2.4</v>
      </c>
      <c r="J104" s="34">
        <v>12</v>
      </c>
      <c r="K104" s="36">
        <f t="shared" si="7"/>
        <v>16933.680555555558</v>
      </c>
      <c r="L104" s="34">
        <v>36</v>
      </c>
      <c r="M104" s="34">
        <v>487690</v>
      </c>
      <c r="N104" s="36">
        <f t="shared" si="4"/>
        <v>13546.944444444445</v>
      </c>
      <c r="O104" s="34">
        <v>2877</v>
      </c>
      <c r="P104" s="34">
        <v>487690</v>
      </c>
      <c r="Q104" s="36">
        <f t="shared" si="5"/>
        <v>169.51338199513381</v>
      </c>
      <c r="R104" s="60" t="s">
        <v>32</v>
      </c>
      <c r="S104" s="17">
        <v>9</v>
      </c>
      <c r="T104" s="17" t="s">
        <v>33</v>
      </c>
    </row>
    <row r="105" spans="1:20" s="12" customFormat="1" ht="27" customHeight="1" x14ac:dyDescent="0.2">
      <c r="A105" s="66"/>
      <c r="B105" s="22">
        <v>101</v>
      </c>
      <c r="C105" s="26" t="s">
        <v>227</v>
      </c>
      <c r="D105" s="17" t="s">
        <v>228</v>
      </c>
      <c r="E105" s="34">
        <v>20</v>
      </c>
      <c r="F105" s="34">
        <v>2635462</v>
      </c>
      <c r="G105" s="34">
        <v>5251</v>
      </c>
      <c r="H105" s="34">
        <v>293</v>
      </c>
      <c r="I105" s="35">
        <f t="shared" si="6"/>
        <v>18</v>
      </c>
      <c r="J105" s="34">
        <v>12</v>
      </c>
      <c r="K105" s="36">
        <f t="shared" si="7"/>
        <v>12201.212962962964</v>
      </c>
      <c r="L105" s="34">
        <v>248</v>
      </c>
      <c r="M105" s="34">
        <v>2635462</v>
      </c>
      <c r="N105" s="36">
        <f t="shared" si="4"/>
        <v>10626.862903225807</v>
      </c>
      <c r="O105" s="34">
        <v>8029</v>
      </c>
      <c r="P105" s="34">
        <v>2635462</v>
      </c>
      <c r="Q105" s="36">
        <f t="shared" si="5"/>
        <v>328.24286959770831</v>
      </c>
      <c r="R105" s="60" t="s">
        <v>39</v>
      </c>
      <c r="S105" s="17">
        <v>3</v>
      </c>
      <c r="T105" s="17" t="s">
        <v>40</v>
      </c>
    </row>
    <row r="106" spans="1:20" s="12" customFormat="1" ht="27" customHeight="1" x14ac:dyDescent="0.2">
      <c r="A106" s="66"/>
      <c r="B106" s="22">
        <v>102</v>
      </c>
      <c r="C106" s="26" t="s">
        <v>229</v>
      </c>
      <c r="D106" s="17" t="s">
        <v>230</v>
      </c>
      <c r="E106" s="34">
        <v>40</v>
      </c>
      <c r="F106" s="34">
        <v>5671300</v>
      </c>
      <c r="G106" s="34">
        <v>8077</v>
      </c>
      <c r="H106" s="34">
        <v>236</v>
      </c>
      <c r="I106" s="35">
        <f t="shared" si="6"/>
        <v>34.300000000000004</v>
      </c>
      <c r="J106" s="34">
        <v>12</v>
      </c>
      <c r="K106" s="36">
        <f t="shared" si="7"/>
        <v>13778.668610301262</v>
      </c>
      <c r="L106" s="34">
        <v>486</v>
      </c>
      <c r="M106" s="34">
        <v>5671300</v>
      </c>
      <c r="N106" s="36">
        <f t="shared" si="4"/>
        <v>11669.341563786009</v>
      </c>
      <c r="O106" s="34">
        <v>38490</v>
      </c>
      <c r="P106" s="34">
        <v>5671300</v>
      </c>
      <c r="Q106" s="36">
        <f t="shared" si="5"/>
        <v>147.34476487399326</v>
      </c>
      <c r="R106" s="60" t="s">
        <v>14</v>
      </c>
      <c r="S106" s="17">
        <v>1</v>
      </c>
      <c r="T106" s="17" t="s">
        <v>15</v>
      </c>
    </row>
    <row r="107" spans="1:20" s="12" customFormat="1" ht="27" customHeight="1" x14ac:dyDescent="0.2">
      <c r="A107" s="66"/>
      <c r="B107" s="22">
        <v>103</v>
      </c>
      <c r="C107" s="26" t="s">
        <v>229</v>
      </c>
      <c r="D107" s="17" t="s">
        <v>231</v>
      </c>
      <c r="E107" s="34">
        <v>40</v>
      </c>
      <c r="F107" s="34">
        <v>6924760</v>
      </c>
      <c r="G107" s="34">
        <v>8861</v>
      </c>
      <c r="H107" s="34">
        <v>236</v>
      </c>
      <c r="I107" s="35">
        <f t="shared" si="6"/>
        <v>37.6</v>
      </c>
      <c r="J107" s="34">
        <v>12</v>
      </c>
      <c r="K107" s="36">
        <f t="shared" si="7"/>
        <v>15347.429078014184</v>
      </c>
      <c r="L107" s="34">
        <v>525</v>
      </c>
      <c r="M107" s="34">
        <v>6924760</v>
      </c>
      <c r="N107" s="36">
        <f t="shared" si="4"/>
        <v>13190.019047619047</v>
      </c>
      <c r="O107" s="34">
        <v>41459</v>
      </c>
      <c r="P107" s="34">
        <v>6924760</v>
      </c>
      <c r="Q107" s="36">
        <f t="shared" si="5"/>
        <v>167.02670107817363</v>
      </c>
      <c r="R107" s="60" t="s">
        <v>14</v>
      </c>
      <c r="S107" s="17">
        <v>1</v>
      </c>
      <c r="T107" s="17" t="s">
        <v>15</v>
      </c>
    </row>
    <row r="108" spans="1:20" s="12" customFormat="1" ht="27" customHeight="1" x14ac:dyDescent="0.2">
      <c r="A108" s="66"/>
      <c r="B108" s="22">
        <v>104</v>
      </c>
      <c r="C108" s="26" t="s">
        <v>232</v>
      </c>
      <c r="D108" s="17" t="s">
        <v>233</v>
      </c>
      <c r="E108" s="34">
        <v>20</v>
      </c>
      <c r="F108" s="34">
        <v>1004250</v>
      </c>
      <c r="G108" s="34">
        <v>4655</v>
      </c>
      <c r="H108" s="34">
        <v>247</v>
      </c>
      <c r="I108" s="35">
        <f t="shared" si="6"/>
        <v>18.900000000000002</v>
      </c>
      <c r="J108" s="34">
        <v>12</v>
      </c>
      <c r="K108" s="36">
        <f t="shared" si="7"/>
        <v>4427.9100529100524</v>
      </c>
      <c r="L108" s="34">
        <v>226</v>
      </c>
      <c r="M108" s="34">
        <v>1004250</v>
      </c>
      <c r="N108" s="36">
        <f t="shared" si="4"/>
        <v>4443.5840707964599</v>
      </c>
      <c r="O108" s="34">
        <v>12900</v>
      </c>
      <c r="P108" s="34">
        <v>1004250</v>
      </c>
      <c r="Q108" s="36">
        <f t="shared" si="5"/>
        <v>77.848837209302332</v>
      </c>
      <c r="R108" s="60" t="s">
        <v>177</v>
      </c>
      <c r="S108" s="17">
        <v>5</v>
      </c>
      <c r="T108" s="17" t="s">
        <v>122</v>
      </c>
    </row>
    <row r="109" spans="1:20" s="12" customFormat="1" ht="27" customHeight="1" x14ac:dyDescent="0.2">
      <c r="A109" s="66"/>
      <c r="B109" s="22">
        <v>105</v>
      </c>
      <c r="C109" s="26" t="s">
        <v>234</v>
      </c>
      <c r="D109" s="17" t="s">
        <v>235</v>
      </c>
      <c r="E109" s="34">
        <v>20</v>
      </c>
      <c r="F109" s="34">
        <v>432340</v>
      </c>
      <c r="G109" s="34">
        <v>2016</v>
      </c>
      <c r="H109" s="34">
        <v>252</v>
      </c>
      <c r="I109" s="35">
        <f t="shared" si="6"/>
        <v>8</v>
      </c>
      <c r="J109" s="34">
        <v>12</v>
      </c>
      <c r="K109" s="36">
        <f t="shared" si="7"/>
        <v>4503.541666666667</v>
      </c>
      <c r="L109" s="34">
        <v>125</v>
      </c>
      <c r="M109" s="34">
        <v>432340</v>
      </c>
      <c r="N109" s="36">
        <f t="shared" si="4"/>
        <v>3458.72</v>
      </c>
      <c r="O109" s="34">
        <v>10085</v>
      </c>
      <c r="P109" s="34">
        <v>432340</v>
      </c>
      <c r="Q109" s="36">
        <f t="shared" si="5"/>
        <v>42.869608329201782</v>
      </c>
      <c r="R109" s="60" t="s">
        <v>36</v>
      </c>
      <c r="S109" s="17">
        <v>24</v>
      </c>
      <c r="T109" s="17" t="s">
        <v>21</v>
      </c>
    </row>
    <row r="110" spans="1:20" s="12" customFormat="1" ht="27" customHeight="1" x14ac:dyDescent="0.2">
      <c r="A110" s="66"/>
      <c r="B110" s="22">
        <v>106</v>
      </c>
      <c r="C110" s="26" t="s">
        <v>236</v>
      </c>
      <c r="D110" s="17" t="s">
        <v>237</v>
      </c>
      <c r="E110" s="34">
        <v>40</v>
      </c>
      <c r="F110" s="34">
        <v>9842246</v>
      </c>
      <c r="G110" s="34">
        <v>8190</v>
      </c>
      <c r="H110" s="34">
        <v>301</v>
      </c>
      <c r="I110" s="35">
        <f t="shared" si="6"/>
        <v>27.3</v>
      </c>
      <c r="J110" s="34">
        <v>12</v>
      </c>
      <c r="K110" s="36">
        <f t="shared" si="7"/>
        <v>30043.485958485955</v>
      </c>
      <c r="L110" s="34">
        <v>449</v>
      </c>
      <c r="M110" s="34">
        <v>9842246</v>
      </c>
      <c r="N110" s="36">
        <f t="shared" si="4"/>
        <v>21920.369710467705</v>
      </c>
      <c r="O110" s="34">
        <v>41180</v>
      </c>
      <c r="P110" s="34">
        <v>9842246</v>
      </c>
      <c r="Q110" s="36">
        <f t="shared" si="5"/>
        <v>239.00548810101992</v>
      </c>
      <c r="R110" s="60" t="s">
        <v>14</v>
      </c>
      <c r="S110" s="17">
        <v>1</v>
      </c>
      <c r="T110" s="17" t="s">
        <v>15</v>
      </c>
    </row>
    <row r="111" spans="1:20" s="12" customFormat="1" ht="27" customHeight="1" x14ac:dyDescent="0.2">
      <c r="A111" s="66"/>
      <c r="B111" s="22">
        <v>107</v>
      </c>
      <c r="C111" s="26" t="s">
        <v>238</v>
      </c>
      <c r="D111" s="17" t="s">
        <v>239</v>
      </c>
      <c r="E111" s="34">
        <v>30</v>
      </c>
      <c r="F111" s="34">
        <v>16082114</v>
      </c>
      <c r="G111" s="34">
        <v>11482</v>
      </c>
      <c r="H111" s="34">
        <v>366</v>
      </c>
      <c r="I111" s="35">
        <f t="shared" si="6"/>
        <v>31.400000000000002</v>
      </c>
      <c r="J111" s="34">
        <v>12</v>
      </c>
      <c r="K111" s="36">
        <f t="shared" si="7"/>
        <v>42680.769639065817</v>
      </c>
      <c r="L111" s="34">
        <v>654</v>
      </c>
      <c r="M111" s="34">
        <v>16082114</v>
      </c>
      <c r="N111" s="36">
        <f t="shared" si="4"/>
        <v>24590.388379204895</v>
      </c>
      <c r="O111" s="34">
        <v>44949.9</v>
      </c>
      <c r="P111" s="34">
        <v>16082114</v>
      </c>
      <c r="Q111" s="36">
        <f t="shared" si="5"/>
        <v>357.77863799474522</v>
      </c>
      <c r="R111" s="60" t="s">
        <v>14</v>
      </c>
      <c r="S111" s="17">
        <v>1</v>
      </c>
      <c r="T111" s="17" t="s">
        <v>15</v>
      </c>
    </row>
    <row r="112" spans="1:20" s="12" customFormat="1" ht="27" customHeight="1" x14ac:dyDescent="0.2">
      <c r="A112" s="66"/>
      <c r="B112" s="22">
        <v>108</v>
      </c>
      <c r="C112" s="26" t="s">
        <v>240</v>
      </c>
      <c r="D112" s="17" t="s">
        <v>241</v>
      </c>
      <c r="E112" s="34">
        <v>20</v>
      </c>
      <c r="F112" s="34">
        <v>4803822</v>
      </c>
      <c r="G112" s="34">
        <v>4378</v>
      </c>
      <c r="H112" s="34">
        <v>253</v>
      </c>
      <c r="I112" s="35">
        <f t="shared" si="6"/>
        <v>17.400000000000002</v>
      </c>
      <c r="J112" s="34">
        <v>12</v>
      </c>
      <c r="K112" s="36">
        <f t="shared" si="7"/>
        <v>23006.810344827583</v>
      </c>
      <c r="L112" s="34">
        <v>324</v>
      </c>
      <c r="M112" s="34">
        <v>4803822</v>
      </c>
      <c r="N112" s="36">
        <f t="shared" si="4"/>
        <v>14826.611111111111</v>
      </c>
      <c r="O112" s="34">
        <v>15017</v>
      </c>
      <c r="P112" s="34">
        <v>4803822</v>
      </c>
      <c r="Q112" s="36">
        <f t="shared" si="5"/>
        <v>319.89225544383032</v>
      </c>
      <c r="R112" s="60" t="s">
        <v>191</v>
      </c>
      <c r="S112" s="17">
        <v>11</v>
      </c>
      <c r="T112" s="17" t="s">
        <v>33</v>
      </c>
    </row>
    <row r="113" spans="1:20" s="12" customFormat="1" ht="27" customHeight="1" x14ac:dyDescent="0.2">
      <c r="A113" s="66"/>
      <c r="B113" s="22">
        <v>109</v>
      </c>
      <c r="C113" s="26" t="s">
        <v>242</v>
      </c>
      <c r="D113" s="17" t="s">
        <v>243</v>
      </c>
      <c r="E113" s="34">
        <v>20</v>
      </c>
      <c r="F113" s="34">
        <v>3459285</v>
      </c>
      <c r="G113" s="34">
        <v>3221</v>
      </c>
      <c r="H113" s="34">
        <v>312</v>
      </c>
      <c r="I113" s="35">
        <f t="shared" si="6"/>
        <v>10.4</v>
      </c>
      <c r="J113" s="34">
        <v>12</v>
      </c>
      <c r="K113" s="36">
        <f t="shared" si="7"/>
        <v>27718.629807692309</v>
      </c>
      <c r="L113" s="34">
        <v>294</v>
      </c>
      <c r="M113" s="34">
        <v>3459285</v>
      </c>
      <c r="N113" s="36">
        <f t="shared" si="4"/>
        <v>11766.275510204081</v>
      </c>
      <c r="O113" s="34">
        <v>7992.45</v>
      </c>
      <c r="P113" s="34">
        <v>3459285</v>
      </c>
      <c r="Q113" s="36">
        <f t="shared" si="5"/>
        <v>432.81909802375992</v>
      </c>
      <c r="R113" s="60" t="s">
        <v>28</v>
      </c>
      <c r="S113" s="17">
        <v>12</v>
      </c>
      <c r="T113" s="17" t="s">
        <v>29</v>
      </c>
    </row>
    <row r="114" spans="1:20" s="12" customFormat="1" ht="27" customHeight="1" x14ac:dyDescent="0.2">
      <c r="A114" s="66"/>
      <c r="B114" s="22">
        <v>110</v>
      </c>
      <c r="C114" s="26" t="s">
        <v>244</v>
      </c>
      <c r="D114" s="19" t="s">
        <v>245</v>
      </c>
      <c r="E114" s="34">
        <v>35</v>
      </c>
      <c r="F114" s="34">
        <v>3331150</v>
      </c>
      <c r="G114" s="34">
        <v>5445</v>
      </c>
      <c r="H114" s="34">
        <v>238</v>
      </c>
      <c r="I114" s="35">
        <f t="shared" si="6"/>
        <v>22.900000000000002</v>
      </c>
      <c r="J114" s="34">
        <v>12</v>
      </c>
      <c r="K114" s="36">
        <f t="shared" si="7"/>
        <v>12122.088791848617</v>
      </c>
      <c r="L114" s="34">
        <v>307</v>
      </c>
      <c r="M114" s="34">
        <v>3331150</v>
      </c>
      <c r="N114" s="36">
        <f t="shared" si="4"/>
        <v>10850.651465798046</v>
      </c>
      <c r="O114" s="34">
        <v>26251.5</v>
      </c>
      <c r="P114" s="34">
        <v>3331150</v>
      </c>
      <c r="Q114" s="36">
        <f t="shared" si="5"/>
        <v>126.89370131230596</v>
      </c>
      <c r="R114" s="63" t="s">
        <v>14</v>
      </c>
      <c r="S114" s="19">
        <v>1</v>
      </c>
      <c r="T114" s="19" t="s">
        <v>15</v>
      </c>
    </row>
    <row r="115" spans="1:20" s="12" customFormat="1" ht="27" customHeight="1" x14ac:dyDescent="0.2">
      <c r="A115" s="66"/>
      <c r="B115" s="22">
        <v>111</v>
      </c>
      <c r="C115" s="27" t="s">
        <v>246</v>
      </c>
      <c r="D115" s="19" t="s">
        <v>247</v>
      </c>
      <c r="E115" s="34">
        <v>40</v>
      </c>
      <c r="F115" s="34">
        <v>25666190</v>
      </c>
      <c r="G115" s="34">
        <v>11843</v>
      </c>
      <c r="H115" s="34">
        <v>260</v>
      </c>
      <c r="I115" s="35">
        <f t="shared" si="6"/>
        <v>45.6</v>
      </c>
      <c r="J115" s="34">
        <v>12</v>
      </c>
      <c r="K115" s="36">
        <f t="shared" si="7"/>
        <v>46904.586988304094</v>
      </c>
      <c r="L115" s="34">
        <v>546</v>
      </c>
      <c r="M115" s="34">
        <v>25666190</v>
      </c>
      <c r="N115" s="36">
        <f t="shared" si="4"/>
        <v>47007.67399267399</v>
      </c>
      <c r="O115" s="34">
        <v>68447.5</v>
      </c>
      <c r="P115" s="34">
        <v>25666190</v>
      </c>
      <c r="Q115" s="36">
        <f t="shared" si="5"/>
        <v>374.97629570108478</v>
      </c>
      <c r="R115" s="63" t="s">
        <v>14</v>
      </c>
      <c r="S115" s="19">
        <v>1</v>
      </c>
      <c r="T115" s="19" t="s">
        <v>15</v>
      </c>
    </row>
    <row r="116" spans="1:20" s="12" customFormat="1" ht="27" customHeight="1" x14ac:dyDescent="0.2">
      <c r="A116" s="66"/>
      <c r="B116" s="22">
        <v>112</v>
      </c>
      <c r="C116" s="26" t="s">
        <v>248</v>
      </c>
      <c r="D116" s="25" t="s">
        <v>249</v>
      </c>
      <c r="E116" s="34">
        <v>20</v>
      </c>
      <c r="F116" s="34">
        <v>3202822</v>
      </c>
      <c r="G116" s="34">
        <v>1896</v>
      </c>
      <c r="H116" s="34">
        <v>243</v>
      </c>
      <c r="I116" s="35">
        <f t="shared" si="6"/>
        <v>7.8999999999999995</v>
      </c>
      <c r="J116" s="34">
        <v>12</v>
      </c>
      <c r="K116" s="36">
        <f t="shared" si="7"/>
        <v>33785.042194092828</v>
      </c>
      <c r="L116" s="34">
        <v>156</v>
      </c>
      <c r="M116" s="34">
        <v>3202822</v>
      </c>
      <c r="N116" s="36">
        <f t="shared" si="4"/>
        <v>20530.910256410258</v>
      </c>
      <c r="O116" s="34">
        <v>5227.5</v>
      </c>
      <c r="P116" s="34">
        <v>3202822</v>
      </c>
      <c r="Q116" s="36">
        <f t="shared" si="5"/>
        <v>612.6871353419416</v>
      </c>
      <c r="R116" s="63" t="s">
        <v>177</v>
      </c>
      <c r="S116" s="19">
        <v>5</v>
      </c>
      <c r="T116" s="19" t="s">
        <v>122</v>
      </c>
    </row>
    <row r="117" spans="1:20" s="12" customFormat="1" ht="27" customHeight="1" x14ac:dyDescent="0.2">
      <c r="A117" s="66"/>
      <c r="B117" s="22">
        <v>113</v>
      </c>
      <c r="C117" s="26" t="s">
        <v>250</v>
      </c>
      <c r="D117" s="19" t="s">
        <v>251</v>
      </c>
      <c r="E117" s="34">
        <v>20</v>
      </c>
      <c r="F117" s="34">
        <v>4410668</v>
      </c>
      <c r="G117" s="34">
        <v>3274</v>
      </c>
      <c r="H117" s="34">
        <v>244</v>
      </c>
      <c r="I117" s="35">
        <f t="shared" si="6"/>
        <v>13.5</v>
      </c>
      <c r="J117" s="34">
        <v>12</v>
      </c>
      <c r="K117" s="36">
        <f t="shared" si="7"/>
        <v>27226.345679012345</v>
      </c>
      <c r="L117" s="34">
        <v>241</v>
      </c>
      <c r="M117" s="34">
        <v>4410668</v>
      </c>
      <c r="N117" s="36">
        <f t="shared" si="4"/>
        <v>18301.526970954357</v>
      </c>
      <c r="O117" s="34">
        <v>10287.5</v>
      </c>
      <c r="P117" s="34">
        <v>4410668</v>
      </c>
      <c r="Q117" s="36">
        <f t="shared" si="5"/>
        <v>428.74051032806807</v>
      </c>
      <c r="R117" s="63" t="s">
        <v>177</v>
      </c>
      <c r="S117" s="19">
        <v>5</v>
      </c>
      <c r="T117" s="19" t="s">
        <v>122</v>
      </c>
    </row>
    <row r="118" spans="1:20" s="12" customFormat="1" ht="27" customHeight="1" x14ac:dyDescent="0.2">
      <c r="A118" s="66"/>
      <c r="B118" s="22">
        <v>114</v>
      </c>
      <c r="C118" s="26" t="s">
        <v>141</v>
      </c>
      <c r="D118" s="19" t="s">
        <v>252</v>
      </c>
      <c r="E118" s="34">
        <v>34</v>
      </c>
      <c r="F118" s="34">
        <v>10123475</v>
      </c>
      <c r="G118" s="34">
        <v>7229</v>
      </c>
      <c r="H118" s="34">
        <v>237</v>
      </c>
      <c r="I118" s="35">
        <f t="shared" si="6"/>
        <v>30.6</v>
      </c>
      <c r="J118" s="34">
        <v>12</v>
      </c>
      <c r="K118" s="36">
        <f t="shared" si="7"/>
        <v>27569.37636165577</v>
      </c>
      <c r="L118" s="34">
        <v>566</v>
      </c>
      <c r="M118" s="34">
        <v>10123475</v>
      </c>
      <c r="N118" s="36">
        <f t="shared" si="4"/>
        <v>17885.998233215549</v>
      </c>
      <c r="O118" s="34">
        <v>15414</v>
      </c>
      <c r="P118" s="34">
        <v>10123475</v>
      </c>
      <c r="Q118" s="36">
        <f t="shared" si="5"/>
        <v>656.77144154664586</v>
      </c>
      <c r="R118" s="63" t="s">
        <v>177</v>
      </c>
      <c r="S118" s="19">
        <v>5</v>
      </c>
      <c r="T118" s="19" t="s">
        <v>122</v>
      </c>
    </row>
    <row r="119" spans="1:20" s="12" customFormat="1" ht="27" customHeight="1" x14ac:dyDescent="0.2">
      <c r="A119" s="66"/>
      <c r="B119" s="22">
        <v>115</v>
      </c>
      <c r="C119" s="26" t="s">
        <v>253</v>
      </c>
      <c r="D119" s="17" t="s">
        <v>254</v>
      </c>
      <c r="E119" s="34">
        <v>20</v>
      </c>
      <c r="F119" s="34">
        <v>3938000</v>
      </c>
      <c r="G119" s="34">
        <v>4914</v>
      </c>
      <c r="H119" s="34">
        <v>235</v>
      </c>
      <c r="I119" s="35">
        <f t="shared" si="6"/>
        <v>21</v>
      </c>
      <c r="J119" s="34">
        <v>12</v>
      </c>
      <c r="K119" s="36">
        <f t="shared" si="7"/>
        <v>15626.984126984127</v>
      </c>
      <c r="L119" s="34">
        <v>316</v>
      </c>
      <c r="M119" s="34">
        <v>3938000</v>
      </c>
      <c r="N119" s="36">
        <f t="shared" si="4"/>
        <v>12462.025316455696</v>
      </c>
      <c r="O119" s="34">
        <v>19081</v>
      </c>
      <c r="P119" s="34">
        <v>3938000</v>
      </c>
      <c r="Q119" s="36">
        <f t="shared" si="5"/>
        <v>206.3833132435407</v>
      </c>
      <c r="R119" s="59" t="s">
        <v>36</v>
      </c>
      <c r="S119" s="15">
        <v>24</v>
      </c>
      <c r="T119" s="15" t="s">
        <v>21</v>
      </c>
    </row>
    <row r="120" spans="1:20" s="12" customFormat="1" ht="27" customHeight="1" x14ac:dyDescent="0.2">
      <c r="A120" s="66"/>
      <c r="B120" s="22">
        <v>116</v>
      </c>
      <c r="C120" s="26" t="s">
        <v>255</v>
      </c>
      <c r="D120" s="17" t="s">
        <v>256</v>
      </c>
      <c r="E120" s="34">
        <v>20</v>
      </c>
      <c r="F120" s="34">
        <v>8222752</v>
      </c>
      <c r="G120" s="34">
        <v>3342</v>
      </c>
      <c r="H120" s="34">
        <v>310</v>
      </c>
      <c r="I120" s="35">
        <f t="shared" si="6"/>
        <v>10.799999999999999</v>
      </c>
      <c r="J120" s="34">
        <v>12</v>
      </c>
      <c r="K120" s="36">
        <f t="shared" si="7"/>
        <v>63447.160493827163</v>
      </c>
      <c r="L120" s="34">
        <v>231</v>
      </c>
      <c r="M120" s="34">
        <v>8222752</v>
      </c>
      <c r="N120" s="36">
        <f t="shared" si="4"/>
        <v>35596.329004329004</v>
      </c>
      <c r="O120" s="34">
        <v>7594.5</v>
      </c>
      <c r="P120" s="34">
        <v>8222752</v>
      </c>
      <c r="Q120" s="36">
        <f t="shared" si="5"/>
        <v>1082.7246033313581</v>
      </c>
      <c r="R120" s="59" t="s">
        <v>257</v>
      </c>
      <c r="S120" s="15">
        <v>10</v>
      </c>
      <c r="T120" s="15" t="s">
        <v>33</v>
      </c>
    </row>
    <row r="121" spans="1:20" s="12" customFormat="1" ht="27" customHeight="1" x14ac:dyDescent="0.2">
      <c r="A121" s="66"/>
      <c r="B121" s="22">
        <v>117</v>
      </c>
      <c r="C121" s="26" t="s">
        <v>258</v>
      </c>
      <c r="D121" s="17" t="s">
        <v>259</v>
      </c>
      <c r="E121" s="34">
        <v>20</v>
      </c>
      <c r="F121" s="34">
        <v>11305320</v>
      </c>
      <c r="G121" s="34">
        <v>4249</v>
      </c>
      <c r="H121" s="34">
        <v>243</v>
      </c>
      <c r="I121" s="35">
        <f t="shared" si="6"/>
        <v>17.5</v>
      </c>
      <c r="J121" s="34">
        <v>12</v>
      </c>
      <c r="K121" s="36">
        <f t="shared" si="7"/>
        <v>53834.857142857138</v>
      </c>
      <c r="L121" s="34">
        <v>240</v>
      </c>
      <c r="M121" s="34">
        <v>11305320</v>
      </c>
      <c r="N121" s="36">
        <f t="shared" si="4"/>
        <v>47105.5</v>
      </c>
      <c r="O121" s="34">
        <v>24750.25</v>
      </c>
      <c r="P121" s="34">
        <v>11305320</v>
      </c>
      <c r="Q121" s="36">
        <f t="shared" si="5"/>
        <v>456.77599216169534</v>
      </c>
      <c r="R121" s="59" t="s">
        <v>39</v>
      </c>
      <c r="S121" s="15">
        <v>3</v>
      </c>
      <c r="T121" s="15" t="s">
        <v>40</v>
      </c>
    </row>
    <row r="122" spans="1:20" s="12" customFormat="1" ht="27" customHeight="1" x14ac:dyDescent="0.2">
      <c r="A122" s="66"/>
      <c r="B122" s="22">
        <v>118</v>
      </c>
      <c r="C122" s="26" t="s">
        <v>260</v>
      </c>
      <c r="D122" s="17" t="s">
        <v>261</v>
      </c>
      <c r="E122" s="34">
        <v>20</v>
      </c>
      <c r="F122" s="34">
        <v>1104830</v>
      </c>
      <c r="G122" s="34">
        <v>2719</v>
      </c>
      <c r="H122" s="34">
        <v>245</v>
      </c>
      <c r="I122" s="35">
        <f t="shared" si="6"/>
        <v>11.1</v>
      </c>
      <c r="J122" s="34">
        <v>12</v>
      </c>
      <c r="K122" s="36">
        <f t="shared" si="7"/>
        <v>8294.5195195195192</v>
      </c>
      <c r="L122" s="34">
        <v>223</v>
      </c>
      <c r="M122" s="34">
        <v>1104830</v>
      </c>
      <c r="N122" s="36">
        <f t="shared" si="4"/>
        <v>4954.3946188340806</v>
      </c>
      <c r="O122" s="34">
        <v>5525</v>
      </c>
      <c r="P122" s="34">
        <v>1104830</v>
      </c>
      <c r="Q122" s="36">
        <f t="shared" si="5"/>
        <v>199.96923076923076</v>
      </c>
      <c r="R122" s="59" t="s">
        <v>39</v>
      </c>
      <c r="S122" s="15">
        <v>3</v>
      </c>
      <c r="T122" s="15" t="s">
        <v>40</v>
      </c>
    </row>
    <row r="123" spans="1:20" s="12" customFormat="1" ht="27" customHeight="1" x14ac:dyDescent="0.2">
      <c r="A123" s="66"/>
      <c r="B123" s="22">
        <v>119</v>
      </c>
      <c r="C123" s="26" t="s">
        <v>76</v>
      </c>
      <c r="D123" s="17" t="s">
        <v>262</v>
      </c>
      <c r="E123" s="34">
        <v>40</v>
      </c>
      <c r="F123" s="34">
        <v>5904430</v>
      </c>
      <c r="G123" s="34">
        <v>8057</v>
      </c>
      <c r="H123" s="34">
        <v>270</v>
      </c>
      <c r="I123" s="35">
        <f t="shared" si="6"/>
        <v>29.900000000000002</v>
      </c>
      <c r="J123" s="34">
        <v>12</v>
      </c>
      <c r="K123" s="36">
        <f t="shared" si="7"/>
        <v>16456.047937569678</v>
      </c>
      <c r="L123" s="34">
        <v>447</v>
      </c>
      <c r="M123" s="34">
        <v>5904430</v>
      </c>
      <c r="N123" s="36">
        <f t="shared" si="4"/>
        <v>13209.015659955257</v>
      </c>
      <c r="O123" s="34">
        <v>21304</v>
      </c>
      <c r="P123" s="34">
        <v>5904430</v>
      </c>
      <c r="Q123" s="36">
        <f t="shared" si="5"/>
        <v>277.15123920390539</v>
      </c>
      <c r="R123" s="59" t="s">
        <v>39</v>
      </c>
      <c r="S123" s="15">
        <v>3</v>
      </c>
      <c r="T123" s="15" t="s">
        <v>40</v>
      </c>
    </row>
    <row r="124" spans="1:20" s="12" customFormat="1" ht="27" customHeight="1" x14ac:dyDescent="0.2">
      <c r="A124" s="66"/>
      <c r="B124" s="22">
        <v>120</v>
      </c>
      <c r="C124" s="26" t="s">
        <v>76</v>
      </c>
      <c r="D124" s="17" t="s">
        <v>263</v>
      </c>
      <c r="E124" s="34">
        <v>40</v>
      </c>
      <c r="F124" s="34">
        <v>5123437</v>
      </c>
      <c r="G124" s="34">
        <v>6460</v>
      </c>
      <c r="H124" s="34">
        <v>270</v>
      </c>
      <c r="I124" s="35">
        <f t="shared" si="6"/>
        <v>24</v>
      </c>
      <c r="J124" s="34">
        <v>12</v>
      </c>
      <c r="K124" s="36">
        <f t="shared" si="7"/>
        <v>17789.711805555555</v>
      </c>
      <c r="L124" s="34">
        <v>319</v>
      </c>
      <c r="M124" s="34">
        <v>5123437</v>
      </c>
      <c r="N124" s="36">
        <f t="shared" si="4"/>
        <v>16060.931034482759</v>
      </c>
      <c r="O124" s="34">
        <v>22005</v>
      </c>
      <c r="P124" s="34">
        <v>5123437</v>
      </c>
      <c r="Q124" s="36">
        <f t="shared" si="5"/>
        <v>232.83058395819131</v>
      </c>
      <c r="R124" s="59" t="s">
        <v>39</v>
      </c>
      <c r="S124" s="15">
        <v>3</v>
      </c>
      <c r="T124" s="15" t="s">
        <v>40</v>
      </c>
    </row>
    <row r="125" spans="1:20" s="12" customFormat="1" ht="27" customHeight="1" x14ac:dyDescent="0.2">
      <c r="A125" s="66"/>
      <c r="B125" s="22">
        <v>121</v>
      </c>
      <c r="C125" s="26" t="s">
        <v>76</v>
      </c>
      <c r="D125" s="17" t="s">
        <v>264</v>
      </c>
      <c r="E125" s="34">
        <v>40</v>
      </c>
      <c r="F125" s="34">
        <v>4945577</v>
      </c>
      <c r="G125" s="34">
        <v>4807</v>
      </c>
      <c r="H125" s="34">
        <v>270</v>
      </c>
      <c r="I125" s="35">
        <f t="shared" si="6"/>
        <v>17.900000000000002</v>
      </c>
      <c r="J125" s="34">
        <v>12</v>
      </c>
      <c r="K125" s="36">
        <f t="shared" si="7"/>
        <v>23024.101489757912</v>
      </c>
      <c r="L125" s="34">
        <v>294</v>
      </c>
      <c r="M125" s="34">
        <v>4945577</v>
      </c>
      <c r="N125" s="36">
        <f t="shared" si="4"/>
        <v>16821.690476190477</v>
      </c>
      <c r="O125" s="34">
        <v>16260</v>
      </c>
      <c r="P125" s="34">
        <v>4945577</v>
      </c>
      <c r="Q125" s="36">
        <f t="shared" si="5"/>
        <v>304.15602706027062</v>
      </c>
      <c r="R125" s="59" t="s">
        <v>39</v>
      </c>
      <c r="S125" s="15">
        <v>3</v>
      </c>
      <c r="T125" s="15" t="s">
        <v>40</v>
      </c>
    </row>
    <row r="126" spans="1:20" s="12" customFormat="1" ht="27" customHeight="1" x14ac:dyDescent="0.2">
      <c r="A126" s="66"/>
      <c r="B126" s="22">
        <v>122</v>
      </c>
      <c r="C126" s="27" t="s">
        <v>76</v>
      </c>
      <c r="D126" s="17" t="s">
        <v>265</v>
      </c>
      <c r="E126" s="34">
        <v>40</v>
      </c>
      <c r="F126" s="34">
        <v>5574209</v>
      </c>
      <c r="G126" s="34">
        <v>5641</v>
      </c>
      <c r="H126" s="34">
        <v>271</v>
      </c>
      <c r="I126" s="35">
        <f t="shared" si="6"/>
        <v>20.900000000000002</v>
      </c>
      <c r="J126" s="34">
        <v>12</v>
      </c>
      <c r="K126" s="36">
        <f t="shared" si="7"/>
        <v>22225.71371610845</v>
      </c>
      <c r="L126" s="34">
        <v>418</v>
      </c>
      <c r="M126" s="34">
        <v>5574209</v>
      </c>
      <c r="N126" s="36">
        <f t="shared" si="4"/>
        <v>13335.428229665073</v>
      </c>
      <c r="O126" s="34">
        <v>21197</v>
      </c>
      <c r="P126" s="34">
        <v>5574209</v>
      </c>
      <c r="Q126" s="36">
        <f t="shared" si="5"/>
        <v>262.97159975468225</v>
      </c>
      <c r="R126" s="59" t="s">
        <v>39</v>
      </c>
      <c r="S126" s="15">
        <v>3</v>
      </c>
      <c r="T126" s="15" t="s">
        <v>40</v>
      </c>
    </row>
    <row r="127" spans="1:20" s="12" customFormat="1" ht="27" customHeight="1" x14ac:dyDescent="0.2">
      <c r="A127" s="66"/>
      <c r="B127" s="22">
        <v>123</v>
      </c>
      <c r="C127" s="26" t="s">
        <v>266</v>
      </c>
      <c r="D127" s="17" t="s">
        <v>267</v>
      </c>
      <c r="E127" s="34">
        <v>30</v>
      </c>
      <c r="F127" s="34">
        <v>4630440</v>
      </c>
      <c r="G127" s="34">
        <v>4989</v>
      </c>
      <c r="H127" s="34">
        <v>256</v>
      </c>
      <c r="I127" s="35">
        <f t="shared" si="6"/>
        <v>19.5</v>
      </c>
      <c r="J127" s="34">
        <v>12</v>
      </c>
      <c r="K127" s="36">
        <f t="shared" si="7"/>
        <v>19788.205128205129</v>
      </c>
      <c r="L127" s="34">
        <v>382</v>
      </c>
      <c r="M127" s="34">
        <v>4630440</v>
      </c>
      <c r="N127" s="36">
        <f t="shared" si="4"/>
        <v>12121.570680628272</v>
      </c>
      <c r="O127" s="34">
        <v>12677</v>
      </c>
      <c r="P127" s="34">
        <v>4630440</v>
      </c>
      <c r="Q127" s="36">
        <f t="shared" si="5"/>
        <v>365.26307485998262</v>
      </c>
      <c r="R127" s="59" t="s">
        <v>39</v>
      </c>
      <c r="S127" s="15">
        <v>3</v>
      </c>
      <c r="T127" s="15" t="s">
        <v>40</v>
      </c>
    </row>
    <row r="128" spans="1:20" s="12" customFormat="1" ht="27" customHeight="1" x14ac:dyDescent="0.2">
      <c r="A128" s="66"/>
      <c r="B128" s="22">
        <v>124</v>
      </c>
      <c r="C128" s="26" t="s">
        <v>268</v>
      </c>
      <c r="D128" s="17" t="s">
        <v>269</v>
      </c>
      <c r="E128" s="34">
        <v>20</v>
      </c>
      <c r="F128" s="34">
        <v>2144000</v>
      </c>
      <c r="G128" s="34">
        <v>2057</v>
      </c>
      <c r="H128" s="34">
        <v>249</v>
      </c>
      <c r="I128" s="35">
        <f t="shared" si="6"/>
        <v>8.2999999999999989</v>
      </c>
      <c r="J128" s="34">
        <v>12</v>
      </c>
      <c r="K128" s="36">
        <f t="shared" si="7"/>
        <v>21526.104417670686</v>
      </c>
      <c r="L128" s="34">
        <v>120</v>
      </c>
      <c r="M128" s="34">
        <v>2144000</v>
      </c>
      <c r="N128" s="36">
        <f t="shared" si="4"/>
        <v>17866.666666666668</v>
      </c>
      <c r="O128" s="34">
        <v>8866</v>
      </c>
      <c r="P128" s="34">
        <v>2144000</v>
      </c>
      <c r="Q128" s="36">
        <f t="shared" si="5"/>
        <v>241.82269343559665</v>
      </c>
      <c r="R128" s="59" t="s">
        <v>270</v>
      </c>
      <c r="S128" s="15">
        <v>7</v>
      </c>
      <c r="T128" s="15" t="s">
        <v>122</v>
      </c>
    </row>
    <row r="129" spans="1:20" s="12" customFormat="1" ht="27" customHeight="1" x14ac:dyDescent="0.2">
      <c r="A129" s="66"/>
      <c r="B129" s="22">
        <v>125</v>
      </c>
      <c r="C129" s="26" t="s">
        <v>271</v>
      </c>
      <c r="D129" s="17" t="s">
        <v>272</v>
      </c>
      <c r="E129" s="34">
        <v>20</v>
      </c>
      <c r="F129" s="34">
        <v>1535430</v>
      </c>
      <c r="G129" s="34">
        <v>3587</v>
      </c>
      <c r="H129" s="34">
        <v>242</v>
      </c>
      <c r="I129" s="35">
        <f t="shared" si="6"/>
        <v>14.9</v>
      </c>
      <c r="J129" s="34">
        <v>12</v>
      </c>
      <c r="K129" s="36">
        <f t="shared" si="7"/>
        <v>8587.4161073825508</v>
      </c>
      <c r="L129" s="34">
        <v>222</v>
      </c>
      <c r="M129" s="34">
        <v>1535430</v>
      </c>
      <c r="N129" s="36">
        <f t="shared" si="4"/>
        <v>6916.3513513513517</v>
      </c>
      <c r="O129" s="34">
        <v>12387</v>
      </c>
      <c r="P129" s="34">
        <v>1535430</v>
      </c>
      <c r="Q129" s="36">
        <f t="shared" si="5"/>
        <v>123.95495277306854</v>
      </c>
      <c r="R129" s="59" t="s">
        <v>102</v>
      </c>
      <c r="S129" s="15">
        <v>17</v>
      </c>
      <c r="T129" s="15" t="s">
        <v>25</v>
      </c>
    </row>
    <row r="130" spans="1:20" s="12" customFormat="1" ht="27" customHeight="1" x14ac:dyDescent="0.2">
      <c r="A130" s="66"/>
      <c r="B130" s="22">
        <v>126</v>
      </c>
      <c r="C130" s="26" t="s">
        <v>273</v>
      </c>
      <c r="D130" s="17" t="s">
        <v>274</v>
      </c>
      <c r="E130" s="34">
        <v>20</v>
      </c>
      <c r="F130" s="34">
        <v>3747061</v>
      </c>
      <c r="G130" s="34">
        <v>2848</v>
      </c>
      <c r="H130" s="34">
        <v>241</v>
      </c>
      <c r="I130" s="35">
        <f t="shared" si="6"/>
        <v>11.9</v>
      </c>
      <c r="J130" s="34">
        <v>12</v>
      </c>
      <c r="K130" s="36">
        <f t="shared" si="7"/>
        <v>26239.922969187672</v>
      </c>
      <c r="L130" s="34">
        <v>228</v>
      </c>
      <c r="M130" s="34">
        <v>3747061</v>
      </c>
      <c r="N130" s="36">
        <f t="shared" si="4"/>
        <v>16434.478070175439</v>
      </c>
      <c r="O130" s="34">
        <v>12340.75</v>
      </c>
      <c r="P130" s="34">
        <v>3747061</v>
      </c>
      <c r="Q130" s="36">
        <f t="shared" si="5"/>
        <v>303.63316654174179</v>
      </c>
      <c r="R130" s="59" t="s">
        <v>147</v>
      </c>
      <c r="S130" s="15">
        <v>18</v>
      </c>
      <c r="T130" s="15" t="s">
        <v>25</v>
      </c>
    </row>
    <row r="131" spans="1:20" s="12" customFormat="1" ht="27" customHeight="1" x14ac:dyDescent="0.2">
      <c r="A131" s="66"/>
      <c r="B131" s="22">
        <v>127</v>
      </c>
      <c r="C131" s="26" t="s">
        <v>113</v>
      </c>
      <c r="D131" s="17" t="s">
        <v>275</v>
      </c>
      <c r="E131" s="34">
        <v>20</v>
      </c>
      <c r="F131" s="34">
        <v>2313255</v>
      </c>
      <c r="G131" s="34">
        <v>3896</v>
      </c>
      <c r="H131" s="34">
        <v>237</v>
      </c>
      <c r="I131" s="35">
        <f t="shared" si="6"/>
        <v>16.5</v>
      </c>
      <c r="J131" s="34">
        <v>12</v>
      </c>
      <c r="K131" s="36">
        <f t="shared" si="7"/>
        <v>11683.106060606062</v>
      </c>
      <c r="L131" s="34">
        <v>226</v>
      </c>
      <c r="M131" s="34">
        <v>2313255</v>
      </c>
      <c r="N131" s="36">
        <f t="shared" si="4"/>
        <v>10235.641592920354</v>
      </c>
      <c r="O131" s="34">
        <v>18981</v>
      </c>
      <c r="P131" s="34">
        <v>2313255</v>
      </c>
      <c r="Q131" s="36">
        <f t="shared" si="5"/>
        <v>121.87213529318792</v>
      </c>
      <c r="R131" s="59" t="s">
        <v>14</v>
      </c>
      <c r="S131" s="15">
        <v>1</v>
      </c>
      <c r="T131" s="15" t="s">
        <v>15</v>
      </c>
    </row>
    <row r="132" spans="1:20" s="12" customFormat="1" ht="27" customHeight="1" x14ac:dyDescent="0.2">
      <c r="A132" s="66"/>
      <c r="B132" s="22">
        <v>128</v>
      </c>
      <c r="C132" s="26" t="s">
        <v>113</v>
      </c>
      <c r="D132" s="17" t="s">
        <v>276</v>
      </c>
      <c r="E132" s="34">
        <v>20</v>
      </c>
      <c r="F132" s="34">
        <v>4991100</v>
      </c>
      <c r="G132" s="34">
        <v>3914</v>
      </c>
      <c r="H132" s="34">
        <v>236</v>
      </c>
      <c r="I132" s="35">
        <f t="shared" si="6"/>
        <v>16.600000000000001</v>
      </c>
      <c r="J132" s="34">
        <v>12</v>
      </c>
      <c r="K132" s="36">
        <f t="shared" si="7"/>
        <v>25055.72289156626</v>
      </c>
      <c r="L132" s="34">
        <v>237</v>
      </c>
      <c r="M132" s="34">
        <v>4991100</v>
      </c>
      <c r="N132" s="36">
        <f t="shared" si="4"/>
        <v>21059.493670886077</v>
      </c>
      <c r="O132" s="34">
        <v>19570</v>
      </c>
      <c r="P132" s="34">
        <v>4991100</v>
      </c>
      <c r="Q132" s="36">
        <f t="shared" si="5"/>
        <v>255.03832396525294</v>
      </c>
      <c r="R132" s="59" t="s">
        <v>14</v>
      </c>
      <c r="S132" s="15">
        <v>1</v>
      </c>
      <c r="T132" s="15" t="s">
        <v>15</v>
      </c>
    </row>
    <row r="133" spans="1:20" s="12" customFormat="1" ht="27" customHeight="1" x14ac:dyDescent="0.2">
      <c r="A133" s="66"/>
      <c r="B133" s="22">
        <v>129</v>
      </c>
      <c r="C133" s="26" t="s">
        <v>127</v>
      </c>
      <c r="D133" s="17" t="s">
        <v>277</v>
      </c>
      <c r="E133" s="34">
        <v>50</v>
      </c>
      <c r="F133" s="34">
        <v>11860000</v>
      </c>
      <c r="G133" s="34">
        <v>14901</v>
      </c>
      <c r="H133" s="34">
        <v>256</v>
      </c>
      <c r="I133" s="35">
        <f t="shared" si="6"/>
        <v>58.300000000000004</v>
      </c>
      <c r="J133" s="34">
        <v>12</v>
      </c>
      <c r="K133" s="36">
        <f t="shared" si="7"/>
        <v>16952.544311034875</v>
      </c>
      <c r="L133" s="34">
        <v>744</v>
      </c>
      <c r="M133" s="34">
        <v>11860000</v>
      </c>
      <c r="N133" s="36">
        <f t="shared" ref="N133:N196" si="8">IF(AND(L133&gt;0,M133&gt;0),M133/L133,0)</f>
        <v>15940.860215053763</v>
      </c>
      <c r="O133" s="34">
        <v>87998</v>
      </c>
      <c r="P133" s="34">
        <v>11860000</v>
      </c>
      <c r="Q133" s="36">
        <f t="shared" ref="Q133:Q196" si="9">IF(AND(O133&gt;0,P133&gt;0),P133/O133,0)</f>
        <v>134.7757903588718</v>
      </c>
      <c r="R133" s="59" t="s">
        <v>14</v>
      </c>
      <c r="S133" s="15">
        <v>1</v>
      </c>
      <c r="T133" s="15" t="s">
        <v>15</v>
      </c>
    </row>
    <row r="134" spans="1:20" s="12" customFormat="1" ht="27" customHeight="1" x14ac:dyDescent="0.2">
      <c r="A134" s="66"/>
      <c r="B134" s="22">
        <v>130</v>
      </c>
      <c r="C134" s="26" t="s">
        <v>278</v>
      </c>
      <c r="D134" s="17" t="s">
        <v>279</v>
      </c>
      <c r="E134" s="34">
        <v>20</v>
      </c>
      <c r="F134" s="34">
        <v>5589020</v>
      </c>
      <c r="G134" s="34">
        <v>3134</v>
      </c>
      <c r="H134" s="34">
        <v>248</v>
      </c>
      <c r="I134" s="35">
        <f t="shared" ref="I134:I197" si="10">ROUNDUP(G134/H134,1)</f>
        <v>12.7</v>
      </c>
      <c r="J134" s="34">
        <v>12</v>
      </c>
      <c r="K134" s="36">
        <f t="shared" ref="K134:K197" si="11">IF(AND(F134&gt;0,I134&gt;0,J134&gt;0),F134/I134/J134,0)</f>
        <v>36673.3595800525</v>
      </c>
      <c r="L134" s="34">
        <v>150</v>
      </c>
      <c r="M134" s="34">
        <v>5589020</v>
      </c>
      <c r="N134" s="36">
        <f t="shared" si="8"/>
        <v>37260.133333333331</v>
      </c>
      <c r="O134" s="34">
        <v>14170</v>
      </c>
      <c r="P134" s="34">
        <v>5589020</v>
      </c>
      <c r="Q134" s="36">
        <f t="shared" si="9"/>
        <v>394.42625264643613</v>
      </c>
      <c r="R134" s="59" t="s">
        <v>14</v>
      </c>
      <c r="S134" s="15">
        <v>1</v>
      </c>
      <c r="T134" s="15" t="s">
        <v>15</v>
      </c>
    </row>
    <row r="135" spans="1:20" s="12" customFormat="1" ht="27" customHeight="1" x14ac:dyDescent="0.2">
      <c r="A135" s="66"/>
      <c r="B135" s="22">
        <v>131</v>
      </c>
      <c r="C135" s="26" t="s">
        <v>280</v>
      </c>
      <c r="D135" s="17" t="s">
        <v>281</v>
      </c>
      <c r="E135" s="34">
        <v>20</v>
      </c>
      <c r="F135" s="34">
        <v>5864995</v>
      </c>
      <c r="G135" s="34">
        <v>3362</v>
      </c>
      <c r="H135" s="34">
        <v>239</v>
      </c>
      <c r="I135" s="35">
        <f t="shared" si="10"/>
        <v>14.1</v>
      </c>
      <c r="J135" s="34">
        <v>12</v>
      </c>
      <c r="K135" s="36">
        <f t="shared" si="11"/>
        <v>34663.09101654846</v>
      </c>
      <c r="L135" s="34">
        <v>209</v>
      </c>
      <c r="M135" s="34">
        <v>5864995</v>
      </c>
      <c r="N135" s="36">
        <f t="shared" si="8"/>
        <v>28062.177033492822</v>
      </c>
      <c r="O135" s="34">
        <v>15657</v>
      </c>
      <c r="P135" s="34">
        <v>5864995</v>
      </c>
      <c r="Q135" s="36">
        <f t="shared" si="9"/>
        <v>374.59251453024206</v>
      </c>
      <c r="R135" s="59" t="s">
        <v>154</v>
      </c>
      <c r="S135" s="15">
        <v>20</v>
      </c>
      <c r="T135" s="15" t="s">
        <v>25</v>
      </c>
    </row>
    <row r="136" spans="1:20" s="12" customFormat="1" ht="27" customHeight="1" x14ac:dyDescent="0.2">
      <c r="A136" s="66"/>
      <c r="B136" s="22">
        <v>132</v>
      </c>
      <c r="C136" s="26" t="s">
        <v>282</v>
      </c>
      <c r="D136" s="17" t="s">
        <v>283</v>
      </c>
      <c r="E136" s="34">
        <v>40</v>
      </c>
      <c r="F136" s="34">
        <v>9877890</v>
      </c>
      <c r="G136" s="34">
        <v>11396</v>
      </c>
      <c r="H136" s="34">
        <v>261</v>
      </c>
      <c r="I136" s="35">
        <f t="shared" si="10"/>
        <v>43.7</v>
      </c>
      <c r="J136" s="34">
        <v>12</v>
      </c>
      <c r="K136" s="36">
        <f t="shared" si="11"/>
        <v>18836.556064073226</v>
      </c>
      <c r="L136" s="34">
        <v>523</v>
      </c>
      <c r="M136" s="34">
        <v>9877890</v>
      </c>
      <c r="N136" s="36">
        <f t="shared" si="8"/>
        <v>18886.978967495219</v>
      </c>
      <c r="O136" s="34">
        <v>43503.5</v>
      </c>
      <c r="P136" s="34">
        <v>9877890</v>
      </c>
      <c r="Q136" s="36">
        <f t="shared" si="9"/>
        <v>227.05966186628663</v>
      </c>
      <c r="R136" s="59" t="s">
        <v>49</v>
      </c>
      <c r="S136" s="15">
        <v>25</v>
      </c>
      <c r="T136" s="15" t="s">
        <v>21</v>
      </c>
    </row>
    <row r="137" spans="1:20" s="12" customFormat="1" ht="27" customHeight="1" x14ac:dyDescent="0.2">
      <c r="A137" s="66"/>
      <c r="B137" s="22">
        <v>133</v>
      </c>
      <c r="C137" s="26" t="s">
        <v>168</v>
      </c>
      <c r="D137" s="17" t="s">
        <v>284</v>
      </c>
      <c r="E137" s="34">
        <v>30</v>
      </c>
      <c r="F137" s="34">
        <v>5173435</v>
      </c>
      <c r="G137" s="34">
        <v>7065</v>
      </c>
      <c r="H137" s="34">
        <v>361</v>
      </c>
      <c r="I137" s="35">
        <f t="shared" si="10"/>
        <v>19.600000000000001</v>
      </c>
      <c r="J137" s="34">
        <v>12</v>
      </c>
      <c r="K137" s="36">
        <f t="shared" si="11"/>
        <v>21995.897108843536</v>
      </c>
      <c r="L137" s="34">
        <v>403</v>
      </c>
      <c r="M137" s="34">
        <v>5173435</v>
      </c>
      <c r="N137" s="36">
        <f t="shared" si="8"/>
        <v>12837.307692307691</v>
      </c>
      <c r="O137" s="34">
        <v>28260</v>
      </c>
      <c r="P137" s="34">
        <v>5173435</v>
      </c>
      <c r="Q137" s="36">
        <f t="shared" si="9"/>
        <v>183.06564048124557</v>
      </c>
      <c r="R137" s="59" t="s">
        <v>49</v>
      </c>
      <c r="S137" s="15">
        <v>25</v>
      </c>
      <c r="T137" s="15" t="s">
        <v>21</v>
      </c>
    </row>
    <row r="138" spans="1:20" s="12" customFormat="1" ht="27" customHeight="1" x14ac:dyDescent="0.2">
      <c r="A138" s="66"/>
      <c r="B138" s="22">
        <v>134</v>
      </c>
      <c r="C138" s="26" t="s">
        <v>285</v>
      </c>
      <c r="D138" s="17" t="s">
        <v>286</v>
      </c>
      <c r="E138" s="34">
        <v>20</v>
      </c>
      <c r="F138" s="34">
        <v>1721130</v>
      </c>
      <c r="G138" s="34">
        <v>2982</v>
      </c>
      <c r="H138" s="34">
        <v>292</v>
      </c>
      <c r="I138" s="35">
        <f t="shared" si="10"/>
        <v>10.299999999999999</v>
      </c>
      <c r="J138" s="34">
        <v>12</v>
      </c>
      <c r="K138" s="36">
        <f t="shared" si="11"/>
        <v>13925.000000000002</v>
      </c>
      <c r="L138" s="34">
        <v>180</v>
      </c>
      <c r="M138" s="34">
        <v>1721130</v>
      </c>
      <c r="N138" s="36">
        <f t="shared" si="8"/>
        <v>9561.8333333333339</v>
      </c>
      <c r="O138" s="34">
        <v>11928</v>
      </c>
      <c r="P138" s="34">
        <v>1721130</v>
      </c>
      <c r="Q138" s="36">
        <f t="shared" si="9"/>
        <v>144.29325955734407</v>
      </c>
      <c r="R138" s="59" t="s">
        <v>102</v>
      </c>
      <c r="S138" s="15">
        <v>17</v>
      </c>
      <c r="T138" s="15" t="s">
        <v>25</v>
      </c>
    </row>
    <row r="139" spans="1:20" s="12" customFormat="1" ht="27" customHeight="1" x14ac:dyDescent="0.2">
      <c r="A139" s="66"/>
      <c r="B139" s="22">
        <v>135</v>
      </c>
      <c r="C139" s="26" t="s">
        <v>287</v>
      </c>
      <c r="D139" s="17" t="s">
        <v>288</v>
      </c>
      <c r="E139" s="34">
        <v>20</v>
      </c>
      <c r="F139" s="34">
        <v>16177180</v>
      </c>
      <c r="G139" s="34">
        <v>6383</v>
      </c>
      <c r="H139" s="34">
        <v>249</v>
      </c>
      <c r="I139" s="35">
        <f t="shared" si="10"/>
        <v>25.700000000000003</v>
      </c>
      <c r="J139" s="34">
        <v>12</v>
      </c>
      <c r="K139" s="36">
        <f t="shared" si="11"/>
        <v>52455.188067444869</v>
      </c>
      <c r="L139" s="34">
        <v>467</v>
      </c>
      <c r="M139" s="34">
        <v>16177180</v>
      </c>
      <c r="N139" s="36">
        <f t="shared" si="8"/>
        <v>34640.642398286938</v>
      </c>
      <c r="O139" s="34">
        <v>27303.75</v>
      </c>
      <c r="P139" s="34">
        <v>16177180</v>
      </c>
      <c r="Q139" s="36">
        <f t="shared" si="9"/>
        <v>592.48931007645467</v>
      </c>
      <c r="R139" s="59" t="s">
        <v>147</v>
      </c>
      <c r="S139" s="15">
        <v>18</v>
      </c>
      <c r="T139" s="15" t="s">
        <v>25</v>
      </c>
    </row>
    <row r="140" spans="1:20" s="12" customFormat="1" ht="27" customHeight="1" x14ac:dyDescent="0.2">
      <c r="A140" s="66"/>
      <c r="B140" s="22">
        <v>136</v>
      </c>
      <c r="C140" s="26" t="s">
        <v>289</v>
      </c>
      <c r="D140" s="17" t="s">
        <v>290</v>
      </c>
      <c r="E140" s="34">
        <v>20</v>
      </c>
      <c r="F140" s="34">
        <v>953657</v>
      </c>
      <c r="G140" s="34">
        <v>2943</v>
      </c>
      <c r="H140" s="34">
        <v>245</v>
      </c>
      <c r="I140" s="35">
        <f t="shared" si="10"/>
        <v>12.1</v>
      </c>
      <c r="J140" s="34">
        <v>11</v>
      </c>
      <c r="K140" s="36">
        <f t="shared" si="11"/>
        <v>7164.9661908339594</v>
      </c>
      <c r="L140" s="34">
        <v>178</v>
      </c>
      <c r="M140" s="34">
        <v>953657</v>
      </c>
      <c r="N140" s="36">
        <f t="shared" si="8"/>
        <v>5357.6235955056181</v>
      </c>
      <c r="O140" s="34">
        <v>10301.5</v>
      </c>
      <c r="P140" s="34">
        <v>953657</v>
      </c>
      <c r="Q140" s="36">
        <f t="shared" si="9"/>
        <v>92.57457651798282</v>
      </c>
      <c r="R140" s="59" t="s">
        <v>14</v>
      </c>
      <c r="S140" s="15">
        <v>1</v>
      </c>
      <c r="T140" s="15" t="s">
        <v>15</v>
      </c>
    </row>
    <row r="141" spans="1:20" s="12" customFormat="1" ht="27" customHeight="1" x14ac:dyDescent="0.2">
      <c r="A141" s="66"/>
      <c r="B141" s="22">
        <v>137</v>
      </c>
      <c r="C141" s="26" t="s">
        <v>291</v>
      </c>
      <c r="D141" s="17" t="s">
        <v>292</v>
      </c>
      <c r="E141" s="34">
        <v>20</v>
      </c>
      <c r="F141" s="34">
        <v>275000</v>
      </c>
      <c r="G141" s="34">
        <v>1492</v>
      </c>
      <c r="H141" s="34">
        <v>242</v>
      </c>
      <c r="I141" s="35">
        <f t="shared" si="10"/>
        <v>6.1999999999999993</v>
      </c>
      <c r="J141" s="34">
        <v>12</v>
      </c>
      <c r="K141" s="36">
        <f t="shared" si="11"/>
        <v>3696.2365591397852</v>
      </c>
      <c r="L141" s="34">
        <v>78</v>
      </c>
      <c r="M141" s="34">
        <v>275000</v>
      </c>
      <c r="N141" s="36">
        <f t="shared" si="8"/>
        <v>3525.6410256410259</v>
      </c>
      <c r="O141" s="34">
        <v>4544</v>
      </c>
      <c r="P141" s="34">
        <v>275000</v>
      </c>
      <c r="Q141" s="36">
        <f t="shared" si="9"/>
        <v>60.519366197183096</v>
      </c>
      <c r="R141" s="59" t="s">
        <v>14</v>
      </c>
      <c r="S141" s="15">
        <v>1</v>
      </c>
      <c r="T141" s="15" t="s">
        <v>15</v>
      </c>
    </row>
    <row r="142" spans="1:20" s="12" customFormat="1" ht="27" customHeight="1" x14ac:dyDescent="0.2">
      <c r="A142" s="66"/>
      <c r="B142" s="22">
        <v>138</v>
      </c>
      <c r="C142" s="26" t="s">
        <v>293</v>
      </c>
      <c r="D142" s="17" t="s">
        <v>294</v>
      </c>
      <c r="E142" s="34">
        <v>20</v>
      </c>
      <c r="F142" s="34">
        <v>1709970</v>
      </c>
      <c r="G142" s="34">
        <v>4471</v>
      </c>
      <c r="H142" s="34">
        <v>265</v>
      </c>
      <c r="I142" s="35">
        <f t="shared" si="10"/>
        <v>16.900000000000002</v>
      </c>
      <c r="J142" s="34">
        <v>12</v>
      </c>
      <c r="K142" s="36">
        <f t="shared" si="11"/>
        <v>8431.8047337278094</v>
      </c>
      <c r="L142" s="34">
        <v>338</v>
      </c>
      <c r="M142" s="34">
        <v>1709970</v>
      </c>
      <c r="N142" s="36">
        <f t="shared" si="8"/>
        <v>5059.082840236686</v>
      </c>
      <c r="O142" s="34">
        <v>13539</v>
      </c>
      <c r="P142" s="34">
        <v>1709970</v>
      </c>
      <c r="Q142" s="36">
        <f t="shared" si="9"/>
        <v>126.29957899401728</v>
      </c>
      <c r="R142" s="59" t="s">
        <v>121</v>
      </c>
      <c r="S142" s="15">
        <v>4</v>
      </c>
      <c r="T142" s="15" t="s">
        <v>122</v>
      </c>
    </row>
    <row r="143" spans="1:20" s="12" customFormat="1" ht="27" customHeight="1" x14ac:dyDescent="0.2">
      <c r="A143" s="66"/>
      <c r="B143" s="22">
        <v>139</v>
      </c>
      <c r="C143" s="26" t="s">
        <v>295</v>
      </c>
      <c r="D143" s="17" t="s">
        <v>296</v>
      </c>
      <c r="E143" s="34">
        <v>20</v>
      </c>
      <c r="F143" s="34">
        <v>144180</v>
      </c>
      <c r="G143" s="34">
        <v>195</v>
      </c>
      <c r="H143" s="34">
        <v>120</v>
      </c>
      <c r="I143" s="35">
        <f t="shared" si="10"/>
        <v>1.7000000000000002</v>
      </c>
      <c r="J143" s="34">
        <v>6</v>
      </c>
      <c r="K143" s="36">
        <f t="shared" si="11"/>
        <v>14135.294117647058</v>
      </c>
      <c r="L143" s="34">
        <v>20</v>
      </c>
      <c r="M143" s="34">
        <v>144180</v>
      </c>
      <c r="N143" s="36">
        <f t="shared" si="8"/>
        <v>7209</v>
      </c>
      <c r="O143" s="34">
        <v>803</v>
      </c>
      <c r="P143" s="34">
        <v>144180</v>
      </c>
      <c r="Q143" s="36">
        <f t="shared" si="9"/>
        <v>179.55168119551681</v>
      </c>
      <c r="R143" s="59" t="s">
        <v>102</v>
      </c>
      <c r="S143" s="15">
        <v>17</v>
      </c>
      <c r="T143" s="15" t="s">
        <v>25</v>
      </c>
    </row>
    <row r="144" spans="1:20" s="12" customFormat="1" ht="27" customHeight="1" x14ac:dyDescent="0.2">
      <c r="A144" s="66"/>
      <c r="B144" s="22">
        <v>140</v>
      </c>
      <c r="C144" s="26" t="s">
        <v>297</v>
      </c>
      <c r="D144" s="17" t="s">
        <v>298</v>
      </c>
      <c r="E144" s="34">
        <v>20</v>
      </c>
      <c r="F144" s="34">
        <v>3352247</v>
      </c>
      <c r="G144" s="34">
        <v>3093</v>
      </c>
      <c r="H144" s="34">
        <v>239</v>
      </c>
      <c r="I144" s="35">
        <f t="shared" si="10"/>
        <v>13</v>
      </c>
      <c r="J144" s="34">
        <v>12</v>
      </c>
      <c r="K144" s="36">
        <f t="shared" si="11"/>
        <v>21488.76282051282</v>
      </c>
      <c r="L144" s="34">
        <v>234</v>
      </c>
      <c r="M144" s="34">
        <v>3352247</v>
      </c>
      <c r="N144" s="36">
        <f t="shared" si="8"/>
        <v>14325.841880341881</v>
      </c>
      <c r="O144" s="34">
        <v>12372</v>
      </c>
      <c r="P144" s="34">
        <v>3352247</v>
      </c>
      <c r="Q144" s="36">
        <f t="shared" si="9"/>
        <v>270.95433236340125</v>
      </c>
      <c r="R144" s="59" t="s">
        <v>102</v>
      </c>
      <c r="S144" s="15">
        <v>17</v>
      </c>
      <c r="T144" s="15" t="s">
        <v>25</v>
      </c>
    </row>
    <row r="145" spans="1:20" s="12" customFormat="1" ht="27" customHeight="1" x14ac:dyDescent="0.2">
      <c r="A145" s="66"/>
      <c r="B145" s="22">
        <v>141</v>
      </c>
      <c r="C145" s="26" t="s">
        <v>299</v>
      </c>
      <c r="D145" s="17" t="s">
        <v>300</v>
      </c>
      <c r="E145" s="34">
        <v>20</v>
      </c>
      <c r="F145" s="34">
        <v>3369384</v>
      </c>
      <c r="G145" s="34">
        <v>4187</v>
      </c>
      <c r="H145" s="34">
        <v>260</v>
      </c>
      <c r="I145" s="35">
        <f t="shared" si="10"/>
        <v>16.200000000000003</v>
      </c>
      <c r="J145" s="34">
        <v>12</v>
      </c>
      <c r="K145" s="36">
        <f t="shared" si="11"/>
        <v>17332.222222222219</v>
      </c>
      <c r="L145" s="34">
        <v>309</v>
      </c>
      <c r="M145" s="34">
        <v>3369384</v>
      </c>
      <c r="N145" s="36">
        <f t="shared" si="8"/>
        <v>10904.155339805826</v>
      </c>
      <c r="O145" s="34">
        <v>12965.12</v>
      </c>
      <c r="P145" s="34">
        <v>3369384</v>
      </c>
      <c r="Q145" s="36">
        <f t="shared" si="9"/>
        <v>259.88066442886759</v>
      </c>
      <c r="R145" s="59" t="s">
        <v>14</v>
      </c>
      <c r="S145" s="15">
        <v>1</v>
      </c>
      <c r="T145" s="15" t="s">
        <v>15</v>
      </c>
    </row>
    <row r="146" spans="1:20" s="12" customFormat="1" ht="27" customHeight="1" x14ac:dyDescent="0.2">
      <c r="A146" s="66"/>
      <c r="B146" s="22">
        <v>142</v>
      </c>
      <c r="C146" s="26" t="s">
        <v>301</v>
      </c>
      <c r="D146" s="17" t="s">
        <v>302</v>
      </c>
      <c r="E146" s="34">
        <v>20</v>
      </c>
      <c r="F146" s="34">
        <v>4529590</v>
      </c>
      <c r="G146" s="34">
        <v>2481</v>
      </c>
      <c r="H146" s="34">
        <v>248</v>
      </c>
      <c r="I146" s="35">
        <f t="shared" si="10"/>
        <v>10.1</v>
      </c>
      <c r="J146" s="34">
        <v>12</v>
      </c>
      <c r="K146" s="36">
        <f t="shared" si="11"/>
        <v>37372.85478547855</v>
      </c>
      <c r="L146" s="34">
        <v>257</v>
      </c>
      <c r="M146" s="34">
        <v>4529590</v>
      </c>
      <c r="N146" s="36">
        <f t="shared" si="8"/>
        <v>17624.863813229571</v>
      </c>
      <c r="O146" s="34">
        <v>8463.42</v>
      </c>
      <c r="P146" s="34">
        <v>4529590</v>
      </c>
      <c r="Q146" s="36">
        <f t="shared" si="9"/>
        <v>535.19617365084093</v>
      </c>
      <c r="R146" s="59" t="s">
        <v>303</v>
      </c>
      <c r="S146" s="15">
        <v>8</v>
      </c>
      <c r="T146" s="15" t="s">
        <v>122</v>
      </c>
    </row>
    <row r="147" spans="1:20" s="12" customFormat="1" ht="27" customHeight="1" x14ac:dyDescent="0.2">
      <c r="A147" s="66"/>
      <c r="B147" s="22">
        <v>143</v>
      </c>
      <c r="C147" s="26" t="s">
        <v>304</v>
      </c>
      <c r="D147" s="17" t="s">
        <v>305</v>
      </c>
      <c r="E147" s="34">
        <v>20</v>
      </c>
      <c r="F147" s="34">
        <v>1481726</v>
      </c>
      <c r="G147" s="34">
        <v>3037</v>
      </c>
      <c r="H147" s="34">
        <v>271</v>
      </c>
      <c r="I147" s="35">
        <f t="shared" si="10"/>
        <v>11.299999999999999</v>
      </c>
      <c r="J147" s="34">
        <v>12</v>
      </c>
      <c r="K147" s="36">
        <f t="shared" si="11"/>
        <v>10927.182890855458</v>
      </c>
      <c r="L147" s="34">
        <v>140</v>
      </c>
      <c r="M147" s="34">
        <v>1481726</v>
      </c>
      <c r="N147" s="36">
        <f t="shared" si="8"/>
        <v>10583.757142857143</v>
      </c>
      <c r="O147" s="34">
        <v>7378</v>
      </c>
      <c r="P147" s="34">
        <v>1481726</v>
      </c>
      <c r="Q147" s="36">
        <f t="shared" si="9"/>
        <v>200.83030631607483</v>
      </c>
      <c r="R147" s="59" t="s">
        <v>147</v>
      </c>
      <c r="S147" s="15">
        <v>18</v>
      </c>
      <c r="T147" s="15" t="s">
        <v>25</v>
      </c>
    </row>
    <row r="148" spans="1:20" s="12" customFormat="1" ht="27" customHeight="1" x14ac:dyDescent="0.2">
      <c r="A148" s="66"/>
      <c r="B148" s="22">
        <v>144</v>
      </c>
      <c r="C148" s="26" t="s">
        <v>43</v>
      </c>
      <c r="D148" s="17" t="s">
        <v>306</v>
      </c>
      <c r="E148" s="34">
        <v>20</v>
      </c>
      <c r="F148" s="34">
        <v>341252</v>
      </c>
      <c r="G148" s="34">
        <v>1628</v>
      </c>
      <c r="H148" s="34">
        <v>239</v>
      </c>
      <c r="I148" s="35">
        <f t="shared" si="10"/>
        <v>6.8999999999999995</v>
      </c>
      <c r="J148" s="34">
        <v>12</v>
      </c>
      <c r="K148" s="36">
        <f t="shared" si="11"/>
        <v>4121.4009661835753</v>
      </c>
      <c r="L148" s="34">
        <v>122</v>
      </c>
      <c r="M148" s="34">
        <v>341252</v>
      </c>
      <c r="N148" s="36">
        <f t="shared" si="8"/>
        <v>2797.1475409836066</v>
      </c>
      <c r="O148" s="34">
        <v>6512</v>
      </c>
      <c r="P148" s="34">
        <v>341252</v>
      </c>
      <c r="Q148" s="36">
        <f t="shared" si="9"/>
        <v>52.403562653562652</v>
      </c>
      <c r="R148" s="59" t="s">
        <v>45</v>
      </c>
      <c r="S148" s="15">
        <v>19</v>
      </c>
      <c r="T148" s="15" t="s">
        <v>25</v>
      </c>
    </row>
    <row r="149" spans="1:20" s="12" customFormat="1" ht="27" customHeight="1" x14ac:dyDescent="0.2">
      <c r="A149" s="66"/>
      <c r="B149" s="22">
        <v>145</v>
      </c>
      <c r="C149" s="26" t="s">
        <v>307</v>
      </c>
      <c r="D149" s="17" t="s">
        <v>308</v>
      </c>
      <c r="E149" s="34">
        <v>20</v>
      </c>
      <c r="F149" s="34">
        <v>1426230</v>
      </c>
      <c r="G149" s="34">
        <v>2502</v>
      </c>
      <c r="H149" s="34">
        <v>248</v>
      </c>
      <c r="I149" s="35">
        <f t="shared" si="10"/>
        <v>10.1</v>
      </c>
      <c r="J149" s="34">
        <v>12</v>
      </c>
      <c r="K149" s="36">
        <f t="shared" si="11"/>
        <v>11767.574257425744</v>
      </c>
      <c r="L149" s="34">
        <v>143</v>
      </c>
      <c r="M149" s="34">
        <v>1426230</v>
      </c>
      <c r="N149" s="36">
        <f t="shared" si="8"/>
        <v>9973.636363636364</v>
      </c>
      <c r="O149" s="34">
        <v>10554.5</v>
      </c>
      <c r="P149" s="34">
        <v>1426230</v>
      </c>
      <c r="Q149" s="36">
        <f t="shared" si="9"/>
        <v>135.13003931972145</v>
      </c>
      <c r="R149" s="59" t="s">
        <v>309</v>
      </c>
      <c r="S149" s="15">
        <v>21</v>
      </c>
      <c r="T149" s="15" t="s">
        <v>25</v>
      </c>
    </row>
    <row r="150" spans="1:20" s="12" customFormat="1" ht="27" customHeight="1" x14ac:dyDescent="0.2">
      <c r="A150" s="66"/>
      <c r="B150" s="22">
        <v>146</v>
      </c>
      <c r="C150" s="26" t="s">
        <v>160</v>
      </c>
      <c r="D150" s="17" t="s">
        <v>310</v>
      </c>
      <c r="E150" s="34">
        <v>40</v>
      </c>
      <c r="F150" s="34">
        <v>7963340</v>
      </c>
      <c r="G150" s="34">
        <v>9757</v>
      </c>
      <c r="H150" s="34">
        <v>241</v>
      </c>
      <c r="I150" s="35">
        <f t="shared" si="10"/>
        <v>40.5</v>
      </c>
      <c r="J150" s="34">
        <v>12</v>
      </c>
      <c r="K150" s="36">
        <f t="shared" si="11"/>
        <v>16385.473251028805</v>
      </c>
      <c r="L150" s="34">
        <v>511</v>
      </c>
      <c r="M150" s="34">
        <v>7963340</v>
      </c>
      <c r="N150" s="36">
        <f t="shared" si="8"/>
        <v>15583.835616438357</v>
      </c>
      <c r="O150" s="34">
        <v>61742</v>
      </c>
      <c r="P150" s="34">
        <v>7963340</v>
      </c>
      <c r="Q150" s="36">
        <f t="shared" si="9"/>
        <v>128.97768131903729</v>
      </c>
      <c r="R150" s="59" t="s">
        <v>51</v>
      </c>
      <c r="S150" s="15">
        <v>2</v>
      </c>
      <c r="T150" s="15" t="s">
        <v>52</v>
      </c>
    </row>
    <row r="151" spans="1:20" s="12" customFormat="1" ht="27" customHeight="1" x14ac:dyDescent="0.2">
      <c r="A151" s="66"/>
      <c r="B151" s="22">
        <v>147</v>
      </c>
      <c r="C151" s="26" t="s">
        <v>311</v>
      </c>
      <c r="D151" s="17" t="s">
        <v>312</v>
      </c>
      <c r="E151" s="34">
        <v>10</v>
      </c>
      <c r="F151" s="34">
        <v>1459000</v>
      </c>
      <c r="G151" s="34">
        <v>1754</v>
      </c>
      <c r="H151" s="34">
        <v>241</v>
      </c>
      <c r="I151" s="35">
        <f t="shared" si="10"/>
        <v>7.3</v>
      </c>
      <c r="J151" s="34">
        <v>12</v>
      </c>
      <c r="K151" s="36">
        <f t="shared" si="11"/>
        <v>16655.251141552511</v>
      </c>
      <c r="L151" s="34">
        <v>95</v>
      </c>
      <c r="M151" s="34">
        <v>1459000</v>
      </c>
      <c r="N151" s="36">
        <f t="shared" si="8"/>
        <v>15357.894736842105</v>
      </c>
      <c r="O151" s="34">
        <v>8733</v>
      </c>
      <c r="P151" s="34">
        <v>1459000</v>
      </c>
      <c r="Q151" s="36">
        <f t="shared" si="9"/>
        <v>167.06744532234055</v>
      </c>
      <c r="R151" s="59" t="s">
        <v>14</v>
      </c>
      <c r="S151" s="15">
        <v>1</v>
      </c>
      <c r="T151" s="15" t="s">
        <v>15</v>
      </c>
    </row>
    <row r="152" spans="1:20" s="12" customFormat="1" ht="27" customHeight="1" x14ac:dyDescent="0.2">
      <c r="A152" s="66"/>
      <c r="B152" s="22">
        <v>148</v>
      </c>
      <c r="C152" s="26" t="s">
        <v>313</v>
      </c>
      <c r="D152" s="17" t="s">
        <v>314</v>
      </c>
      <c r="E152" s="34">
        <v>20</v>
      </c>
      <c r="F152" s="34">
        <v>4271520</v>
      </c>
      <c r="G152" s="34">
        <v>4742</v>
      </c>
      <c r="H152" s="34">
        <v>256</v>
      </c>
      <c r="I152" s="35">
        <f t="shared" si="10"/>
        <v>18.600000000000001</v>
      </c>
      <c r="J152" s="34">
        <v>12</v>
      </c>
      <c r="K152" s="36">
        <f t="shared" si="11"/>
        <v>19137.634408602149</v>
      </c>
      <c r="L152" s="34">
        <v>253</v>
      </c>
      <c r="M152" s="34">
        <v>4271520</v>
      </c>
      <c r="N152" s="36">
        <f t="shared" si="8"/>
        <v>16883.478260869564</v>
      </c>
      <c r="O152" s="34">
        <v>18391</v>
      </c>
      <c r="P152" s="34">
        <v>4271520</v>
      </c>
      <c r="Q152" s="36">
        <f t="shared" si="9"/>
        <v>232.26143222228265</v>
      </c>
      <c r="R152" s="59" t="s">
        <v>39</v>
      </c>
      <c r="S152" s="15">
        <v>3</v>
      </c>
      <c r="T152" s="15" t="s">
        <v>40</v>
      </c>
    </row>
    <row r="153" spans="1:20" s="12" customFormat="1" ht="27" customHeight="1" x14ac:dyDescent="0.2">
      <c r="A153" s="66"/>
      <c r="B153" s="22">
        <v>149</v>
      </c>
      <c r="C153" s="26" t="s">
        <v>315</v>
      </c>
      <c r="D153" s="17" t="s">
        <v>316</v>
      </c>
      <c r="E153" s="34">
        <v>40</v>
      </c>
      <c r="F153" s="34">
        <v>1815168</v>
      </c>
      <c r="G153" s="34">
        <v>6476</v>
      </c>
      <c r="H153" s="34">
        <v>243</v>
      </c>
      <c r="I153" s="35">
        <f t="shared" si="10"/>
        <v>26.700000000000003</v>
      </c>
      <c r="J153" s="34">
        <v>12</v>
      </c>
      <c r="K153" s="36">
        <f t="shared" si="11"/>
        <v>5665.3183520599241</v>
      </c>
      <c r="L153" s="34">
        <v>544</v>
      </c>
      <c r="M153" s="34">
        <v>1815168</v>
      </c>
      <c r="N153" s="36">
        <f t="shared" si="8"/>
        <v>3336.705882352941</v>
      </c>
      <c r="O153" s="34">
        <v>16028</v>
      </c>
      <c r="P153" s="34">
        <v>1815168</v>
      </c>
      <c r="Q153" s="36">
        <f t="shared" si="9"/>
        <v>113.24981282755178</v>
      </c>
      <c r="R153" s="59" t="s">
        <v>14</v>
      </c>
      <c r="S153" s="15">
        <v>1</v>
      </c>
      <c r="T153" s="15" t="s">
        <v>15</v>
      </c>
    </row>
    <row r="154" spans="1:20" s="12" customFormat="1" ht="27" customHeight="1" x14ac:dyDescent="0.2">
      <c r="A154" s="66"/>
      <c r="B154" s="22">
        <v>150</v>
      </c>
      <c r="C154" s="26" t="s">
        <v>315</v>
      </c>
      <c r="D154" s="17" t="s">
        <v>317</v>
      </c>
      <c r="E154" s="34">
        <v>20</v>
      </c>
      <c r="F154" s="34">
        <v>1243423</v>
      </c>
      <c r="G154" s="34">
        <v>3028</v>
      </c>
      <c r="H154" s="34">
        <v>238</v>
      </c>
      <c r="I154" s="35">
        <f t="shared" si="10"/>
        <v>12.799999999999999</v>
      </c>
      <c r="J154" s="34">
        <v>12</v>
      </c>
      <c r="K154" s="36">
        <f t="shared" si="11"/>
        <v>8095.2018229166679</v>
      </c>
      <c r="L154" s="34">
        <v>242</v>
      </c>
      <c r="M154" s="34">
        <v>1243423</v>
      </c>
      <c r="N154" s="36">
        <f t="shared" si="8"/>
        <v>5138.1115702479337</v>
      </c>
      <c r="O154" s="34">
        <v>9223</v>
      </c>
      <c r="P154" s="34">
        <v>1243423</v>
      </c>
      <c r="Q154" s="36">
        <f t="shared" si="9"/>
        <v>134.81762983844737</v>
      </c>
      <c r="R154" s="59" t="s">
        <v>14</v>
      </c>
      <c r="S154" s="15">
        <v>1</v>
      </c>
      <c r="T154" s="15" t="s">
        <v>15</v>
      </c>
    </row>
    <row r="155" spans="1:20" s="12" customFormat="1" ht="27" customHeight="1" x14ac:dyDescent="0.2">
      <c r="A155" s="66"/>
      <c r="B155" s="22">
        <v>151</v>
      </c>
      <c r="C155" s="26" t="s">
        <v>318</v>
      </c>
      <c r="D155" s="17" t="s">
        <v>319</v>
      </c>
      <c r="E155" s="34">
        <v>20</v>
      </c>
      <c r="F155" s="34">
        <v>1355000</v>
      </c>
      <c r="G155" s="34">
        <v>3100</v>
      </c>
      <c r="H155" s="34">
        <v>237</v>
      </c>
      <c r="I155" s="35">
        <f t="shared" si="10"/>
        <v>13.1</v>
      </c>
      <c r="J155" s="34">
        <v>12</v>
      </c>
      <c r="K155" s="36">
        <f t="shared" si="11"/>
        <v>8619.5928753180669</v>
      </c>
      <c r="L155" s="34">
        <v>176</v>
      </c>
      <c r="M155" s="34">
        <v>1355000</v>
      </c>
      <c r="N155" s="36">
        <f t="shared" si="8"/>
        <v>7698.863636363636</v>
      </c>
      <c r="O155" s="34">
        <v>12400</v>
      </c>
      <c r="P155" s="34">
        <v>1355000</v>
      </c>
      <c r="Q155" s="36">
        <f t="shared" si="9"/>
        <v>109.2741935483871</v>
      </c>
      <c r="R155" s="59" t="s">
        <v>14</v>
      </c>
      <c r="S155" s="15">
        <v>1</v>
      </c>
      <c r="T155" s="15" t="s">
        <v>15</v>
      </c>
    </row>
    <row r="156" spans="1:20" s="12" customFormat="1" ht="27" customHeight="1" x14ac:dyDescent="0.2">
      <c r="A156" s="66"/>
      <c r="B156" s="22">
        <v>152</v>
      </c>
      <c r="C156" s="26" t="s">
        <v>320</v>
      </c>
      <c r="D156" s="17" t="s">
        <v>321</v>
      </c>
      <c r="E156" s="34">
        <v>20</v>
      </c>
      <c r="F156" s="34">
        <v>4360000</v>
      </c>
      <c r="G156" s="34">
        <v>4002</v>
      </c>
      <c r="H156" s="34">
        <v>234</v>
      </c>
      <c r="I156" s="35">
        <f t="shared" si="10"/>
        <v>17.200000000000003</v>
      </c>
      <c r="J156" s="34">
        <v>12</v>
      </c>
      <c r="K156" s="36">
        <f t="shared" si="11"/>
        <v>21124.031007751935</v>
      </c>
      <c r="L156" s="34">
        <v>230</v>
      </c>
      <c r="M156" s="34">
        <v>4360000</v>
      </c>
      <c r="N156" s="36">
        <f t="shared" si="8"/>
        <v>18956.521739130436</v>
      </c>
      <c r="O156" s="34">
        <v>19850</v>
      </c>
      <c r="P156" s="34">
        <v>4360000</v>
      </c>
      <c r="Q156" s="36">
        <f t="shared" si="9"/>
        <v>219.64735516372795</v>
      </c>
      <c r="R156" s="59" t="s">
        <v>14</v>
      </c>
      <c r="S156" s="15">
        <v>1</v>
      </c>
      <c r="T156" s="15" t="s">
        <v>15</v>
      </c>
    </row>
    <row r="157" spans="1:20" s="12" customFormat="1" ht="27" customHeight="1" x14ac:dyDescent="0.2">
      <c r="A157" s="66"/>
      <c r="B157" s="22">
        <v>153</v>
      </c>
      <c r="C157" s="26" t="s">
        <v>322</v>
      </c>
      <c r="D157" s="17" t="s">
        <v>323</v>
      </c>
      <c r="E157" s="34">
        <v>20</v>
      </c>
      <c r="F157" s="34">
        <v>2068148</v>
      </c>
      <c r="G157" s="34">
        <v>3289</v>
      </c>
      <c r="H157" s="34">
        <v>246</v>
      </c>
      <c r="I157" s="35">
        <f t="shared" si="10"/>
        <v>13.4</v>
      </c>
      <c r="J157" s="34">
        <v>12</v>
      </c>
      <c r="K157" s="36">
        <f t="shared" si="11"/>
        <v>12861.616915422885</v>
      </c>
      <c r="L157" s="34">
        <v>225</v>
      </c>
      <c r="M157" s="34">
        <v>2068148</v>
      </c>
      <c r="N157" s="36">
        <f t="shared" si="8"/>
        <v>9191.7688888888897</v>
      </c>
      <c r="O157" s="34">
        <v>19776</v>
      </c>
      <c r="P157" s="34">
        <v>2068148</v>
      </c>
      <c r="Q157" s="36">
        <f t="shared" si="9"/>
        <v>104.57868122977347</v>
      </c>
      <c r="R157" s="59" t="s">
        <v>193</v>
      </c>
      <c r="S157" s="15">
        <v>16</v>
      </c>
      <c r="T157" s="15" t="s">
        <v>29</v>
      </c>
    </row>
    <row r="158" spans="1:20" s="12" customFormat="1" ht="27" customHeight="1" x14ac:dyDescent="0.2">
      <c r="A158" s="66"/>
      <c r="B158" s="22">
        <v>154</v>
      </c>
      <c r="C158" s="26" t="s">
        <v>324</v>
      </c>
      <c r="D158" s="17" t="s">
        <v>325</v>
      </c>
      <c r="E158" s="34">
        <v>20</v>
      </c>
      <c r="F158" s="34">
        <v>5861682</v>
      </c>
      <c r="G158" s="34">
        <v>3668</v>
      </c>
      <c r="H158" s="34">
        <v>271</v>
      </c>
      <c r="I158" s="35">
        <f t="shared" si="10"/>
        <v>13.6</v>
      </c>
      <c r="J158" s="34">
        <v>12</v>
      </c>
      <c r="K158" s="36">
        <f t="shared" si="11"/>
        <v>35917.169117647056</v>
      </c>
      <c r="L158" s="34">
        <v>203</v>
      </c>
      <c r="M158" s="34">
        <v>5861682</v>
      </c>
      <c r="N158" s="36">
        <f t="shared" si="8"/>
        <v>28875.280788177341</v>
      </c>
      <c r="O158" s="34">
        <v>20176.5</v>
      </c>
      <c r="P158" s="34">
        <v>5861682</v>
      </c>
      <c r="Q158" s="36">
        <f t="shared" si="9"/>
        <v>290.520258716824</v>
      </c>
      <c r="R158" s="59" t="s">
        <v>121</v>
      </c>
      <c r="S158" s="15">
        <v>4</v>
      </c>
      <c r="T158" s="15" t="s">
        <v>122</v>
      </c>
    </row>
    <row r="159" spans="1:20" s="12" customFormat="1" ht="27" customHeight="1" x14ac:dyDescent="0.2">
      <c r="A159" s="66"/>
      <c r="B159" s="22">
        <v>155</v>
      </c>
      <c r="C159" s="26" t="s">
        <v>135</v>
      </c>
      <c r="D159" s="17" t="s">
        <v>326</v>
      </c>
      <c r="E159" s="34">
        <v>60</v>
      </c>
      <c r="F159" s="34">
        <v>12847275</v>
      </c>
      <c r="G159" s="34">
        <v>11717</v>
      </c>
      <c r="H159" s="34">
        <v>275</v>
      </c>
      <c r="I159" s="35">
        <f t="shared" si="10"/>
        <v>42.7</v>
      </c>
      <c r="J159" s="34">
        <v>12</v>
      </c>
      <c r="K159" s="36">
        <f t="shared" si="11"/>
        <v>25072.74590163934</v>
      </c>
      <c r="L159" s="34">
        <v>619</v>
      </c>
      <c r="M159" s="34">
        <v>12847275</v>
      </c>
      <c r="N159" s="36">
        <f t="shared" si="8"/>
        <v>20754.886914378028</v>
      </c>
      <c r="O159" s="34">
        <v>61330</v>
      </c>
      <c r="P159" s="34">
        <v>12847275</v>
      </c>
      <c r="Q159" s="36">
        <f t="shared" si="9"/>
        <v>209.47782488178706</v>
      </c>
      <c r="R159" s="59" t="s">
        <v>28</v>
      </c>
      <c r="S159" s="15">
        <v>12</v>
      </c>
      <c r="T159" s="15" t="s">
        <v>29</v>
      </c>
    </row>
    <row r="160" spans="1:20" s="12" customFormat="1" ht="27" customHeight="1" x14ac:dyDescent="0.2">
      <c r="A160" s="66"/>
      <c r="B160" s="22">
        <v>156</v>
      </c>
      <c r="C160" s="26" t="s">
        <v>327</v>
      </c>
      <c r="D160" s="17" t="s">
        <v>328</v>
      </c>
      <c r="E160" s="34">
        <v>24</v>
      </c>
      <c r="F160" s="34">
        <v>1991650</v>
      </c>
      <c r="G160" s="34">
        <v>4973</v>
      </c>
      <c r="H160" s="34">
        <v>240</v>
      </c>
      <c r="I160" s="35">
        <f t="shared" si="10"/>
        <v>20.8</v>
      </c>
      <c r="J160" s="34">
        <v>12</v>
      </c>
      <c r="K160" s="36">
        <f t="shared" si="11"/>
        <v>7979.3669871794873</v>
      </c>
      <c r="L160" s="34">
        <v>303</v>
      </c>
      <c r="M160" s="34">
        <v>1991650</v>
      </c>
      <c r="N160" s="36">
        <f t="shared" si="8"/>
        <v>6573.1023102310228</v>
      </c>
      <c r="O160" s="34">
        <v>30600</v>
      </c>
      <c r="P160" s="34">
        <v>1991650</v>
      </c>
      <c r="Q160" s="36">
        <f t="shared" si="9"/>
        <v>65.08660130718954</v>
      </c>
      <c r="R160" s="59" t="s">
        <v>36</v>
      </c>
      <c r="S160" s="15">
        <v>24</v>
      </c>
      <c r="T160" s="15" t="s">
        <v>21</v>
      </c>
    </row>
    <row r="161" spans="1:20" s="12" customFormat="1" ht="27" customHeight="1" x14ac:dyDescent="0.2">
      <c r="A161" s="66"/>
      <c r="B161" s="22">
        <v>157</v>
      </c>
      <c r="C161" s="26" t="s">
        <v>329</v>
      </c>
      <c r="D161" s="17" t="s">
        <v>330</v>
      </c>
      <c r="E161" s="34">
        <v>20</v>
      </c>
      <c r="F161" s="34">
        <v>3756905</v>
      </c>
      <c r="G161" s="34">
        <v>4892</v>
      </c>
      <c r="H161" s="34">
        <v>270</v>
      </c>
      <c r="I161" s="35">
        <f t="shared" si="10"/>
        <v>18.200000000000003</v>
      </c>
      <c r="J161" s="34">
        <v>12</v>
      </c>
      <c r="K161" s="36">
        <f t="shared" si="11"/>
        <v>17201.945970695968</v>
      </c>
      <c r="L161" s="34">
        <v>219</v>
      </c>
      <c r="M161" s="34">
        <v>3756905</v>
      </c>
      <c r="N161" s="36">
        <f t="shared" si="8"/>
        <v>17154.817351598173</v>
      </c>
      <c r="O161" s="34">
        <v>20590</v>
      </c>
      <c r="P161" s="34">
        <v>3756905</v>
      </c>
      <c r="Q161" s="36">
        <f t="shared" si="9"/>
        <v>182.46260320543954</v>
      </c>
      <c r="R161" s="59" t="s">
        <v>143</v>
      </c>
      <c r="S161" s="15">
        <v>6</v>
      </c>
      <c r="T161" s="15" t="s">
        <v>122</v>
      </c>
    </row>
    <row r="162" spans="1:20" s="12" customFormat="1" ht="27" customHeight="1" x14ac:dyDescent="0.2">
      <c r="A162" s="66"/>
      <c r="B162" s="22">
        <v>158</v>
      </c>
      <c r="C162" s="26" t="s">
        <v>258</v>
      </c>
      <c r="D162" s="23" t="s">
        <v>331</v>
      </c>
      <c r="E162" s="34">
        <v>40</v>
      </c>
      <c r="F162" s="34">
        <v>12140200</v>
      </c>
      <c r="G162" s="34">
        <v>9226</v>
      </c>
      <c r="H162" s="34">
        <v>253</v>
      </c>
      <c r="I162" s="35">
        <f t="shared" si="10"/>
        <v>36.5</v>
      </c>
      <c r="J162" s="34">
        <v>12</v>
      </c>
      <c r="K162" s="36">
        <f t="shared" si="11"/>
        <v>27717.351598173515</v>
      </c>
      <c r="L162" s="34">
        <v>435</v>
      </c>
      <c r="M162" s="34">
        <v>12140200</v>
      </c>
      <c r="N162" s="36">
        <f t="shared" si="8"/>
        <v>27908.505747126437</v>
      </c>
      <c r="O162" s="34">
        <v>50434.5</v>
      </c>
      <c r="P162" s="34">
        <v>12140200</v>
      </c>
      <c r="Q162" s="36">
        <f t="shared" si="9"/>
        <v>240.71221088738858</v>
      </c>
      <c r="R162" s="59" t="s">
        <v>39</v>
      </c>
      <c r="S162" s="15">
        <v>3</v>
      </c>
      <c r="T162" s="15" t="s">
        <v>40</v>
      </c>
    </row>
    <row r="163" spans="1:20" s="12" customFormat="1" ht="27" customHeight="1" x14ac:dyDescent="0.2">
      <c r="A163" s="66"/>
      <c r="B163" s="22">
        <v>159</v>
      </c>
      <c r="C163" s="26" t="s">
        <v>332</v>
      </c>
      <c r="D163" s="17" t="s">
        <v>333</v>
      </c>
      <c r="E163" s="34">
        <v>10</v>
      </c>
      <c r="F163" s="34">
        <v>1006902</v>
      </c>
      <c r="G163" s="34">
        <v>1934</v>
      </c>
      <c r="H163" s="34">
        <v>240</v>
      </c>
      <c r="I163" s="35">
        <f t="shared" si="10"/>
        <v>8.1</v>
      </c>
      <c r="J163" s="34">
        <v>12</v>
      </c>
      <c r="K163" s="36">
        <f t="shared" si="11"/>
        <v>10359.074074074075</v>
      </c>
      <c r="L163" s="34">
        <v>144</v>
      </c>
      <c r="M163" s="34">
        <v>1006902</v>
      </c>
      <c r="N163" s="36">
        <f t="shared" si="8"/>
        <v>6992.375</v>
      </c>
      <c r="O163" s="34">
        <v>7736</v>
      </c>
      <c r="P163" s="34">
        <v>1006902</v>
      </c>
      <c r="Q163" s="36">
        <f t="shared" si="9"/>
        <v>130.15796277145813</v>
      </c>
      <c r="R163" s="59" t="s">
        <v>80</v>
      </c>
      <c r="S163" s="15">
        <v>13</v>
      </c>
      <c r="T163" s="15" t="s">
        <v>29</v>
      </c>
    </row>
    <row r="164" spans="1:20" s="12" customFormat="1" ht="27" customHeight="1" x14ac:dyDescent="0.2">
      <c r="A164" s="66"/>
      <c r="B164" s="22">
        <v>160</v>
      </c>
      <c r="C164" s="26" t="s">
        <v>144</v>
      </c>
      <c r="D164" s="17" t="s">
        <v>334</v>
      </c>
      <c r="E164" s="34">
        <v>20</v>
      </c>
      <c r="F164" s="34">
        <v>2364000</v>
      </c>
      <c r="G164" s="34">
        <v>3852</v>
      </c>
      <c r="H164" s="34">
        <v>242</v>
      </c>
      <c r="I164" s="35">
        <f t="shared" si="10"/>
        <v>16</v>
      </c>
      <c r="J164" s="34">
        <v>12</v>
      </c>
      <c r="K164" s="36">
        <f t="shared" si="11"/>
        <v>12312.5</v>
      </c>
      <c r="L164" s="34">
        <v>240</v>
      </c>
      <c r="M164" s="34">
        <v>2364000</v>
      </c>
      <c r="N164" s="36">
        <f t="shared" si="8"/>
        <v>9850</v>
      </c>
      <c r="O164" s="34">
        <v>24180</v>
      </c>
      <c r="P164" s="34">
        <v>2364000</v>
      </c>
      <c r="Q164" s="36">
        <f t="shared" si="9"/>
        <v>97.766749379652609</v>
      </c>
      <c r="R164" s="59" t="s">
        <v>102</v>
      </c>
      <c r="S164" s="15">
        <v>17</v>
      </c>
      <c r="T164" s="15" t="s">
        <v>25</v>
      </c>
    </row>
    <row r="165" spans="1:20" s="12" customFormat="1" ht="27" customHeight="1" x14ac:dyDescent="0.2">
      <c r="A165" s="66"/>
      <c r="B165" s="22">
        <v>161</v>
      </c>
      <c r="C165" s="26" t="s">
        <v>258</v>
      </c>
      <c r="D165" s="17" t="s">
        <v>335</v>
      </c>
      <c r="E165" s="34">
        <v>18</v>
      </c>
      <c r="F165" s="34">
        <v>6855660</v>
      </c>
      <c r="G165" s="34">
        <v>4726</v>
      </c>
      <c r="H165" s="34">
        <v>297</v>
      </c>
      <c r="I165" s="35">
        <f t="shared" si="10"/>
        <v>16</v>
      </c>
      <c r="J165" s="34">
        <v>12</v>
      </c>
      <c r="K165" s="36">
        <f t="shared" si="11"/>
        <v>35706.5625</v>
      </c>
      <c r="L165" s="34">
        <v>270</v>
      </c>
      <c r="M165" s="34">
        <v>6855660</v>
      </c>
      <c r="N165" s="36">
        <f t="shared" si="8"/>
        <v>25391.333333333332</v>
      </c>
      <c r="O165" s="34">
        <v>24863</v>
      </c>
      <c r="P165" s="34">
        <v>6855660</v>
      </c>
      <c r="Q165" s="36">
        <f t="shared" si="9"/>
        <v>275.73744117765352</v>
      </c>
      <c r="R165" s="59" t="s">
        <v>147</v>
      </c>
      <c r="S165" s="15">
        <v>18</v>
      </c>
      <c r="T165" s="15" t="s">
        <v>25</v>
      </c>
    </row>
    <row r="166" spans="1:20" s="12" customFormat="1" ht="27" customHeight="1" x14ac:dyDescent="0.2">
      <c r="A166" s="66"/>
      <c r="B166" s="22">
        <v>162</v>
      </c>
      <c r="C166" s="26" t="s">
        <v>336</v>
      </c>
      <c r="D166" s="17" t="s">
        <v>337</v>
      </c>
      <c r="E166" s="34">
        <v>20</v>
      </c>
      <c r="F166" s="34">
        <v>1656898</v>
      </c>
      <c r="G166" s="34">
        <v>3214</v>
      </c>
      <c r="H166" s="34">
        <v>247</v>
      </c>
      <c r="I166" s="35">
        <f t="shared" si="10"/>
        <v>13.1</v>
      </c>
      <c r="J166" s="34">
        <v>12</v>
      </c>
      <c r="K166" s="36">
        <f t="shared" si="11"/>
        <v>10540.063613231552</v>
      </c>
      <c r="L166" s="34">
        <v>261</v>
      </c>
      <c r="M166" s="34">
        <v>1656898</v>
      </c>
      <c r="N166" s="36">
        <f t="shared" si="8"/>
        <v>6348.2681992337166</v>
      </c>
      <c r="O166" s="34">
        <v>7555</v>
      </c>
      <c r="P166" s="34">
        <v>1656898</v>
      </c>
      <c r="Q166" s="36">
        <f t="shared" si="9"/>
        <v>219.31144937127729</v>
      </c>
      <c r="R166" s="59" t="s">
        <v>147</v>
      </c>
      <c r="S166" s="15">
        <v>18</v>
      </c>
      <c r="T166" s="15" t="s">
        <v>25</v>
      </c>
    </row>
    <row r="167" spans="1:20" s="12" customFormat="1" ht="27" customHeight="1" x14ac:dyDescent="0.2">
      <c r="A167" s="66"/>
      <c r="B167" s="22">
        <v>163</v>
      </c>
      <c r="C167" s="26" t="s">
        <v>338</v>
      </c>
      <c r="D167" s="17" t="s">
        <v>339</v>
      </c>
      <c r="E167" s="34">
        <v>30</v>
      </c>
      <c r="F167" s="34">
        <v>1103100</v>
      </c>
      <c r="G167" s="34">
        <v>5399</v>
      </c>
      <c r="H167" s="34">
        <v>238</v>
      </c>
      <c r="I167" s="35">
        <f t="shared" si="10"/>
        <v>22.700000000000003</v>
      </c>
      <c r="J167" s="34">
        <v>12</v>
      </c>
      <c r="K167" s="36">
        <f t="shared" si="11"/>
        <v>4049.5594713656378</v>
      </c>
      <c r="L167" s="34">
        <v>324</v>
      </c>
      <c r="M167" s="34">
        <v>1103100</v>
      </c>
      <c r="N167" s="36">
        <f t="shared" si="8"/>
        <v>3404.6296296296296</v>
      </c>
      <c r="O167" s="34">
        <v>21596</v>
      </c>
      <c r="P167" s="34">
        <v>1103100</v>
      </c>
      <c r="Q167" s="36">
        <f t="shared" si="9"/>
        <v>51.078903500648266</v>
      </c>
      <c r="R167" s="59" t="s">
        <v>14</v>
      </c>
      <c r="S167" s="15">
        <v>1</v>
      </c>
      <c r="T167" s="15" t="s">
        <v>15</v>
      </c>
    </row>
    <row r="168" spans="1:20" s="12" customFormat="1" ht="27" customHeight="1" x14ac:dyDescent="0.2">
      <c r="A168" s="66"/>
      <c r="B168" s="22">
        <v>164</v>
      </c>
      <c r="C168" s="26" t="s">
        <v>340</v>
      </c>
      <c r="D168" s="17" t="s">
        <v>341</v>
      </c>
      <c r="E168" s="34">
        <v>20</v>
      </c>
      <c r="F168" s="34">
        <v>2241285</v>
      </c>
      <c r="G168" s="34">
        <v>4126</v>
      </c>
      <c r="H168" s="34">
        <v>241</v>
      </c>
      <c r="I168" s="35">
        <f t="shared" si="10"/>
        <v>17.200000000000003</v>
      </c>
      <c r="J168" s="34">
        <v>12</v>
      </c>
      <c r="K168" s="36">
        <f t="shared" si="11"/>
        <v>10858.93895348837</v>
      </c>
      <c r="L168" s="34">
        <v>220</v>
      </c>
      <c r="M168" s="34">
        <v>2241285</v>
      </c>
      <c r="N168" s="36">
        <f t="shared" si="8"/>
        <v>10187.65909090909</v>
      </c>
      <c r="O168" s="34">
        <v>16186.5</v>
      </c>
      <c r="P168" s="34">
        <v>2241285</v>
      </c>
      <c r="Q168" s="36">
        <f t="shared" si="9"/>
        <v>138.4663145213604</v>
      </c>
      <c r="R168" s="59" t="s">
        <v>154</v>
      </c>
      <c r="S168" s="15">
        <v>20</v>
      </c>
      <c r="T168" s="15" t="s">
        <v>25</v>
      </c>
    </row>
    <row r="169" spans="1:20" s="12" customFormat="1" ht="27" customHeight="1" x14ac:dyDescent="0.2">
      <c r="A169" s="66"/>
      <c r="B169" s="22">
        <v>165</v>
      </c>
      <c r="C169" s="26" t="s">
        <v>342</v>
      </c>
      <c r="D169" s="17" t="s">
        <v>343</v>
      </c>
      <c r="E169" s="34">
        <v>20</v>
      </c>
      <c r="F169" s="34">
        <v>793784</v>
      </c>
      <c r="G169" s="34">
        <v>3302</v>
      </c>
      <c r="H169" s="34">
        <v>230</v>
      </c>
      <c r="I169" s="35">
        <f t="shared" si="10"/>
        <v>14.4</v>
      </c>
      <c r="J169" s="34">
        <v>12</v>
      </c>
      <c r="K169" s="36">
        <f t="shared" si="11"/>
        <v>4593.6574074074078</v>
      </c>
      <c r="L169" s="34">
        <v>163</v>
      </c>
      <c r="M169" s="34">
        <v>793784</v>
      </c>
      <c r="N169" s="36">
        <f t="shared" si="8"/>
        <v>4869.8404907975464</v>
      </c>
      <c r="O169" s="34">
        <v>3880.5</v>
      </c>
      <c r="P169" s="34">
        <v>793784</v>
      </c>
      <c r="Q169" s="36">
        <f t="shared" si="9"/>
        <v>204.5571446978482</v>
      </c>
      <c r="R169" s="60" t="s">
        <v>154</v>
      </c>
      <c r="S169" s="17">
        <v>20</v>
      </c>
      <c r="T169" s="17" t="s">
        <v>25</v>
      </c>
    </row>
    <row r="170" spans="1:20" s="12" customFormat="1" ht="27" customHeight="1" x14ac:dyDescent="0.2">
      <c r="A170" s="66"/>
      <c r="B170" s="22">
        <v>166</v>
      </c>
      <c r="C170" s="26" t="s">
        <v>43</v>
      </c>
      <c r="D170" s="23" t="s">
        <v>344</v>
      </c>
      <c r="E170" s="34">
        <v>34</v>
      </c>
      <c r="F170" s="34">
        <v>8981570</v>
      </c>
      <c r="G170" s="34">
        <v>7819</v>
      </c>
      <c r="H170" s="34">
        <v>247</v>
      </c>
      <c r="I170" s="35">
        <f t="shared" si="10"/>
        <v>31.700000000000003</v>
      </c>
      <c r="J170" s="34">
        <v>12</v>
      </c>
      <c r="K170" s="36">
        <f t="shared" si="11"/>
        <v>23610.856992639325</v>
      </c>
      <c r="L170" s="34">
        <v>446</v>
      </c>
      <c r="M170" s="34">
        <v>8981570</v>
      </c>
      <c r="N170" s="36">
        <f t="shared" si="8"/>
        <v>20138.04932735426</v>
      </c>
      <c r="O170" s="34">
        <v>46914</v>
      </c>
      <c r="P170" s="34">
        <v>8981570</v>
      </c>
      <c r="Q170" s="36">
        <f t="shared" si="9"/>
        <v>191.44754231146354</v>
      </c>
      <c r="R170" s="60" t="s">
        <v>45</v>
      </c>
      <c r="S170" s="17">
        <v>19</v>
      </c>
      <c r="T170" s="17" t="s">
        <v>25</v>
      </c>
    </row>
    <row r="171" spans="1:20" s="12" customFormat="1" ht="27" customHeight="1" x14ac:dyDescent="0.2">
      <c r="A171" s="66"/>
      <c r="B171" s="22">
        <v>167</v>
      </c>
      <c r="C171" s="26" t="s">
        <v>345</v>
      </c>
      <c r="D171" s="17" t="s">
        <v>346</v>
      </c>
      <c r="E171" s="34">
        <v>11</v>
      </c>
      <c r="F171" s="34">
        <v>3305250</v>
      </c>
      <c r="G171" s="34">
        <v>2694</v>
      </c>
      <c r="H171" s="34">
        <v>244</v>
      </c>
      <c r="I171" s="35">
        <f t="shared" si="10"/>
        <v>11.1</v>
      </c>
      <c r="J171" s="34">
        <v>12</v>
      </c>
      <c r="K171" s="36">
        <f t="shared" si="11"/>
        <v>24814.18918918919</v>
      </c>
      <c r="L171" s="34">
        <v>152</v>
      </c>
      <c r="M171" s="34">
        <v>3305250</v>
      </c>
      <c r="N171" s="36">
        <f t="shared" si="8"/>
        <v>21745.065789473683</v>
      </c>
      <c r="O171" s="34">
        <v>13267.5</v>
      </c>
      <c r="P171" s="34">
        <v>3305250</v>
      </c>
      <c r="Q171" s="36">
        <f t="shared" si="9"/>
        <v>249.12379875635952</v>
      </c>
      <c r="R171" s="60" t="s">
        <v>309</v>
      </c>
      <c r="S171" s="17">
        <v>21</v>
      </c>
      <c r="T171" s="17" t="s">
        <v>25</v>
      </c>
    </row>
    <row r="172" spans="1:20" s="12" customFormat="1" ht="27" customHeight="1" x14ac:dyDescent="0.2">
      <c r="A172" s="66"/>
      <c r="B172" s="22">
        <v>168</v>
      </c>
      <c r="C172" s="26" t="s">
        <v>347</v>
      </c>
      <c r="D172" s="17" t="s">
        <v>348</v>
      </c>
      <c r="E172" s="34">
        <v>40</v>
      </c>
      <c r="F172" s="34">
        <v>12226460</v>
      </c>
      <c r="G172" s="34">
        <v>6483</v>
      </c>
      <c r="H172" s="34">
        <v>237</v>
      </c>
      <c r="I172" s="35">
        <f t="shared" si="10"/>
        <v>27.400000000000002</v>
      </c>
      <c r="J172" s="34">
        <v>12</v>
      </c>
      <c r="K172" s="36">
        <f t="shared" si="11"/>
        <v>37185.097323600967</v>
      </c>
      <c r="L172" s="34">
        <v>328.09999999999997</v>
      </c>
      <c r="M172" s="34">
        <v>12226460</v>
      </c>
      <c r="N172" s="36">
        <f t="shared" si="8"/>
        <v>37264.431575739109</v>
      </c>
      <c r="O172" s="34">
        <v>32415</v>
      </c>
      <c r="P172" s="34">
        <v>12226460</v>
      </c>
      <c r="Q172" s="36">
        <f t="shared" si="9"/>
        <v>377.18525374055224</v>
      </c>
      <c r="R172" s="60" t="s">
        <v>14</v>
      </c>
      <c r="S172" s="17">
        <v>1</v>
      </c>
      <c r="T172" s="17" t="s">
        <v>15</v>
      </c>
    </row>
    <row r="173" spans="1:20" s="12" customFormat="1" ht="27" customHeight="1" x14ac:dyDescent="0.2">
      <c r="A173" s="66"/>
      <c r="B173" s="22">
        <v>169</v>
      </c>
      <c r="C173" s="26" t="s">
        <v>349</v>
      </c>
      <c r="D173" s="17" t="s">
        <v>350</v>
      </c>
      <c r="E173" s="34">
        <v>20</v>
      </c>
      <c r="F173" s="34">
        <v>1880960</v>
      </c>
      <c r="G173" s="34">
        <v>2177</v>
      </c>
      <c r="H173" s="34">
        <v>239</v>
      </c>
      <c r="I173" s="35">
        <f t="shared" si="10"/>
        <v>9.1999999999999993</v>
      </c>
      <c r="J173" s="34">
        <v>12</v>
      </c>
      <c r="K173" s="36">
        <f t="shared" si="11"/>
        <v>17037.681159420292</v>
      </c>
      <c r="L173" s="34">
        <v>147</v>
      </c>
      <c r="M173" s="34">
        <v>1880960</v>
      </c>
      <c r="N173" s="36">
        <f t="shared" si="8"/>
        <v>12795.646258503401</v>
      </c>
      <c r="O173" s="34">
        <v>8397</v>
      </c>
      <c r="P173" s="34">
        <v>1880960</v>
      </c>
      <c r="Q173" s="36">
        <f t="shared" si="9"/>
        <v>224.00381088483982</v>
      </c>
      <c r="R173" s="60" t="s">
        <v>177</v>
      </c>
      <c r="S173" s="17">
        <v>5</v>
      </c>
      <c r="T173" s="17" t="s">
        <v>122</v>
      </c>
    </row>
    <row r="174" spans="1:20" s="12" customFormat="1" ht="27" customHeight="1" x14ac:dyDescent="0.2">
      <c r="A174" s="66"/>
      <c r="B174" s="22">
        <v>170</v>
      </c>
      <c r="C174" s="26" t="s">
        <v>351</v>
      </c>
      <c r="D174" s="17" t="s">
        <v>352</v>
      </c>
      <c r="E174" s="34">
        <v>20</v>
      </c>
      <c r="F174" s="34">
        <v>4375566</v>
      </c>
      <c r="G174" s="34">
        <v>5011</v>
      </c>
      <c r="H174" s="34">
        <v>251</v>
      </c>
      <c r="I174" s="35">
        <f t="shared" si="10"/>
        <v>20</v>
      </c>
      <c r="J174" s="34">
        <v>12</v>
      </c>
      <c r="K174" s="36">
        <f t="shared" si="11"/>
        <v>18231.524999999998</v>
      </c>
      <c r="L174" s="34">
        <v>261</v>
      </c>
      <c r="M174" s="34">
        <v>4375566</v>
      </c>
      <c r="N174" s="36">
        <f t="shared" si="8"/>
        <v>16764.620689655174</v>
      </c>
      <c r="O174" s="34">
        <v>39561</v>
      </c>
      <c r="P174" s="34">
        <v>4375566</v>
      </c>
      <c r="Q174" s="36">
        <f t="shared" si="9"/>
        <v>110.60301812390991</v>
      </c>
      <c r="R174" s="60" t="s">
        <v>80</v>
      </c>
      <c r="S174" s="17">
        <v>13</v>
      </c>
      <c r="T174" s="17" t="s">
        <v>29</v>
      </c>
    </row>
    <row r="175" spans="1:20" s="12" customFormat="1" ht="27" customHeight="1" x14ac:dyDescent="0.2">
      <c r="A175" s="66"/>
      <c r="B175" s="22">
        <v>171</v>
      </c>
      <c r="C175" s="26" t="s">
        <v>353</v>
      </c>
      <c r="D175" s="17" t="s">
        <v>354</v>
      </c>
      <c r="E175" s="34">
        <v>20</v>
      </c>
      <c r="F175" s="34">
        <v>12127000</v>
      </c>
      <c r="G175" s="34">
        <v>5995</v>
      </c>
      <c r="H175" s="34">
        <v>270</v>
      </c>
      <c r="I175" s="35">
        <f t="shared" si="10"/>
        <v>22.3</v>
      </c>
      <c r="J175" s="34">
        <v>12</v>
      </c>
      <c r="K175" s="36">
        <f t="shared" si="11"/>
        <v>45317.63826606876</v>
      </c>
      <c r="L175" s="34">
        <v>320</v>
      </c>
      <c r="M175" s="34">
        <v>12127000</v>
      </c>
      <c r="N175" s="36">
        <f t="shared" si="8"/>
        <v>37896.875</v>
      </c>
      <c r="O175" s="34">
        <v>26918</v>
      </c>
      <c r="P175" s="34">
        <v>12127000</v>
      </c>
      <c r="Q175" s="36">
        <f t="shared" si="9"/>
        <v>450.51638308938254</v>
      </c>
      <c r="R175" s="60" t="s">
        <v>66</v>
      </c>
      <c r="S175" s="17">
        <v>15</v>
      </c>
      <c r="T175" s="17" t="s">
        <v>29</v>
      </c>
    </row>
    <row r="176" spans="1:20" s="12" customFormat="1" ht="27" customHeight="1" x14ac:dyDescent="0.2">
      <c r="A176" s="66"/>
      <c r="B176" s="22">
        <v>172</v>
      </c>
      <c r="C176" s="26" t="s">
        <v>164</v>
      </c>
      <c r="D176" s="17" t="s">
        <v>355</v>
      </c>
      <c r="E176" s="34">
        <v>20</v>
      </c>
      <c r="F176" s="34">
        <v>7038810</v>
      </c>
      <c r="G176" s="34">
        <v>4749</v>
      </c>
      <c r="H176" s="34">
        <v>260</v>
      </c>
      <c r="I176" s="35">
        <f t="shared" si="10"/>
        <v>18.3</v>
      </c>
      <c r="J176" s="34">
        <v>12</v>
      </c>
      <c r="K176" s="36">
        <f t="shared" si="11"/>
        <v>32052.868852459014</v>
      </c>
      <c r="L176" s="34">
        <v>270</v>
      </c>
      <c r="M176" s="34">
        <v>7038810</v>
      </c>
      <c r="N176" s="36">
        <f t="shared" si="8"/>
        <v>26069.666666666668</v>
      </c>
      <c r="O176" s="34">
        <v>26322</v>
      </c>
      <c r="P176" s="34">
        <v>7038810</v>
      </c>
      <c r="Q176" s="36">
        <f t="shared" si="9"/>
        <v>267.41167084568042</v>
      </c>
      <c r="R176" s="60" t="s">
        <v>32</v>
      </c>
      <c r="S176" s="17">
        <v>9</v>
      </c>
      <c r="T176" s="17" t="s">
        <v>33</v>
      </c>
    </row>
    <row r="177" spans="1:20" s="12" customFormat="1" ht="27" customHeight="1" x14ac:dyDescent="0.2">
      <c r="A177" s="66"/>
      <c r="B177" s="22">
        <v>173</v>
      </c>
      <c r="C177" s="26" t="s">
        <v>356</v>
      </c>
      <c r="D177" s="17" t="s">
        <v>357</v>
      </c>
      <c r="E177" s="34">
        <v>20</v>
      </c>
      <c r="F177" s="34">
        <v>1412195</v>
      </c>
      <c r="G177" s="34">
        <v>3038</v>
      </c>
      <c r="H177" s="34">
        <v>241</v>
      </c>
      <c r="I177" s="35">
        <f t="shared" si="10"/>
        <v>12.7</v>
      </c>
      <c r="J177" s="34">
        <v>12</v>
      </c>
      <c r="K177" s="36">
        <f t="shared" si="11"/>
        <v>9266.3713910761162</v>
      </c>
      <c r="L177" s="34">
        <v>134</v>
      </c>
      <c r="M177" s="34">
        <v>1412195</v>
      </c>
      <c r="N177" s="36">
        <f t="shared" si="8"/>
        <v>10538.768656716418</v>
      </c>
      <c r="O177" s="34">
        <v>9656.5</v>
      </c>
      <c r="P177" s="34">
        <v>1412195</v>
      </c>
      <c r="Q177" s="36">
        <f t="shared" si="9"/>
        <v>146.24294516646819</v>
      </c>
      <c r="R177" s="60" t="s">
        <v>36</v>
      </c>
      <c r="S177" s="17">
        <v>24</v>
      </c>
      <c r="T177" s="17" t="s">
        <v>21</v>
      </c>
    </row>
    <row r="178" spans="1:20" s="12" customFormat="1" ht="27" customHeight="1" x14ac:dyDescent="0.2">
      <c r="A178" s="66"/>
      <c r="B178" s="22">
        <v>174</v>
      </c>
      <c r="C178" s="26" t="s">
        <v>37</v>
      </c>
      <c r="D178" s="17" t="s">
        <v>358</v>
      </c>
      <c r="E178" s="34">
        <v>10</v>
      </c>
      <c r="F178" s="34">
        <v>2018490</v>
      </c>
      <c r="G178" s="34">
        <v>1977</v>
      </c>
      <c r="H178" s="34">
        <v>258</v>
      </c>
      <c r="I178" s="35">
        <f t="shared" si="10"/>
        <v>7.6999999999999993</v>
      </c>
      <c r="J178" s="34">
        <v>12</v>
      </c>
      <c r="K178" s="36">
        <f t="shared" si="11"/>
        <v>21845.129870129873</v>
      </c>
      <c r="L178" s="34">
        <v>96</v>
      </c>
      <c r="M178" s="34">
        <v>2018490</v>
      </c>
      <c r="N178" s="36">
        <f t="shared" si="8"/>
        <v>21025.9375</v>
      </c>
      <c r="O178" s="34">
        <v>7845</v>
      </c>
      <c r="P178" s="34">
        <v>2018490</v>
      </c>
      <c r="Q178" s="36">
        <f t="shared" si="9"/>
        <v>257.29636711281069</v>
      </c>
      <c r="R178" s="60" t="s">
        <v>39</v>
      </c>
      <c r="S178" s="17">
        <v>3</v>
      </c>
      <c r="T178" s="17" t="s">
        <v>40</v>
      </c>
    </row>
    <row r="179" spans="1:20" s="12" customFormat="1" ht="27" customHeight="1" x14ac:dyDescent="0.2">
      <c r="A179" s="66"/>
      <c r="B179" s="22">
        <v>175</v>
      </c>
      <c r="C179" s="26" t="s">
        <v>359</v>
      </c>
      <c r="D179" s="17" t="s">
        <v>360</v>
      </c>
      <c r="E179" s="34">
        <v>40</v>
      </c>
      <c r="F179" s="34">
        <v>10189485</v>
      </c>
      <c r="G179" s="34">
        <v>9625</v>
      </c>
      <c r="H179" s="34">
        <v>241</v>
      </c>
      <c r="I179" s="35">
        <f t="shared" si="10"/>
        <v>40</v>
      </c>
      <c r="J179" s="34">
        <v>12</v>
      </c>
      <c r="K179" s="36">
        <f t="shared" si="11"/>
        <v>21228.09375</v>
      </c>
      <c r="L179" s="34">
        <v>510</v>
      </c>
      <c r="M179" s="34">
        <v>10189485</v>
      </c>
      <c r="N179" s="36">
        <f t="shared" si="8"/>
        <v>19979.382352941175</v>
      </c>
      <c r="O179" s="34">
        <v>40087.75</v>
      </c>
      <c r="P179" s="34">
        <v>10189485</v>
      </c>
      <c r="Q179" s="36">
        <f t="shared" si="9"/>
        <v>254.17951868089378</v>
      </c>
      <c r="R179" s="60" t="s">
        <v>14</v>
      </c>
      <c r="S179" s="17">
        <v>1</v>
      </c>
      <c r="T179" s="17" t="s">
        <v>15</v>
      </c>
    </row>
    <row r="180" spans="1:20" s="12" customFormat="1" ht="27" customHeight="1" x14ac:dyDescent="0.2">
      <c r="A180" s="66"/>
      <c r="B180" s="22">
        <v>176</v>
      </c>
      <c r="C180" s="26" t="s">
        <v>361</v>
      </c>
      <c r="D180" s="17" t="s">
        <v>362</v>
      </c>
      <c r="E180" s="34">
        <v>32</v>
      </c>
      <c r="F180" s="34">
        <v>4069955</v>
      </c>
      <c r="G180" s="34">
        <v>6731</v>
      </c>
      <c r="H180" s="34">
        <v>242</v>
      </c>
      <c r="I180" s="35">
        <f t="shared" si="10"/>
        <v>27.900000000000002</v>
      </c>
      <c r="J180" s="34">
        <v>12</v>
      </c>
      <c r="K180" s="36">
        <f t="shared" si="11"/>
        <v>12156.376941457585</v>
      </c>
      <c r="L180" s="34">
        <v>583</v>
      </c>
      <c r="M180" s="34">
        <v>4069955</v>
      </c>
      <c r="N180" s="36">
        <f t="shared" si="8"/>
        <v>6981.0548885077187</v>
      </c>
      <c r="O180" s="34">
        <v>14918</v>
      </c>
      <c r="P180" s="34">
        <v>4069955</v>
      </c>
      <c r="Q180" s="36">
        <f t="shared" si="9"/>
        <v>272.82175894892077</v>
      </c>
      <c r="R180" s="60" t="s">
        <v>154</v>
      </c>
      <c r="S180" s="17">
        <v>20</v>
      </c>
      <c r="T180" s="17" t="s">
        <v>25</v>
      </c>
    </row>
    <row r="181" spans="1:20" s="12" customFormat="1" ht="27" customHeight="1" x14ac:dyDescent="0.2">
      <c r="A181" s="66"/>
      <c r="B181" s="22">
        <v>177</v>
      </c>
      <c r="C181" s="26" t="s">
        <v>282</v>
      </c>
      <c r="D181" s="17" t="s">
        <v>363</v>
      </c>
      <c r="E181" s="34">
        <v>22</v>
      </c>
      <c r="F181" s="34">
        <v>4312800</v>
      </c>
      <c r="G181" s="34">
        <v>6124</v>
      </c>
      <c r="H181" s="34">
        <v>246</v>
      </c>
      <c r="I181" s="35">
        <f t="shared" si="10"/>
        <v>24.900000000000002</v>
      </c>
      <c r="J181" s="34">
        <v>12</v>
      </c>
      <c r="K181" s="36">
        <f t="shared" si="11"/>
        <v>14433.734939759035</v>
      </c>
      <c r="L181" s="34">
        <v>325</v>
      </c>
      <c r="M181" s="34">
        <v>4312800</v>
      </c>
      <c r="N181" s="36">
        <f t="shared" si="8"/>
        <v>13270.153846153846</v>
      </c>
      <c r="O181" s="34">
        <v>23381</v>
      </c>
      <c r="P181" s="34">
        <v>4312800</v>
      </c>
      <c r="Q181" s="36">
        <f t="shared" si="9"/>
        <v>184.45746546341047</v>
      </c>
      <c r="R181" s="59" t="s">
        <v>364</v>
      </c>
      <c r="S181" s="15">
        <v>28</v>
      </c>
      <c r="T181" s="15" t="s">
        <v>21</v>
      </c>
    </row>
    <row r="182" spans="1:20" s="12" customFormat="1" ht="27" customHeight="1" x14ac:dyDescent="0.2">
      <c r="A182" s="66"/>
      <c r="B182" s="22">
        <v>178</v>
      </c>
      <c r="C182" s="26" t="s">
        <v>365</v>
      </c>
      <c r="D182" s="17" t="s">
        <v>366</v>
      </c>
      <c r="E182" s="34">
        <v>30</v>
      </c>
      <c r="F182" s="34">
        <v>6520144</v>
      </c>
      <c r="G182" s="34">
        <v>5787</v>
      </c>
      <c r="H182" s="34">
        <v>269</v>
      </c>
      <c r="I182" s="35">
        <f t="shared" si="10"/>
        <v>21.6</v>
      </c>
      <c r="J182" s="34">
        <v>12</v>
      </c>
      <c r="K182" s="36">
        <f t="shared" si="11"/>
        <v>25154.876543209873</v>
      </c>
      <c r="L182" s="34">
        <v>271</v>
      </c>
      <c r="M182" s="34">
        <v>6520144</v>
      </c>
      <c r="N182" s="36">
        <f t="shared" si="8"/>
        <v>24059.571955719559</v>
      </c>
      <c r="O182" s="34">
        <v>24127</v>
      </c>
      <c r="P182" s="34">
        <v>6520144</v>
      </c>
      <c r="Q182" s="36">
        <f t="shared" si="9"/>
        <v>270.24263273511002</v>
      </c>
      <c r="R182" s="60" t="s">
        <v>121</v>
      </c>
      <c r="S182" s="17">
        <v>4</v>
      </c>
      <c r="T182" s="17" t="s">
        <v>122</v>
      </c>
    </row>
    <row r="183" spans="1:20" s="12" customFormat="1" ht="27" customHeight="1" x14ac:dyDescent="0.2">
      <c r="A183" s="66"/>
      <c r="B183" s="22">
        <v>179</v>
      </c>
      <c r="C183" s="26" t="s">
        <v>367</v>
      </c>
      <c r="D183" s="17" t="s">
        <v>368</v>
      </c>
      <c r="E183" s="34">
        <v>20</v>
      </c>
      <c r="F183" s="34">
        <v>2690300</v>
      </c>
      <c r="G183" s="34">
        <v>4835</v>
      </c>
      <c r="H183" s="34">
        <v>261</v>
      </c>
      <c r="I183" s="35">
        <f t="shared" si="10"/>
        <v>18.600000000000001</v>
      </c>
      <c r="J183" s="34">
        <v>12</v>
      </c>
      <c r="K183" s="36">
        <f t="shared" si="11"/>
        <v>12053.315412186379</v>
      </c>
      <c r="L183" s="34">
        <v>249</v>
      </c>
      <c r="M183" s="34">
        <v>2690300</v>
      </c>
      <c r="N183" s="36">
        <f t="shared" si="8"/>
        <v>10804.417670682731</v>
      </c>
      <c r="O183" s="34">
        <v>23875</v>
      </c>
      <c r="P183" s="34">
        <v>2690300</v>
      </c>
      <c r="Q183" s="36">
        <f t="shared" si="9"/>
        <v>112.682722513089</v>
      </c>
      <c r="R183" s="60" t="s">
        <v>80</v>
      </c>
      <c r="S183" s="17">
        <v>13</v>
      </c>
      <c r="T183" s="17" t="s">
        <v>29</v>
      </c>
    </row>
    <row r="184" spans="1:20" s="12" customFormat="1" ht="27" customHeight="1" x14ac:dyDescent="0.2">
      <c r="A184" s="66"/>
      <c r="B184" s="22">
        <v>180</v>
      </c>
      <c r="C184" s="26" t="s">
        <v>369</v>
      </c>
      <c r="D184" s="17" t="s">
        <v>370</v>
      </c>
      <c r="E184" s="34">
        <v>20</v>
      </c>
      <c r="F184" s="34">
        <v>2775850</v>
      </c>
      <c r="G184" s="34">
        <v>4981</v>
      </c>
      <c r="H184" s="34">
        <v>240</v>
      </c>
      <c r="I184" s="35">
        <f t="shared" si="10"/>
        <v>20.8</v>
      </c>
      <c r="J184" s="34">
        <v>12</v>
      </c>
      <c r="K184" s="36">
        <f t="shared" si="11"/>
        <v>11121.193910256408</v>
      </c>
      <c r="L184" s="34">
        <v>272</v>
      </c>
      <c r="M184" s="34">
        <v>2775850</v>
      </c>
      <c r="N184" s="36">
        <f t="shared" si="8"/>
        <v>10205.330882352941</v>
      </c>
      <c r="O184" s="34">
        <v>21768</v>
      </c>
      <c r="P184" s="34">
        <v>2775850</v>
      </c>
      <c r="Q184" s="36">
        <f t="shared" si="9"/>
        <v>127.51975376699743</v>
      </c>
      <c r="R184" s="60" t="s">
        <v>102</v>
      </c>
      <c r="S184" s="17">
        <v>17</v>
      </c>
      <c r="T184" s="17" t="s">
        <v>25</v>
      </c>
    </row>
    <row r="185" spans="1:20" s="12" customFormat="1" ht="27" customHeight="1" x14ac:dyDescent="0.2">
      <c r="A185" s="66"/>
      <c r="B185" s="22">
        <v>181</v>
      </c>
      <c r="C185" s="26" t="s">
        <v>371</v>
      </c>
      <c r="D185" s="17" t="s">
        <v>372</v>
      </c>
      <c r="E185" s="34">
        <v>24</v>
      </c>
      <c r="F185" s="34">
        <v>3387700</v>
      </c>
      <c r="G185" s="34">
        <v>4372</v>
      </c>
      <c r="H185" s="34">
        <v>242</v>
      </c>
      <c r="I185" s="35">
        <f t="shared" si="10"/>
        <v>18.100000000000001</v>
      </c>
      <c r="J185" s="34">
        <v>12</v>
      </c>
      <c r="K185" s="36">
        <f t="shared" si="11"/>
        <v>15597.145488029464</v>
      </c>
      <c r="L185" s="34">
        <v>313</v>
      </c>
      <c r="M185" s="34">
        <v>3387700</v>
      </c>
      <c r="N185" s="36">
        <f t="shared" si="8"/>
        <v>10823.32268370607</v>
      </c>
      <c r="O185" s="34">
        <v>22096</v>
      </c>
      <c r="P185" s="34">
        <v>3387700</v>
      </c>
      <c r="Q185" s="36">
        <f t="shared" si="9"/>
        <v>153.31734250543084</v>
      </c>
      <c r="R185" s="60" t="s">
        <v>373</v>
      </c>
      <c r="S185" s="17">
        <v>30</v>
      </c>
      <c r="T185" s="17" t="s">
        <v>21</v>
      </c>
    </row>
    <row r="186" spans="1:20" s="12" customFormat="1" ht="27" customHeight="1" x14ac:dyDescent="0.2">
      <c r="A186" s="66"/>
      <c r="B186" s="22">
        <v>182</v>
      </c>
      <c r="C186" s="26" t="s">
        <v>374</v>
      </c>
      <c r="D186" s="23" t="s">
        <v>375</v>
      </c>
      <c r="E186" s="34">
        <v>20</v>
      </c>
      <c r="F186" s="34">
        <v>1350502</v>
      </c>
      <c r="G186" s="34">
        <v>4081</v>
      </c>
      <c r="H186" s="34">
        <v>247</v>
      </c>
      <c r="I186" s="35">
        <f t="shared" si="10"/>
        <v>16.600000000000001</v>
      </c>
      <c r="J186" s="34">
        <v>12</v>
      </c>
      <c r="K186" s="36">
        <f t="shared" si="11"/>
        <v>6779.628514056224</v>
      </c>
      <c r="L186" s="34">
        <v>256</v>
      </c>
      <c r="M186" s="34">
        <v>1350502</v>
      </c>
      <c r="N186" s="36">
        <f t="shared" si="8"/>
        <v>5275.3984375</v>
      </c>
      <c r="O186" s="34">
        <v>11206.5</v>
      </c>
      <c r="P186" s="34">
        <v>1350502</v>
      </c>
      <c r="Q186" s="36">
        <f t="shared" si="9"/>
        <v>120.51059652880025</v>
      </c>
      <c r="R186" s="60" t="s">
        <v>80</v>
      </c>
      <c r="S186" s="17">
        <v>13</v>
      </c>
      <c r="T186" s="17" t="s">
        <v>29</v>
      </c>
    </row>
    <row r="187" spans="1:20" s="12" customFormat="1" ht="27" customHeight="1" x14ac:dyDescent="0.2">
      <c r="A187" s="66"/>
      <c r="B187" s="22">
        <v>183</v>
      </c>
      <c r="C187" s="26" t="s">
        <v>376</v>
      </c>
      <c r="D187" s="17" t="s">
        <v>377</v>
      </c>
      <c r="E187" s="34">
        <v>20</v>
      </c>
      <c r="F187" s="34">
        <v>5830285</v>
      </c>
      <c r="G187" s="34">
        <v>5042</v>
      </c>
      <c r="H187" s="34">
        <v>264</v>
      </c>
      <c r="I187" s="35">
        <f t="shared" si="10"/>
        <v>19.100000000000001</v>
      </c>
      <c r="J187" s="34">
        <v>12</v>
      </c>
      <c r="K187" s="36">
        <f t="shared" si="11"/>
        <v>25437.543630017448</v>
      </c>
      <c r="L187" s="34">
        <v>344</v>
      </c>
      <c r="M187" s="34">
        <v>5830285</v>
      </c>
      <c r="N187" s="36">
        <f t="shared" si="8"/>
        <v>16948.502906976744</v>
      </c>
      <c r="O187" s="34">
        <v>20585</v>
      </c>
      <c r="P187" s="34">
        <v>5830285</v>
      </c>
      <c r="Q187" s="36">
        <f t="shared" si="9"/>
        <v>283.22977896526595</v>
      </c>
      <c r="R187" s="60" t="s">
        <v>66</v>
      </c>
      <c r="S187" s="17">
        <v>15</v>
      </c>
      <c r="T187" s="17" t="s">
        <v>29</v>
      </c>
    </row>
    <row r="188" spans="1:20" s="12" customFormat="1" ht="27" customHeight="1" x14ac:dyDescent="0.2">
      <c r="A188" s="66"/>
      <c r="B188" s="22">
        <v>184</v>
      </c>
      <c r="C188" s="26" t="s">
        <v>378</v>
      </c>
      <c r="D188" s="17" t="s">
        <v>379</v>
      </c>
      <c r="E188" s="34">
        <v>20</v>
      </c>
      <c r="F188" s="34">
        <v>3355600</v>
      </c>
      <c r="G188" s="34">
        <v>3823</v>
      </c>
      <c r="H188" s="34">
        <v>259</v>
      </c>
      <c r="I188" s="35">
        <f t="shared" si="10"/>
        <v>14.799999999999999</v>
      </c>
      <c r="J188" s="34">
        <v>12</v>
      </c>
      <c r="K188" s="36">
        <f t="shared" si="11"/>
        <v>18894.144144144146</v>
      </c>
      <c r="L188" s="34">
        <v>202</v>
      </c>
      <c r="M188" s="34">
        <v>3355600</v>
      </c>
      <c r="N188" s="36">
        <f t="shared" si="8"/>
        <v>16611.881188118812</v>
      </c>
      <c r="O188" s="34">
        <v>23082</v>
      </c>
      <c r="P188" s="34">
        <v>3355600</v>
      </c>
      <c r="Q188" s="36">
        <f t="shared" si="9"/>
        <v>145.37735031626374</v>
      </c>
      <c r="R188" s="60" t="s">
        <v>121</v>
      </c>
      <c r="S188" s="17">
        <v>4</v>
      </c>
      <c r="T188" s="17" t="s">
        <v>122</v>
      </c>
    </row>
    <row r="189" spans="1:20" s="12" customFormat="1" ht="27" customHeight="1" x14ac:dyDescent="0.2">
      <c r="A189" s="66"/>
      <c r="B189" s="22">
        <v>185</v>
      </c>
      <c r="C189" s="26" t="s">
        <v>380</v>
      </c>
      <c r="D189" s="17" t="s">
        <v>381</v>
      </c>
      <c r="E189" s="34">
        <v>20</v>
      </c>
      <c r="F189" s="34">
        <v>1614750</v>
      </c>
      <c r="G189" s="34">
        <v>1198</v>
      </c>
      <c r="H189" s="34">
        <v>256</v>
      </c>
      <c r="I189" s="35">
        <f t="shared" si="10"/>
        <v>4.6999999999999993</v>
      </c>
      <c r="J189" s="34">
        <v>12</v>
      </c>
      <c r="K189" s="36">
        <f t="shared" si="11"/>
        <v>28630.319148936174</v>
      </c>
      <c r="L189" s="34">
        <v>96</v>
      </c>
      <c r="M189" s="34">
        <v>1614750</v>
      </c>
      <c r="N189" s="36">
        <f t="shared" si="8"/>
        <v>16820.3125</v>
      </c>
      <c r="O189" s="34">
        <v>4287.1000000000004</v>
      </c>
      <c r="P189" s="34">
        <v>1614750</v>
      </c>
      <c r="Q189" s="36">
        <f t="shared" si="9"/>
        <v>376.65321546033448</v>
      </c>
      <c r="R189" s="60" t="s">
        <v>270</v>
      </c>
      <c r="S189" s="17">
        <v>7</v>
      </c>
      <c r="T189" s="17" t="s">
        <v>122</v>
      </c>
    </row>
    <row r="190" spans="1:20" s="12" customFormat="1" ht="27" customHeight="1" x14ac:dyDescent="0.2">
      <c r="A190" s="66"/>
      <c r="B190" s="22">
        <v>186</v>
      </c>
      <c r="C190" s="26" t="s">
        <v>97</v>
      </c>
      <c r="D190" s="17" t="s">
        <v>382</v>
      </c>
      <c r="E190" s="34">
        <v>20</v>
      </c>
      <c r="F190" s="34">
        <v>3601678</v>
      </c>
      <c r="G190" s="34">
        <v>4784</v>
      </c>
      <c r="H190" s="34">
        <v>241</v>
      </c>
      <c r="I190" s="35">
        <f t="shared" si="10"/>
        <v>19.900000000000002</v>
      </c>
      <c r="J190" s="34">
        <v>12</v>
      </c>
      <c r="K190" s="36">
        <f t="shared" si="11"/>
        <v>15082.403685092126</v>
      </c>
      <c r="L190" s="34">
        <v>288</v>
      </c>
      <c r="M190" s="34">
        <v>3601678</v>
      </c>
      <c r="N190" s="36">
        <f t="shared" si="8"/>
        <v>12505.826388888889</v>
      </c>
      <c r="O190" s="34">
        <v>21703</v>
      </c>
      <c r="P190" s="34">
        <v>3601678</v>
      </c>
      <c r="Q190" s="36">
        <f t="shared" si="9"/>
        <v>165.95300188913976</v>
      </c>
      <c r="R190" s="60" t="s">
        <v>14</v>
      </c>
      <c r="S190" s="17">
        <v>1</v>
      </c>
      <c r="T190" s="17" t="s">
        <v>15</v>
      </c>
    </row>
    <row r="191" spans="1:20" s="12" customFormat="1" ht="27" customHeight="1" x14ac:dyDescent="0.2">
      <c r="A191" s="66"/>
      <c r="B191" s="22">
        <v>187</v>
      </c>
      <c r="C191" s="26" t="s">
        <v>383</v>
      </c>
      <c r="D191" s="17" t="s">
        <v>384</v>
      </c>
      <c r="E191" s="34">
        <v>20</v>
      </c>
      <c r="F191" s="34">
        <v>2266620</v>
      </c>
      <c r="G191" s="34">
        <v>4421</v>
      </c>
      <c r="H191" s="34">
        <v>240</v>
      </c>
      <c r="I191" s="35">
        <f t="shared" si="10"/>
        <v>18.5</v>
      </c>
      <c r="J191" s="34">
        <v>12</v>
      </c>
      <c r="K191" s="36">
        <f t="shared" si="11"/>
        <v>10210</v>
      </c>
      <c r="L191" s="34">
        <v>240</v>
      </c>
      <c r="M191" s="34">
        <v>2266620</v>
      </c>
      <c r="N191" s="36">
        <f t="shared" si="8"/>
        <v>9444.25</v>
      </c>
      <c r="O191" s="34">
        <v>17217</v>
      </c>
      <c r="P191" s="34">
        <v>2266620</v>
      </c>
      <c r="Q191" s="36">
        <f t="shared" si="9"/>
        <v>131.65011326014985</v>
      </c>
      <c r="R191" s="60" t="s">
        <v>14</v>
      </c>
      <c r="S191" s="17">
        <v>1</v>
      </c>
      <c r="T191" s="17" t="s">
        <v>15</v>
      </c>
    </row>
    <row r="192" spans="1:20" s="12" customFormat="1" ht="27" customHeight="1" x14ac:dyDescent="0.2">
      <c r="A192" s="66"/>
      <c r="B192" s="22">
        <v>188</v>
      </c>
      <c r="C192" s="26" t="s">
        <v>385</v>
      </c>
      <c r="D192" s="17" t="s">
        <v>386</v>
      </c>
      <c r="E192" s="34">
        <v>20</v>
      </c>
      <c r="F192" s="34">
        <v>3660000</v>
      </c>
      <c r="G192" s="34">
        <v>4682</v>
      </c>
      <c r="H192" s="34">
        <v>310</v>
      </c>
      <c r="I192" s="35">
        <f t="shared" si="10"/>
        <v>15.2</v>
      </c>
      <c r="J192" s="34">
        <v>12</v>
      </c>
      <c r="K192" s="36">
        <f t="shared" si="11"/>
        <v>20065.78947368421</v>
      </c>
      <c r="L192" s="34">
        <v>240</v>
      </c>
      <c r="M192" s="34">
        <v>3660000</v>
      </c>
      <c r="N192" s="36">
        <f t="shared" si="8"/>
        <v>15250</v>
      </c>
      <c r="O192" s="34">
        <v>25988</v>
      </c>
      <c r="P192" s="34">
        <v>3660000</v>
      </c>
      <c r="Q192" s="36">
        <f t="shared" si="9"/>
        <v>140.83423118362322</v>
      </c>
      <c r="R192" s="60" t="s">
        <v>14</v>
      </c>
      <c r="S192" s="17">
        <v>1</v>
      </c>
      <c r="T192" s="17" t="s">
        <v>15</v>
      </c>
    </row>
    <row r="193" spans="1:20" s="12" customFormat="1" ht="27" customHeight="1" x14ac:dyDescent="0.2">
      <c r="A193" s="66"/>
      <c r="B193" s="22">
        <v>189</v>
      </c>
      <c r="C193" s="26" t="s">
        <v>387</v>
      </c>
      <c r="D193" s="17" t="s">
        <v>388</v>
      </c>
      <c r="E193" s="34">
        <v>38</v>
      </c>
      <c r="F193" s="34">
        <v>4891565</v>
      </c>
      <c r="G193" s="34">
        <v>4970</v>
      </c>
      <c r="H193" s="34">
        <v>227</v>
      </c>
      <c r="I193" s="35">
        <f t="shared" si="10"/>
        <v>21.900000000000002</v>
      </c>
      <c r="J193" s="34">
        <v>12</v>
      </c>
      <c r="K193" s="36">
        <f t="shared" si="11"/>
        <v>18613.26103500761</v>
      </c>
      <c r="L193" s="34">
        <v>291</v>
      </c>
      <c r="M193" s="34">
        <v>4891565</v>
      </c>
      <c r="N193" s="36">
        <f t="shared" si="8"/>
        <v>16809.501718213058</v>
      </c>
      <c r="O193" s="34">
        <v>10718</v>
      </c>
      <c r="P193" s="34">
        <v>4891565</v>
      </c>
      <c r="Q193" s="36">
        <f t="shared" si="9"/>
        <v>456.38785221123345</v>
      </c>
      <c r="R193" s="60" t="s">
        <v>28</v>
      </c>
      <c r="S193" s="17">
        <v>12</v>
      </c>
      <c r="T193" s="17" t="s">
        <v>29</v>
      </c>
    </row>
    <row r="194" spans="1:20" s="12" customFormat="1" ht="27" customHeight="1" x14ac:dyDescent="0.2">
      <c r="A194" s="66"/>
      <c r="B194" s="22">
        <v>190</v>
      </c>
      <c r="C194" s="26" t="s">
        <v>389</v>
      </c>
      <c r="D194" s="24" t="s">
        <v>390</v>
      </c>
      <c r="E194" s="34">
        <v>20</v>
      </c>
      <c r="F194" s="34">
        <v>2080103</v>
      </c>
      <c r="G194" s="34">
        <v>3133</v>
      </c>
      <c r="H194" s="34">
        <v>235</v>
      </c>
      <c r="I194" s="35">
        <f t="shared" si="10"/>
        <v>13.4</v>
      </c>
      <c r="J194" s="34">
        <v>12</v>
      </c>
      <c r="K194" s="36">
        <f t="shared" si="11"/>
        <v>12935.96393034826</v>
      </c>
      <c r="L194" s="34">
        <v>360</v>
      </c>
      <c r="M194" s="34">
        <v>2080103</v>
      </c>
      <c r="N194" s="36">
        <f t="shared" si="8"/>
        <v>5778.0638888888889</v>
      </c>
      <c r="O194" s="34">
        <v>6167</v>
      </c>
      <c r="P194" s="34">
        <v>2080103</v>
      </c>
      <c r="Q194" s="36">
        <f t="shared" si="9"/>
        <v>337.29576779633533</v>
      </c>
      <c r="R194" s="61" t="s">
        <v>177</v>
      </c>
      <c r="S194" s="24">
        <v>5</v>
      </c>
      <c r="T194" s="24" t="s">
        <v>122</v>
      </c>
    </row>
    <row r="195" spans="1:20" s="12" customFormat="1" ht="27" customHeight="1" x14ac:dyDescent="0.2">
      <c r="A195" s="66"/>
      <c r="B195" s="22">
        <v>191</v>
      </c>
      <c r="C195" s="26" t="s">
        <v>391</v>
      </c>
      <c r="D195" s="24" t="s">
        <v>392</v>
      </c>
      <c r="E195" s="34">
        <v>20</v>
      </c>
      <c r="F195" s="34">
        <v>600940</v>
      </c>
      <c r="G195" s="34">
        <v>1800</v>
      </c>
      <c r="H195" s="34">
        <v>240</v>
      </c>
      <c r="I195" s="35">
        <f t="shared" si="10"/>
        <v>7.5</v>
      </c>
      <c r="J195" s="34">
        <v>12</v>
      </c>
      <c r="K195" s="36">
        <f t="shared" si="11"/>
        <v>6677.1111111111104</v>
      </c>
      <c r="L195" s="34">
        <v>96</v>
      </c>
      <c r="M195" s="34">
        <v>600940</v>
      </c>
      <c r="N195" s="36">
        <f t="shared" si="8"/>
        <v>6259.791666666667</v>
      </c>
      <c r="O195" s="34">
        <v>10176</v>
      </c>
      <c r="P195" s="34">
        <v>600940</v>
      </c>
      <c r="Q195" s="36">
        <f t="shared" si="9"/>
        <v>59.054638364779876</v>
      </c>
      <c r="R195" s="61" t="s">
        <v>80</v>
      </c>
      <c r="S195" s="24">
        <v>13</v>
      </c>
      <c r="T195" s="24" t="s">
        <v>29</v>
      </c>
    </row>
    <row r="196" spans="1:20" s="12" customFormat="1" ht="27" customHeight="1" x14ac:dyDescent="0.2">
      <c r="A196" s="66"/>
      <c r="B196" s="22">
        <v>192</v>
      </c>
      <c r="C196" s="26" t="s">
        <v>393</v>
      </c>
      <c r="D196" s="24" t="s">
        <v>394</v>
      </c>
      <c r="E196" s="34">
        <v>20</v>
      </c>
      <c r="F196" s="34">
        <v>1129960</v>
      </c>
      <c r="G196" s="34">
        <v>3878</v>
      </c>
      <c r="H196" s="34">
        <v>246</v>
      </c>
      <c r="I196" s="35">
        <f t="shared" si="10"/>
        <v>15.799999999999999</v>
      </c>
      <c r="J196" s="34">
        <v>12</v>
      </c>
      <c r="K196" s="36">
        <f t="shared" si="11"/>
        <v>5959.7046413502112</v>
      </c>
      <c r="L196" s="34">
        <v>375</v>
      </c>
      <c r="M196" s="34">
        <v>1129960</v>
      </c>
      <c r="N196" s="36">
        <f t="shared" si="8"/>
        <v>3013.2266666666665</v>
      </c>
      <c r="O196" s="34">
        <v>5008</v>
      </c>
      <c r="P196" s="34">
        <v>1129960</v>
      </c>
      <c r="Q196" s="36">
        <f t="shared" si="9"/>
        <v>225.63099041533548</v>
      </c>
      <c r="R196" s="61" t="s">
        <v>102</v>
      </c>
      <c r="S196" s="24">
        <v>17</v>
      </c>
      <c r="T196" s="24" t="s">
        <v>25</v>
      </c>
    </row>
    <row r="197" spans="1:20" s="12" customFormat="1" ht="27" customHeight="1" x14ac:dyDescent="0.2">
      <c r="A197" s="66"/>
      <c r="B197" s="22">
        <v>193</v>
      </c>
      <c r="C197" s="26" t="s">
        <v>395</v>
      </c>
      <c r="D197" s="37" t="s">
        <v>396</v>
      </c>
      <c r="E197" s="34">
        <v>30</v>
      </c>
      <c r="F197" s="34">
        <v>6051386</v>
      </c>
      <c r="G197" s="34">
        <v>6765</v>
      </c>
      <c r="H197" s="34">
        <v>242</v>
      </c>
      <c r="I197" s="35">
        <f t="shared" si="10"/>
        <v>28</v>
      </c>
      <c r="J197" s="34">
        <v>12</v>
      </c>
      <c r="K197" s="36">
        <f t="shared" si="11"/>
        <v>18010.077380952382</v>
      </c>
      <c r="L197" s="34">
        <v>435</v>
      </c>
      <c r="M197" s="34">
        <v>6051386</v>
      </c>
      <c r="N197" s="36">
        <f t="shared" ref="N197:N260" si="12">IF(AND(L197&gt;0,M197&gt;0),M197/L197,0)</f>
        <v>13911.232183908047</v>
      </c>
      <c r="O197" s="34">
        <v>43870</v>
      </c>
      <c r="P197" s="34">
        <v>6051386</v>
      </c>
      <c r="Q197" s="36">
        <f t="shared" ref="Q197:Q260" si="13">IF(AND(O197&gt;0,P197&gt;0),P197/O197,0)</f>
        <v>137.93904718486436</v>
      </c>
      <c r="R197" s="61" t="s">
        <v>14</v>
      </c>
      <c r="S197" s="24">
        <v>1</v>
      </c>
      <c r="T197" s="24" t="s">
        <v>15</v>
      </c>
    </row>
    <row r="198" spans="1:20" s="12" customFormat="1" ht="27" customHeight="1" x14ac:dyDescent="0.2">
      <c r="A198" s="66"/>
      <c r="B198" s="22">
        <v>194</v>
      </c>
      <c r="C198" s="26" t="s">
        <v>397</v>
      </c>
      <c r="D198" s="24" t="s">
        <v>398</v>
      </c>
      <c r="E198" s="34">
        <v>40</v>
      </c>
      <c r="F198" s="34">
        <v>3155820</v>
      </c>
      <c r="G198" s="34">
        <v>8574</v>
      </c>
      <c r="H198" s="34">
        <v>235</v>
      </c>
      <c r="I198" s="35">
        <f t="shared" ref="I198:I261" si="14">ROUNDUP(G198/H198,1)</f>
        <v>36.5</v>
      </c>
      <c r="J198" s="34">
        <v>12</v>
      </c>
      <c r="K198" s="36">
        <f t="shared" ref="K198:K261" si="15">IF(AND(F198&gt;0,I198&gt;0,J198&gt;0),F198/I198/J198,0)</f>
        <v>7205.0684931506848</v>
      </c>
      <c r="L198" s="34">
        <v>603</v>
      </c>
      <c r="M198" s="34">
        <v>3155820</v>
      </c>
      <c r="N198" s="36">
        <f t="shared" si="12"/>
        <v>5233.5323383084578</v>
      </c>
      <c r="O198" s="34">
        <v>34296</v>
      </c>
      <c r="P198" s="34">
        <v>3155820</v>
      </c>
      <c r="Q198" s="36">
        <f t="shared" si="13"/>
        <v>92.017144856543041</v>
      </c>
      <c r="R198" s="61" t="s">
        <v>364</v>
      </c>
      <c r="S198" s="24">
        <v>28</v>
      </c>
      <c r="T198" s="24" t="s">
        <v>21</v>
      </c>
    </row>
    <row r="199" spans="1:20" s="12" customFormat="1" ht="27" customHeight="1" x14ac:dyDescent="0.2">
      <c r="A199" s="66"/>
      <c r="B199" s="22">
        <v>195</v>
      </c>
      <c r="C199" s="26" t="s">
        <v>399</v>
      </c>
      <c r="D199" s="24" t="s">
        <v>400</v>
      </c>
      <c r="E199" s="34">
        <v>20</v>
      </c>
      <c r="F199" s="34">
        <v>4049512</v>
      </c>
      <c r="G199" s="34">
        <v>2491</v>
      </c>
      <c r="H199" s="34">
        <v>256</v>
      </c>
      <c r="I199" s="35">
        <f t="shared" si="14"/>
        <v>9.7999999999999989</v>
      </c>
      <c r="J199" s="34">
        <v>12</v>
      </c>
      <c r="K199" s="36">
        <f t="shared" si="15"/>
        <v>34434.62585034014</v>
      </c>
      <c r="L199" s="34">
        <v>201</v>
      </c>
      <c r="M199" s="34">
        <v>4049512</v>
      </c>
      <c r="N199" s="36">
        <f t="shared" si="12"/>
        <v>20146.825870646768</v>
      </c>
      <c r="O199" s="34">
        <v>7315</v>
      </c>
      <c r="P199" s="34">
        <v>4049512</v>
      </c>
      <c r="Q199" s="36">
        <f t="shared" si="13"/>
        <v>553.59015721120988</v>
      </c>
      <c r="R199" s="61" t="s">
        <v>32</v>
      </c>
      <c r="S199" s="24">
        <v>9</v>
      </c>
      <c r="T199" s="24" t="s">
        <v>33</v>
      </c>
    </row>
    <row r="200" spans="1:20" s="12" customFormat="1" ht="27" customHeight="1" x14ac:dyDescent="0.2">
      <c r="A200" s="66"/>
      <c r="B200" s="22">
        <v>196</v>
      </c>
      <c r="C200" s="26" t="s">
        <v>198</v>
      </c>
      <c r="D200" s="24" t="s">
        <v>401</v>
      </c>
      <c r="E200" s="34">
        <v>50</v>
      </c>
      <c r="F200" s="34">
        <v>11172750</v>
      </c>
      <c r="G200" s="34">
        <v>13964</v>
      </c>
      <c r="H200" s="34">
        <v>300</v>
      </c>
      <c r="I200" s="35">
        <f t="shared" si="14"/>
        <v>46.6</v>
      </c>
      <c r="J200" s="34">
        <v>12</v>
      </c>
      <c r="K200" s="36">
        <f t="shared" si="15"/>
        <v>19979.881974248925</v>
      </c>
      <c r="L200" s="34">
        <v>704</v>
      </c>
      <c r="M200" s="34">
        <v>11172750</v>
      </c>
      <c r="N200" s="36">
        <f t="shared" si="12"/>
        <v>15870.383522727272</v>
      </c>
      <c r="O200" s="34">
        <v>53951</v>
      </c>
      <c r="P200" s="34">
        <v>11172750</v>
      </c>
      <c r="Q200" s="36">
        <f t="shared" si="13"/>
        <v>207.09069340698042</v>
      </c>
      <c r="R200" s="61" t="s">
        <v>36</v>
      </c>
      <c r="S200" s="24">
        <v>24</v>
      </c>
      <c r="T200" s="24" t="s">
        <v>21</v>
      </c>
    </row>
    <row r="201" spans="1:20" s="12" customFormat="1" ht="27" customHeight="1" x14ac:dyDescent="0.2">
      <c r="A201" s="66"/>
      <c r="B201" s="22">
        <v>197</v>
      </c>
      <c r="C201" s="26" t="s">
        <v>402</v>
      </c>
      <c r="D201" s="24" t="s">
        <v>403</v>
      </c>
      <c r="E201" s="34">
        <v>14</v>
      </c>
      <c r="F201" s="34">
        <v>1488300</v>
      </c>
      <c r="G201" s="34">
        <v>2376</v>
      </c>
      <c r="H201" s="34">
        <v>242</v>
      </c>
      <c r="I201" s="35">
        <f t="shared" si="14"/>
        <v>9.9</v>
      </c>
      <c r="J201" s="34">
        <v>12</v>
      </c>
      <c r="K201" s="36">
        <f t="shared" si="15"/>
        <v>12527.777777777776</v>
      </c>
      <c r="L201" s="34">
        <v>140</v>
      </c>
      <c r="M201" s="34">
        <v>1488300</v>
      </c>
      <c r="N201" s="36">
        <f t="shared" si="12"/>
        <v>10630.714285714286</v>
      </c>
      <c r="O201" s="34">
        <v>11667</v>
      </c>
      <c r="P201" s="34">
        <v>1488300</v>
      </c>
      <c r="Q201" s="36">
        <f t="shared" si="13"/>
        <v>127.56492671637953</v>
      </c>
      <c r="R201" s="61" t="s">
        <v>36</v>
      </c>
      <c r="S201" s="24" t="s">
        <v>404</v>
      </c>
      <c r="T201" s="24" t="s">
        <v>21</v>
      </c>
    </row>
    <row r="202" spans="1:20" s="12" customFormat="1" ht="27" customHeight="1" x14ac:dyDescent="0.2">
      <c r="A202" s="66"/>
      <c r="B202" s="22">
        <v>198</v>
      </c>
      <c r="C202" s="26" t="s">
        <v>402</v>
      </c>
      <c r="D202" s="24" t="s">
        <v>405</v>
      </c>
      <c r="E202" s="34">
        <v>20</v>
      </c>
      <c r="F202" s="34">
        <v>1373000</v>
      </c>
      <c r="G202" s="34">
        <v>2527</v>
      </c>
      <c r="H202" s="34">
        <v>242</v>
      </c>
      <c r="I202" s="35">
        <f t="shared" si="14"/>
        <v>10.5</v>
      </c>
      <c r="J202" s="34">
        <v>12</v>
      </c>
      <c r="K202" s="36">
        <f t="shared" si="15"/>
        <v>10896.825396825398</v>
      </c>
      <c r="L202" s="34">
        <v>174</v>
      </c>
      <c r="M202" s="34">
        <v>1373000</v>
      </c>
      <c r="N202" s="36">
        <f t="shared" si="12"/>
        <v>7890.8045977011498</v>
      </c>
      <c r="O202" s="34">
        <v>11759</v>
      </c>
      <c r="P202" s="34">
        <v>1373000</v>
      </c>
      <c r="Q202" s="36">
        <f t="shared" si="13"/>
        <v>116.76162939025427</v>
      </c>
      <c r="R202" s="61" t="s">
        <v>36</v>
      </c>
      <c r="S202" s="24">
        <v>24</v>
      </c>
      <c r="T202" s="24" t="s">
        <v>21</v>
      </c>
    </row>
    <row r="203" spans="1:20" s="12" customFormat="1" ht="27" customHeight="1" x14ac:dyDescent="0.2">
      <c r="A203" s="66"/>
      <c r="B203" s="22">
        <v>199</v>
      </c>
      <c r="C203" s="26" t="s">
        <v>189</v>
      </c>
      <c r="D203" s="24" t="s">
        <v>406</v>
      </c>
      <c r="E203" s="34">
        <v>20</v>
      </c>
      <c r="F203" s="34">
        <v>8017850</v>
      </c>
      <c r="G203" s="34">
        <v>3608</v>
      </c>
      <c r="H203" s="34">
        <v>257</v>
      </c>
      <c r="I203" s="35">
        <f t="shared" si="14"/>
        <v>14.1</v>
      </c>
      <c r="J203" s="34">
        <v>12</v>
      </c>
      <c r="K203" s="36">
        <f t="shared" si="15"/>
        <v>47386.820330969269</v>
      </c>
      <c r="L203" s="34">
        <v>219</v>
      </c>
      <c r="M203" s="34">
        <v>8017850</v>
      </c>
      <c r="N203" s="36">
        <f t="shared" si="12"/>
        <v>36611.187214611869</v>
      </c>
      <c r="O203" s="34">
        <v>20364</v>
      </c>
      <c r="P203" s="34">
        <v>8017850</v>
      </c>
      <c r="Q203" s="36">
        <f t="shared" si="13"/>
        <v>393.7266745236692</v>
      </c>
      <c r="R203" s="61" t="s">
        <v>257</v>
      </c>
      <c r="S203" s="24">
        <v>10</v>
      </c>
      <c r="T203" s="24" t="s">
        <v>33</v>
      </c>
    </row>
    <row r="204" spans="1:20" s="12" customFormat="1" ht="27" customHeight="1" x14ac:dyDescent="0.2">
      <c r="A204" s="66"/>
      <c r="B204" s="22">
        <v>200</v>
      </c>
      <c r="C204" s="26" t="s">
        <v>255</v>
      </c>
      <c r="D204" s="24" t="s">
        <v>407</v>
      </c>
      <c r="E204" s="34">
        <v>20</v>
      </c>
      <c r="F204" s="34">
        <v>1576522</v>
      </c>
      <c r="G204" s="34">
        <v>3396</v>
      </c>
      <c r="H204" s="34">
        <v>256</v>
      </c>
      <c r="I204" s="35">
        <f t="shared" si="14"/>
        <v>13.299999999999999</v>
      </c>
      <c r="J204" s="34">
        <v>12</v>
      </c>
      <c r="K204" s="36">
        <f t="shared" si="15"/>
        <v>9877.9573934837099</v>
      </c>
      <c r="L204" s="34">
        <v>239</v>
      </c>
      <c r="M204" s="34">
        <v>1576522</v>
      </c>
      <c r="N204" s="36">
        <f t="shared" si="12"/>
        <v>6596.3263598326357</v>
      </c>
      <c r="O204" s="34">
        <v>9696</v>
      </c>
      <c r="P204" s="34">
        <v>1576522</v>
      </c>
      <c r="Q204" s="36">
        <f t="shared" si="13"/>
        <v>162.5950907590759</v>
      </c>
      <c r="R204" s="61" t="s">
        <v>257</v>
      </c>
      <c r="S204" s="24">
        <v>10</v>
      </c>
      <c r="T204" s="24" t="s">
        <v>33</v>
      </c>
    </row>
    <row r="205" spans="1:20" s="12" customFormat="1" ht="27" customHeight="1" x14ac:dyDescent="0.2">
      <c r="A205" s="66"/>
      <c r="B205" s="22">
        <v>201</v>
      </c>
      <c r="C205" s="26" t="s">
        <v>258</v>
      </c>
      <c r="D205" s="37" t="s">
        <v>408</v>
      </c>
      <c r="E205" s="34">
        <v>10</v>
      </c>
      <c r="F205" s="34">
        <v>2467160</v>
      </c>
      <c r="G205" s="34">
        <v>2413</v>
      </c>
      <c r="H205" s="34">
        <v>248</v>
      </c>
      <c r="I205" s="35">
        <f t="shared" si="14"/>
        <v>9.7999999999999989</v>
      </c>
      <c r="J205" s="34">
        <v>12</v>
      </c>
      <c r="K205" s="36">
        <f t="shared" si="15"/>
        <v>20979.251700680274</v>
      </c>
      <c r="L205" s="34">
        <v>120</v>
      </c>
      <c r="M205" s="34">
        <v>2467160</v>
      </c>
      <c r="N205" s="36">
        <f t="shared" si="12"/>
        <v>20559.666666666668</v>
      </c>
      <c r="O205" s="34">
        <v>14478</v>
      </c>
      <c r="P205" s="34">
        <v>2467160</v>
      </c>
      <c r="Q205" s="36">
        <f t="shared" si="13"/>
        <v>170.40751485011742</v>
      </c>
      <c r="R205" s="61" t="s">
        <v>39</v>
      </c>
      <c r="S205" s="24">
        <v>3</v>
      </c>
      <c r="T205" s="24" t="s">
        <v>40</v>
      </c>
    </row>
    <row r="206" spans="1:20" s="12" customFormat="1" ht="27" customHeight="1" x14ac:dyDescent="0.2">
      <c r="A206" s="66"/>
      <c r="B206" s="22">
        <v>202</v>
      </c>
      <c r="C206" s="26" t="s">
        <v>409</v>
      </c>
      <c r="D206" s="24" t="s">
        <v>410</v>
      </c>
      <c r="E206" s="34">
        <v>20</v>
      </c>
      <c r="F206" s="34">
        <v>2959510</v>
      </c>
      <c r="G206" s="34">
        <v>3227</v>
      </c>
      <c r="H206" s="34">
        <v>246</v>
      </c>
      <c r="I206" s="35">
        <f t="shared" si="14"/>
        <v>13.2</v>
      </c>
      <c r="J206" s="34">
        <v>12</v>
      </c>
      <c r="K206" s="36">
        <f t="shared" si="15"/>
        <v>18683.775252525254</v>
      </c>
      <c r="L206" s="34">
        <v>226</v>
      </c>
      <c r="M206" s="34">
        <v>2959510</v>
      </c>
      <c r="N206" s="36">
        <f t="shared" si="12"/>
        <v>13095.176991150442</v>
      </c>
      <c r="O206" s="34">
        <v>8215.5</v>
      </c>
      <c r="P206" s="34">
        <v>2959510</v>
      </c>
      <c r="Q206" s="36">
        <f t="shared" si="13"/>
        <v>360.23492179416957</v>
      </c>
      <c r="R206" s="61" t="s">
        <v>270</v>
      </c>
      <c r="S206" s="24">
        <v>7</v>
      </c>
      <c r="T206" s="24" t="s">
        <v>122</v>
      </c>
    </row>
    <row r="207" spans="1:20" s="12" customFormat="1" ht="27" customHeight="1" x14ac:dyDescent="0.2">
      <c r="A207" s="66"/>
      <c r="B207" s="22">
        <v>203</v>
      </c>
      <c r="C207" s="26" t="s">
        <v>411</v>
      </c>
      <c r="D207" s="16" t="s">
        <v>412</v>
      </c>
      <c r="E207" s="34">
        <v>20</v>
      </c>
      <c r="F207" s="34">
        <v>12802582</v>
      </c>
      <c r="G207" s="34">
        <v>6949</v>
      </c>
      <c r="H207" s="34">
        <v>312</v>
      </c>
      <c r="I207" s="35">
        <f t="shared" si="14"/>
        <v>22.3</v>
      </c>
      <c r="J207" s="34">
        <v>12</v>
      </c>
      <c r="K207" s="36">
        <f t="shared" si="15"/>
        <v>47842.234678624809</v>
      </c>
      <c r="L207" s="34">
        <v>340</v>
      </c>
      <c r="M207" s="34">
        <v>12802582</v>
      </c>
      <c r="N207" s="36">
        <f t="shared" si="12"/>
        <v>37654.652941176471</v>
      </c>
      <c r="O207" s="34">
        <v>43860</v>
      </c>
      <c r="P207" s="34">
        <v>12802582</v>
      </c>
      <c r="Q207" s="36">
        <f t="shared" si="13"/>
        <v>291.89653442772459</v>
      </c>
      <c r="R207" s="62" t="s">
        <v>80</v>
      </c>
      <c r="S207" s="16">
        <v>13</v>
      </c>
      <c r="T207" s="16" t="s">
        <v>29</v>
      </c>
    </row>
    <row r="208" spans="1:20" s="12" customFormat="1" ht="27" customHeight="1" x14ac:dyDescent="0.2">
      <c r="A208" s="66"/>
      <c r="B208" s="22">
        <v>204</v>
      </c>
      <c r="C208" s="26" t="s">
        <v>413</v>
      </c>
      <c r="D208" s="17" t="s">
        <v>414</v>
      </c>
      <c r="E208" s="34">
        <v>60</v>
      </c>
      <c r="F208" s="34">
        <v>33615560</v>
      </c>
      <c r="G208" s="34">
        <v>15373</v>
      </c>
      <c r="H208" s="34">
        <v>312</v>
      </c>
      <c r="I208" s="35">
        <f t="shared" si="14"/>
        <v>49.300000000000004</v>
      </c>
      <c r="J208" s="34">
        <v>12</v>
      </c>
      <c r="K208" s="36">
        <f t="shared" si="15"/>
        <v>56821.433400946582</v>
      </c>
      <c r="L208" s="34">
        <v>853</v>
      </c>
      <c r="M208" s="34">
        <v>33615560</v>
      </c>
      <c r="N208" s="36">
        <f t="shared" si="12"/>
        <v>39408.628370457212</v>
      </c>
      <c r="O208" s="34">
        <v>90115</v>
      </c>
      <c r="P208" s="34">
        <v>33615560</v>
      </c>
      <c r="Q208" s="36">
        <f t="shared" si="13"/>
        <v>373.0295733229762</v>
      </c>
      <c r="R208" s="60" t="s">
        <v>102</v>
      </c>
      <c r="S208" s="17">
        <v>17</v>
      </c>
      <c r="T208" s="17" t="s">
        <v>25</v>
      </c>
    </row>
    <row r="209" spans="1:20" s="12" customFormat="1" ht="27" customHeight="1" x14ac:dyDescent="0.2">
      <c r="A209" s="66"/>
      <c r="B209" s="22">
        <v>205</v>
      </c>
      <c r="C209" s="26" t="s">
        <v>415</v>
      </c>
      <c r="D209" s="17" t="s">
        <v>416</v>
      </c>
      <c r="E209" s="34">
        <v>14</v>
      </c>
      <c r="F209" s="34">
        <v>598950</v>
      </c>
      <c r="G209" s="34">
        <v>2877</v>
      </c>
      <c r="H209" s="34">
        <v>243</v>
      </c>
      <c r="I209" s="35">
        <f t="shared" si="14"/>
        <v>11.9</v>
      </c>
      <c r="J209" s="34">
        <v>12</v>
      </c>
      <c r="K209" s="36">
        <f t="shared" si="15"/>
        <v>4194.3277310924368</v>
      </c>
      <c r="L209" s="34">
        <v>213</v>
      </c>
      <c r="M209" s="34">
        <v>598950</v>
      </c>
      <c r="N209" s="36">
        <f t="shared" si="12"/>
        <v>2811.9718309859154</v>
      </c>
      <c r="O209" s="34">
        <v>5633</v>
      </c>
      <c r="P209" s="34">
        <v>598950</v>
      </c>
      <c r="Q209" s="36">
        <f t="shared" si="13"/>
        <v>106.32877685070123</v>
      </c>
      <c r="R209" s="60" t="s">
        <v>147</v>
      </c>
      <c r="S209" s="17">
        <v>18</v>
      </c>
      <c r="T209" s="17" t="s">
        <v>25</v>
      </c>
    </row>
    <row r="210" spans="1:20" s="12" customFormat="1" ht="27" customHeight="1" x14ac:dyDescent="0.2">
      <c r="A210" s="66"/>
      <c r="B210" s="22">
        <v>206</v>
      </c>
      <c r="C210" s="26" t="s">
        <v>417</v>
      </c>
      <c r="D210" s="17" t="s">
        <v>418</v>
      </c>
      <c r="E210" s="34">
        <v>20</v>
      </c>
      <c r="F210" s="34">
        <v>2440100</v>
      </c>
      <c r="G210" s="34">
        <v>3508</v>
      </c>
      <c r="H210" s="34">
        <v>221</v>
      </c>
      <c r="I210" s="35">
        <f t="shared" si="14"/>
        <v>15.9</v>
      </c>
      <c r="J210" s="34">
        <v>12</v>
      </c>
      <c r="K210" s="36">
        <f t="shared" si="15"/>
        <v>12788.784067085953</v>
      </c>
      <c r="L210" s="34">
        <v>242</v>
      </c>
      <c r="M210" s="34">
        <v>2440100</v>
      </c>
      <c r="N210" s="36">
        <f t="shared" si="12"/>
        <v>10083.05785123967</v>
      </c>
      <c r="O210" s="34">
        <v>9836</v>
      </c>
      <c r="P210" s="34">
        <v>2440100</v>
      </c>
      <c r="Q210" s="36">
        <f t="shared" si="13"/>
        <v>248.0784871899146</v>
      </c>
      <c r="R210" s="60" t="s">
        <v>14</v>
      </c>
      <c r="S210" s="17">
        <v>1</v>
      </c>
      <c r="T210" s="17" t="s">
        <v>15</v>
      </c>
    </row>
    <row r="211" spans="1:20" s="12" customFormat="1" ht="27" customHeight="1" x14ac:dyDescent="0.2">
      <c r="A211" s="66"/>
      <c r="B211" s="22">
        <v>207</v>
      </c>
      <c r="C211" s="26" t="s">
        <v>419</v>
      </c>
      <c r="D211" s="17" t="s">
        <v>420</v>
      </c>
      <c r="E211" s="34">
        <v>20</v>
      </c>
      <c r="F211" s="34">
        <v>1504100</v>
      </c>
      <c r="G211" s="34">
        <v>2563</v>
      </c>
      <c r="H211" s="34">
        <v>239</v>
      </c>
      <c r="I211" s="35">
        <f t="shared" si="14"/>
        <v>10.799999999999999</v>
      </c>
      <c r="J211" s="34">
        <v>12</v>
      </c>
      <c r="K211" s="36">
        <f t="shared" si="15"/>
        <v>11605.709876543211</v>
      </c>
      <c r="L211" s="34">
        <v>185</v>
      </c>
      <c r="M211" s="34">
        <v>1504100</v>
      </c>
      <c r="N211" s="36">
        <f t="shared" si="12"/>
        <v>8130.27027027027</v>
      </c>
      <c r="O211" s="34">
        <v>10551.5</v>
      </c>
      <c r="P211" s="34">
        <v>1504100</v>
      </c>
      <c r="Q211" s="36">
        <f t="shared" si="13"/>
        <v>142.54845282661233</v>
      </c>
      <c r="R211" s="60" t="s">
        <v>14</v>
      </c>
      <c r="S211" s="17">
        <v>1</v>
      </c>
      <c r="T211" s="17" t="s">
        <v>15</v>
      </c>
    </row>
    <row r="212" spans="1:20" s="12" customFormat="1" ht="27" customHeight="1" x14ac:dyDescent="0.2">
      <c r="A212" s="66"/>
      <c r="B212" s="22">
        <v>208</v>
      </c>
      <c r="C212" s="26" t="s">
        <v>419</v>
      </c>
      <c r="D212" s="17" t="s">
        <v>421</v>
      </c>
      <c r="E212" s="34">
        <v>40</v>
      </c>
      <c r="F212" s="34">
        <v>9298475</v>
      </c>
      <c r="G212" s="34">
        <v>7927</v>
      </c>
      <c r="H212" s="34">
        <v>239</v>
      </c>
      <c r="I212" s="35">
        <f t="shared" si="14"/>
        <v>33.200000000000003</v>
      </c>
      <c r="J212" s="34">
        <v>12</v>
      </c>
      <c r="K212" s="36">
        <f t="shared" si="15"/>
        <v>23339.545682730921</v>
      </c>
      <c r="L212" s="34">
        <v>423</v>
      </c>
      <c r="M212" s="34">
        <v>9298475</v>
      </c>
      <c r="N212" s="36">
        <f t="shared" si="12"/>
        <v>21982.210401891254</v>
      </c>
      <c r="O212" s="34">
        <v>46808</v>
      </c>
      <c r="P212" s="34">
        <v>9298475</v>
      </c>
      <c r="Q212" s="36">
        <f t="shared" si="13"/>
        <v>198.65140574260809</v>
      </c>
      <c r="R212" s="60" t="s">
        <v>14</v>
      </c>
      <c r="S212" s="17">
        <v>1</v>
      </c>
      <c r="T212" s="17" t="s">
        <v>15</v>
      </c>
    </row>
    <row r="213" spans="1:20" s="12" customFormat="1" ht="27" customHeight="1" x14ac:dyDescent="0.2">
      <c r="A213" s="66"/>
      <c r="B213" s="22">
        <v>209</v>
      </c>
      <c r="C213" s="26" t="s">
        <v>419</v>
      </c>
      <c r="D213" s="17" t="s">
        <v>422</v>
      </c>
      <c r="E213" s="34">
        <v>20</v>
      </c>
      <c r="F213" s="34">
        <v>1596102</v>
      </c>
      <c r="G213" s="34">
        <v>3105</v>
      </c>
      <c r="H213" s="34">
        <v>235</v>
      </c>
      <c r="I213" s="35">
        <f t="shared" si="14"/>
        <v>13.299999999999999</v>
      </c>
      <c r="J213" s="34">
        <v>12</v>
      </c>
      <c r="K213" s="36">
        <f t="shared" si="15"/>
        <v>10000.639097744361</v>
      </c>
      <c r="L213" s="34">
        <v>194</v>
      </c>
      <c r="M213" s="34">
        <v>1596102</v>
      </c>
      <c r="N213" s="36">
        <f t="shared" si="12"/>
        <v>8227.3298969072166</v>
      </c>
      <c r="O213" s="34">
        <v>18176</v>
      </c>
      <c r="P213" s="34">
        <v>1596102</v>
      </c>
      <c r="Q213" s="36">
        <f t="shared" si="13"/>
        <v>87.813710387323937</v>
      </c>
      <c r="R213" s="60" t="s">
        <v>14</v>
      </c>
      <c r="S213" s="17">
        <v>1</v>
      </c>
      <c r="T213" s="17" t="s">
        <v>15</v>
      </c>
    </row>
    <row r="214" spans="1:20" s="12" customFormat="1" ht="27" customHeight="1" x14ac:dyDescent="0.2">
      <c r="A214" s="66"/>
      <c r="B214" s="22">
        <v>210</v>
      </c>
      <c r="C214" s="26" t="s">
        <v>423</v>
      </c>
      <c r="D214" s="17" t="s">
        <v>424</v>
      </c>
      <c r="E214" s="34">
        <v>20</v>
      </c>
      <c r="F214" s="34">
        <v>3895500</v>
      </c>
      <c r="G214" s="34">
        <v>3962</v>
      </c>
      <c r="H214" s="34">
        <v>261</v>
      </c>
      <c r="I214" s="35">
        <f t="shared" si="14"/>
        <v>15.2</v>
      </c>
      <c r="J214" s="34">
        <v>12</v>
      </c>
      <c r="K214" s="36">
        <f t="shared" si="15"/>
        <v>21356.907894736843</v>
      </c>
      <c r="L214" s="34">
        <v>222</v>
      </c>
      <c r="M214" s="34">
        <v>3895500</v>
      </c>
      <c r="N214" s="36">
        <f t="shared" si="12"/>
        <v>17547.297297297297</v>
      </c>
      <c r="O214" s="34">
        <v>25750</v>
      </c>
      <c r="P214" s="34">
        <v>3895500</v>
      </c>
      <c r="Q214" s="36">
        <f t="shared" si="13"/>
        <v>151.28155339805826</v>
      </c>
      <c r="R214" s="60" t="s">
        <v>14</v>
      </c>
      <c r="S214" s="17">
        <v>1</v>
      </c>
      <c r="T214" s="17" t="s">
        <v>15</v>
      </c>
    </row>
    <row r="215" spans="1:20" s="12" customFormat="1" ht="27" customHeight="1" x14ac:dyDescent="0.2">
      <c r="A215" s="66"/>
      <c r="B215" s="22">
        <v>211</v>
      </c>
      <c r="C215" s="26" t="s">
        <v>71</v>
      </c>
      <c r="D215" s="17" t="s">
        <v>425</v>
      </c>
      <c r="E215" s="34">
        <v>20</v>
      </c>
      <c r="F215" s="34">
        <v>1410888</v>
      </c>
      <c r="G215" s="34">
        <v>3277</v>
      </c>
      <c r="H215" s="34">
        <v>279</v>
      </c>
      <c r="I215" s="35">
        <f t="shared" si="14"/>
        <v>11.799999999999999</v>
      </c>
      <c r="J215" s="34">
        <v>12</v>
      </c>
      <c r="K215" s="36">
        <f t="shared" si="15"/>
        <v>9963.8983050847473</v>
      </c>
      <c r="L215" s="34">
        <v>195</v>
      </c>
      <c r="M215" s="34">
        <v>1410888</v>
      </c>
      <c r="N215" s="36">
        <f t="shared" si="12"/>
        <v>7235.3230769230768</v>
      </c>
      <c r="O215" s="34">
        <v>13719</v>
      </c>
      <c r="P215" s="34">
        <v>1410888</v>
      </c>
      <c r="Q215" s="36">
        <f t="shared" si="13"/>
        <v>102.84189809752897</v>
      </c>
      <c r="R215" s="60" t="s">
        <v>309</v>
      </c>
      <c r="S215" s="17">
        <v>21</v>
      </c>
      <c r="T215" s="17" t="s">
        <v>25</v>
      </c>
    </row>
    <row r="216" spans="1:20" s="12" customFormat="1" ht="27" customHeight="1" x14ac:dyDescent="0.2">
      <c r="A216" s="66"/>
      <c r="B216" s="22">
        <v>212</v>
      </c>
      <c r="C216" s="26" t="s">
        <v>426</v>
      </c>
      <c r="D216" s="17" t="s">
        <v>427</v>
      </c>
      <c r="E216" s="34">
        <v>10</v>
      </c>
      <c r="F216" s="34">
        <v>765950</v>
      </c>
      <c r="G216" s="34">
        <v>2004</v>
      </c>
      <c r="H216" s="34">
        <v>255</v>
      </c>
      <c r="I216" s="35">
        <f t="shared" si="14"/>
        <v>7.8999999999999995</v>
      </c>
      <c r="J216" s="34">
        <v>12</v>
      </c>
      <c r="K216" s="36">
        <f t="shared" si="15"/>
        <v>8079.6413502109708</v>
      </c>
      <c r="L216" s="34">
        <v>119</v>
      </c>
      <c r="M216" s="34">
        <v>765950</v>
      </c>
      <c r="N216" s="36">
        <f t="shared" si="12"/>
        <v>6436.5546218487398</v>
      </c>
      <c r="O216" s="34">
        <v>13676</v>
      </c>
      <c r="P216" s="34">
        <v>765950</v>
      </c>
      <c r="Q216" s="36">
        <f t="shared" si="13"/>
        <v>56.006873354782101</v>
      </c>
      <c r="R216" s="60" t="s">
        <v>51</v>
      </c>
      <c r="S216" s="17">
        <v>2</v>
      </c>
      <c r="T216" s="17" t="s">
        <v>52</v>
      </c>
    </row>
    <row r="217" spans="1:20" s="12" customFormat="1" ht="27" customHeight="1" x14ac:dyDescent="0.2">
      <c r="A217" s="66"/>
      <c r="B217" s="22">
        <v>213</v>
      </c>
      <c r="C217" s="26" t="s">
        <v>428</v>
      </c>
      <c r="D217" s="17" t="s">
        <v>429</v>
      </c>
      <c r="E217" s="34">
        <v>10</v>
      </c>
      <c r="F217" s="34">
        <v>3704618</v>
      </c>
      <c r="G217" s="34">
        <v>2968</v>
      </c>
      <c r="H217" s="34">
        <v>241</v>
      </c>
      <c r="I217" s="35">
        <f t="shared" si="14"/>
        <v>12.4</v>
      </c>
      <c r="J217" s="34">
        <v>12</v>
      </c>
      <c r="K217" s="36">
        <f t="shared" si="15"/>
        <v>24896.62634408602</v>
      </c>
      <c r="L217" s="34">
        <v>146</v>
      </c>
      <c r="M217" s="34">
        <v>3704618</v>
      </c>
      <c r="N217" s="36">
        <f t="shared" si="12"/>
        <v>25374.095890410958</v>
      </c>
      <c r="O217" s="34">
        <v>16188</v>
      </c>
      <c r="P217" s="34">
        <v>3704618</v>
      </c>
      <c r="Q217" s="36">
        <f t="shared" si="13"/>
        <v>228.84964170990858</v>
      </c>
      <c r="R217" s="60" t="s">
        <v>51</v>
      </c>
      <c r="S217" s="17">
        <v>2</v>
      </c>
      <c r="T217" s="17" t="s">
        <v>52</v>
      </c>
    </row>
    <row r="218" spans="1:20" s="12" customFormat="1" ht="27" customHeight="1" x14ac:dyDescent="0.2">
      <c r="A218" s="66"/>
      <c r="B218" s="22">
        <v>214</v>
      </c>
      <c r="C218" s="26" t="s">
        <v>430</v>
      </c>
      <c r="D218" s="17" t="s">
        <v>431</v>
      </c>
      <c r="E218" s="34">
        <v>20</v>
      </c>
      <c r="F218" s="34">
        <v>1757512</v>
      </c>
      <c r="G218" s="34">
        <v>3210</v>
      </c>
      <c r="H218" s="34">
        <v>295</v>
      </c>
      <c r="I218" s="35">
        <f t="shared" si="14"/>
        <v>10.9</v>
      </c>
      <c r="J218" s="34">
        <v>12</v>
      </c>
      <c r="K218" s="36">
        <f t="shared" si="15"/>
        <v>13436.636085626911</v>
      </c>
      <c r="L218" s="34">
        <v>153</v>
      </c>
      <c r="M218" s="34">
        <v>1757512</v>
      </c>
      <c r="N218" s="36">
        <f t="shared" si="12"/>
        <v>11487.006535947712</v>
      </c>
      <c r="O218" s="34">
        <v>7003.75</v>
      </c>
      <c r="P218" s="34">
        <v>1757512</v>
      </c>
      <c r="Q218" s="36">
        <f t="shared" si="13"/>
        <v>250.93871140460467</v>
      </c>
      <c r="R218" s="60" t="s">
        <v>36</v>
      </c>
      <c r="S218" s="17">
        <v>24</v>
      </c>
      <c r="T218" s="17" t="s">
        <v>21</v>
      </c>
    </row>
    <row r="219" spans="1:20" s="12" customFormat="1" ht="27" customHeight="1" x14ac:dyDescent="0.2">
      <c r="A219" s="66"/>
      <c r="B219" s="22">
        <v>215</v>
      </c>
      <c r="C219" s="26" t="s">
        <v>71</v>
      </c>
      <c r="D219" s="17" t="s">
        <v>432</v>
      </c>
      <c r="E219" s="34">
        <v>20</v>
      </c>
      <c r="F219" s="34">
        <v>6007817</v>
      </c>
      <c r="G219" s="34">
        <v>3657</v>
      </c>
      <c r="H219" s="34">
        <v>284</v>
      </c>
      <c r="I219" s="35">
        <f t="shared" si="14"/>
        <v>12.9</v>
      </c>
      <c r="J219" s="34">
        <v>12</v>
      </c>
      <c r="K219" s="36">
        <f t="shared" si="15"/>
        <v>38810.187338501295</v>
      </c>
      <c r="L219" s="34">
        <v>333</v>
      </c>
      <c r="M219" s="34">
        <v>6007817</v>
      </c>
      <c r="N219" s="36">
        <f t="shared" si="12"/>
        <v>18041.492492492493</v>
      </c>
      <c r="O219" s="34">
        <v>12266</v>
      </c>
      <c r="P219" s="34">
        <v>6007817</v>
      </c>
      <c r="Q219" s="36">
        <f t="shared" si="13"/>
        <v>489.79430947334095</v>
      </c>
      <c r="R219" s="60" t="s">
        <v>147</v>
      </c>
      <c r="S219" s="17">
        <v>18</v>
      </c>
      <c r="T219" s="17" t="s">
        <v>25</v>
      </c>
    </row>
    <row r="220" spans="1:20" s="12" customFormat="1" ht="27" customHeight="1" x14ac:dyDescent="0.2">
      <c r="A220" s="66"/>
      <c r="B220" s="22">
        <v>216</v>
      </c>
      <c r="C220" s="26" t="s">
        <v>433</v>
      </c>
      <c r="D220" s="17" t="s">
        <v>434</v>
      </c>
      <c r="E220" s="34">
        <v>20</v>
      </c>
      <c r="F220" s="34">
        <v>1650395</v>
      </c>
      <c r="G220" s="34">
        <v>2256</v>
      </c>
      <c r="H220" s="34">
        <v>251</v>
      </c>
      <c r="I220" s="35">
        <f t="shared" si="14"/>
        <v>9</v>
      </c>
      <c r="J220" s="34">
        <v>12</v>
      </c>
      <c r="K220" s="36">
        <f t="shared" si="15"/>
        <v>15281.435185185184</v>
      </c>
      <c r="L220" s="34">
        <v>210</v>
      </c>
      <c r="M220" s="34">
        <v>1650395</v>
      </c>
      <c r="N220" s="36">
        <f t="shared" si="12"/>
        <v>7859.0238095238092</v>
      </c>
      <c r="O220" s="34">
        <v>6321</v>
      </c>
      <c r="P220" s="34">
        <v>1650395</v>
      </c>
      <c r="Q220" s="36">
        <f t="shared" si="13"/>
        <v>261.09713652903019</v>
      </c>
      <c r="R220" s="60" t="s">
        <v>51</v>
      </c>
      <c r="S220" s="17">
        <v>2</v>
      </c>
      <c r="T220" s="17" t="s">
        <v>52</v>
      </c>
    </row>
    <row r="221" spans="1:20" s="12" customFormat="1" ht="27" customHeight="1" x14ac:dyDescent="0.2">
      <c r="A221" s="66"/>
      <c r="B221" s="22">
        <v>217</v>
      </c>
      <c r="C221" s="26" t="s">
        <v>435</v>
      </c>
      <c r="D221" s="17" t="s">
        <v>436</v>
      </c>
      <c r="E221" s="34">
        <v>20</v>
      </c>
      <c r="F221" s="34">
        <v>1609378</v>
      </c>
      <c r="G221" s="34">
        <v>6080</v>
      </c>
      <c r="H221" s="34">
        <v>240</v>
      </c>
      <c r="I221" s="35">
        <f t="shared" si="14"/>
        <v>25.400000000000002</v>
      </c>
      <c r="J221" s="34">
        <v>12</v>
      </c>
      <c r="K221" s="36">
        <f t="shared" si="15"/>
        <v>5280.1115485564305</v>
      </c>
      <c r="L221" s="34">
        <v>304</v>
      </c>
      <c r="M221" s="34">
        <v>1609378</v>
      </c>
      <c r="N221" s="36">
        <f t="shared" si="12"/>
        <v>5294.0065789473683</v>
      </c>
      <c r="O221" s="34">
        <v>13269</v>
      </c>
      <c r="P221" s="34">
        <v>1609378</v>
      </c>
      <c r="Q221" s="36">
        <f t="shared" si="13"/>
        <v>121.28856733740297</v>
      </c>
      <c r="R221" s="60" t="s">
        <v>121</v>
      </c>
      <c r="S221" s="17">
        <v>4</v>
      </c>
      <c r="T221" s="17" t="s">
        <v>122</v>
      </c>
    </row>
    <row r="222" spans="1:20" s="12" customFormat="1" ht="27" customHeight="1" x14ac:dyDescent="0.2">
      <c r="A222" s="66"/>
      <c r="B222" s="22">
        <v>218</v>
      </c>
      <c r="C222" s="26" t="s">
        <v>437</v>
      </c>
      <c r="D222" s="19" t="s">
        <v>438</v>
      </c>
      <c r="E222" s="34">
        <v>20</v>
      </c>
      <c r="F222" s="34">
        <v>1981200</v>
      </c>
      <c r="G222" s="34">
        <v>4807</v>
      </c>
      <c r="H222" s="34">
        <v>240</v>
      </c>
      <c r="I222" s="35">
        <f t="shared" si="14"/>
        <v>20.100000000000001</v>
      </c>
      <c r="J222" s="34">
        <v>12</v>
      </c>
      <c r="K222" s="36">
        <f t="shared" si="15"/>
        <v>8213.9303482587056</v>
      </c>
      <c r="L222" s="34">
        <v>391</v>
      </c>
      <c r="M222" s="34">
        <v>1981200</v>
      </c>
      <c r="N222" s="36">
        <f t="shared" si="12"/>
        <v>5067.0076726342713</v>
      </c>
      <c r="O222" s="34">
        <v>28842</v>
      </c>
      <c r="P222" s="34">
        <v>1981200</v>
      </c>
      <c r="Q222" s="36">
        <f t="shared" si="13"/>
        <v>68.691491574786767</v>
      </c>
      <c r="R222" s="63" t="s">
        <v>28</v>
      </c>
      <c r="S222" s="19">
        <v>12</v>
      </c>
      <c r="T222" s="19" t="s">
        <v>29</v>
      </c>
    </row>
    <row r="223" spans="1:20" s="12" customFormat="1" ht="27" customHeight="1" x14ac:dyDescent="0.2">
      <c r="A223" s="66"/>
      <c r="B223" s="22">
        <v>219</v>
      </c>
      <c r="C223" s="27" t="s">
        <v>419</v>
      </c>
      <c r="D223" s="19" t="s">
        <v>439</v>
      </c>
      <c r="E223" s="34">
        <v>20</v>
      </c>
      <c r="F223" s="34">
        <v>6830341</v>
      </c>
      <c r="G223" s="34">
        <v>3913</v>
      </c>
      <c r="H223" s="34">
        <v>265</v>
      </c>
      <c r="I223" s="35">
        <f t="shared" si="14"/>
        <v>14.799999999999999</v>
      </c>
      <c r="J223" s="34">
        <v>12</v>
      </c>
      <c r="K223" s="36">
        <f t="shared" si="15"/>
        <v>38459.127252252256</v>
      </c>
      <c r="L223" s="34">
        <v>206</v>
      </c>
      <c r="M223" s="34">
        <v>6830341</v>
      </c>
      <c r="N223" s="36">
        <f t="shared" si="12"/>
        <v>33156.995145631066</v>
      </c>
      <c r="O223" s="34">
        <v>24032</v>
      </c>
      <c r="P223" s="34">
        <v>6830341</v>
      </c>
      <c r="Q223" s="36">
        <f t="shared" si="13"/>
        <v>284.21858355525967</v>
      </c>
      <c r="R223" s="63" t="s">
        <v>14</v>
      </c>
      <c r="S223" s="19">
        <v>1</v>
      </c>
      <c r="T223" s="19" t="s">
        <v>15</v>
      </c>
    </row>
    <row r="224" spans="1:20" s="12" customFormat="1" ht="27" customHeight="1" x14ac:dyDescent="0.2">
      <c r="A224" s="66"/>
      <c r="B224" s="22">
        <v>220</v>
      </c>
      <c r="C224" s="26" t="s">
        <v>419</v>
      </c>
      <c r="D224" s="25" t="s">
        <v>440</v>
      </c>
      <c r="E224" s="34">
        <v>20</v>
      </c>
      <c r="F224" s="34">
        <v>1655133</v>
      </c>
      <c r="G224" s="34">
        <v>3172</v>
      </c>
      <c r="H224" s="34">
        <v>235</v>
      </c>
      <c r="I224" s="35">
        <f t="shared" si="14"/>
        <v>13.5</v>
      </c>
      <c r="J224" s="34">
        <v>12</v>
      </c>
      <c r="K224" s="36">
        <f t="shared" si="15"/>
        <v>10216.87037037037</v>
      </c>
      <c r="L224" s="34">
        <v>179</v>
      </c>
      <c r="M224" s="34">
        <v>1655133</v>
      </c>
      <c r="N224" s="36">
        <f t="shared" si="12"/>
        <v>9246.5530726256984</v>
      </c>
      <c r="O224" s="34">
        <v>16635.5</v>
      </c>
      <c r="P224" s="34">
        <v>1655133</v>
      </c>
      <c r="Q224" s="36">
        <f t="shared" si="13"/>
        <v>99.494033843286942</v>
      </c>
      <c r="R224" s="63" t="s">
        <v>14</v>
      </c>
      <c r="S224" s="19">
        <v>1</v>
      </c>
      <c r="T224" s="19" t="s">
        <v>15</v>
      </c>
    </row>
    <row r="225" spans="1:20" s="12" customFormat="1" ht="27" customHeight="1" x14ac:dyDescent="0.2">
      <c r="A225" s="66"/>
      <c r="B225" s="22">
        <v>221</v>
      </c>
      <c r="C225" s="26" t="s">
        <v>419</v>
      </c>
      <c r="D225" s="19" t="s">
        <v>441</v>
      </c>
      <c r="E225" s="34">
        <v>20</v>
      </c>
      <c r="F225" s="34">
        <v>1859625</v>
      </c>
      <c r="G225" s="34">
        <v>3613</v>
      </c>
      <c r="H225" s="34">
        <v>235</v>
      </c>
      <c r="I225" s="35">
        <f t="shared" si="14"/>
        <v>15.4</v>
      </c>
      <c r="J225" s="34">
        <v>12</v>
      </c>
      <c r="K225" s="36">
        <f t="shared" si="15"/>
        <v>10062.905844155843</v>
      </c>
      <c r="L225" s="34">
        <v>222</v>
      </c>
      <c r="M225" s="34">
        <v>1859625</v>
      </c>
      <c r="N225" s="36">
        <f t="shared" si="12"/>
        <v>8376.6891891891901</v>
      </c>
      <c r="O225" s="34">
        <v>18015</v>
      </c>
      <c r="P225" s="34">
        <v>1859625</v>
      </c>
      <c r="Q225" s="36">
        <f t="shared" si="13"/>
        <v>103.22647793505412</v>
      </c>
      <c r="R225" s="63" t="s">
        <v>14</v>
      </c>
      <c r="S225" s="19">
        <v>1</v>
      </c>
      <c r="T225" s="19" t="s">
        <v>15</v>
      </c>
    </row>
    <row r="226" spans="1:20" s="12" customFormat="1" ht="27" customHeight="1" x14ac:dyDescent="0.2">
      <c r="A226" s="66"/>
      <c r="B226" s="22">
        <v>222</v>
      </c>
      <c r="C226" s="26" t="s">
        <v>442</v>
      </c>
      <c r="D226" s="19" t="s">
        <v>443</v>
      </c>
      <c r="E226" s="34">
        <v>20</v>
      </c>
      <c r="F226" s="34">
        <v>2797374</v>
      </c>
      <c r="G226" s="34">
        <v>3498</v>
      </c>
      <c r="H226" s="34">
        <v>242</v>
      </c>
      <c r="I226" s="35">
        <f t="shared" si="14"/>
        <v>14.5</v>
      </c>
      <c r="J226" s="34">
        <v>12</v>
      </c>
      <c r="K226" s="36">
        <f t="shared" si="15"/>
        <v>16076.862068965516</v>
      </c>
      <c r="L226" s="34">
        <v>263</v>
      </c>
      <c r="M226" s="34">
        <v>2797374</v>
      </c>
      <c r="N226" s="36">
        <f t="shared" si="12"/>
        <v>10636.403041825095</v>
      </c>
      <c r="O226" s="34">
        <v>11434</v>
      </c>
      <c r="P226" s="34">
        <v>2797374</v>
      </c>
      <c r="Q226" s="36">
        <f t="shared" si="13"/>
        <v>244.65401434318699</v>
      </c>
      <c r="R226" s="63" t="s">
        <v>14</v>
      </c>
      <c r="S226" s="19">
        <v>1</v>
      </c>
      <c r="T226" s="19" t="s">
        <v>15</v>
      </c>
    </row>
    <row r="227" spans="1:20" s="12" customFormat="1" ht="27" customHeight="1" x14ac:dyDescent="0.2">
      <c r="A227" s="66"/>
      <c r="B227" s="22">
        <v>223</v>
      </c>
      <c r="C227" s="26" t="s">
        <v>444</v>
      </c>
      <c r="D227" s="17" t="s">
        <v>445</v>
      </c>
      <c r="E227" s="34">
        <v>34</v>
      </c>
      <c r="F227" s="34">
        <v>5116200</v>
      </c>
      <c r="G227" s="34">
        <v>7946</v>
      </c>
      <c r="H227" s="34">
        <v>250</v>
      </c>
      <c r="I227" s="35">
        <f t="shared" si="14"/>
        <v>31.8</v>
      </c>
      <c r="J227" s="34">
        <v>12</v>
      </c>
      <c r="K227" s="36">
        <f t="shared" si="15"/>
        <v>13407.232704402515</v>
      </c>
      <c r="L227" s="34">
        <v>435</v>
      </c>
      <c r="M227" s="34">
        <v>5116200</v>
      </c>
      <c r="N227" s="36">
        <f t="shared" si="12"/>
        <v>11761.379310344828</v>
      </c>
      <c r="O227" s="34">
        <v>36066</v>
      </c>
      <c r="P227" s="34">
        <v>5116200</v>
      </c>
      <c r="Q227" s="36">
        <f t="shared" si="13"/>
        <v>141.85659624022625</v>
      </c>
      <c r="R227" s="59" t="s">
        <v>14</v>
      </c>
      <c r="S227" s="15">
        <v>1</v>
      </c>
      <c r="T227" s="15" t="s">
        <v>15</v>
      </c>
    </row>
    <row r="228" spans="1:20" s="12" customFormat="1" ht="27" customHeight="1" x14ac:dyDescent="0.2">
      <c r="A228" s="66"/>
      <c r="B228" s="22">
        <v>224</v>
      </c>
      <c r="C228" s="26" t="s">
        <v>446</v>
      </c>
      <c r="D228" s="17" t="s">
        <v>447</v>
      </c>
      <c r="E228" s="34">
        <v>20</v>
      </c>
      <c r="F228" s="34">
        <v>2758400</v>
      </c>
      <c r="G228" s="34">
        <v>4296</v>
      </c>
      <c r="H228" s="34">
        <v>249</v>
      </c>
      <c r="I228" s="35">
        <f t="shared" si="14"/>
        <v>17.3</v>
      </c>
      <c r="J228" s="34">
        <v>12</v>
      </c>
      <c r="K228" s="36">
        <f t="shared" si="15"/>
        <v>13287.090558766859</v>
      </c>
      <c r="L228" s="34">
        <v>207</v>
      </c>
      <c r="M228" s="34">
        <v>2758400</v>
      </c>
      <c r="N228" s="36">
        <f t="shared" si="12"/>
        <v>13325.603864734299</v>
      </c>
      <c r="O228" s="34">
        <v>23084</v>
      </c>
      <c r="P228" s="34">
        <v>2758400</v>
      </c>
      <c r="Q228" s="36">
        <f t="shared" si="13"/>
        <v>119.49402183330446</v>
      </c>
      <c r="R228" s="59" t="s">
        <v>32</v>
      </c>
      <c r="S228" s="15">
        <v>9</v>
      </c>
      <c r="T228" s="15" t="s">
        <v>33</v>
      </c>
    </row>
    <row r="229" spans="1:20" s="12" customFormat="1" ht="27" customHeight="1" x14ac:dyDescent="0.2">
      <c r="A229" s="66"/>
      <c r="B229" s="22">
        <v>225</v>
      </c>
      <c r="C229" s="26" t="s">
        <v>448</v>
      </c>
      <c r="D229" s="17" t="s">
        <v>449</v>
      </c>
      <c r="E229" s="34">
        <v>20</v>
      </c>
      <c r="F229" s="34">
        <v>1572681</v>
      </c>
      <c r="G229" s="34">
        <v>3164</v>
      </c>
      <c r="H229" s="34">
        <v>253</v>
      </c>
      <c r="I229" s="35">
        <f t="shared" si="14"/>
        <v>12.6</v>
      </c>
      <c r="J229" s="34">
        <v>12</v>
      </c>
      <c r="K229" s="36">
        <f t="shared" si="15"/>
        <v>10401.329365079366</v>
      </c>
      <c r="L229" s="34">
        <v>194</v>
      </c>
      <c r="M229" s="34">
        <v>1572681</v>
      </c>
      <c r="N229" s="36">
        <f t="shared" si="12"/>
        <v>8106.6030927835054</v>
      </c>
      <c r="O229" s="34">
        <v>15756</v>
      </c>
      <c r="P229" s="34">
        <v>1572681</v>
      </c>
      <c r="Q229" s="36">
        <f t="shared" si="13"/>
        <v>99.814737242955061</v>
      </c>
      <c r="R229" s="59" t="s">
        <v>39</v>
      </c>
      <c r="S229" s="15">
        <v>3</v>
      </c>
      <c r="T229" s="15" t="s">
        <v>40</v>
      </c>
    </row>
    <row r="230" spans="1:20" s="12" customFormat="1" ht="27" customHeight="1" x14ac:dyDescent="0.2">
      <c r="A230" s="66"/>
      <c r="B230" s="22">
        <v>226</v>
      </c>
      <c r="C230" s="26" t="s">
        <v>450</v>
      </c>
      <c r="D230" s="17" t="s">
        <v>451</v>
      </c>
      <c r="E230" s="34">
        <v>20</v>
      </c>
      <c r="F230" s="34">
        <v>4090672</v>
      </c>
      <c r="G230" s="34">
        <v>5232</v>
      </c>
      <c r="H230" s="34">
        <v>243</v>
      </c>
      <c r="I230" s="35">
        <f t="shared" si="14"/>
        <v>21.6</v>
      </c>
      <c r="J230" s="34">
        <v>12</v>
      </c>
      <c r="K230" s="36">
        <f t="shared" si="15"/>
        <v>15781.913580246912</v>
      </c>
      <c r="L230" s="34">
        <v>422</v>
      </c>
      <c r="M230" s="34">
        <v>4090672</v>
      </c>
      <c r="N230" s="36">
        <f t="shared" si="12"/>
        <v>9693.5355450236966</v>
      </c>
      <c r="O230" s="34">
        <v>13547.25</v>
      </c>
      <c r="P230" s="34">
        <v>4090672</v>
      </c>
      <c r="Q230" s="36">
        <f t="shared" si="13"/>
        <v>301.95589510786323</v>
      </c>
      <c r="R230" s="59" t="s">
        <v>51</v>
      </c>
      <c r="S230" s="15">
        <v>2</v>
      </c>
      <c r="T230" s="15" t="s">
        <v>52</v>
      </c>
    </row>
    <row r="231" spans="1:20" s="12" customFormat="1" ht="27" customHeight="1" x14ac:dyDescent="0.2">
      <c r="A231" s="66"/>
      <c r="B231" s="22">
        <v>227</v>
      </c>
      <c r="C231" s="26" t="s">
        <v>452</v>
      </c>
      <c r="D231" s="17" t="s">
        <v>453</v>
      </c>
      <c r="E231" s="34">
        <v>20</v>
      </c>
      <c r="F231" s="34">
        <v>12448000</v>
      </c>
      <c r="G231" s="34">
        <v>6114</v>
      </c>
      <c r="H231" s="34">
        <v>246</v>
      </c>
      <c r="I231" s="35">
        <f t="shared" si="14"/>
        <v>24.900000000000002</v>
      </c>
      <c r="J231" s="34">
        <v>12</v>
      </c>
      <c r="K231" s="36">
        <f t="shared" si="15"/>
        <v>41659.973226238282</v>
      </c>
      <c r="L231" s="34">
        <v>427</v>
      </c>
      <c r="M231" s="34">
        <v>12448000</v>
      </c>
      <c r="N231" s="36">
        <f t="shared" si="12"/>
        <v>29152.224824355973</v>
      </c>
      <c r="O231" s="34">
        <v>13131</v>
      </c>
      <c r="P231" s="34">
        <v>12448000</v>
      </c>
      <c r="Q231" s="36">
        <f t="shared" si="13"/>
        <v>947.98568273551143</v>
      </c>
      <c r="R231" s="59" t="s">
        <v>14</v>
      </c>
      <c r="S231" s="15">
        <v>1</v>
      </c>
      <c r="T231" s="15" t="s">
        <v>15</v>
      </c>
    </row>
    <row r="232" spans="1:20" s="12" customFormat="1" ht="27" customHeight="1" x14ac:dyDescent="0.2">
      <c r="A232" s="66"/>
      <c r="B232" s="22">
        <v>228</v>
      </c>
      <c r="C232" s="26" t="s">
        <v>452</v>
      </c>
      <c r="D232" s="17" t="s">
        <v>454</v>
      </c>
      <c r="E232" s="34">
        <v>25</v>
      </c>
      <c r="F232" s="34">
        <v>5695500</v>
      </c>
      <c r="G232" s="34">
        <v>4132</v>
      </c>
      <c r="H232" s="34">
        <v>247</v>
      </c>
      <c r="I232" s="35">
        <f t="shared" si="14"/>
        <v>16.8</v>
      </c>
      <c r="J232" s="34">
        <v>12</v>
      </c>
      <c r="K232" s="36">
        <f t="shared" si="15"/>
        <v>28251.488095238092</v>
      </c>
      <c r="L232" s="34">
        <v>403</v>
      </c>
      <c r="M232" s="34">
        <v>5695500</v>
      </c>
      <c r="N232" s="36">
        <f t="shared" si="12"/>
        <v>14132.754342431761</v>
      </c>
      <c r="O232" s="34">
        <v>12842.5</v>
      </c>
      <c r="P232" s="34">
        <v>5695500</v>
      </c>
      <c r="Q232" s="36">
        <f t="shared" si="13"/>
        <v>443.48841736422037</v>
      </c>
      <c r="R232" s="59" t="s">
        <v>14</v>
      </c>
      <c r="S232" s="15">
        <v>1</v>
      </c>
      <c r="T232" s="15" t="s">
        <v>15</v>
      </c>
    </row>
    <row r="233" spans="1:20" s="12" customFormat="1" ht="27" customHeight="1" x14ac:dyDescent="0.2">
      <c r="A233" s="66"/>
      <c r="B233" s="22">
        <v>229</v>
      </c>
      <c r="C233" s="26" t="s">
        <v>455</v>
      </c>
      <c r="D233" s="17" t="s">
        <v>456</v>
      </c>
      <c r="E233" s="34">
        <v>14</v>
      </c>
      <c r="F233" s="34">
        <v>11536439</v>
      </c>
      <c r="G233" s="34">
        <v>4652</v>
      </c>
      <c r="H233" s="34">
        <v>309</v>
      </c>
      <c r="I233" s="35">
        <f t="shared" si="14"/>
        <v>15.1</v>
      </c>
      <c r="J233" s="34">
        <v>12</v>
      </c>
      <c r="K233" s="36">
        <f t="shared" si="15"/>
        <v>63666.881898454747</v>
      </c>
      <c r="L233" s="34">
        <v>256</v>
      </c>
      <c r="M233" s="34">
        <v>11536439</v>
      </c>
      <c r="N233" s="36">
        <f t="shared" si="12"/>
        <v>45064.21484375</v>
      </c>
      <c r="O233" s="34">
        <v>26484</v>
      </c>
      <c r="P233" s="34">
        <v>11536439</v>
      </c>
      <c r="Q233" s="36">
        <f t="shared" si="13"/>
        <v>435.60032472436188</v>
      </c>
      <c r="R233" s="59" t="s">
        <v>32</v>
      </c>
      <c r="S233" s="15">
        <v>9</v>
      </c>
      <c r="T233" s="15" t="s">
        <v>33</v>
      </c>
    </row>
    <row r="234" spans="1:20" s="12" customFormat="1" ht="27" customHeight="1" x14ac:dyDescent="0.2">
      <c r="A234" s="66"/>
      <c r="B234" s="22">
        <v>230</v>
      </c>
      <c r="C234" s="27" t="s">
        <v>62</v>
      </c>
      <c r="D234" s="17" t="s">
        <v>457</v>
      </c>
      <c r="E234" s="34">
        <v>20</v>
      </c>
      <c r="F234" s="34">
        <v>3627259</v>
      </c>
      <c r="G234" s="34">
        <v>3823</v>
      </c>
      <c r="H234" s="34">
        <v>268</v>
      </c>
      <c r="I234" s="35">
        <f t="shared" si="14"/>
        <v>14.299999999999999</v>
      </c>
      <c r="J234" s="34">
        <v>12</v>
      </c>
      <c r="K234" s="36">
        <f t="shared" si="15"/>
        <v>21137.872960372963</v>
      </c>
      <c r="L234" s="34">
        <v>222</v>
      </c>
      <c r="M234" s="34">
        <v>3627259</v>
      </c>
      <c r="N234" s="36">
        <f t="shared" si="12"/>
        <v>16339.004504504504</v>
      </c>
      <c r="O234" s="34">
        <v>14400.85</v>
      </c>
      <c r="P234" s="34">
        <v>3627259</v>
      </c>
      <c r="Q234" s="36">
        <f t="shared" si="13"/>
        <v>251.87811830551669</v>
      </c>
      <c r="R234" s="59" t="s">
        <v>14</v>
      </c>
      <c r="S234" s="15">
        <v>1</v>
      </c>
      <c r="T234" s="15" t="s">
        <v>15</v>
      </c>
    </row>
    <row r="235" spans="1:20" s="12" customFormat="1" ht="27" customHeight="1" x14ac:dyDescent="0.2">
      <c r="A235" s="66"/>
      <c r="B235" s="22">
        <v>231</v>
      </c>
      <c r="C235" s="26" t="s">
        <v>458</v>
      </c>
      <c r="D235" s="17" t="s">
        <v>459</v>
      </c>
      <c r="E235" s="34">
        <v>20</v>
      </c>
      <c r="F235" s="34">
        <v>12290718</v>
      </c>
      <c r="G235" s="34">
        <v>6127</v>
      </c>
      <c r="H235" s="34">
        <v>235</v>
      </c>
      <c r="I235" s="35">
        <f t="shared" si="14"/>
        <v>26.1</v>
      </c>
      <c r="J235" s="34">
        <v>12</v>
      </c>
      <c r="K235" s="36">
        <f t="shared" si="15"/>
        <v>39242.394636015328</v>
      </c>
      <c r="L235" s="34">
        <v>341</v>
      </c>
      <c r="M235" s="34">
        <v>12290718</v>
      </c>
      <c r="N235" s="36">
        <f t="shared" si="12"/>
        <v>36043.161290322583</v>
      </c>
      <c r="O235" s="34">
        <v>35291.75</v>
      </c>
      <c r="P235" s="34">
        <v>12290718</v>
      </c>
      <c r="Q235" s="36">
        <f t="shared" si="13"/>
        <v>348.260372466653</v>
      </c>
      <c r="R235" s="59" t="s">
        <v>14</v>
      </c>
      <c r="S235" s="15">
        <v>1</v>
      </c>
      <c r="T235" s="15" t="s">
        <v>15</v>
      </c>
    </row>
    <row r="236" spans="1:20" s="12" customFormat="1" ht="27" customHeight="1" x14ac:dyDescent="0.2">
      <c r="A236" s="66"/>
      <c r="B236" s="22">
        <v>232</v>
      </c>
      <c r="C236" s="26" t="s">
        <v>258</v>
      </c>
      <c r="D236" s="17" t="s">
        <v>460</v>
      </c>
      <c r="E236" s="34">
        <v>20</v>
      </c>
      <c r="F236" s="34">
        <v>13361370</v>
      </c>
      <c r="G236" s="34">
        <v>5270</v>
      </c>
      <c r="H236" s="34">
        <v>243</v>
      </c>
      <c r="I236" s="35">
        <f t="shared" si="14"/>
        <v>21.700000000000003</v>
      </c>
      <c r="J236" s="34">
        <v>12</v>
      </c>
      <c r="K236" s="36">
        <f t="shared" si="15"/>
        <v>51310.944700460823</v>
      </c>
      <c r="L236" s="34">
        <v>276</v>
      </c>
      <c r="M236" s="34">
        <v>13361370</v>
      </c>
      <c r="N236" s="36">
        <f t="shared" si="12"/>
        <v>48410.760869565216</v>
      </c>
      <c r="O236" s="34">
        <v>31093</v>
      </c>
      <c r="P236" s="34">
        <v>13361370</v>
      </c>
      <c r="Q236" s="36">
        <f t="shared" si="13"/>
        <v>429.72276718232399</v>
      </c>
      <c r="R236" s="59" t="s">
        <v>39</v>
      </c>
      <c r="S236" s="15">
        <v>3</v>
      </c>
      <c r="T236" s="15" t="s">
        <v>40</v>
      </c>
    </row>
    <row r="237" spans="1:20" s="12" customFormat="1" ht="27" customHeight="1" x14ac:dyDescent="0.2">
      <c r="A237" s="66"/>
      <c r="B237" s="22">
        <v>233</v>
      </c>
      <c r="C237" s="26" t="s">
        <v>461</v>
      </c>
      <c r="D237" s="17" t="s">
        <v>462</v>
      </c>
      <c r="E237" s="34">
        <v>20</v>
      </c>
      <c r="F237" s="34">
        <v>1063074</v>
      </c>
      <c r="G237" s="34">
        <v>4174</v>
      </c>
      <c r="H237" s="34">
        <v>253</v>
      </c>
      <c r="I237" s="35">
        <f t="shared" si="14"/>
        <v>16.5</v>
      </c>
      <c r="J237" s="34">
        <v>12</v>
      </c>
      <c r="K237" s="36">
        <v>5370</v>
      </c>
      <c r="L237" s="34">
        <v>218</v>
      </c>
      <c r="M237" s="34">
        <v>1063074</v>
      </c>
      <c r="N237" s="36">
        <v>4876</v>
      </c>
      <c r="O237" s="34">
        <v>19417</v>
      </c>
      <c r="P237" s="34">
        <v>1063074</v>
      </c>
      <c r="Q237" s="36">
        <v>55</v>
      </c>
      <c r="R237" s="59" t="s">
        <v>147</v>
      </c>
      <c r="S237" s="15">
        <v>18</v>
      </c>
      <c r="T237" s="15" t="s">
        <v>25</v>
      </c>
    </row>
    <row r="238" spans="1:20" s="12" customFormat="1" ht="27" customHeight="1" x14ac:dyDescent="0.2">
      <c r="A238" s="66"/>
      <c r="B238" s="22">
        <v>234</v>
      </c>
      <c r="C238" s="26" t="s">
        <v>461</v>
      </c>
      <c r="D238" s="17" t="s">
        <v>463</v>
      </c>
      <c r="E238" s="34">
        <v>20</v>
      </c>
      <c r="F238" s="34">
        <v>1869350</v>
      </c>
      <c r="G238" s="34">
        <v>3290</v>
      </c>
      <c r="H238" s="34">
        <v>251</v>
      </c>
      <c r="I238" s="35">
        <f t="shared" si="14"/>
        <v>13.2</v>
      </c>
      <c r="J238" s="34">
        <v>12</v>
      </c>
      <c r="K238" s="36">
        <f t="shared" si="15"/>
        <v>11801.452020202021</v>
      </c>
      <c r="L238" s="34">
        <v>181</v>
      </c>
      <c r="M238" s="34">
        <v>1869350</v>
      </c>
      <c r="N238" s="36">
        <f t="shared" si="12"/>
        <v>10327.900552486188</v>
      </c>
      <c r="O238" s="34">
        <v>13893.5</v>
      </c>
      <c r="P238" s="34">
        <v>1869350</v>
      </c>
      <c r="Q238" s="36">
        <f t="shared" si="13"/>
        <v>134.54852988807716</v>
      </c>
      <c r="R238" s="59" t="s">
        <v>147</v>
      </c>
      <c r="S238" s="15">
        <v>18</v>
      </c>
      <c r="T238" s="15" t="s">
        <v>25</v>
      </c>
    </row>
    <row r="239" spans="1:20" s="12" customFormat="1" ht="27" customHeight="1" x14ac:dyDescent="0.2">
      <c r="A239" s="66"/>
      <c r="B239" s="22">
        <v>235</v>
      </c>
      <c r="C239" s="26" t="s">
        <v>464</v>
      </c>
      <c r="D239" s="17" t="s">
        <v>465</v>
      </c>
      <c r="E239" s="34">
        <v>20</v>
      </c>
      <c r="F239" s="34">
        <v>899340</v>
      </c>
      <c r="G239" s="34">
        <v>1907</v>
      </c>
      <c r="H239" s="34">
        <v>240</v>
      </c>
      <c r="I239" s="35">
        <f t="shared" si="14"/>
        <v>8</v>
      </c>
      <c r="J239" s="34">
        <v>12</v>
      </c>
      <c r="K239" s="36">
        <f t="shared" si="15"/>
        <v>9368.125</v>
      </c>
      <c r="L239" s="34">
        <v>100</v>
      </c>
      <c r="M239" s="34">
        <v>899340</v>
      </c>
      <c r="N239" s="36">
        <f t="shared" si="12"/>
        <v>8993.4</v>
      </c>
      <c r="O239" s="34">
        <v>10489</v>
      </c>
      <c r="P239" s="34">
        <v>899340</v>
      </c>
      <c r="Q239" s="36">
        <f t="shared" si="13"/>
        <v>85.741252740966729</v>
      </c>
      <c r="R239" s="59" t="s">
        <v>14</v>
      </c>
      <c r="S239" s="15">
        <v>1</v>
      </c>
      <c r="T239" s="15" t="s">
        <v>15</v>
      </c>
    </row>
    <row r="240" spans="1:20" s="12" customFormat="1" ht="27" customHeight="1" x14ac:dyDescent="0.2">
      <c r="A240" s="66"/>
      <c r="B240" s="22">
        <v>236</v>
      </c>
      <c r="C240" s="26" t="s">
        <v>248</v>
      </c>
      <c r="D240" s="17" t="s">
        <v>466</v>
      </c>
      <c r="E240" s="34">
        <v>20</v>
      </c>
      <c r="F240" s="34">
        <v>14491674</v>
      </c>
      <c r="G240" s="34">
        <v>4440</v>
      </c>
      <c r="H240" s="34">
        <v>305</v>
      </c>
      <c r="I240" s="35">
        <f t="shared" si="14"/>
        <v>14.6</v>
      </c>
      <c r="J240" s="34">
        <v>12</v>
      </c>
      <c r="K240" s="36">
        <f t="shared" si="15"/>
        <v>82715.034246575349</v>
      </c>
      <c r="L240" s="34">
        <v>405</v>
      </c>
      <c r="M240" s="34">
        <v>14491674</v>
      </c>
      <c r="N240" s="36">
        <f t="shared" si="12"/>
        <v>35781.911111111112</v>
      </c>
      <c r="O240" s="34">
        <v>17360</v>
      </c>
      <c r="P240" s="34">
        <v>14491674</v>
      </c>
      <c r="Q240" s="36">
        <f t="shared" si="13"/>
        <v>834.77384792626731</v>
      </c>
      <c r="R240" s="59" t="s">
        <v>177</v>
      </c>
      <c r="S240" s="15">
        <v>5</v>
      </c>
      <c r="T240" s="15" t="s">
        <v>122</v>
      </c>
    </row>
    <row r="241" spans="1:20" s="12" customFormat="1" ht="27" customHeight="1" x14ac:dyDescent="0.2">
      <c r="A241" s="66"/>
      <c r="B241" s="22">
        <v>237</v>
      </c>
      <c r="C241" s="26" t="s">
        <v>467</v>
      </c>
      <c r="D241" s="17" t="s">
        <v>468</v>
      </c>
      <c r="E241" s="34">
        <v>20</v>
      </c>
      <c r="F241" s="34">
        <v>12705270</v>
      </c>
      <c r="G241" s="34">
        <v>6325</v>
      </c>
      <c r="H241" s="34">
        <v>253</v>
      </c>
      <c r="I241" s="35">
        <f t="shared" si="14"/>
        <v>25</v>
      </c>
      <c r="J241" s="34">
        <v>12</v>
      </c>
      <c r="K241" s="36">
        <f t="shared" si="15"/>
        <v>42350.9</v>
      </c>
      <c r="L241" s="34">
        <v>449</v>
      </c>
      <c r="M241" s="34">
        <v>12705270</v>
      </c>
      <c r="N241" s="36">
        <f t="shared" si="12"/>
        <v>28296.815144766148</v>
      </c>
      <c r="O241" s="34">
        <v>28633</v>
      </c>
      <c r="P241" s="34">
        <v>12705270</v>
      </c>
      <c r="Q241" s="36">
        <f t="shared" si="13"/>
        <v>443.72821569517691</v>
      </c>
      <c r="R241" s="59" t="s">
        <v>39</v>
      </c>
      <c r="S241" s="15">
        <v>3</v>
      </c>
      <c r="T241" s="15" t="s">
        <v>40</v>
      </c>
    </row>
    <row r="242" spans="1:20" s="12" customFormat="1" ht="27" customHeight="1" x14ac:dyDescent="0.2">
      <c r="A242" s="66"/>
      <c r="B242" s="22">
        <v>238</v>
      </c>
      <c r="C242" s="26" t="s">
        <v>83</v>
      </c>
      <c r="D242" s="17" t="s">
        <v>469</v>
      </c>
      <c r="E242" s="34">
        <v>10</v>
      </c>
      <c r="F242" s="34">
        <v>1417940</v>
      </c>
      <c r="G242" s="34">
        <v>2328</v>
      </c>
      <c r="H242" s="34">
        <v>240</v>
      </c>
      <c r="I242" s="35">
        <f t="shared" si="14"/>
        <v>9.6999999999999993</v>
      </c>
      <c r="J242" s="34">
        <v>12</v>
      </c>
      <c r="K242" s="36">
        <f t="shared" si="15"/>
        <v>12181.615120274915</v>
      </c>
      <c r="L242" s="34">
        <v>134</v>
      </c>
      <c r="M242" s="34">
        <v>1417940</v>
      </c>
      <c r="N242" s="36">
        <f t="shared" si="12"/>
        <v>10581.641791044776</v>
      </c>
      <c r="O242" s="34">
        <v>11236</v>
      </c>
      <c r="P242" s="34">
        <v>1417940</v>
      </c>
      <c r="Q242" s="36">
        <f t="shared" si="13"/>
        <v>126.19615521537914</v>
      </c>
      <c r="R242" s="59" t="s">
        <v>14</v>
      </c>
      <c r="S242" s="15">
        <v>1</v>
      </c>
      <c r="T242" s="15" t="s">
        <v>15</v>
      </c>
    </row>
    <row r="243" spans="1:20" s="12" customFormat="1" ht="27" customHeight="1" x14ac:dyDescent="0.2">
      <c r="A243" s="66"/>
      <c r="B243" s="22">
        <v>239</v>
      </c>
      <c r="C243" s="26" t="s">
        <v>208</v>
      </c>
      <c r="D243" s="17" t="s">
        <v>470</v>
      </c>
      <c r="E243" s="34">
        <v>26</v>
      </c>
      <c r="F243" s="34">
        <v>3665850</v>
      </c>
      <c r="G243" s="34">
        <v>6024</v>
      </c>
      <c r="H243" s="34">
        <v>234</v>
      </c>
      <c r="I243" s="35">
        <f t="shared" si="14"/>
        <v>25.8</v>
      </c>
      <c r="J243" s="34">
        <v>12</v>
      </c>
      <c r="K243" s="36">
        <f t="shared" si="15"/>
        <v>11840.6007751938</v>
      </c>
      <c r="L243" s="34">
        <v>309</v>
      </c>
      <c r="M243" s="34">
        <v>3665850</v>
      </c>
      <c r="N243" s="36">
        <f t="shared" si="12"/>
        <v>11863.592233009709</v>
      </c>
      <c r="O243" s="34">
        <v>36300</v>
      </c>
      <c r="P243" s="34">
        <v>3665850</v>
      </c>
      <c r="Q243" s="36">
        <f t="shared" si="13"/>
        <v>100.98760330578513</v>
      </c>
      <c r="R243" s="59" t="s">
        <v>14</v>
      </c>
      <c r="S243" s="15">
        <v>1</v>
      </c>
      <c r="T243" s="15" t="s">
        <v>15</v>
      </c>
    </row>
    <row r="244" spans="1:20" s="12" customFormat="1" ht="27" customHeight="1" x14ac:dyDescent="0.2">
      <c r="A244" s="66"/>
      <c r="B244" s="22">
        <v>240</v>
      </c>
      <c r="C244" s="26" t="s">
        <v>471</v>
      </c>
      <c r="D244" s="17" t="s">
        <v>472</v>
      </c>
      <c r="E244" s="34">
        <v>40</v>
      </c>
      <c r="F244" s="34">
        <v>2641574</v>
      </c>
      <c r="G244" s="34">
        <v>5124</v>
      </c>
      <c r="H244" s="34">
        <v>246</v>
      </c>
      <c r="I244" s="35">
        <f t="shared" si="14"/>
        <v>20.900000000000002</v>
      </c>
      <c r="J244" s="34">
        <v>12</v>
      </c>
      <c r="K244" s="36">
        <f t="shared" si="15"/>
        <v>10532.591706539073</v>
      </c>
      <c r="L244" s="34">
        <v>310</v>
      </c>
      <c r="M244" s="34">
        <v>2641574</v>
      </c>
      <c r="N244" s="36">
        <f t="shared" si="12"/>
        <v>8521.206451612903</v>
      </c>
      <c r="O244" s="34">
        <v>18012</v>
      </c>
      <c r="P244" s="34">
        <v>2641574</v>
      </c>
      <c r="Q244" s="36">
        <f t="shared" si="13"/>
        <v>146.6563402176327</v>
      </c>
      <c r="R244" s="59" t="s">
        <v>51</v>
      </c>
      <c r="S244" s="15">
        <v>2</v>
      </c>
      <c r="T244" s="15" t="s">
        <v>52</v>
      </c>
    </row>
    <row r="245" spans="1:20" s="12" customFormat="1" ht="27" customHeight="1" x14ac:dyDescent="0.2">
      <c r="A245" s="66"/>
      <c r="B245" s="22">
        <v>241</v>
      </c>
      <c r="C245" s="26" t="s">
        <v>473</v>
      </c>
      <c r="D245" s="17" t="s">
        <v>474</v>
      </c>
      <c r="E245" s="34">
        <v>20</v>
      </c>
      <c r="F245" s="34">
        <v>2321730</v>
      </c>
      <c r="G245" s="34">
        <v>3814</v>
      </c>
      <c r="H245" s="34">
        <v>290</v>
      </c>
      <c r="I245" s="35">
        <f t="shared" si="14"/>
        <v>13.2</v>
      </c>
      <c r="J245" s="34">
        <v>12</v>
      </c>
      <c r="K245" s="36">
        <f t="shared" si="15"/>
        <v>14657.386363636366</v>
      </c>
      <c r="L245" s="34">
        <v>247</v>
      </c>
      <c r="M245" s="34">
        <v>2321730</v>
      </c>
      <c r="N245" s="36">
        <f t="shared" si="12"/>
        <v>9399.7165991902839</v>
      </c>
      <c r="O245" s="34">
        <v>11910</v>
      </c>
      <c r="P245" s="34">
        <v>2321730</v>
      </c>
      <c r="Q245" s="36">
        <f t="shared" si="13"/>
        <v>194.93954659949623</v>
      </c>
      <c r="R245" s="59" t="s">
        <v>39</v>
      </c>
      <c r="S245" s="15">
        <v>3</v>
      </c>
      <c r="T245" s="15" t="s">
        <v>40</v>
      </c>
    </row>
    <row r="246" spans="1:20" s="12" customFormat="1" ht="27" customHeight="1" x14ac:dyDescent="0.2">
      <c r="A246" s="66"/>
      <c r="B246" s="22">
        <v>242</v>
      </c>
      <c r="C246" s="26" t="s">
        <v>475</v>
      </c>
      <c r="D246" s="17" t="s">
        <v>476</v>
      </c>
      <c r="E246" s="34">
        <v>14</v>
      </c>
      <c r="F246" s="34">
        <v>2505155</v>
      </c>
      <c r="G246" s="34">
        <v>2807</v>
      </c>
      <c r="H246" s="34">
        <v>247</v>
      </c>
      <c r="I246" s="35">
        <f t="shared" si="14"/>
        <v>11.4</v>
      </c>
      <c r="J246" s="34">
        <v>12</v>
      </c>
      <c r="K246" s="36">
        <f t="shared" si="15"/>
        <v>18312.536549707602</v>
      </c>
      <c r="L246" s="34">
        <v>194</v>
      </c>
      <c r="M246" s="34">
        <v>2505155</v>
      </c>
      <c r="N246" s="36">
        <f t="shared" si="12"/>
        <v>12913.170103092783</v>
      </c>
      <c r="O246" s="34">
        <v>11790.599999999999</v>
      </c>
      <c r="P246" s="34">
        <v>2505155</v>
      </c>
      <c r="Q246" s="36">
        <f t="shared" si="13"/>
        <v>212.47052736926028</v>
      </c>
      <c r="R246" s="59" t="s">
        <v>14</v>
      </c>
      <c r="S246" s="15">
        <v>1</v>
      </c>
      <c r="T246" s="15" t="s">
        <v>15</v>
      </c>
    </row>
    <row r="247" spans="1:20" s="12" customFormat="1" ht="27" customHeight="1" x14ac:dyDescent="0.2">
      <c r="A247" s="66"/>
      <c r="B247" s="22">
        <v>243</v>
      </c>
      <c r="C247" s="26" t="s">
        <v>477</v>
      </c>
      <c r="D247" s="17" t="s">
        <v>478</v>
      </c>
      <c r="E247" s="34">
        <v>35</v>
      </c>
      <c r="F247" s="34">
        <v>8442280</v>
      </c>
      <c r="G247" s="34">
        <v>6268</v>
      </c>
      <c r="H247" s="34">
        <v>310</v>
      </c>
      <c r="I247" s="35">
        <f t="shared" si="14"/>
        <v>20.3</v>
      </c>
      <c r="J247" s="34">
        <v>12</v>
      </c>
      <c r="K247" s="36">
        <f t="shared" si="15"/>
        <v>34656.321839080461</v>
      </c>
      <c r="L247" s="34">
        <v>313</v>
      </c>
      <c r="M247" s="34">
        <v>8442280</v>
      </c>
      <c r="N247" s="36">
        <f t="shared" si="12"/>
        <v>26972.140575079873</v>
      </c>
      <c r="O247" s="34">
        <v>34678.75</v>
      </c>
      <c r="P247" s="34">
        <v>8442280</v>
      </c>
      <c r="Q247" s="36">
        <f t="shared" si="13"/>
        <v>243.44245395234833</v>
      </c>
      <c r="R247" s="59" t="s">
        <v>51</v>
      </c>
      <c r="S247" s="15">
        <v>2</v>
      </c>
      <c r="T247" s="15" t="s">
        <v>52</v>
      </c>
    </row>
    <row r="248" spans="1:20" s="12" customFormat="1" ht="27" customHeight="1" x14ac:dyDescent="0.2">
      <c r="A248" s="66"/>
      <c r="B248" s="22">
        <v>244</v>
      </c>
      <c r="C248" s="26" t="s">
        <v>479</v>
      </c>
      <c r="D248" s="17" t="s">
        <v>480</v>
      </c>
      <c r="E248" s="34">
        <v>20</v>
      </c>
      <c r="F248" s="34">
        <v>4491000</v>
      </c>
      <c r="G248" s="34">
        <v>4435</v>
      </c>
      <c r="H248" s="34">
        <v>262</v>
      </c>
      <c r="I248" s="35">
        <f t="shared" si="14"/>
        <v>17</v>
      </c>
      <c r="J248" s="34">
        <v>12</v>
      </c>
      <c r="K248" s="36">
        <f t="shared" si="15"/>
        <v>22014.705882352941</v>
      </c>
      <c r="L248" s="34">
        <v>267</v>
      </c>
      <c r="M248" s="34">
        <v>4491000</v>
      </c>
      <c r="N248" s="36">
        <f t="shared" si="12"/>
        <v>16820.224719101123</v>
      </c>
      <c r="O248" s="34">
        <v>22332.850000000002</v>
      </c>
      <c r="P248" s="34">
        <v>4491000</v>
      </c>
      <c r="Q248" s="36">
        <f t="shared" si="13"/>
        <v>201.09390427106257</v>
      </c>
      <c r="R248" s="59" t="s">
        <v>14</v>
      </c>
      <c r="S248" s="15">
        <v>1</v>
      </c>
      <c r="T248" s="15" t="s">
        <v>15</v>
      </c>
    </row>
    <row r="249" spans="1:20" s="12" customFormat="1" ht="27" customHeight="1" x14ac:dyDescent="0.2">
      <c r="A249" s="66"/>
      <c r="B249" s="22">
        <v>245</v>
      </c>
      <c r="C249" s="26" t="s">
        <v>481</v>
      </c>
      <c r="D249" s="17" t="s">
        <v>482</v>
      </c>
      <c r="E249" s="34">
        <v>20</v>
      </c>
      <c r="F249" s="34">
        <v>1013276</v>
      </c>
      <c r="G249" s="34">
        <v>1486</v>
      </c>
      <c r="H249" s="34">
        <v>269</v>
      </c>
      <c r="I249" s="35">
        <f t="shared" si="14"/>
        <v>5.6</v>
      </c>
      <c r="J249" s="34">
        <v>12</v>
      </c>
      <c r="K249" s="36">
        <f t="shared" si="15"/>
        <v>15078.511904761906</v>
      </c>
      <c r="L249" s="34">
        <v>69</v>
      </c>
      <c r="M249" s="34">
        <v>1013276</v>
      </c>
      <c r="N249" s="36">
        <f t="shared" si="12"/>
        <v>14685.159420289856</v>
      </c>
      <c r="O249" s="34">
        <v>7323</v>
      </c>
      <c r="P249" s="34">
        <v>1013276</v>
      </c>
      <c r="Q249" s="36">
        <f t="shared" si="13"/>
        <v>138.36897446401747</v>
      </c>
      <c r="R249" s="59" t="s">
        <v>32</v>
      </c>
      <c r="S249" s="15">
        <v>9</v>
      </c>
      <c r="T249" s="15" t="s">
        <v>33</v>
      </c>
    </row>
    <row r="250" spans="1:20" s="12" customFormat="1" ht="27" customHeight="1" x14ac:dyDescent="0.2">
      <c r="A250" s="66"/>
      <c r="B250" s="22">
        <v>246</v>
      </c>
      <c r="C250" s="26" t="s">
        <v>385</v>
      </c>
      <c r="D250" s="17" t="s">
        <v>483</v>
      </c>
      <c r="E250" s="34">
        <v>20</v>
      </c>
      <c r="F250" s="34">
        <v>11930271</v>
      </c>
      <c r="G250" s="34">
        <v>4990</v>
      </c>
      <c r="H250" s="34">
        <v>362</v>
      </c>
      <c r="I250" s="35">
        <f t="shared" si="14"/>
        <v>13.799999999999999</v>
      </c>
      <c r="J250" s="34">
        <v>12</v>
      </c>
      <c r="K250" s="36">
        <f t="shared" si="15"/>
        <v>72042.69927536232</v>
      </c>
      <c r="L250" s="34">
        <v>265</v>
      </c>
      <c r="M250" s="34">
        <v>11930271</v>
      </c>
      <c r="N250" s="36">
        <f t="shared" si="12"/>
        <v>45019.890566037735</v>
      </c>
      <c r="O250" s="34">
        <v>36422</v>
      </c>
      <c r="P250" s="34">
        <v>11930271</v>
      </c>
      <c r="Q250" s="36">
        <f t="shared" si="13"/>
        <v>327.55672395804731</v>
      </c>
      <c r="R250" s="59" t="s">
        <v>14</v>
      </c>
      <c r="S250" s="15">
        <v>1</v>
      </c>
      <c r="T250" s="15" t="s">
        <v>15</v>
      </c>
    </row>
    <row r="251" spans="1:20" s="12" customFormat="1" ht="27" customHeight="1" x14ac:dyDescent="0.2">
      <c r="A251" s="66"/>
      <c r="B251" s="22">
        <v>247</v>
      </c>
      <c r="C251" s="26" t="s">
        <v>299</v>
      </c>
      <c r="D251" s="17" t="s">
        <v>484</v>
      </c>
      <c r="E251" s="34">
        <v>20</v>
      </c>
      <c r="F251" s="34">
        <v>2246118</v>
      </c>
      <c r="G251" s="34">
        <v>3398</v>
      </c>
      <c r="H251" s="34">
        <v>269</v>
      </c>
      <c r="I251" s="35">
        <f t="shared" si="14"/>
        <v>12.7</v>
      </c>
      <c r="J251" s="34">
        <v>12</v>
      </c>
      <c r="K251" s="36">
        <f t="shared" si="15"/>
        <v>14738.307086614173</v>
      </c>
      <c r="L251" s="34">
        <v>202</v>
      </c>
      <c r="M251" s="34">
        <v>2246118</v>
      </c>
      <c r="N251" s="36">
        <f t="shared" si="12"/>
        <v>11119.39603960396</v>
      </c>
      <c r="O251" s="34">
        <v>9071.5</v>
      </c>
      <c r="P251" s="34">
        <v>2246118</v>
      </c>
      <c r="Q251" s="36">
        <f t="shared" si="13"/>
        <v>247.60160943614616</v>
      </c>
      <c r="R251" s="59" t="s">
        <v>14</v>
      </c>
      <c r="S251" s="15">
        <v>1</v>
      </c>
      <c r="T251" s="15" t="s">
        <v>15</v>
      </c>
    </row>
    <row r="252" spans="1:20" s="12" customFormat="1" ht="27" customHeight="1" x14ac:dyDescent="0.2">
      <c r="A252" s="66"/>
      <c r="B252" s="22">
        <v>248</v>
      </c>
      <c r="C252" s="26" t="s">
        <v>485</v>
      </c>
      <c r="D252" s="17" t="s">
        <v>486</v>
      </c>
      <c r="E252" s="34">
        <v>20</v>
      </c>
      <c r="F252" s="34">
        <v>3964475</v>
      </c>
      <c r="G252" s="34">
        <v>3895</v>
      </c>
      <c r="H252" s="34">
        <v>237</v>
      </c>
      <c r="I252" s="35">
        <f t="shared" si="14"/>
        <v>16.5</v>
      </c>
      <c r="J252" s="34">
        <v>12</v>
      </c>
      <c r="K252" s="36">
        <f t="shared" si="15"/>
        <v>20022.601010101011</v>
      </c>
      <c r="L252" s="34">
        <v>254</v>
      </c>
      <c r="M252" s="34">
        <v>3964475</v>
      </c>
      <c r="N252" s="36">
        <f t="shared" si="12"/>
        <v>15608.169291338583</v>
      </c>
      <c r="O252" s="34">
        <v>7016</v>
      </c>
      <c r="P252" s="34">
        <v>3964475</v>
      </c>
      <c r="Q252" s="36">
        <f t="shared" si="13"/>
        <v>565.0620011402508</v>
      </c>
      <c r="R252" s="59" t="s">
        <v>14</v>
      </c>
      <c r="S252" s="15">
        <v>1</v>
      </c>
      <c r="T252" s="15" t="s">
        <v>15</v>
      </c>
    </row>
    <row r="253" spans="1:20" s="12" customFormat="1" ht="27" customHeight="1" x14ac:dyDescent="0.2">
      <c r="A253" s="66"/>
      <c r="B253" s="22">
        <v>249</v>
      </c>
      <c r="C253" s="26" t="s">
        <v>487</v>
      </c>
      <c r="D253" s="17" t="s">
        <v>488</v>
      </c>
      <c r="E253" s="34">
        <v>20</v>
      </c>
      <c r="F253" s="34">
        <v>3267300</v>
      </c>
      <c r="G253" s="34">
        <v>3237</v>
      </c>
      <c r="H253" s="34">
        <v>239</v>
      </c>
      <c r="I253" s="35">
        <f t="shared" si="14"/>
        <v>13.6</v>
      </c>
      <c r="J253" s="34">
        <v>12</v>
      </c>
      <c r="K253" s="36">
        <f t="shared" si="15"/>
        <v>20020.220588235294</v>
      </c>
      <c r="L253" s="34">
        <v>193</v>
      </c>
      <c r="M253" s="34">
        <v>3267300</v>
      </c>
      <c r="N253" s="36">
        <f t="shared" si="12"/>
        <v>16929.015544041449</v>
      </c>
      <c r="O253" s="34">
        <v>13593</v>
      </c>
      <c r="P253" s="34">
        <v>3267300</v>
      </c>
      <c r="Q253" s="36">
        <f t="shared" si="13"/>
        <v>240.36636504082983</v>
      </c>
      <c r="R253" s="59" t="s">
        <v>39</v>
      </c>
      <c r="S253" s="15">
        <v>3</v>
      </c>
      <c r="T253" s="15" t="s">
        <v>40</v>
      </c>
    </row>
    <row r="254" spans="1:20" s="12" customFormat="1" ht="27" customHeight="1" x14ac:dyDescent="0.2">
      <c r="A254" s="66"/>
      <c r="B254" s="22">
        <v>250</v>
      </c>
      <c r="C254" s="26" t="s">
        <v>109</v>
      </c>
      <c r="D254" s="17" t="s">
        <v>489</v>
      </c>
      <c r="E254" s="34">
        <v>20</v>
      </c>
      <c r="F254" s="34">
        <v>1779926</v>
      </c>
      <c r="G254" s="34">
        <v>2762</v>
      </c>
      <c r="H254" s="34">
        <v>241</v>
      </c>
      <c r="I254" s="35">
        <f t="shared" si="14"/>
        <v>11.5</v>
      </c>
      <c r="J254" s="34">
        <v>12</v>
      </c>
      <c r="K254" s="36">
        <f t="shared" si="15"/>
        <v>12898.014492753624</v>
      </c>
      <c r="L254" s="34">
        <v>274</v>
      </c>
      <c r="M254" s="34">
        <v>1779926</v>
      </c>
      <c r="N254" s="36">
        <f t="shared" si="12"/>
        <v>6496.080291970803</v>
      </c>
      <c r="O254" s="34">
        <v>4736.6000000000004</v>
      </c>
      <c r="P254" s="34">
        <v>1779926</v>
      </c>
      <c r="Q254" s="36">
        <f t="shared" si="13"/>
        <v>375.78136215851032</v>
      </c>
      <c r="R254" s="59" t="s">
        <v>80</v>
      </c>
      <c r="S254" s="15">
        <v>13</v>
      </c>
      <c r="T254" s="15" t="s">
        <v>29</v>
      </c>
    </row>
    <row r="255" spans="1:20" s="12" customFormat="1" ht="27" customHeight="1" x14ac:dyDescent="0.2">
      <c r="A255" s="66"/>
      <c r="B255" s="22">
        <v>251</v>
      </c>
      <c r="C255" s="26" t="s">
        <v>490</v>
      </c>
      <c r="D255" s="17" t="s">
        <v>491</v>
      </c>
      <c r="E255" s="34">
        <v>20</v>
      </c>
      <c r="F255" s="34">
        <v>4464045</v>
      </c>
      <c r="G255" s="34">
        <v>2214</v>
      </c>
      <c r="H255" s="34">
        <v>265</v>
      </c>
      <c r="I255" s="35">
        <f t="shared" si="14"/>
        <v>8.4</v>
      </c>
      <c r="J255" s="34">
        <v>12</v>
      </c>
      <c r="K255" s="36">
        <f t="shared" si="15"/>
        <v>44286.16071428571</v>
      </c>
      <c r="L255" s="34">
        <v>121</v>
      </c>
      <c r="M255" s="34">
        <v>4464045</v>
      </c>
      <c r="N255" s="36">
        <f t="shared" si="12"/>
        <v>36892.933884297519</v>
      </c>
      <c r="O255" s="34">
        <v>6218.45</v>
      </c>
      <c r="P255" s="34">
        <v>4464045</v>
      </c>
      <c r="Q255" s="36">
        <f t="shared" si="13"/>
        <v>717.87101287298287</v>
      </c>
      <c r="R255" s="59" t="s">
        <v>57</v>
      </c>
      <c r="S255" s="15">
        <v>14</v>
      </c>
      <c r="T255" s="15" t="s">
        <v>29</v>
      </c>
    </row>
    <row r="256" spans="1:20" s="12" customFormat="1" ht="27" customHeight="1" x14ac:dyDescent="0.2">
      <c r="A256" s="66"/>
      <c r="B256" s="22">
        <v>252</v>
      </c>
      <c r="C256" s="26" t="s">
        <v>492</v>
      </c>
      <c r="D256" s="17" t="s">
        <v>493</v>
      </c>
      <c r="E256" s="34">
        <v>20</v>
      </c>
      <c r="F256" s="34">
        <v>5277232</v>
      </c>
      <c r="G256" s="34">
        <v>3836</v>
      </c>
      <c r="H256" s="34">
        <v>248</v>
      </c>
      <c r="I256" s="35">
        <f t="shared" si="14"/>
        <v>15.5</v>
      </c>
      <c r="J256" s="34">
        <v>12</v>
      </c>
      <c r="K256" s="36">
        <f t="shared" si="15"/>
        <v>28372.215053763441</v>
      </c>
      <c r="L256" s="34">
        <v>251</v>
      </c>
      <c r="M256" s="34">
        <v>5277232</v>
      </c>
      <c r="N256" s="36">
        <f t="shared" si="12"/>
        <v>21024.828685258963</v>
      </c>
      <c r="O256" s="34">
        <v>13722.949999999999</v>
      </c>
      <c r="P256" s="34">
        <v>5277232</v>
      </c>
      <c r="Q256" s="36">
        <f t="shared" si="13"/>
        <v>384.55521589745649</v>
      </c>
      <c r="R256" s="59" t="s">
        <v>14</v>
      </c>
      <c r="S256" s="15">
        <v>1</v>
      </c>
      <c r="T256" s="15" t="s">
        <v>15</v>
      </c>
    </row>
    <row r="257" spans="1:20" s="12" customFormat="1" ht="27" customHeight="1" x14ac:dyDescent="0.2">
      <c r="A257" s="66"/>
      <c r="B257" s="22">
        <v>253</v>
      </c>
      <c r="C257" s="26" t="s">
        <v>494</v>
      </c>
      <c r="D257" s="17" t="s">
        <v>495</v>
      </c>
      <c r="E257" s="34">
        <v>20</v>
      </c>
      <c r="F257" s="34">
        <v>3660371</v>
      </c>
      <c r="G257" s="34">
        <v>3129</v>
      </c>
      <c r="H257" s="34">
        <v>242</v>
      </c>
      <c r="I257" s="35">
        <f t="shared" si="14"/>
        <v>13</v>
      </c>
      <c r="J257" s="34">
        <v>12</v>
      </c>
      <c r="K257" s="36">
        <f t="shared" si="15"/>
        <v>23463.916666666668</v>
      </c>
      <c r="L257" s="34">
        <v>187</v>
      </c>
      <c r="M257" s="34">
        <v>3660371</v>
      </c>
      <c r="N257" s="36">
        <f t="shared" si="12"/>
        <v>19574.176470588234</v>
      </c>
      <c r="O257" s="34">
        <v>18182.75</v>
      </c>
      <c r="P257" s="34">
        <v>3660371</v>
      </c>
      <c r="Q257" s="36">
        <f t="shared" si="13"/>
        <v>201.31008785799727</v>
      </c>
      <c r="R257" s="59" t="s">
        <v>14</v>
      </c>
      <c r="S257" s="15">
        <v>1</v>
      </c>
      <c r="T257" s="15" t="s">
        <v>15</v>
      </c>
    </row>
    <row r="258" spans="1:20" s="12" customFormat="1" ht="27" customHeight="1" x14ac:dyDescent="0.2">
      <c r="A258" s="66"/>
      <c r="B258" s="22">
        <v>254</v>
      </c>
      <c r="C258" s="26" t="s">
        <v>496</v>
      </c>
      <c r="D258" s="17" t="s">
        <v>497</v>
      </c>
      <c r="E258" s="34">
        <v>60</v>
      </c>
      <c r="F258" s="34">
        <v>3781510</v>
      </c>
      <c r="G258" s="34">
        <v>11130</v>
      </c>
      <c r="H258" s="34">
        <v>241</v>
      </c>
      <c r="I258" s="35">
        <f t="shared" si="14"/>
        <v>46.2</v>
      </c>
      <c r="J258" s="34">
        <v>12</v>
      </c>
      <c r="K258" s="36">
        <f t="shared" si="15"/>
        <v>6820.9054834054832</v>
      </c>
      <c r="L258" s="34">
        <v>598</v>
      </c>
      <c r="M258" s="34">
        <v>3781510</v>
      </c>
      <c r="N258" s="36">
        <f t="shared" si="12"/>
        <v>6323.5953177257525</v>
      </c>
      <c r="O258" s="34">
        <v>37667</v>
      </c>
      <c r="P258" s="34">
        <v>3781510</v>
      </c>
      <c r="Q258" s="36">
        <f t="shared" si="13"/>
        <v>100.39318236121804</v>
      </c>
      <c r="R258" s="59" t="s">
        <v>14</v>
      </c>
      <c r="S258" s="15">
        <v>1</v>
      </c>
      <c r="T258" s="15" t="s">
        <v>15</v>
      </c>
    </row>
    <row r="259" spans="1:20" s="12" customFormat="1" ht="27" customHeight="1" x14ac:dyDescent="0.2">
      <c r="A259" s="66"/>
      <c r="B259" s="22">
        <v>255</v>
      </c>
      <c r="C259" s="26" t="s">
        <v>498</v>
      </c>
      <c r="D259" s="17" t="s">
        <v>499</v>
      </c>
      <c r="E259" s="34">
        <v>50</v>
      </c>
      <c r="F259" s="34">
        <v>6544078</v>
      </c>
      <c r="G259" s="34">
        <v>7444</v>
      </c>
      <c r="H259" s="34">
        <v>245</v>
      </c>
      <c r="I259" s="35">
        <f t="shared" si="14"/>
        <v>30.400000000000002</v>
      </c>
      <c r="J259" s="34">
        <v>12</v>
      </c>
      <c r="K259" s="36">
        <f t="shared" si="15"/>
        <v>17938.810307017542</v>
      </c>
      <c r="L259" s="34">
        <v>464</v>
      </c>
      <c r="M259" s="34">
        <v>6544078</v>
      </c>
      <c r="N259" s="36">
        <f t="shared" si="12"/>
        <v>14103.616379310344</v>
      </c>
      <c r="O259" s="34">
        <v>37825.5</v>
      </c>
      <c r="P259" s="34">
        <v>6544078</v>
      </c>
      <c r="Q259" s="36">
        <f t="shared" si="13"/>
        <v>173.00704551162576</v>
      </c>
      <c r="R259" s="59" t="s">
        <v>14</v>
      </c>
      <c r="S259" s="15">
        <v>1</v>
      </c>
      <c r="T259" s="15" t="s">
        <v>15</v>
      </c>
    </row>
    <row r="260" spans="1:20" s="12" customFormat="1" ht="27" customHeight="1" x14ac:dyDescent="0.2">
      <c r="A260" s="66"/>
      <c r="B260" s="22">
        <v>256</v>
      </c>
      <c r="C260" s="26" t="s">
        <v>500</v>
      </c>
      <c r="D260" s="17" t="s">
        <v>501</v>
      </c>
      <c r="E260" s="34">
        <v>20</v>
      </c>
      <c r="F260" s="34">
        <v>5162500</v>
      </c>
      <c r="G260" s="34">
        <v>5409</v>
      </c>
      <c r="H260" s="34">
        <v>257</v>
      </c>
      <c r="I260" s="35">
        <f t="shared" si="14"/>
        <v>21.1</v>
      </c>
      <c r="J260" s="34">
        <v>12</v>
      </c>
      <c r="K260" s="36">
        <f t="shared" si="15"/>
        <v>20389.020537124801</v>
      </c>
      <c r="L260" s="34">
        <v>307</v>
      </c>
      <c r="M260" s="34">
        <v>5162500</v>
      </c>
      <c r="N260" s="36">
        <f t="shared" si="12"/>
        <v>16815.960912052116</v>
      </c>
      <c r="O260" s="34">
        <v>17732.880000000008</v>
      </c>
      <c r="P260" s="34">
        <v>5162500</v>
      </c>
      <c r="Q260" s="36">
        <f t="shared" si="13"/>
        <v>291.12586336793561</v>
      </c>
      <c r="R260" s="59" t="s">
        <v>51</v>
      </c>
      <c r="S260" s="15">
        <v>2</v>
      </c>
      <c r="T260" s="15" t="s">
        <v>52</v>
      </c>
    </row>
    <row r="261" spans="1:20" s="12" customFormat="1" ht="27" customHeight="1" x14ac:dyDescent="0.2">
      <c r="A261" s="66"/>
      <c r="B261" s="22">
        <v>257</v>
      </c>
      <c r="C261" s="26" t="s">
        <v>502</v>
      </c>
      <c r="D261" s="17" t="s">
        <v>503</v>
      </c>
      <c r="E261" s="34">
        <v>20</v>
      </c>
      <c r="F261" s="34">
        <v>2016002</v>
      </c>
      <c r="G261" s="34">
        <v>3228</v>
      </c>
      <c r="H261" s="34">
        <v>290</v>
      </c>
      <c r="I261" s="35">
        <f t="shared" si="14"/>
        <v>11.2</v>
      </c>
      <c r="J261" s="34">
        <v>12</v>
      </c>
      <c r="K261" s="36">
        <f t="shared" si="15"/>
        <v>15000.014880952382</v>
      </c>
      <c r="L261" s="34">
        <v>196</v>
      </c>
      <c r="M261" s="34">
        <v>2016002</v>
      </c>
      <c r="N261" s="36">
        <f t="shared" ref="N261:N324" si="16">IF(AND(L261&gt;0,M261&gt;0),M261/L261,0)</f>
        <v>10285.724489795919</v>
      </c>
      <c r="O261" s="34">
        <v>10783</v>
      </c>
      <c r="P261" s="34">
        <v>2016002</v>
      </c>
      <c r="Q261" s="36">
        <f t="shared" ref="Q261:Q324" si="17">IF(AND(O261&gt;0,P261&gt;0),P261/O261,0)</f>
        <v>186.96114253918205</v>
      </c>
      <c r="R261" s="59" t="s">
        <v>143</v>
      </c>
      <c r="S261" s="15">
        <v>6</v>
      </c>
      <c r="T261" s="15" t="s">
        <v>122</v>
      </c>
    </row>
    <row r="262" spans="1:20" s="12" customFormat="1" ht="27" customHeight="1" x14ac:dyDescent="0.2">
      <c r="A262" s="66"/>
      <c r="B262" s="22">
        <v>258</v>
      </c>
      <c r="C262" s="26" t="s">
        <v>123</v>
      </c>
      <c r="D262" s="17" t="s">
        <v>504</v>
      </c>
      <c r="E262" s="34">
        <v>20</v>
      </c>
      <c r="F262" s="34">
        <v>6457230</v>
      </c>
      <c r="G262" s="34">
        <v>5241</v>
      </c>
      <c r="H262" s="34">
        <v>310</v>
      </c>
      <c r="I262" s="35">
        <f t="shared" ref="I262:I325" si="18">ROUNDUP(G262/H262,1)</f>
        <v>17</v>
      </c>
      <c r="J262" s="34">
        <v>12</v>
      </c>
      <c r="K262" s="36">
        <f t="shared" ref="K262:K325" si="19">IF(AND(F262&gt;0,I262&gt;0,J262&gt;0),F262/I262/J262,0)</f>
        <v>31653.088235294115</v>
      </c>
      <c r="L262" s="34">
        <v>399</v>
      </c>
      <c r="M262" s="34">
        <v>6457230</v>
      </c>
      <c r="N262" s="36">
        <f t="shared" si="16"/>
        <v>16183.533834586466</v>
      </c>
      <c r="O262" s="34">
        <v>19495.75</v>
      </c>
      <c r="P262" s="34">
        <v>6457230</v>
      </c>
      <c r="Q262" s="36">
        <f t="shared" si="17"/>
        <v>331.21218727158481</v>
      </c>
      <c r="R262" s="59" t="s">
        <v>80</v>
      </c>
      <c r="S262" s="15">
        <v>13</v>
      </c>
      <c r="T262" s="15" t="s">
        <v>29</v>
      </c>
    </row>
    <row r="263" spans="1:20" s="12" customFormat="1" ht="27" customHeight="1" x14ac:dyDescent="0.2">
      <c r="A263" s="66"/>
      <c r="B263" s="22">
        <v>259</v>
      </c>
      <c r="C263" s="26" t="s">
        <v>505</v>
      </c>
      <c r="D263" s="17" t="s">
        <v>506</v>
      </c>
      <c r="E263" s="34">
        <v>20</v>
      </c>
      <c r="F263" s="34">
        <v>3054400</v>
      </c>
      <c r="G263" s="34">
        <v>3717</v>
      </c>
      <c r="H263" s="34">
        <v>255</v>
      </c>
      <c r="I263" s="35">
        <f t="shared" si="18"/>
        <v>14.6</v>
      </c>
      <c r="J263" s="34">
        <v>12</v>
      </c>
      <c r="K263" s="36">
        <f t="shared" si="19"/>
        <v>17433.789954337899</v>
      </c>
      <c r="L263" s="34">
        <v>225</v>
      </c>
      <c r="M263" s="34">
        <v>3054400</v>
      </c>
      <c r="N263" s="36">
        <f t="shared" si="16"/>
        <v>13575.111111111111</v>
      </c>
      <c r="O263" s="34">
        <v>17244.5</v>
      </c>
      <c r="P263" s="34">
        <v>3054400</v>
      </c>
      <c r="Q263" s="36">
        <f t="shared" si="17"/>
        <v>177.12314071153122</v>
      </c>
      <c r="R263" s="59" t="s">
        <v>191</v>
      </c>
      <c r="S263" s="15">
        <v>11</v>
      </c>
      <c r="T263" s="15" t="s">
        <v>33</v>
      </c>
    </row>
    <row r="264" spans="1:20" s="12" customFormat="1" ht="27" customHeight="1" x14ac:dyDescent="0.2">
      <c r="A264" s="66"/>
      <c r="B264" s="22">
        <v>260</v>
      </c>
      <c r="C264" s="26" t="s">
        <v>505</v>
      </c>
      <c r="D264" s="17" t="s">
        <v>507</v>
      </c>
      <c r="E264" s="34">
        <v>20</v>
      </c>
      <c r="F264" s="34">
        <v>3558455</v>
      </c>
      <c r="G264" s="34">
        <v>5239</v>
      </c>
      <c r="H264" s="34">
        <v>250</v>
      </c>
      <c r="I264" s="35">
        <f t="shared" si="18"/>
        <v>21</v>
      </c>
      <c r="J264" s="34">
        <v>12</v>
      </c>
      <c r="K264" s="36">
        <f t="shared" si="19"/>
        <v>14120.853174603175</v>
      </c>
      <c r="L264" s="34">
        <v>309</v>
      </c>
      <c r="M264" s="34">
        <v>3558455</v>
      </c>
      <c r="N264" s="36">
        <f t="shared" si="16"/>
        <v>11516.035598705501</v>
      </c>
      <c r="O264" s="34">
        <v>22667.5</v>
      </c>
      <c r="P264" s="34">
        <v>3558455</v>
      </c>
      <c r="Q264" s="36">
        <f t="shared" si="17"/>
        <v>156.98489026138745</v>
      </c>
      <c r="R264" s="59" t="s">
        <v>28</v>
      </c>
      <c r="S264" s="15">
        <v>12</v>
      </c>
      <c r="T264" s="15" t="s">
        <v>29</v>
      </c>
    </row>
    <row r="265" spans="1:20" s="12" customFormat="1" ht="27" customHeight="1" x14ac:dyDescent="0.2">
      <c r="A265" s="66"/>
      <c r="B265" s="22">
        <v>261</v>
      </c>
      <c r="C265" s="26" t="s">
        <v>508</v>
      </c>
      <c r="D265" s="17" t="s">
        <v>509</v>
      </c>
      <c r="E265" s="34">
        <v>20</v>
      </c>
      <c r="F265" s="34">
        <v>590070</v>
      </c>
      <c r="G265" s="34">
        <v>1791</v>
      </c>
      <c r="H265" s="34">
        <v>244</v>
      </c>
      <c r="I265" s="35">
        <f t="shared" si="18"/>
        <v>7.3999999999999995</v>
      </c>
      <c r="J265" s="34">
        <v>12</v>
      </c>
      <c r="K265" s="36">
        <f t="shared" si="19"/>
        <v>6644.9324324324334</v>
      </c>
      <c r="L265" s="34">
        <v>88</v>
      </c>
      <c r="M265" s="34">
        <v>590070</v>
      </c>
      <c r="N265" s="36">
        <f t="shared" si="16"/>
        <v>6705.340909090909</v>
      </c>
      <c r="O265" s="34">
        <v>5977</v>
      </c>
      <c r="P265" s="34">
        <v>590070</v>
      </c>
      <c r="Q265" s="36">
        <f t="shared" si="17"/>
        <v>98.723439852768948</v>
      </c>
      <c r="R265" s="59" t="s">
        <v>28</v>
      </c>
      <c r="S265" s="15">
        <v>12</v>
      </c>
      <c r="T265" s="15" t="s">
        <v>29</v>
      </c>
    </row>
    <row r="266" spans="1:20" s="12" customFormat="1" ht="27" customHeight="1" x14ac:dyDescent="0.2">
      <c r="A266" s="66"/>
      <c r="B266" s="22">
        <v>262</v>
      </c>
      <c r="C266" s="26" t="s">
        <v>71</v>
      </c>
      <c r="D266" s="17" t="s">
        <v>510</v>
      </c>
      <c r="E266" s="34">
        <v>20</v>
      </c>
      <c r="F266" s="34">
        <v>3354751</v>
      </c>
      <c r="G266" s="34">
        <v>5524</v>
      </c>
      <c r="H266" s="34">
        <v>238</v>
      </c>
      <c r="I266" s="35">
        <f t="shared" si="18"/>
        <v>23.3</v>
      </c>
      <c r="J266" s="34">
        <v>12</v>
      </c>
      <c r="K266" s="36">
        <f t="shared" si="19"/>
        <v>11998.394134477827</v>
      </c>
      <c r="L266" s="34">
        <v>290</v>
      </c>
      <c r="M266" s="34">
        <v>3354751</v>
      </c>
      <c r="N266" s="36">
        <f t="shared" si="16"/>
        <v>11568.106896551724</v>
      </c>
      <c r="O266" s="34">
        <v>28796.5</v>
      </c>
      <c r="P266" s="34">
        <v>3354751</v>
      </c>
      <c r="Q266" s="36">
        <f t="shared" si="17"/>
        <v>116.49856753424895</v>
      </c>
      <c r="R266" s="59" t="s">
        <v>147</v>
      </c>
      <c r="S266" s="15">
        <v>18</v>
      </c>
      <c r="T266" s="15" t="s">
        <v>25</v>
      </c>
    </row>
    <row r="267" spans="1:20" s="12" customFormat="1" ht="27" customHeight="1" x14ac:dyDescent="0.2">
      <c r="A267" s="66"/>
      <c r="B267" s="22">
        <v>263</v>
      </c>
      <c r="C267" s="26" t="s">
        <v>511</v>
      </c>
      <c r="D267" s="17" t="s">
        <v>512</v>
      </c>
      <c r="E267" s="34">
        <v>96</v>
      </c>
      <c r="F267" s="34">
        <v>15232710</v>
      </c>
      <c r="G267" s="34">
        <v>20481</v>
      </c>
      <c r="H267" s="34">
        <v>245</v>
      </c>
      <c r="I267" s="35">
        <f t="shared" si="18"/>
        <v>83.6</v>
      </c>
      <c r="J267" s="34">
        <v>12</v>
      </c>
      <c r="K267" s="36">
        <f t="shared" si="19"/>
        <v>15184.12081339713</v>
      </c>
      <c r="L267" s="34">
        <v>1103</v>
      </c>
      <c r="M267" s="34">
        <v>15232710</v>
      </c>
      <c r="N267" s="36">
        <f t="shared" si="16"/>
        <v>13810.253853127833</v>
      </c>
      <c r="O267" s="34">
        <v>48457</v>
      </c>
      <c r="P267" s="34">
        <v>15232710</v>
      </c>
      <c r="Q267" s="36">
        <f t="shared" si="17"/>
        <v>314.35520151887238</v>
      </c>
      <c r="R267" s="59" t="s">
        <v>14</v>
      </c>
      <c r="S267" s="15">
        <v>1</v>
      </c>
      <c r="T267" s="15" t="s">
        <v>15</v>
      </c>
    </row>
    <row r="268" spans="1:20" s="12" customFormat="1" ht="27" customHeight="1" x14ac:dyDescent="0.2">
      <c r="A268" s="66"/>
      <c r="B268" s="22">
        <v>264</v>
      </c>
      <c r="C268" s="26" t="s">
        <v>513</v>
      </c>
      <c r="D268" s="17" t="s">
        <v>514</v>
      </c>
      <c r="E268" s="34">
        <v>25</v>
      </c>
      <c r="F268" s="34">
        <v>5943885</v>
      </c>
      <c r="G268" s="34">
        <v>6666</v>
      </c>
      <c r="H268" s="34">
        <v>270</v>
      </c>
      <c r="I268" s="35">
        <f t="shared" si="18"/>
        <v>24.700000000000003</v>
      </c>
      <c r="J268" s="34">
        <v>12</v>
      </c>
      <c r="K268" s="36">
        <f t="shared" si="19"/>
        <v>20053.593117408906</v>
      </c>
      <c r="L268" s="34">
        <v>350</v>
      </c>
      <c r="M268" s="34">
        <v>5943885</v>
      </c>
      <c r="N268" s="36">
        <f t="shared" si="16"/>
        <v>16982.528571428571</v>
      </c>
      <c r="O268" s="34">
        <v>25412.5</v>
      </c>
      <c r="P268" s="34">
        <v>5943885</v>
      </c>
      <c r="Q268" s="36">
        <f t="shared" si="17"/>
        <v>233.89611411706838</v>
      </c>
      <c r="R268" s="59" t="s">
        <v>57</v>
      </c>
      <c r="S268" s="15">
        <v>14</v>
      </c>
      <c r="T268" s="15" t="s">
        <v>29</v>
      </c>
    </row>
    <row r="269" spans="1:20" s="12" customFormat="1" ht="27" customHeight="1" x14ac:dyDescent="0.2">
      <c r="A269" s="66"/>
      <c r="B269" s="22">
        <v>265</v>
      </c>
      <c r="C269" s="26" t="s">
        <v>515</v>
      </c>
      <c r="D269" s="17" t="s">
        <v>516</v>
      </c>
      <c r="E269" s="34">
        <v>20</v>
      </c>
      <c r="F269" s="34">
        <v>1127130</v>
      </c>
      <c r="G269" s="34">
        <v>2374.5</v>
      </c>
      <c r="H269" s="34">
        <v>252</v>
      </c>
      <c r="I269" s="35">
        <f t="shared" si="18"/>
        <v>9.5</v>
      </c>
      <c r="J269" s="34">
        <v>12</v>
      </c>
      <c r="K269" s="36">
        <f t="shared" si="19"/>
        <v>9887.105263157895</v>
      </c>
      <c r="L269" s="34">
        <v>135</v>
      </c>
      <c r="M269" s="34">
        <v>1127130</v>
      </c>
      <c r="N269" s="36">
        <f t="shared" si="16"/>
        <v>8349.1111111111113</v>
      </c>
      <c r="O269" s="34">
        <v>10131.130000000001</v>
      </c>
      <c r="P269" s="34">
        <v>1127130</v>
      </c>
      <c r="Q269" s="36">
        <f t="shared" si="17"/>
        <v>111.25412466329027</v>
      </c>
      <c r="R269" s="59" t="s">
        <v>154</v>
      </c>
      <c r="S269" s="15">
        <v>20</v>
      </c>
      <c r="T269" s="15" t="s">
        <v>25</v>
      </c>
    </row>
    <row r="270" spans="1:20" s="12" customFormat="1" ht="27" customHeight="1" x14ac:dyDescent="0.2">
      <c r="A270" s="66"/>
      <c r="B270" s="22">
        <v>266</v>
      </c>
      <c r="C270" s="26" t="s">
        <v>71</v>
      </c>
      <c r="D270" s="23" t="s">
        <v>517</v>
      </c>
      <c r="E270" s="34">
        <v>34</v>
      </c>
      <c r="F270" s="34">
        <v>9496433</v>
      </c>
      <c r="G270" s="34">
        <v>10012</v>
      </c>
      <c r="H270" s="34">
        <v>245</v>
      </c>
      <c r="I270" s="35">
        <f t="shared" si="18"/>
        <v>40.9</v>
      </c>
      <c r="J270" s="34">
        <v>12</v>
      </c>
      <c r="K270" s="36">
        <f t="shared" si="19"/>
        <v>19348.885493072536</v>
      </c>
      <c r="L270" s="34">
        <v>492</v>
      </c>
      <c r="M270" s="34">
        <v>9496433</v>
      </c>
      <c r="N270" s="36">
        <f t="shared" si="16"/>
        <v>19301.693089430893</v>
      </c>
      <c r="O270" s="34">
        <v>81457</v>
      </c>
      <c r="P270" s="34">
        <v>9496433</v>
      </c>
      <c r="Q270" s="36">
        <f t="shared" si="17"/>
        <v>116.58215991259192</v>
      </c>
      <c r="R270" s="59" t="s">
        <v>51</v>
      </c>
      <c r="S270" s="15">
        <v>2</v>
      </c>
      <c r="T270" s="15" t="s">
        <v>52</v>
      </c>
    </row>
    <row r="271" spans="1:20" s="12" customFormat="1" ht="27" customHeight="1" x14ac:dyDescent="0.2">
      <c r="A271" s="66"/>
      <c r="B271" s="22">
        <v>267</v>
      </c>
      <c r="C271" s="26" t="s">
        <v>518</v>
      </c>
      <c r="D271" s="17" t="s">
        <v>519</v>
      </c>
      <c r="E271" s="34">
        <v>14</v>
      </c>
      <c r="F271" s="34">
        <v>2517467.8899999997</v>
      </c>
      <c r="G271" s="34">
        <v>3301</v>
      </c>
      <c r="H271" s="34">
        <v>244</v>
      </c>
      <c r="I271" s="35">
        <f t="shared" si="18"/>
        <v>13.6</v>
      </c>
      <c r="J271" s="34">
        <v>12</v>
      </c>
      <c r="K271" s="36">
        <f t="shared" si="19"/>
        <v>15425.661090686272</v>
      </c>
      <c r="L271" s="34">
        <v>248</v>
      </c>
      <c r="M271" s="34">
        <v>2517467.8899999997</v>
      </c>
      <c r="N271" s="36">
        <f t="shared" si="16"/>
        <v>10151.080201612902</v>
      </c>
      <c r="O271" s="34">
        <v>14424</v>
      </c>
      <c r="P271" s="34">
        <v>2517467.8899999997</v>
      </c>
      <c r="Q271" s="36">
        <f t="shared" si="17"/>
        <v>174.53327024403768</v>
      </c>
      <c r="R271" s="59" t="s">
        <v>51</v>
      </c>
      <c r="S271" s="15">
        <v>2</v>
      </c>
      <c r="T271" s="15" t="s">
        <v>52</v>
      </c>
    </row>
    <row r="272" spans="1:20" s="12" customFormat="1" ht="27" customHeight="1" x14ac:dyDescent="0.2">
      <c r="A272" s="66"/>
      <c r="B272" s="22">
        <v>268</v>
      </c>
      <c r="C272" s="26" t="s">
        <v>520</v>
      </c>
      <c r="D272" s="17" t="s">
        <v>521</v>
      </c>
      <c r="E272" s="34">
        <v>20</v>
      </c>
      <c r="F272" s="34">
        <v>3346853</v>
      </c>
      <c r="G272" s="34">
        <v>2697</v>
      </c>
      <c r="H272" s="34">
        <v>244</v>
      </c>
      <c r="I272" s="35">
        <f t="shared" si="18"/>
        <v>11.1</v>
      </c>
      <c r="J272" s="34">
        <v>12</v>
      </c>
      <c r="K272" s="36">
        <f t="shared" si="19"/>
        <v>25126.524024024024</v>
      </c>
      <c r="L272" s="34">
        <v>293</v>
      </c>
      <c r="M272" s="34">
        <v>3346853</v>
      </c>
      <c r="N272" s="36">
        <f t="shared" si="16"/>
        <v>11422.706484641638</v>
      </c>
      <c r="O272" s="34">
        <v>8913</v>
      </c>
      <c r="P272" s="34">
        <v>3346853</v>
      </c>
      <c r="Q272" s="36">
        <f t="shared" si="17"/>
        <v>375.50241220688883</v>
      </c>
      <c r="R272" s="59" t="s">
        <v>51</v>
      </c>
      <c r="S272" s="15">
        <v>2</v>
      </c>
      <c r="T272" s="15" t="s">
        <v>52</v>
      </c>
    </row>
    <row r="273" spans="1:20" s="12" customFormat="1" ht="27" customHeight="1" x14ac:dyDescent="0.2">
      <c r="A273" s="66"/>
      <c r="B273" s="22">
        <v>269</v>
      </c>
      <c r="C273" s="26" t="s">
        <v>522</v>
      </c>
      <c r="D273" s="17" t="s">
        <v>523</v>
      </c>
      <c r="E273" s="34">
        <v>14</v>
      </c>
      <c r="F273" s="34">
        <v>473000</v>
      </c>
      <c r="G273" s="34">
        <v>1799</v>
      </c>
      <c r="H273" s="34">
        <v>324</v>
      </c>
      <c r="I273" s="35">
        <f t="shared" si="18"/>
        <v>5.6</v>
      </c>
      <c r="J273" s="34">
        <v>12</v>
      </c>
      <c r="K273" s="36">
        <f t="shared" si="19"/>
        <v>7038.6904761904771</v>
      </c>
      <c r="L273" s="34">
        <v>90</v>
      </c>
      <c r="M273" s="34">
        <v>473000</v>
      </c>
      <c r="N273" s="36">
        <f t="shared" si="16"/>
        <v>5255.5555555555557</v>
      </c>
      <c r="O273" s="34">
        <v>7200</v>
      </c>
      <c r="P273" s="34">
        <v>473000</v>
      </c>
      <c r="Q273" s="36">
        <f t="shared" si="17"/>
        <v>65.694444444444443</v>
      </c>
      <c r="R273" s="59" t="s">
        <v>36</v>
      </c>
      <c r="S273" s="15">
        <v>24</v>
      </c>
      <c r="T273" s="15" t="s">
        <v>21</v>
      </c>
    </row>
    <row r="274" spans="1:20" s="12" customFormat="1" ht="27" customHeight="1" x14ac:dyDescent="0.2">
      <c r="A274" s="66"/>
      <c r="B274" s="22">
        <v>270</v>
      </c>
      <c r="C274" s="26" t="s">
        <v>524</v>
      </c>
      <c r="D274" s="17" t="s">
        <v>525</v>
      </c>
      <c r="E274" s="34">
        <v>20</v>
      </c>
      <c r="F274" s="34">
        <v>5531899</v>
      </c>
      <c r="G274" s="34">
        <v>3120</v>
      </c>
      <c r="H274" s="34">
        <v>244</v>
      </c>
      <c r="I274" s="35">
        <f t="shared" si="18"/>
        <v>12.799999999999999</v>
      </c>
      <c r="J274" s="34">
        <v>12</v>
      </c>
      <c r="K274" s="36">
        <f t="shared" si="19"/>
        <v>36014.967447916672</v>
      </c>
      <c r="L274" s="34">
        <v>196</v>
      </c>
      <c r="M274" s="34">
        <v>5531899</v>
      </c>
      <c r="N274" s="36">
        <f t="shared" si="16"/>
        <v>28223.974489795917</v>
      </c>
      <c r="O274" s="34">
        <v>11071.900000000001</v>
      </c>
      <c r="P274" s="34">
        <v>5531899</v>
      </c>
      <c r="Q274" s="36">
        <f t="shared" si="17"/>
        <v>499.63411880526371</v>
      </c>
      <c r="R274" s="59" t="s">
        <v>80</v>
      </c>
      <c r="S274" s="15">
        <v>13</v>
      </c>
      <c r="T274" s="15" t="s">
        <v>29</v>
      </c>
    </row>
    <row r="275" spans="1:20" s="12" customFormat="1" ht="27" customHeight="1" x14ac:dyDescent="0.2">
      <c r="A275" s="66"/>
      <c r="B275" s="22">
        <v>271</v>
      </c>
      <c r="C275" s="26" t="s">
        <v>526</v>
      </c>
      <c r="D275" s="17" t="s">
        <v>527</v>
      </c>
      <c r="E275" s="34">
        <v>20</v>
      </c>
      <c r="F275" s="34">
        <v>1880913</v>
      </c>
      <c r="G275" s="34">
        <v>1716</v>
      </c>
      <c r="H275" s="34">
        <v>243</v>
      </c>
      <c r="I275" s="35">
        <f t="shared" si="18"/>
        <v>7.1</v>
      </c>
      <c r="J275" s="34">
        <v>12</v>
      </c>
      <c r="K275" s="36">
        <f t="shared" si="19"/>
        <v>22076.443661971833</v>
      </c>
      <c r="L275" s="34">
        <v>118</v>
      </c>
      <c r="M275" s="34">
        <v>1880913</v>
      </c>
      <c r="N275" s="36">
        <f t="shared" si="16"/>
        <v>15939.940677966102</v>
      </c>
      <c r="O275" s="34">
        <v>5939.5</v>
      </c>
      <c r="P275" s="34">
        <v>1880913</v>
      </c>
      <c r="Q275" s="36">
        <f t="shared" si="17"/>
        <v>316.67867665628421</v>
      </c>
      <c r="R275" s="59" t="s">
        <v>154</v>
      </c>
      <c r="S275" s="15">
        <v>20</v>
      </c>
      <c r="T275" s="15" t="s">
        <v>25</v>
      </c>
    </row>
    <row r="276" spans="1:20" s="12" customFormat="1" ht="27" customHeight="1" x14ac:dyDescent="0.2">
      <c r="A276" s="66"/>
      <c r="B276" s="22">
        <v>272</v>
      </c>
      <c r="C276" s="26" t="s">
        <v>528</v>
      </c>
      <c r="D276" s="17" t="s">
        <v>529</v>
      </c>
      <c r="E276" s="34">
        <v>20</v>
      </c>
      <c r="F276" s="34">
        <v>1028700</v>
      </c>
      <c r="G276" s="34">
        <v>2729</v>
      </c>
      <c r="H276" s="34">
        <v>271</v>
      </c>
      <c r="I276" s="35">
        <f t="shared" si="18"/>
        <v>10.1</v>
      </c>
      <c r="J276" s="34">
        <v>12</v>
      </c>
      <c r="K276" s="36">
        <f t="shared" si="19"/>
        <v>8487.6237623762372</v>
      </c>
      <c r="L276" s="34">
        <v>241</v>
      </c>
      <c r="M276" s="34">
        <v>1028700</v>
      </c>
      <c r="N276" s="36">
        <f t="shared" si="16"/>
        <v>4268.4647302904568</v>
      </c>
      <c r="O276" s="34">
        <v>7324.5</v>
      </c>
      <c r="P276" s="34">
        <v>1028700</v>
      </c>
      <c r="Q276" s="36">
        <f t="shared" si="17"/>
        <v>140.4464468564407</v>
      </c>
      <c r="R276" s="59" t="s">
        <v>257</v>
      </c>
      <c r="S276" s="15">
        <v>10</v>
      </c>
      <c r="T276" s="15" t="s">
        <v>33</v>
      </c>
    </row>
    <row r="277" spans="1:20" s="12" customFormat="1" ht="27" customHeight="1" x14ac:dyDescent="0.2">
      <c r="A277" s="66"/>
      <c r="B277" s="22">
        <v>273</v>
      </c>
      <c r="C277" s="26" t="s">
        <v>530</v>
      </c>
      <c r="D277" s="17" t="s">
        <v>531</v>
      </c>
      <c r="E277" s="34">
        <v>20</v>
      </c>
      <c r="F277" s="34">
        <v>1394891</v>
      </c>
      <c r="G277" s="34">
        <v>1615</v>
      </c>
      <c r="H277" s="34">
        <v>244</v>
      </c>
      <c r="I277" s="35">
        <f t="shared" si="18"/>
        <v>6.6999999999999993</v>
      </c>
      <c r="J277" s="34">
        <v>12</v>
      </c>
      <c r="K277" s="36">
        <f t="shared" si="19"/>
        <v>17349.390547263683</v>
      </c>
      <c r="L277" s="34">
        <v>92</v>
      </c>
      <c r="M277" s="34">
        <v>1394891</v>
      </c>
      <c r="N277" s="36">
        <f t="shared" si="16"/>
        <v>15161.858695652174</v>
      </c>
      <c r="O277" s="34">
        <v>5289</v>
      </c>
      <c r="P277" s="34">
        <v>1394891</v>
      </c>
      <c r="Q277" s="36">
        <f t="shared" si="17"/>
        <v>263.73435432028737</v>
      </c>
      <c r="R277" s="60" t="s">
        <v>39</v>
      </c>
      <c r="S277" s="17">
        <v>3</v>
      </c>
      <c r="T277" s="17" t="s">
        <v>40</v>
      </c>
    </row>
    <row r="278" spans="1:20" s="12" customFormat="1" ht="27" customHeight="1" x14ac:dyDescent="0.2">
      <c r="A278" s="66"/>
      <c r="B278" s="22">
        <v>274</v>
      </c>
      <c r="C278" s="26" t="s">
        <v>532</v>
      </c>
      <c r="D278" s="23" t="s">
        <v>533</v>
      </c>
      <c r="E278" s="34">
        <v>40</v>
      </c>
      <c r="F278" s="34">
        <v>7182670</v>
      </c>
      <c r="G278" s="34">
        <v>8582</v>
      </c>
      <c r="H278" s="34">
        <v>266</v>
      </c>
      <c r="I278" s="35">
        <f t="shared" si="18"/>
        <v>32.300000000000004</v>
      </c>
      <c r="J278" s="34">
        <v>12</v>
      </c>
      <c r="K278" s="36">
        <f t="shared" si="19"/>
        <v>18531.140350877191</v>
      </c>
      <c r="L278" s="34">
        <v>757</v>
      </c>
      <c r="M278" s="34">
        <v>7182670</v>
      </c>
      <c r="N278" s="36">
        <f t="shared" si="16"/>
        <v>9488.3355350066049</v>
      </c>
      <c r="O278" s="34">
        <v>31503.5</v>
      </c>
      <c r="P278" s="34">
        <v>7182670</v>
      </c>
      <c r="Q278" s="36">
        <f t="shared" si="17"/>
        <v>227.99593695938546</v>
      </c>
      <c r="R278" s="60" t="s">
        <v>102</v>
      </c>
      <c r="S278" s="17">
        <v>17</v>
      </c>
      <c r="T278" s="17" t="s">
        <v>25</v>
      </c>
    </row>
    <row r="279" spans="1:20" s="12" customFormat="1" ht="27" customHeight="1" x14ac:dyDescent="0.2">
      <c r="A279" s="66"/>
      <c r="B279" s="22">
        <v>275</v>
      </c>
      <c r="C279" s="26" t="s">
        <v>172</v>
      </c>
      <c r="D279" s="17" t="s">
        <v>534</v>
      </c>
      <c r="E279" s="34">
        <v>20</v>
      </c>
      <c r="F279" s="34">
        <v>8631197</v>
      </c>
      <c r="G279" s="34">
        <v>4523</v>
      </c>
      <c r="H279" s="34">
        <v>251</v>
      </c>
      <c r="I279" s="35">
        <f t="shared" si="18"/>
        <v>18.100000000000001</v>
      </c>
      <c r="J279" s="34">
        <v>12</v>
      </c>
      <c r="K279" s="36">
        <f t="shared" si="19"/>
        <v>39738.476058931854</v>
      </c>
      <c r="L279" s="34">
        <v>248</v>
      </c>
      <c r="M279" s="34">
        <v>8631197</v>
      </c>
      <c r="N279" s="36">
        <f t="shared" si="16"/>
        <v>34803.213709677417</v>
      </c>
      <c r="O279" s="34">
        <v>23648</v>
      </c>
      <c r="P279" s="34">
        <v>8631197</v>
      </c>
      <c r="Q279" s="36">
        <f t="shared" si="17"/>
        <v>364.98634133964816</v>
      </c>
      <c r="R279" s="60" t="s">
        <v>14</v>
      </c>
      <c r="S279" s="17">
        <v>1</v>
      </c>
      <c r="T279" s="17" t="s">
        <v>15</v>
      </c>
    </row>
    <row r="280" spans="1:20" s="12" customFormat="1" ht="27" customHeight="1" x14ac:dyDescent="0.2">
      <c r="A280" s="66"/>
      <c r="B280" s="22">
        <v>276</v>
      </c>
      <c r="C280" s="26" t="s">
        <v>187</v>
      </c>
      <c r="D280" s="17" t="s">
        <v>535</v>
      </c>
      <c r="E280" s="34">
        <v>20</v>
      </c>
      <c r="F280" s="34">
        <v>5794900</v>
      </c>
      <c r="G280" s="34">
        <v>4515</v>
      </c>
      <c r="H280" s="34">
        <v>246</v>
      </c>
      <c r="I280" s="35">
        <f t="shared" si="18"/>
        <v>18.400000000000002</v>
      </c>
      <c r="J280" s="34">
        <v>12</v>
      </c>
      <c r="K280" s="36">
        <f t="shared" si="19"/>
        <v>26245.018115942028</v>
      </c>
      <c r="L280" s="34">
        <v>361</v>
      </c>
      <c r="M280" s="34">
        <v>5794900</v>
      </c>
      <c r="N280" s="36">
        <f t="shared" si="16"/>
        <v>16052.354570637119</v>
      </c>
      <c r="O280" s="34">
        <v>10996.5</v>
      </c>
      <c r="P280" s="34">
        <v>5794900</v>
      </c>
      <c r="Q280" s="36">
        <f t="shared" si="17"/>
        <v>526.97676533442461</v>
      </c>
      <c r="R280" s="60" t="s">
        <v>14</v>
      </c>
      <c r="S280" s="17">
        <v>1</v>
      </c>
      <c r="T280" s="17" t="s">
        <v>15</v>
      </c>
    </row>
    <row r="281" spans="1:20" s="12" customFormat="1" ht="27" customHeight="1" x14ac:dyDescent="0.2">
      <c r="A281" s="66"/>
      <c r="B281" s="22">
        <v>277</v>
      </c>
      <c r="C281" s="26" t="s">
        <v>536</v>
      </c>
      <c r="D281" s="17" t="s">
        <v>537</v>
      </c>
      <c r="E281" s="34">
        <v>20</v>
      </c>
      <c r="F281" s="34">
        <v>1319400</v>
      </c>
      <c r="G281" s="34">
        <v>1290</v>
      </c>
      <c r="H281" s="34">
        <v>250</v>
      </c>
      <c r="I281" s="35">
        <f t="shared" si="18"/>
        <v>5.1999999999999993</v>
      </c>
      <c r="J281" s="34">
        <v>12</v>
      </c>
      <c r="K281" s="36">
        <f t="shared" si="19"/>
        <v>21144.230769230773</v>
      </c>
      <c r="L281" s="34">
        <v>87</v>
      </c>
      <c r="M281" s="34">
        <v>1319400</v>
      </c>
      <c r="N281" s="36">
        <f t="shared" si="16"/>
        <v>15165.51724137931</v>
      </c>
      <c r="O281" s="34">
        <v>5075</v>
      </c>
      <c r="P281" s="34">
        <v>1319400</v>
      </c>
      <c r="Q281" s="36">
        <f t="shared" si="17"/>
        <v>259.98029556650249</v>
      </c>
      <c r="R281" s="60" t="s">
        <v>121</v>
      </c>
      <c r="S281" s="17">
        <v>4</v>
      </c>
      <c r="T281" s="17" t="s">
        <v>122</v>
      </c>
    </row>
    <row r="282" spans="1:20" s="12" customFormat="1" ht="27" customHeight="1" x14ac:dyDescent="0.2">
      <c r="A282" s="66"/>
      <c r="B282" s="22">
        <v>278</v>
      </c>
      <c r="C282" s="26" t="s">
        <v>538</v>
      </c>
      <c r="D282" s="17" t="s">
        <v>539</v>
      </c>
      <c r="E282" s="34">
        <v>20</v>
      </c>
      <c r="F282" s="34">
        <v>4518740</v>
      </c>
      <c r="G282" s="34">
        <v>4459</v>
      </c>
      <c r="H282" s="34">
        <v>238</v>
      </c>
      <c r="I282" s="35">
        <f t="shared" si="18"/>
        <v>18.8</v>
      </c>
      <c r="J282" s="34">
        <v>12</v>
      </c>
      <c r="K282" s="36">
        <f t="shared" si="19"/>
        <v>20029.87588652482</v>
      </c>
      <c r="L282" s="34">
        <v>242</v>
      </c>
      <c r="M282" s="34">
        <v>4518740</v>
      </c>
      <c r="N282" s="36">
        <f t="shared" si="16"/>
        <v>18672.479338842975</v>
      </c>
      <c r="O282" s="34">
        <v>21140</v>
      </c>
      <c r="P282" s="34">
        <v>4518740</v>
      </c>
      <c r="Q282" s="36">
        <f t="shared" si="17"/>
        <v>213.75307473982971</v>
      </c>
      <c r="R282" s="60" t="s">
        <v>14</v>
      </c>
      <c r="S282" s="17">
        <v>1</v>
      </c>
      <c r="T282" s="17" t="s">
        <v>15</v>
      </c>
    </row>
    <row r="283" spans="1:20" s="12" customFormat="1" ht="27" customHeight="1" x14ac:dyDescent="0.2">
      <c r="A283" s="66"/>
      <c r="B283" s="22">
        <v>279</v>
      </c>
      <c r="C283" s="26" t="s">
        <v>540</v>
      </c>
      <c r="D283" s="17" t="s">
        <v>541</v>
      </c>
      <c r="E283" s="34">
        <v>20</v>
      </c>
      <c r="F283" s="34">
        <v>4149446</v>
      </c>
      <c r="G283" s="34">
        <v>4145</v>
      </c>
      <c r="H283" s="34">
        <v>247</v>
      </c>
      <c r="I283" s="35">
        <f t="shared" si="18"/>
        <v>16.8</v>
      </c>
      <c r="J283" s="34">
        <v>12</v>
      </c>
      <c r="K283" s="36">
        <f t="shared" si="19"/>
        <v>20582.569444444442</v>
      </c>
      <c r="L283" s="34">
        <v>313</v>
      </c>
      <c r="M283" s="34">
        <v>4149446</v>
      </c>
      <c r="N283" s="36">
        <f t="shared" si="16"/>
        <v>13257.015974440894</v>
      </c>
      <c r="O283" s="34">
        <v>7379.25</v>
      </c>
      <c r="P283" s="34">
        <v>4149446</v>
      </c>
      <c r="Q283" s="36">
        <f t="shared" si="17"/>
        <v>562.3127011552665</v>
      </c>
      <c r="R283" s="60" t="s">
        <v>14</v>
      </c>
      <c r="S283" s="17">
        <v>1</v>
      </c>
      <c r="T283" s="17" t="s">
        <v>15</v>
      </c>
    </row>
    <row r="284" spans="1:20" s="12" customFormat="1" ht="27" customHeight="1" x14ac:dyDescent="0.2">
      <c r="A284" s="66"/>
      <c r="B284" s="22">
        <v>280</v>
      </c>
      <c r="C284" s="26" t="s">
        <v>37</v>
      </c>
      <c r="D284" s="17" t="s">
        <v>542</v>
      </c>
      <c r="E284" s="34">
        <v>10</v>
      </c>
      <c r="F284" s="34">
        <v>1082690</v>
      </c>
      <c r="G284" s="34">
        <v>1033</v>
      </c>
      <c r="H284" s="34">
        <v>256</v>
      </c>
      <c r="I284" s="35">
        <f t="shared" si="18"/>
        <v>4.0999999999999996</v>
      </c>
      <c r="J284" s="34">
        <v>12</v>
      </c>
      <c r="K284" s="36">
        <f t="shared" si="19"/>
        <v>22005.894308943094</v>
      </c>
      <c r="L284" s="34">
        <v>60</v>
      </c>
      <c r="M284" s="34">
        <v>1082690</v>
      </c>
      <c r="N284" s="36">
        <f t="shared" si="16"/>
        <v>18044.833333333332</v>
      </c>
      <c r="O284" s="34">
        <v>3534.5</v>
      </c>
      <c r="P284" s="34">
        <v>1082690</v>
      </c>
      <c r="Q284" s="36">
        <f t="shared" si="17"/>
        <v>306.32055453388034</v>
      </c>
      <c r="R284" s="60" t="s">
        <v>39</v>
      </c>
      <c r="S284" s="17">
        <v>3</v>
      </c>
      <c r="T284" s="17" t="s">
        <v>40</v>
      </c>
    </row>
    <row r="285" spans="1:20" s="12" customFormat="1" ht="27" customHeight="1" x14ac:dyDescent="0.2">
      <c r="A285" s="66"/>
      <c r="B285" s="22">
        <v>281</v>
      </c>
      <c r="C285" s="26" t="s">
        <v>543</v>
      </c>
      <c r="D285" s="17" t="s">
        <v>544</v>
      </c>
      <c r="E285" s="34">
        <v>20</v>
      </c>
      <c r="F285" s="34">
        <v>461784</v>
      </c>
      <c r="G285" s="34">
        <v>1273</v>
      </c>
      <c r="H285" s="34">
        <v>270</v>
      </c>
      <c r="I285" s="35">
        <f t="shared" si="18"/>
        <v>4.8</v>
      </c>
      <c r="J285" s="34">
        <v>12</v>
      </c>
      <c r="K285" s="36">
        <f t="shared" si="19"/>
        <v>8017.083333333333</v>
      </c>
      <c r="L285" s="34">
        <v>57</v>
      </c>
      <c r="M285" s="34">
        <v>461784</v>
      </c>
      <c r="N285" s="36">
        <f t="shared" si="16"/>
        <v>8101.4736842105267</v>
      </c>
      <c r="O285" s="34">
        <v>5619</v>
      </c>
      <c r="P285" s="34">
        <v>461784</v>
      </c>
      <c r="Q285" s="36">
        <f t="shared" si="17"/>
        <v>82.182594767752263</v>
      </c>
      <c r="R285" s="60" t="s">
        <v>39</v>
      </c>
      <c r="S285" s="17">
        <v>3</v>
      </c>
      <c r="T285" s="17" t="s">
        <v>40</v>
      </c>
    </row>
    <row r="286" spans="1:20" s="12" customFormat="1" ht="27" customHeight="1" x14ac:dyDescent="0.2">
      <c r="A286" s="66"/>
      <c r="B286" s="22">
        <v>282</v>
      </c>
      <c r="C286" s="26" t="s">
        <v>115</v>
      </c>
      <c r="D286" s="17" t="s">
        <v>545</v>
      </c>
      <c r="E286" s="34">
        <v>20</v>
      </c>
      <c r="F286" s="34">
        <v>2860850</v>
      </c>
      <c r="G286" s="34">
        <v>4316.5</v>
      </c>
      <c r="H286" s="34">
        <v>256</v>
      </c>
      <c r="I286" s="35">
        <f t="shared" si="18"/>
        <v>16.900000000000002</v>
      </c>
      <c r="J286" s="34">
        <v>12</v>
      </c>
      <c r="K286" s="36">
        <f t="shared" si="19"/>
        <v>14106.755424063114</v>
      </c>
      <c r="L286" s="34">
        <v>219</v>
      </c>
      <c r="M286" s="34">
        <v>2860850</v>
      </c>
      <c r="N286" s="36">
        <f t="shared" si="16"/>
        <v>13063.24200913242</v>
      </c>
      <c r="O286" s="34">
        <v>25899</v>
      </c>
      <c r="P286" s="34">
        <v>2860850</v>
      </c>
      <c r="Q286" s="36">
        <f t="shared" si="17"/>
        <v>110.46179389165604</v>
      </c>
      <c r="R286" s="60" t="s">
        <v>14</v>
      </c>
      <c r="S286" s="17">
        <v>1</v>
      </c>
      <c r="T286" s="17" t="s">
        <v>15</v>
      </c>
    </row>
    <row r="287" spans="1:20" s="12" customFormat="1" ht="27" customHeight="1" x14ac:dyDescent="0.2">
      <c r="A287" s="66"/>
      <c r="B287" s="22">
        <v>283</v>
      </c>
      <c r="C287" s="26" t="s">
        <v>546</v>
      </c>
      <c r="D287" s="17" t="s">
        <v>547</v>
      </c>
      <c r="E287" s="34">
        <v>20</v>
      </c>
      <c r="F287" s="34">
        <v>4812900</v>
      </c>
      <c r="G287" s="34">
        <v>3975</v>
      </c>
      <c r="H287" s="34">
        <v>298</v>
      </c>
      <c r="I287" s="35">
        <f t="shared" si="18"/>
        <v>13.4</v>
      </c>
      <c r="J287" s="34">
        <v>12</v>
      </c>
      <c r="K287" s="36">
        <f t="shared" si="19"/>
        <v>29930.970149253732</v>
      </c>
      <c r="L287" s="34">
        <v>268</v>
      </c>
      <c r="M287" s="34">
        <v>4812900</v>
      </c>
      <c r="N287" s="36">
        <f t="shared" si="16"/>
        <v>17958.582089552237</v>
      </c>
      <c r="O287" s="34">
        <v>15692</v>
      </c>
      <c r="P287" s="34">
        <v>4812900</v>
      </c>
      <c r="Q287" s="36">
        <f t="shared" si="17"/>
        <v>306.71042569462145</v>
      </c>
      <c r="R287" s="60" t="s">
        <v>121</v>
      </c>
      <c r="S287" s="17">
        <v>4</v>
      </c>
      <c r="T287" s="17" t="s">
        <v>122</v>
      </c>
    </row>
    <row r="288" spans="1:20" s="12" customFormat="1" ht="27" customHeight="1" x14ac:dyDescent="0.2">
      <c r="A288" s="66"/>
      <c r="B288" s="22">
        <v>284</v>
      </c>
      <c r="C288" s="26" t="s">
        <v>477</v>
      </c>
      <c r="D288" s="17" t="s">
        <v>548</v>
      </c>
      <c r="E288" s="34"/>
      <c r="F288" s="34"/>
      <c r="G288" s="34"/>
      <c r="H288" s="34"/>
      <c r="I288" s="35" t="e">
        <f t="shared" si="18"/>
        <v>#DIV/0!</v>
      </c>
      <c r="J288" s="34"/>
      <c r="K288" s="36" t="e">
        <f t="shared" si="19"/>
        <v>#DIV/0!</v>
      </c>
      <c r="L288" s="34"/>
      <c r="M288" s="34"/>
      <c r="N288" s="36">
        <f t="shared" si="16"/>
        <v>0</v>
      </c>
      <c r="O288" s="34"/>
      <c r="P288" s="34"/>
      <c r="Q288" s="36">
        <f t="shared" si="17"/>
        <v>0</v>
      </c>
      <c r="R288" s="60"/>
      <c r="S288" s="17"/>
      <c r="T288" s="17"/>
    </row>
    <row r="289" spans="1:20" s="12" customFormat="1" ht="27" customHeight="1" x14ac:dyDescent="0.2">
      <c r="A289" s="66"/>
      <c r="B289" s="22">
        <v>285</v>
      </c>
      <c r="C289" s="26" t="s">
        <v>549</v>
      </c>
      <c r="D289" s="17" t="s">
        <v>550</v>
      </c>
      <c r="E289" s="34">
        <v>30</v>
      </c>
      <c r="F289" s="34">
        <v>7486829</v>
      </c>
      <c r="G289" s="34">
        <v>7313</v>
      </c>
      <c r="H289" s="34">
        <v>239</v>
      </c>
      <c r="I289" s="35">
        <f t="shared" si="18"/>
        <v>30.6</v>
      </c>
      <c r="J289" s="34">
        <v>12</v>
      </c>
      <c r="K289" s="36">
        <f t="shared" si="19"/>
        <v>20388.967864923747</v>
      </c>
      <c r="L289" s="34">
        <v>404</v>
      </c>
      <c r="M289" s="34">
        <v>7486829</v>
      </c>
      <c r="N289" s="36">
        <f t="shared" si="16"/>
        <v>18531.754950495051</v>
      </c>
      <c r="O289" s="34">
        <v>28836</v>
      </c>
      <c r="P289" s="34">
        <v>7486829</v>
      </c>
      <c r="Q289" s="36">
        <f t="shared" si="17"/>
        <v>259.6347967818005</v>
      </c>
      <c r="R289" s="59" t="s">
        <v>177</v>
      </c>
      <c r="S289" s="15">
        <v>5</v>
      </c>
      <c r="T289" s="15" t="s">
        <v>122</v>
      </c>
    </row>
    <row r="290" spans="1:20" s="12" customFormat="1" ht="27" customHeight="1" x14ac:dyDescent="0.2">
      <c r="A290" s="66"/>
      <c r="B290" s="22">
        <v>286</v>
      </c>
      <c r="C290" s="26" t="s">
        <v>551</v>
      </c>
      <c r="D290" s="17" t="s">
        <v>552</v>
      </c>
      <c r="E290" s="34">
        <v>30</v>
      </c>
      <c r="F290" s="34">
        <v>1364600</v>
      </c>
      <c r="G290" s="34">
        <v>6124</v>
      </c>
      <c r="H290" s="34">
        <v>233</v>
      </c>
      <c r="I290" s="35">
        <f t="shared" si="18"/>
        <v>26.3</v>
      </c>
      <c r="J290" s="34">
        <v>12</v>
      </c>
      <c r="K290" s="36">
        <f t="shared" si="19"/>
        <v>4323.8276299112795</v>
      </c>
      <c r="L290" s="34">
        <v>347</v>
      </c>
      <c r="M290" s="34">
        <v>1364600</v>
      </c>
      <c r="N290" s="36">
        <f t="shared" si="16"/>
        <v>3932.564841498559</v>
      </c>
      <c r="O290" s="34">
        <v>21434</v>
      </c>
      <c r="P290" s="34">
        <v>1364600</v>
      </c>
      <c r="Q290" s="36">
        <f t="shared" si="17"/>
        <v>63.665204814780253</v>
      </c>
      <c r="R290" s="60" t="s">
        <v>14</v>
      </c>
      <c r="S290" s="17">
        <v>1</v>
      </c>
      <c r="T290" s="17" t="s">
        <v>15</v>
      </c>
    </row>
    <row r="291" spans="1:20" s="12" customFormat="1" ht="27" customHeight="1" x14ac:dyDescent="0.2">
      <c r="A291" s="66"/>
      <c r="B291" s="22">
        <v>287</v>
      </c>
      <c r="C291" s="26" t="s">
        <v>551</v>
      </c>
      <c r="D291" s="17" t="s">
        <v>553</v>
      </c>
      <c r="E291" s="34">
        <v>30</v>
      </c>
      <c r="F291" s="34">
        <v>1727100</v>
      </c>
      <c r="G291" s="34">
        <v>5483</v>
      </c>
      <c r="H291" s="34">
        <v>235</v>
      </c>
      <c r="I291" s="35">
        <f t="shared" si="18"/>
        <v>23.400000000000002</v>
      </c>
      <c r="J291" s="34">
        <v>12</v>
      </c>
      <c r="K291" s="36">
        <f t="shared" si="19"/>
        <v>6150.6410256410245</v>
      </c>
      <c r="L291" s="34">
        <v>315</v>
      </c>
      <c r="M291" s="34">
        <v>1727100</v>
      </c>
      <c r="N291" s="36">
        <f t="shared" si="16"/>
        <v>5482.8571428571431</v>
      </c>
      <c r="O291" s="34">
        <v>18085</v>
      </c>
      <c r="P291" s="34">
        <v>1727100</v>
      </c>
      <c r="Q291" s="36">
        <f t="shared" si="17"/>
        <v>95.499032347249099</v>
      </c>
      <c r="R291" s="60" t="s">
        <v>14</v>
      </c>
      <c r="S291" s="17">
        <v>1</v>
      </c>
      <c r="T291" s="17" t="s">
        <v>15</v>
      </c>
    </row>
    <row r="292" spans="1:20" s="12" customFormat="1" ht="27" customHeight="1" x14ac:dyDescent="0.2">
      <c r="A292" s="66"/>
      <c r="B292" s="22">
        <v>288</v>
      </c>
      <c r="C292" s="26" t="s">
        <v>554</v>
      </c>
      <c r="D292" s="17" t="s">
        <v>555</v>
      </c>
      <c r="E292" s="34">
        <v>40</v>
      </c>
      <c r="F292" s="34">
        <v>12461200</v>
      </c>
      <c r="G292" s="34">
        <v>9035</v>
      </c>
      <c r="H292" s="34">
        <v>237</v>
      </c>
      <c r="I292" s="35">
        <f t="shared" si="18"/>
        <v>38.200000000000003</v>
      </c>
      <c r="J292" s="34">
        <v>12</v>
      </c>
      <c r="K292" s="36">
        <f t="shared" si="19"/>
        <v>27184.118673647466</v>
      </c>
      <c r="L292" s="34">
        <v>493</v>
      </c>
      <c r="M292" s="34">
        <v>12461200</v>
      </c>
      <c r="N292" s="36">
        <f t="shared" si="16"/>
        <v>25276.267748478702</v>
      </c>
      <c r="O292" s="34">
        <v>45128</v>
      </c>
      <c r="P292" s="34">
        <v>12461200</v>
      </c>
      <c r="Q292" s="36">
        <f t="shared" si="17"/>
        <v>276.13011877326716</v>
      </c>
      <c r="R292" s="60" t="s">
        <v>14</v>
      </c>
      <c r="S292" s="17">
        <v>1</v>
      </c>
      <c r="T292" s="17" t="s">
        <v>15</v>
      </c>
    </row>
    <row r="293" spans="1:20" s="12" customFormat="1" ht="27" customHeight="1" x14ac:dyDescent="0.2">
      <c r="A293" s="66"/>
      <c r="B293" s="22">
        <v>289</v>
      </c>
      <c r="C293" s="26" t="s">
        <v>556</v>
      </c>
      <c r="D293" s="17" t="s">
        <v>557</v>
      </c>
      <c r="E293" s="34">
        <v>34</v>
      </c>
      <c r="F293" s="34">
        <v>12864200</v>
      </c>
      <c r="G293" s="34">
        <v>6949</v>
      </c>
      <c r="H293" s="34">
        <v>243</v>
      </c>
      <c r="I293" s="35">
        <f t="shared" si="18"/>
        <v>28.6</v>
      </c>
      <c r="J293" s="34">
        <v>12</v>
      </c>
      <c r="K293" s="36">
        <f t="shared" si="19"/>
        <v>37483.100233100231</v>
      </c>
      <c r="L293" s="34">
        <v>509</v>
      </c>
      <c r="M293" s="34">
        <v>12864200</v>
      </c>
      <c r="N293" s="36">
        <f t="shared" si="16"/>
        <v>25273.477406679765</v>
      </c>
      <c r="O293" s="34">
        <v>25642</v>
      </c>
      <c r="P293" s="34">
        <v>12864200</v>
      </c>
      <c r="Q293" s="36">
        <f t="shared" si="17"/>
        <v>501.68473598003277</v>
      </c>
      <c r="R293" s="60" t="s">
        <v>14</v>
      </c>
      <c r="S293" s="17">
        <v>1</v>
      </c>
      <c r="T293" s="17" t="s">
        <v>15</v>
      </c>
    </row>
    <row r="294" spans="1:20" s="12" customFormat="1" ht="27" customHeight="1" x14ac:dyDescent="0.2">
      <c r="A294" s="66"/>
      <c r="B294" s="22">
        <v>290</v>
      </c>
      <c r="C294" s="26" t="s">
        <v>558</v>
      </c>
      <c r="D294" s="23" t="s">
        <v>559</v>
      </c>
      <c r="E294" s="34">
        <v>20</v>
      </c>
      <c r="F294" s="34">
        <v>3226660</v>
      </c>
      <c r="G294" s="34">
        <v>4480</v>
      </c>
      <c r="H294" s="34">
        <v>238</v>
      </c>
      <c r="I294" s="35">
        <f t="shared" si="18"/>
        <v>18.900000000000002</v>
      </c>
      <c r="J294" s="34">
        <v>12</v>
      </c>
      <c r="K294" s="36">
        <f t="shared" si="19"/>
        <v>14226.895943562609</v>
      </c>
      <c r="L294" s="34">
        <v>226</v>
      </c>
      <c r="M294" s="34">
        <v>3226660</v>
      </c>
      <c r="N294" s="36">
        <f t="shared" si="16"/>
        <v>14277.256637168142</v>
      </c>
      <c r="O294" s="34">
        <v>22841</v>
      </c>
      <c r="P294" s="34">
        <v>3226660</v>
      </c>
      <c r="Q294" s="36">
        <f t="shared" si="17"/>
        <v>141.26614421435139</v>
      </c>
      <c r="R294" s="60" t="s">
        <v>14</v>
      </c>
      <c r="S294" s="17">
        <v>1</v>
      </c>
      <c r="T294" s="17" t="s">
        <v>15</v>
      </c>
    </row>
    <row r="295" spans="1:20" s="12" customFormat="1" ht="27" customHeight="1" x14ac:dyDescent="0.2">
      <c r="A295" s="66"/>
      <c r="B295" s="22">
        <v>291</v>
      </c>
      <c r="C295" s="26" t="s">
        <v>560</v>
      </c>
      <c r="D295" s="17" t="s">
        <v>561</v>
      </c>
      <c r="E295" s="34">
        <v>20</v>
      </c>
      <c r="F295" s="34">
        <v>3854830</v>
      </c>
      <c r="G295" s="34">
        <v>4419</v>
      </c>
      <c r="H295" s="34">
        <v>241</v>
      </c>
      <c r="I295" s="35">
        <f t="shared" si="18"/>
        <v>18.400000000000002</v>
      </c>
      <c r="J295" s="34">
        <v>12</v>
      </c>
      <c r="K295" s="36">
        <f t="shared" si="19"/>
        <v>17458.469202898548</v>
      </c>
      <c r="L295" s="34">
        <v>242</v>
      </c>
      <c r="M295" s="34">
        <v>3854830</v>
      </c>
      <c r="N295" s="36">
        <f t="shared" si="16"/>
        <v>15929.049586776859</v>
      </c>
      <c r="O295" s="34">
        <v>11260</v>
      </c>
      <c r="P295" s="34">
        <v>3854830</v>
      </c>
      <c r="Q295" s="36">
        <f t="shared" si="17"/>
        <v>342.34724689165188</v>
      </c>
      <c r="R295" s="60" t="s">
        <v>121</v>
      </c>
      <c r="S295" s="17">
        <v>4</v>
      </c>
      <c r="T295" s="17" t="s">
        <v>122</v>
      </c>
    </row>
    <row r="296" spans="1:20" s="12" customFormat="1" ht="27" customHeight="1" x14ac:dyDescent="0.2">
      <c r="A296" s="66"/>
      <c r="B296" s="22">
        <v>292</v>
      </c>
      <c r="C296" s="26" t="s">
        <v>562</v>
      </c>
      <c r="D296" s="17" t="s">
        <v>563</v>
      </c>
      <c r="E296" s="34">
        <v>20</v>
      </c>
      <c r="F296" s="34">
        <v>3719200</v>
      </c>
      <c r="G296" s="34">
        <v>5382</v>
      </c>
      <c r="H296" s="34">
        <v>270</v>
      </c>
      <c r="I296" s="35">
        <f t="shared" si="18"/>
        <v>20</v>
      </c>
      <c r="J296" s="34">
        <v>12</v>
      </c>
      <c r="K296" s="36">
        <f t="shared" si="19"/>
        <v>15496.666666666666</v>
      </c>
      <c r="L296" s="34">
        <v>282</v>
      </c>
      <c r="M296" s="34">
        <v>3719200</v>
      </c>
      <c r="N296" s="36">
        <f t="shared" si="16"/>
        <v>13188.652482269503</v>
      </c>
      <c r="O296" s="34">
        <v>31695</v>
      </c>
      <c r="P296" s="34">
        <v>3719200</v>
      </c>
      <c r="Q296" s="36">
        <f t="shared" si="17"/>
        <v>117.34342956302255</v>
      </c>
      <c r="R296" s="60" t="s">
        <v>39</v>
      </c>
      <c r="S296" s="17">
        <v>3</v>
      </c>
      <c r="T296" s="17" t="s">
        <v>40</v>
      </c>
    </row>
    <row r="297" spans="1:20" s="12" customFormat="1" ht="27" customHeight="1" x14ac:dyDescent="0.2">
      <c r="A297" s="66"/>
      <c r="B297" s="22">
        <v>293</v>
      </c>
      <c r="C297" s="26" t="s">
        <v>127</v>
      </c>
      <c r="D297" s="17" t="s">
        <v>564</v>
      </c>
      <c r="E297" s="34">
        <v>50</v>
      </c>
      <c r="F297" s="34">
        <v>10811600</v>
      </c>
      <c r="G297" s="34">
        <v>13524</v>
      </c>
      <c r="H297" s="34">
        <v>256</v>
      </c>
      <c r="I297" s="35">
        <f t="shared" si="18"/>
        <v>52.9</v>
      </c>
      <c r="J297" s="34">
        <v>12</v>
      </c>
      <c r="K297" s="36">
        <f t="shared" si="19"/>
        <v>17031.505986137367</v>
      </c>
      <c r="L297" s="34">
        <v>672</v>
      </c>
      <c r="M297" s="34">
        <v>10811600</v>
      </c>
      <c r="N297" s="36">
        <f t="shared" si="16"/>
        <v>16088.690476190477</v>
      </c>
      <c r="O297" s="34">
        <v>80452</v>
      </c>
      <c r="P297" s="34">
        <v>10811600</v>
      </c>
      <c r="Q297" s="36">
        <f t="shared" si="17"/>
        <v>134.38572067816835</v>
      </c>
      <c r="R297" s="60" t="s">
        <v>14</v>
      </c>
      <c r="S297" s="17">
        <v>1</v>
      </c>
      <c r="T297" s="17" t="s">
        <v>15</v>
      </c>
    </row>
    <row r="298" spans="1:20" s="12" customFormat="1" ht="27" customHeight="1" x14ac:dyDescent="0.2">
      <c r="A298" s="66"/>
      <c r="B298" s="22">
        <v>294</v>
      </c>
      <c r="C298" s="26" t="s">
        <v>565</v>
      </c>
      <c r="D298" s="17" t="s">
        <v>566</v>
      </c>
      <c r="E298" s="34">
        <v>15</v>
      </c>
      <c r="F298" s="34">
        <v>1952704</v>
      </c>
      <c r="G298" s="34">
        <v>3456</v>
      </c>
      <c r="H298" s="34">
        <v>241</v>
      </c>
      <c r="I298" s="35">
        <f t="shared" si="18"/>
        <v>14.4</v>
      </c>
      <c r="J298" s="34">
        <v>12</v>
      </c>
      <c r="K298" s="36">
        <f t="shared" si="19"/>
        <v>11300.37037037037</v>
      </c>
      <c r="L298" s="34">
        <v>148</v>
      </c>
      <c r="M298" s="34">
        <v>1952704</v>
      </c>
      <c r="N298" s="36">
        <f t="shared" si="16"/>
        <v>13193.945945945947</v>
      </c>
      <c r="O298" s="34">
        <v>13565</v>
      </c>
      <c r="P298" s="34">
        <v>1952704</v>
      </c>
      <c r="Q298" s="36">
        <f t="shared" si="17"/>
        <v>143.95164025064506</v>
      </c>
      <c r="R298" s="60" t="s">
        <v>14</v>
      </c>
      <c r="S298" s="17">
        <v>1</v>
      </c>
      <c r="T298" s="17" t="s">
        <v>15</v>
      </c>
    </row>
    <row r="299" spans="1:20" s="12" customFormat="1" ht="27" customHeight="1" x14ac:dyDescent="0.2">
      <c r="A299" s="66"/>
      <c r="B299" s="22">
        <v>295</v>
      </c>
      <c r="C299" s="26" t="s">
        <v>87</v>
      </c>
      <c r="D299" s="17" t="s">
        <v>567</v>
      </c>
      <c r="E299" s="34">
        <v>20</v>
      </c>
      <c r="F299" s="34">
        <v>3146324</v>
      </c>
      <c r="G299" s="34">
        <v>3351</v>
      </c>
      <c r="H299" s="34">
        <v>245</v>
      </c>
      <c r="I299" s="35">
        <f t="shared" si="18"/>
        <v>13.7</v>
      </c>
      <c r="J299" s="34">
        <v>12</v>
      </c>
      <c r="K299" s="36">
        <f t="shared" si="19"/>
        <v>19138.223844282238</v>
      </c>
      <c r="L299" s="34">
        <v>208</v>
      </c>
      <c r="M299" s="34">
        <v>3146324</v>
      </c>
      <c r="N299" s="36">
        <f t="shared" si="16"/>
        <v>15126.557692307691</v>
      </c>
      <c r="O299" s="34">
        <v>16939</v>
      </c>
      <c r="P299" s="34">
        <v>3146324</v>
      </c>
      <c r="Q299" s="36">
        <f t="shared" si="17"/>
        <v>185.74437688175217</v>
      </c>
      <c r="R299" s="60" t="s">
        <v>51</v>
      </c>
      <c r="S299" s="17">
        <v>2</v>
      </c>
      <c r="T299" s="17" t="s">
        <v>52</v>
      </c>
    </row>
    <row r="300" spans="1:20" s="12" customFormat="1" ht="27" customHeight="1" x14ac:dyDescent="0.2">
      <c r="A300" s="66"/>
      <c r="B300" s="22">
        <v>296</v>
      </c>
      <c r="C300" s="26" t="s">
        <v>568</v>
      </c>
      <c r="D300" s="17" t="s">
        <v>569</v>
      </c>
      <c r="E300" s="34">
        <v>20</v>
      </c>
      <c r="F300" s="34">
        <v>4034000</v>
      </c>
      <c r="G300" s="34">
        <v>4050</v>
      </c>
      <c r="H300" s="34">
        <v>239</v>
      </c>
      <c r="I300" s="35">
        <f t="shared" si="18"/>
        <v>17</v>
      </c>
      <c r="J300" s="34">
        <v>12</v>
      </c>
      <c r="K300" s="36">
        <f t="shared" si="19"/>
        <v>19774.50980392157</v>
      </c>
      <c r="L300" s="34">
        <v>205</v>
      </c>
      <c r="M300" s="34">
        <v>4034000</v>
      </c>
      <c r="N300" s="36">
        <f t="shared" si="16"/>
        <v>19678.048780487807</v>
      </c>
      <c r="O300" s="34">
        <v>18092</v>
      </c>
      <c r="P300" s="34">
        <v>4034000</v>
      </c>
      <c r="Q300" s="36">
        <f t="shared" si="17"/>
        <v>222.97147910678754</v>
      </c>
      <c r="R300" s="60" t="s">
        <v>24</v>
      </c>
      <c r="S300" s="17">
        <v>22</v>
      </c>
      <c r="T300" s="17" t="s">
        <v>25</v>
      </c>
    </row>
    <row r="301" spans="1:20" s="12" customFormat="1" ht="27" customHeight="1" x14ac:dyDescent="0.2">
      <c r="A301" s="66"/>
      <c r="B301" s="22">
        <v>297</v>
      </c>
      <c r="C301" s="26" t="s">
        <v>570</v>
      </c>
      <c r="D301" s="17" t="s">
        <v>571</v>
      </c>
      <c r="E301" s="34">
        <v>40</v>
      </c>
      <c r="F301" s="34">
        <v>14881730.280000001</v>
      </c>
      <c r="G301" s="34">
        <v>6683</v>
      </c>
      <c r="H301" s="34">
        <v>243</v>
      </c>
      <c r="I301" s="35">
        <f t="shared" si="18"/>
        <v>27.6</v>
      </c>
      <c r="J301" s="34">
        <v>12</v>
      </c>
      <c r="K301" s="36">
        <f t="shared" si="19"/>
        <v>44932.760507246385</v>
      </c>
      <c r="L301" s="34">
        <v>457</v>
      </c>
      <c r="M301" s="34">
        <v>14881730.280000001</v>
      </c>
      <c r="N301" s="36">
        <f t="shared" si="16"/>
        <v>32563.961225382936</v>
      </c>
      <c r="O301" s="34">
        <v>35914.233</v>
      </c>
      <c r="P301" s="34">
        <v>14881730.280000001</v>
      </c>
      <c r="Q301" s="36">
        <f t="shared" si="17"/>
        <v>414.36859531428672</v>
      </c>
      <c r="R301" s="60" t="s">
        <v>14</v>
      </c>
      <c r="S301" s="17">
        <v>1</v>
      </c>
      <c r="T301" s="17" t="s">
        <v>15</v>
      </c>
    </row>
    <row r="302" spans="1:20" s="12" customFormat="1" ht="27" customHeight="1" x14ac:dyDescent="0.2">
      <c r="A302" s="66"/>
      <c r="B302" s="22">
        <v>298</v>
      </c>
      <c r="C302" s="26" t="s">
        <v>572</v>
      </c>
      <c r="D302" s="24" t="s">
        <v>573</v>
      </c>
      <c r="E302" s="34">
        <v>20</v>
      </c>
      <c r="F302" s="34">
        <v>4400708</v>
      </c>
      <c r="G302" s="34">
        <v>4393</v>
      </c>
      <c r="H302" s="34">
        <v>266</v>
      </c>
      <c r="I302" s="35">
        <f t="shared" si="18"/>
        <v>16.600000000000001</v>
      </c>
      <c r="J302" s="34">
        <v>12</v>
      </c>
      <c r="K302" s="36">
        <f t="shared" si="19"/>
        <v>22091.907630522084</v>
      </c>
      <c r="L302" s="34">
        <v>264</v>
      </c>
      <c r="M302" s="34">
        <v>4400708</v>
      </c>
      <c r="N302" s="36">
        <f t="shared" si="16"/>
        <v>16669.348484848484</v>
      </c>
      <c r="O302" s="34">
        <v>11703</v>
      </c>
      <c r="P302" s="34">
        <v>4400708</v>
      </c>
      <c r="Q302" s="36">
        <f t="shared" si="17"/>
        <v>376.03247030675897</v>
      </c>
      <c r="R302" s="61" t="s">
        <v>39</v>
      </c>
      <c r="S302" s="24">
        <v>3</v>
      </c>
      <c r="T302" s="24" t="s">
        <v>40</v>
      </c>
    </row>
    <row r="303" spans="1:20" s="12" customFormat="1" ht="27" customHeight="1" x14ac:dyDescent="0.2">
      <c r="A303" s="66"/>
      <c r="B303" s="22">
        <v>299</v>
      </c>
      <c r="C303" s="26" t="s">
        <v>572</v>
      </c>
      <c r="D303" s="24" t="s">
        <v>574</v>
      </c>
      <c r="E303" s="34">
        <v>20</v>
      </c>
      <c r="F303" s="34">
        <v>4500406</v>
      </c>
      <c r="G303" s="34">
        <v>4476</v>
      </c>
      <c r="H303" s="34">
        <v>269</v>
      </c>
      <c r="I303" s="35">
        <f t="shared" si="18"/>
        <v>16.700000000000003</v>
      </c>
      <c r="J303" s="34">
        <v>12</v>
      </c>
      <c r="K303" s="36">
        <f t="shared" si="19"/>
        <v>22457.115768463071</v>
      </c>
      <c r="L303" s="34">
        <v>225</v>
      </c>
      <c r="M303" s="34">
        <v>4500406</v>
      </c>
      <c r="N303" s="36">
        <f t="shared" si="16"/>
        <v>20001.804444444446</v>
      </c>
      <c r="O303" s="34">
        <v>13295</v>
      </c>
      <c r="P303" s="34">
        <v>4500406</v>
      </c>
      <c r="Q303" s="36">
        <f t="shared" si="17"/>
        <v>338.50364798796539</v>
      </c>
      <c r="R303" s="61" t="s">
        <v>39</v>
      </c>
      <c r="S303" s="24">
        <v>3</v>
      </c>
      <c r="T303" s="24" t="s">
        <v>40</v>
      </c>
    </row>
    <row r="304" spans="1:20" s="12" customFormat="1" ht="27" customHeight="1" x14ac:dyDescent="0.2">
      <c r="A304" s="66"/>
      <c r="B304" s="22">
        <v>300</v>
      </c>
      <c r="C304" s="26" t="s">
        <v>575</v>
      </c>
      <c r="D304" s="24" t="s">
        <v>576</v>
      </c>
      <c r="E304" s="34">
        <v>20</v>
      </c>
      <c r="F304" s="34">
        <v>4350027</v>
      </c>
      <c r="G304" s="34">
        <v>5182</v>
      </c>
      <c r="H304" s="34">
        <v>246</v>
      </c>
      <c r="I304" s="35">
        <f t="shared" si="18"/>
        <v>21.1</v>
      </c>
      <c r="J304" s="34">
        <v>12</v>
      </c>
      <c r="K304" s="36">
        <f t="shared" si="19"/>
        <v>17180.201421800946</v>
      </c>
      <c r="L304" s="34">
        <v>331</v>
      </c>
      <c r="M304" s="34">
        <v>4350027</v>
      </c>
      <c r="N304" s="36">
        <f t="shared" si="16"/>
        <v>13142.075528700907</v>
      </c>
      <c r="O304" s="34">
        <v>24042</v>
      </c>
      <c r="P304" s="34">
        <v>4350027</v>
      </c>
      <c r="Q304" s="36">
        <f t="shared" si="17"/>
        <v>180.93448964312452</v>
      </c>
      <c r="R304" s="61" t="s">
        <v>14</v>
      </c>
      <c r="S304" s="24">
        <v>1</v>
      </c>
      <c r="T304" s="24" t="s">
        <v>15</v>
      </c>
    </row>
    <row r="305" spans="1:20" s="12" customFormat="1" ht="27" customHeight="1" x14ac:dyDescent="0.2">
      <c r="A305" s="66"/>
      <c r="B305" s="22">
        <v>301</v>
      </c>
      <c r="C305" s="26" t="s">
        <v>248</v>
      </c>
      <c r="D305" s="37" t="s">
        <v>577</v>
      </c>
      <c r="E305" s="34">
        <v>10</v>
      </c>
      <c r="F305" s="34">
        <v>2167722</v>
      </c>
      <c r="G305" s="34">
        <v>2230</v>
      </c>
      <c r="H305" s="34">
        <v>247</v>
      </c>
      <c r="I305" s="35">
        <f t="shared" si="18"/>
        <v>9.1</v>
      </c>
      <c r="J305" s="34">
        <v>12</v>
      </c>
      <c r="K305" s="36">
        <f t="shared" si="19"/>
        <v>19850.934065934067</v>
      </c>
      <c r="L305" s="34">
        <v>229</v>
      </c>
      <c r="M305" s="34">
        <v>2167722</v>
      </c>
      <c r="N305" s="36">
        <f t="shared" si="16"/>
        <v>9466.0349344978167</v>
      </c>
      <c r="O305" s="34">
        <v>4534</v>
      </c>
      <c r="P305" s="34">
        <v>2167722</v>
      </c>
      <c r="Q305" s="36">
        <f t="shared" si="17"/>
        <v>478.10366122629023</v>
      </c>
      <c r="R305" s="61" t="s">
        <v>177</v>
      </c>
      <c r="S305" s="24">
        <v>5</v>
      </c>
      <c r="T305" s="24" t="s">
        <v>122</v>
      </c>
    </row>
    <row r="306" spans="1:20" s="12" customFormat="1" ht="27" customHeight="1" x14ac:dyDescent="0.2">
      <c r="A306" s="66"/>
      <c r="B306" s="22">
        <v>302</v>
      </c>
      <c r="C306" s="26" t="s">
        <v>578</v>
      </c>
      <c r="D306" s="24" t="s">
        <v>579</v>
      </c>
      <c r="E306" s="34">
        <v>10</v>
      </c>
      <c r="F306" s="34">
        <v>2485300</v>
      </c>
      <c r="G306" s="34">
        <v>2311</v>
      </c>
      <c r="H306" s="34">
        <v>235</v>
      </c>
      <c r="I306" s="35">
        <f t="shared" si="18"/>
        <v>9.9</v>
      </c>
      <c r="J306" s="34">
        <v>12</v>
      </c>
      <c r="K306" s="36">
        <f t="shared" si="19"/>
        <v>20920.03367003367</v>
      </c>
      <c r="L306" s="34">
        <v>124</v>
      </c>
      <c r="M306" s="34">
        <v>2485300</v>
      </c>
      <c r="N306" s="36">
        <f t="shared" si="16"/>
        <v>20042.741935483871</v>
      </c>
      <c r="O306" s="34">
        <v>1180</v>
      </c>
      <c r="P306" s="34">
        <v>2485300</v>
      </c>
      <c r="Q306" s="36">
        <f t="shared" si="17"/>
        <v>2106.1864406779659</v>
      </c>
      <c r="R306" s="61" t="s">
        <v>14</v>
      </c>
      <c r="S306" s="24">
        <v>1</v>
      </c>
      <c r="T306" s="24" t="s">
        <v>15</v>
      </c>
    </row>
    <row r="307" spans="1:20" s="12" customFormat="1" ht="27" customHeight="1" x14ac:dyDescent="0.2">
      <c r="A307" s="66"/>
      <c r="B307" s="22">
        <v>303</v>
      </c>
      <c r="C307" s="26" t="s">
        <v>580</v>
      </c>
      <c r="D307" s="24" t="s">
        <v>581</v>
      </c>
      <c r="E307" s="34">
        <v>40</v>
      </c>
      <c r="F307" s="34">
        <v>527700</v>
      </c>
      <c r="G307" s="34">
        <v>1306</v>
      </c>
      <c r="H307" s="34">
        <v>255</v>
      </c>
      <c r="I307" s="35">
        <f t="shared" si="18"/>
        <v>5.1999999999999993</v>
      </c>
      <c r="J307" s="34">
        <v>12</v>
      </c>
      <c r="K307" s="36">
        <f t="shared" si="19"/>
        <v>8456.7307692307713</v>
      </c>
      <c r="L307" s="34">
        <v>95</v>
      </c>
      <c r="M307" s="34">
        <v>527700</v>
      </c>
      <c r="N307" s="36">
        <f t="shared" si="16"/>
        <v>5554.7368421052633</v>
      </c>
      <c r="O307" s="34">
        <v>6530</v>
      </c>
      <c r="P307" s="34">
        <v>527700</v>
      </c>
      <c r="Q307" s="36">
        <f t="shared" si="17"/>
        <v>80.811638591117912</v>
      </c>
      <c r="R307" s="61" t="s">
        <v>14</v>
      </c>
      <c r="S307" s="24">
        <v>1</v>
      </c>
      <c r="T307" s="24" t="s">
        <v>15</v>
      </c>
    </row>
    <row r="308" spans="1:20" s="12" customFormat="1" ht="27" customHeight="1" x14ac:dyDescent="0.2">
      <c r="A308" s="66"/>
      <c r="B308" s="22">
        <v>304</v>
      </c>
      <c r="C308" s="26" t="s">
        <v>582</v>
      </c>
      <c r="D308" s="24" t="s">
        <v>583</v>
      </c>
      <c r="E308" s="34">
        <v>20</v>
      </c>
      <c r="F308" s="34">
        <v>2863935</v>
      </c>
      <c r="G308" s="34">
        <v>5523</v>
      </c>
      <c r="H308" s="34">
        <v>247</v>
      </c>
      <c r="I308" s="35">
        <f t="shared" si="18"/>
        <v>22.400000000000002</v>
      </c>
      <c r="J308" s="34">
        <v>12</v>
      </c>
      <c r="K308" s="36">
        <f t="shared" si="19"/>
        <v>10654.520089285714</v>
      </c>
      <c r="L308" s="34">
        <v>361</v>
      </c>
      <c r="M308" s="34">
        <v>2863935</v>
      </c>
      <c r="N308" s="36">
        <f t="shared" si="16"/>
        <v>7933.3379501385043</v>
      </c>
      <c r="O308" s="34">
        <v>23487</v>
      </c>
      <c r="P308" s="34">
        <v>2863935</v>
      </c>
      <c r="Q308" s="36">
        <f t="shared" si="17"/>
        <v>121.93702899476305</v>
      </c>
      <c r="R308" s="61" t="s">
        <v>102</v>
      </c>
      <c r="S308" s="24">
        <v>17</v>
      </c>
      <c r="T308" s="24" t="s">
        <v>25</v>
      </c>
    </row>
    <row r="309" spans="1:20" s="12" customFormat="1" ht="27" customHeight="1" x14ac:dyDescent="0.2">
      <c r="A309" s="66"/>
      <c r="B309" s="22">
        <v>305</v>
      </c>
      <c r="C309" s="26" t="s">
        <v>584</v>
      </c>
      <c r="D309" s="24" t="s">
        <v>585</v>
      </c>
      <c r="E309" s="34">
        <v>20</v>
      </c>
      <c r="F309" s="34">
        <v>2659425</v>
      </c>
      <c r="G309" s="34">
        <v>2416</v>
      </c>
      <c r="H309" s="34">
        <v>248</v>
      </c>
      <c r="I309" s="35">
        <f t="shared" si="18"/>
        <v>9.7999999999999989</v>
      </c>
      <c r="J309" s="34">
        <v>12</v>
      </c>
      <c r="K309" s="36">
        <f t="shared" si="19"/>
        <v>22614.158163265311</v>
      </c>
      <c r="L309" s="34">
        <v>239</v>
      </c>
      <c r="M309" s="34">
        <v>2659425</v>
      </c>
      <c r="N309" s="36">
        <f t="shared" si="16"/>
        <v>11127.301255230126</v>
      </c>
      <c r="O309" s="34">
        <v>8732.5</v>
      </c>
      <c r="P309" s="34">
        <v>2659425</v>
      </c>
      <c r="Q309" s="36">
        <f t="shared" si="17"/>
        <v>304.54337245920414</v>
      </c>
      <c r="R309" s="61" t="s">
        <v>154</v>
      </c>
      <c r="S309" s="24">
        <v>20</v>
      </c>
      <c r="T309" s="24" t="s">
        <v>25</v>
      </c>
    </row>
    <row r="310" spans="1:20" s="12" customFormat="1" ht="27" customHeight="1" x14ac:dyDescent="0.2">
      <c r="A310" s="66"/>
      <c r="B310" s="22">
        <v>306</v>
      </c>
      <c r="C310" s="26" t="s">
        <v>586</v>
      </c>
      <c r="D310" s="24" t="s">
        <v>587</v>
      </c>
      <c r="E310" s="34">
        <v>20</v>
      </c>
      <c r="F310" s="34">
        <v>1818520</v>
      </c>
      <c r="G310" s="34">
        <v>2633</v>
      </c>
      <c r="H310" s="34">
        <v>243</v>
      </c>
      <c r="I310" s="35">
        <f t="shared" si="18"/>
        <v>10.9</v>
      </c>
      <c r="J310" s="34">
        <v>12</v>
      </c>
      <c r="K310" s="36">
        <f t="shared" si="19"/>
        <v>13903.058103975534</v>
      </c>
      <c r="L310" s="34">
        <v>166</v>
      </c>
      <c r="M310" s="34">
        <v>1818520</v>
      </c>
      <c r="N310" s="36">
        <f t="shared" si="16"/>
        <v>10954.939759036144</v>
      </c>
      <c r="O310" s="34">
        <v>10733</v>
      </c>
      <c r="P310" s="34">
        <v>1818520</v>
      </c>
      <c r="Q310" s="36">
        <f t="shared" si="17"/>
        <v>169.43259107425698</v>
      </c>
      <c r="R310" s="61" t="s">
        <v>14</v>
      </c>
      <c r="S310" s="24" t="s">
        <v>210</v>
      </c>
      <c r="T310" s="24" t="s">
        <v>15</v>
      </c>
    </row>
    <row r="311" spans="1:20" s="12" customFormat="1" ht="27" customHeight="1" x14ac:dyDescent="0.2">
      <c r="A311" s="66"/>
      <c r="B311" s="22">
        <v>307</v>
      </c>
      <c r="C311" s="26" t="s">
        <v>588</v>
      </c>
      <c r="D311" s="24" t="s">
        <v>589</v>
      </c>
      <c r="E311" s="34">
        <v>10</v>
      </c>
      <c r="F311" s="34">
        <v>5851711</v>
      </c>
      <c r="G311" s="34">
        <v>4081</v>
      </c>
      <c r="H311" s="34">
        <v>270</v>
      </c>
      <c r="I311" s="35">
        <f t="shared" si="18"/>
        <v>15.2</v>
      </c>
      <c r="J311" s="34">
        <v>12</v>
      </c>
      <c r="K311" s="36">
        <f t="shared" si="19"/>
        <v>32081.748903508775</v>
      </c>
      <c r="L311" s="34">
        <v>270</v>
      </c>
      <c r="M311" s="34">
        <v>5851711</v>
      </c>
      <c r="N311" s="36">
        <f t="shared" si="16"/>
        <v>21673.003703703704</v>
      </c>
      <c r="O311" s="34">
        <v>13053.23</v>
      </c>
      <c r="P311" s="34">
        <v>5851711</v>
      </c>
      <c r="Q311" s="36">
        <f t="shared" si="17"/>
        <v>448.29601562218704</v>
      </c>
      <c r="R311" s="61" t="s">
        <v>32</v>
      </c>
      <c r="S311" s="24">
        <v>9</v>
      </c>
      <c r="T311" s="24" t="s">
        <v>33</v>
      </c>
    </row>
    <row r="312" spans="1:20" s="12" customFormat="1" ht="27" customHeight="1" x14ac:dyDescent="0.2">
      <c r="A312" s="66"/>
      <c r="B312" s="22">
        <v>308</v>
      </c>
      <c r="C312" s="26" t="s">
        <v>590</v>
      </c>
      <c r="D312" s="24" t="s">
        <v>591</v>
      </c>
      <c r="E312" s="34">
        <v>20</v>
      </c>
      <c r="F312" s="34">
        <v>2721987</v>
      </c>
      <c r="G312" s="34">
        <v>3985</v>
      </c>
      <c r="H312" s="34">
        <v>238</v>
      </c>
      <c r="I312" s="35">
        <f t="shared" si="18"/>
        <v>16.8</v>
      </c>
      <c r="J312" s="34">
        <v>12</v>
      </c>
      <c r="K312" s="36">
        <f t="shared" si="19"/>
        <v>13501.919642857143</v>
      </c>
      <c r="L312" s="34">
        <v>228</v>
      </c>
      <c r="M312" s="34">
        <v>2721987</v>
      </c>
      <c r="N312" s="36">
        <f t="shared" si="16"/>
        <v>11938.53947368421</v>
      </c>
      <c r="O312" s="34">
        <v>15874</v>
      </c>
      <c r="P312" s="34">
        <v>2721987</v>
      </c>
      <c r="Q312" s="36">
        <f t="shared" si="17"/>
        <v>171.47454957792615</v>
      </c>
      <c r="R312" s="61" t="s">
        <v>154</v>
      </c>
      <c r="S312" s="24">
        <v>20</v>
      </c>
      <c r="T312" s="24" t="s">
        <v>25</v>
      </c>
    </row>
    <row r="313" spans="1:20" s="12" customFormat="1" ht="27" customHeight="1" x14ac:dyDescent="0.2">
      <c r="A313" s="66"/>
      <c r="B313" s="22">
        <v>309</v>
      </c>
      <c r="C313" s="26" t="s">
        <v>592</v>
      </c>
      <c r="D313" s="37" t="s">
        <v>593</v>
      </c>
      <c r="E313" s="34">
        <v>20</v>
      </c>
      <c r="F313" s="34">
        <v>3483817</v>
      </c>
      <c r="G313" s="34">
        <v>3394</v>
      </c>
      <c r="H313" s="34">
        <v>255</v>
      </c>
      <c r="I313" s="35">
        <f t="shared" si="18"/>
        <v>13.4</v>
      </c>
      <c r="J313" s="34">
        <v>12</v>
      </c>
      <c r="K313" s="36">
        <f t="shared" si="19"/>
        <v>21665.528606965174</v>
      </c>
      <c r="L313" s="34">
        <v>188</v>
      </c>
      <c r="M313" s="34">
        <v>3483817</v>
      </c>
      <c r="N313" s="36">
        <f t="shared" si="16"/>
        <v>18530.941489361703</v>
      </c>
      <c r="O313" s="34">
        <v>12101</v>
      </c>
      <c r="P313" s="34">
        <v>3483817</v>
      </c>
      <c r="Q313" s="36">
        <f t="shared" si="17"/>
        <v>287.89496735806961</v>
      </c>
      <c r="R313" s="61" t="s">
        <v>257</v>
      </c>
      <c r="S313" s="24">
        <v>10</v>
      </c>
      <c r="T313" s="24" t="s">
        <v>33</v>
      </c>
    </row>
    <row r="314" spans="1:20" s="12" customFormat="1" ht="27" customHeight="1" x14ac:dyDescent="0.2">
      <c r="A314" s="66"/>
      <c r="B314" s="22">
        <v>310</v>
      </c>
      <c r="C314" s="26" t="s">
        <v>324</v>
      </c>
      <c r="D314" s="24" t="s">
        <v>594</v>
      </c>
      <c r="E314" s="34">
        <v>20</v>
      </c>
      <c r="F314" s="34">
        <v>1341020</v>
      </c>
      <c r="G314" s="34">
        <v>1038</v>
      </c>
      <c r="H314" s="34">
        <v>256</v>
      </c>
      <c r="I314" s="35">
        <f t="shared" si="18"/>
        <v>4.0999999999999996</v>
      </c>
      <c r="J314" s="34">
        <v>12</v>
      </c>
      <c r="K314" s="36">
        <f t="shared" si="19"/>
        <v>27256.504065040655</v>
      </c>
      <c r="L314" s="34">
        <v>78</v>
      </c>
      <c r="M314" s="34">
        <v>1341020</v>
      </c>
      <c r="N314" s="36">
        <f t="shared" si="16"/>
        <v>17192.564102564102</v>
      </c>
      <c r="O314" s="34">
        <v>5711</v>
      </c>
      <c r="P314" s="34">
        <v>1341020</v>
      </c>
      <c r="Q314" s="36">
        <f t="shared" si="17"/>
        <v>234.81351777271931</v>
      </c>
      <c r="R314" s="61" t="s">
        <v>121</v>
      </c>
      <c r="S314" s="24">
        <v>4</v>
      </c>
      <c r="T314" s="24" t="s">
        <v>122</v>
      </c>
    </row>
    <row r="315" spans="1:20" s="12" customFormat="1" ht="27" customHeight="1" x14ac:dyDescent="0.2">
      <c r="A315" s="66"/>
      <c r="B315" s="22">
        <v>311</v>
      </c>
      <c r="C315" s="26" t="s">
        <v>595</v>
      </c>
      <c r="D315" s="16" t="s">
        <v>596</v>
      </c>
      <c r="E315" s="34">
        <v>20</v>
      </c>
      <c r="F315" s="34">
        <v>3053410</v>
      </c>
      <c r="G315" s="34">
        <v>3942</v>
      </c>
      <c r="H315" s="34">
        <v>245</v>
      </c>
      <c r="I315" s="35">
        <f t="shared" si="18"/>
        <v>16.100000000000001</v>
      </c>
      <c r="J315" s="34">
        <v>12</v>
      </c>
      <c r="K315" s="36">
        <f t="shared" si="19"/>
        <v>15804.399585921325</v>
      </c>
      <c r="L315" s="34">
        <v>237</v>
      </c>
      <c r="M315" s="34">
        <v>3053410</v>
      </c>
      <c r="N315" s="36">
        <f t="shared" si="16"/>
        <v>12883.586497890296</v>
      </c>
      <c r="O315" s="34">
        <v>20218</v>
      </c>
      <c r="P315" s="34">
        <v>3053410</v>
      </c>
      <c r="Q315" s="36">
        <f t="shared" si="17"/>
        <v>151.0243347512118</v>
      </c>
      <c r="R315" s="62" t="s">
        <v>51</v>
      </c>
      <c r="S315" s="16">
        <v>2</v>
      </c>
      <c r="T315" s="16" t="s">
        <v>52</v>
      </c>
    </row>
    <row r="316" spans="1:20" s="12" customFormat="1" ht="27" customHeight="1" x14ac:dyDescent="0.2">
      <c r="A316" s="66"/>
      <c r="B316" s="22">
        <v>312</v>
      </c>
      <c r="C316" s="26" t="s">
        <v>467</v>
      </c>
      <c r="D316" s="17" t="s">
        <v>597</v>
      </c>
      <c r="E316" s="34">
        <v>20</v>
      </c>
      <c r="F316" s="34">
        <v>8315910</v>
      </c>
      <c r="G316" s="34">
        <v>6615</v>
      </c>
      <c r="H316" s="34">
        <v>245</v>
      </c>
      <c r="I316" s="35">
        <f t="shared" si="18"/>
        <v>27</v>
      </c>
      <c r="J316" s="34">
        <v>12</v>
      </c>
      <c r="K316" s="36">
        <f t="shared" si="19"/>
        <v>25666.388888888891</v>
      </c>
      <c r="L316" s="34">
        <v>485</v>
      </c>
      <c r="M316" s="34">
        <v>8315910</v>
      </c>
      <c r="N316" s="36">
        <f t="shared" si="16"/>
        <v>17146.206185567011</v>
      </c>
      <c r="O316" s="34">
        <v>21760</v>
      </c>
      <c r="P316" s="34">
        <v>8315910</v>
      </c>
      <c r="Q316" s="36">
        <f t="shared" si="17"/>
        <v>382.16498161764707</v>
      </c>
      <c r="R316" s="60" t="s">
        <v>39</v>
      </c>
      <c r="S316" s="17">
        <v>3</v>
      </c>
      <c r="T316" s="17" t="s">
        <v>40</v>
      </c>
    </row>
    <row r="317" spans="1:20" s="12" customFormat="1" ht="27" customHeight="1" x14ac:dyDescent="0.2">
      <c r="A317" s="66"/>
      <c r="B317" s="22">
        <v>313</v>
      </c>
      <c r="C317" s="26" t="s">
        <v>598</v>
      </c>
      <c r="D317" s="17" t="s">
        <v>599</v>
      </c>
      <c r="E317" s="34">
        <v>20</v>
      </c>
      <c r="F317" s="34">
        <v>4193542</v>
      </c>
      <c r="G317" s="34">
        <v>3135</v>
      </c>
      <c r="H317" s="34">
        <v>229</v>
      </c>
      <c r="I317" s="35">
        <f t="shared" si="18"/>
        <v>13.7</v>
      </c>
      <c r="J317" s="34">
        <v>12</v>
      </c>
      <c r="K317" s="36">
        <f t="shared" si="19"/>
        <v>25508.163017031631</v>
      </c>
      <c r="L317" s="34">
        <v>229</v>
      </c>
      <c r="M317" s="34">
        <v>4193542</v>
      </c>
      <c r="N317" s="36">
        <f t="shared" si="16"/>
        <v>18312.410480349346</v>
      </c>
      <c r="O317" s="34">
        <v>9834</v>
      </c>
      <c r="P317" s="34">
        <v>4193542</v>
      </c>
      <c r="Q317" s="36">
        <f t="shared" si="17"/>
        <v>426.43298759406144</v>
      </c>
      <c r="R317" s="60" t="s">
        <v>14</v>
      </c>
      <c r="S317" s="17">
        <v>1</v>
      </c>
      <c r="T317" s="17" t="s">
        <v>15</v>
      </c>
    </row>
    <row r="318" spans="1:20" s="12" customFormat="1" ht="27" customHeight="1" x14ac:dyDescent="0.2">
      <c r="A318" s="66"/>
      <c r="B318" s="22">
        <v>314</v>
      </c>
      <c r="C318" s="26" t="s">
        <v>600</v>
      </c>
      <c r="D318" s="17" t="s">
        <v>601</v>
      </c>
      <c r="E318" s="34">
        <v>30</v>
      </c>
      <c r="F318" s="34">
        <v>14219540</v>
      </c>
      <c r="G318" s="34">
        <v>4929</v>
      </c>
      <c r="H318" s="34">
        <v>237</v>
      </c>
      <c r="I318" s="35">
        <f t="shared" si="18"/>
        <v>20.8</v>
      </c>
      <c r="J318" s="34">
        <v>12</v>
      </c>
      <c r="K318" s="36">
        <f t="shared" si="19"/>
        <v>56969.310897435898</v>
      </c>
      <c r="L318" s="34">
        <v>273</v>
      </c>
      <c r="M318" s="34">
        <v>14219540</v>
      </c>
      <c r="N318" s="36">
        <f t="shared" si="16"/>
        <v>52086.227106227103</v>
      </c>
      <c r="O318" s="34">
        <v>26101.5</v>
      </c>
      <c r="P318" s="34">
        <v>14219540</v>
      </c>
      <c r="Q318" s="36">
        <f t="shared" si="17"/>
        <v>544.77865256786004</v>
      </c>
      <c r="R318" s="60" t="s">
        <v>14</v>
      </c>
      <c r="S318" s="17">
        <v>1</v>
      </c>
      <c r="T318" s="17" t="s">
        <v>15</v>
      </c>
    </row>
    <row r="319" spans="1:20" s="12" customFormat="1" ht="27" customHeight="1" x14ac:dyDescent="0.2">
      <c r="A319" s="66"/>
      <c r="B319" s="22">
        <v>315</v>
      </c>
      <c r="C319" s="26" t="s">
        <v>602</v>
      </c>
      <c r="D319" s="17" t="s">
        <v>603</v>
      </c>
      <c r="E319" s="34">
        <v>20</v>
      </c>
      <c r="F319" s="34">
        <v>5639246</v>
      </c>
      <c r="G319" s="34">
        <v>4746</v>
      </c>
      <c r="H319" s="34">
        <v>260</v>
      </c>
      <c r="I319" s="35">
        <f t="shared" si="18"/>
        <v>18.3</v>
      </c>
      <c r="J319" s="34">
        <v>12</v>
      </c>
      <c r="K319" s="36">
        <f t="shared" si="19"/>
        <v>25679.626593806923</v>
      </c>
      <c r="L319" s="34">
        <v>259</v>
      </c>
      <c r="M319" s="34">
        <v>5639246</v>
      </c>
      <c r="N319" s="36">
        <f t="shared" si="16"/>
        <v>21773.150579150581</v>
      </c>
      <c r="O319" s="34">
        <v>18639.2</v>
      </c>
      <c r="P319" s="34">
        <v>5639246</v>
      </c>
      <c r="Q319" s="36">
        <f t="shared" si="17"/>
        <v>302.54764152967937</v>
      </c>
      <c r="R319" s="60" t="s">
        <v>14</v>
      </c>
      <c r="S319" s="17">
        <v>1</v>
      </c>
      <c r="T319" s="17" t="s">
        <v>15</v>
      </c>
    </row>
    <row r="320" spans="1:20" s="12" customFormat="1" ht="27" customHeight="1" x14ac:dyDescent="0.2">
      <c r="A320" s="66"/>
      <c r="B320" s="22">
        <v>316</v>
      </c>
      <c r="C320" s="26" t="s">
        <v>518</v>
      </c>
      <c r="D320" s="17" t="s">
        <v>604</v>
      </c>
      <c r="E320" s="34">
        <v>20</v>
      </c>
      <c r="F320" s="34">
        <v>2206462.0499999998</v>
      </c>
      <c r="G320" s="34">
        <v>3175</v>
      </c>
      <c r="H320" s="34">
        <v>243</v>
      </c>
      <c r="I320" s="35">
        <f t="shared" si="18"/>
        <v>13.1</v>
      </c>
      <c r="J320" s="34">
        <v>12</v>
      </c>
      <c r="K320" s="36">
        <f t="shared" si="19"/>
        <v>14036.018129770991</v>
      </c>
      <c r="L320" s="34">
        <v>216</v>
      </c>
      <c r="M320" s="34">
        <v>2206462.0499999998</v>
      </c>
      <c r="N320" s="36">
        <f t="shared" si="16"/>
        <v>10215.102083333333</v>
      </c>
      <c r="O320" s="34">
        <v>16569</v>
      </c>
      <c r="P320" s="34">
        <v>2206462.0499999998</v>
      </c>
      <c r="Q320" s="36">
        <f t="shared" si="17"/>
        <v>133.16808799565453</v>
      </c>
      <c r="R320" s="60" t="s">
        <v>51</v>
      </c>
      <c r="S320" s="17">
        <v>2</v>
      </c>
      <c r="T320" s="17" t="s">
        <v>52</v>
      </c>
    </row>
    <row r="321" spans="1:20" s="12" customFormat="1" ht="27" customHeight="1" x14ac:dyDescent="0.2">
      <c r="A321" s="66"/>
      <c r="B321" s="22">
        <v>317</v>
      </c>
      <c r="C321" s="26" t="s">
        <v>202</v>
      </c>
      <c r="D321" s="17" t="s">
        <v>605</v>
      </c>
      <c r="E321" s="34">
        <v>14</v>
      </c>
      <c r="F321" s="34">
        <v>2062472</v>
      </c>
      <c r="G321" s="34">
        <v>2956</v>
      </c>
      <c r="H321" s="34">
        <v>243</v>
      </c>
      <c r="I321" s="35">
        <f t="shared" si="18"/>
        <v>12.2</v>
      </c>
      <c r="J321" s="34">
        <v>12</v>
      </c>
      <c r="K321" s="36">
        <f t="shared" si="19"/>
        <v>14087.92349726776</v>
      </c>
      <c r="L321" s="34">
        <v>293</v>
      </c>
      <c r="M321" s="34">
        <v>2062472</v>
      </c>
      <c r="N321" s="36">
        <f t="shared" si="16"/>
        <v>7039.1535836177472</v>
      </c>
      <c r="O321" s="34">
        <v>8598.5</v>
      </c>
      <c r="P321" s="34">
        <v>2062472</v>
      </c>
      <c r="Q321" s="36">
        <f t="shared" si="17"/>
        <v>239.86416235389893</v>
      </c>
      <c r="R321" s="60" t="s">
        <v>39</v>
      </c>
      <c r="S321" s="17">
        <v>3</v>
      </c>
      <c r="T321" s="17" t="s">
        <v>40</v>
      </c>
    </row>
    <row r="322" spans="1:20" s="12" customFormat="1" ht="27" customHeight="1" x14ac:dyDescent="0.2">
      <c r="A322" s="66"/>
      <c r="B322" s="22">
        <v>318</v>
      </c>
      <c r="C322" s="26" t="s">
        <v>572</v>
      </c>
      <c r="D322" s="17" t="s">
        <v>606</v>
      </c>
      <c r="E322" s="34">
        <v>20</v>
      </c>
      <c r="F322" s="34">
        <v>4095707</v>
      </c>
      <c r="G322" s="34">
        <v>4217</v>
      </c>
      <c r="H322" s="34">
        <v>270</v>
      </c>
      <c r="I322" s="35">
        <f t="shared" si="18"/>
        <v>15.7</v>
      </c>
      <c r="J322" s="34">
        <v>12</v>
      </c>
      <c r="K322" s="36">
        <f t="shared" si="19"/>
        <v>21739.42144373673</v>
      </c>
      <c r="L322" s="34">
        <v>199</v>
      </c>
      <c r="M322" s="34">
        <v>4095707</v>
      </c>
      <c r="N322" s="36">
        <f t="shared" si="16"/>
        <v>20581.442211055277</v>
      </c>
      <c r="O322" s="34">
        <v>12120.6</v>
      </c>
      <c r="P322" s="34">
        <v>4095707</v>
      </c>
      <c r="Q322" s="36">
        <f t="shared" si="17"/>
        <v>337.91289210105111</v>
      </c>
      <c r="R322" s="60" t="s">
        <v>39</v>
      </c>
      <c r="S322" s="17">
        <v>3</v>
      </c>
      <c r="T322" s="17" t="s">
        <v>40</v>
      </c>
    </row>
    <row r="323" spans="1:20" s="12" customFormat="1" ht="27" customHeight="1" x14ac:dyDescent="0.2">
      <c r="A323" s="66"/>
      <c r="B323" s="22">
        <v>319</v>
      </c>
      <c r="C323" s="26" t="s">
        <v>313</v>
      </c>
      <c r="D323" s="17" t="s">
        <v>607</v>
      </c>
      <c r="E323" s="34">
        <v>20</v>
      </c>
      <c r="F323" s="34">
        <v>5914015</v>
      </c>
      <c r="G323" s="34">
        <v>5527</v>
      </c>
      <c r="H323" s="34">
        <v>252</v>
      </c>
      <c r="I323" s="35">
        <f t="shared" si="18"/>
        <v>22</v>
      </c>
      <c r="J323" s="34">
        <v>12</v>
      </c>
      <c r="K323" s="36">
        <f t="shared" si="19"/>
        <v>22401.571969696972</v>
      </c>
      <c r="L323" s="34">
        <v>339</v>
      </c>
      <c r="M323" s="34">
        <v>5914015</v>
      </c>
      <c r="N323" s="36">
        <f t="shared" si="16"/>
        <v>17445.471976401179</v>
      </c>
      <c r="O323" s="34">
        <v>26059</v>
      </c>
      <c r="P323" s="34">
        <v>5914015</v>
      </c>
      <c r="Q323" s="36">
        <f t="shared" si="17"/>
        <v>226.94711999693004</v>
      </c>
      <c r="R323" s="60" t="s">
        <v>57</v>
      </c>
      <c r="S323" s="17">
        <v>14</v>
      </c>
      <c r="T323" s="17" t="s">
        <v>29</v>
      </c>
    </row>
    <row r="324" spans="1:20" s="12" customFormat="1" ht="27" customHeight="1" x14ac:dyDescent="0.2">
      <c r="A324" s="66"/>
      <c r="B324" s="22">
        <v>320</v>
      </c>
      <c r="C324" s="26" t="s">
        <v>608</v>
      </c>
      <c r="D324" s="17" t="s">
        <v>609</v>
      </c>
      <c r="E324" s="34">
        <v>20</v>
      </c>
      <c r="F324" s="34">
        <v>4408969</v>
      </c>
      <c r="G324" s="34">
        <v>4634</v>
      </c>
      <c r="H324" s="34">
        <v>275</v>
      </c>
      <c r="I324" s="35">
        <f t="shared" si="18"/>
        <v>16.900000000000002</v>
      </c>
      <c r="J324" s="34">
        <v>12</v>
      </c>
      <c r="K324" s="36">
        <f t="shared" si="19"/>
        <v>21740.478303747532</v>
      </c>
      <c r="L324" s="34">
        <v>355</v>
      </c>
      <c r="M324" s="34">
        <v>4408969</v>
      </c>
      <c r="N324" s="36">
        <f t="shared" si="16"/>
        <v>12419.630985915494</v>
      </c>
      <c r="O324" s="34">
        <v>12353</v>
      </c>
      <c r="P324" s="34">
        <v>4408969</v>
      </c>
      <c r="Q324" s="36">
        <f t="shared" si="17"/>
        <v>356.91483850076906</v>
      </c>
      <c r="R324" s="60" t="s">
        <v>121</v>
      </c>
      <c r="S324" s="17">
        <v>4</v>
      </c>
      <c r="T324" s="17" t="s">
        <v>122</v>
      </c>
    </row>
    <row r="325" spans="1:20" s="12" customFormat="1" ht="27" customHeight="1" x14ac:dyDescent="0.2">
      <c r="A325" s="66"/>
      <c r="B325" s="22">
        <v>321</v>
      </c>
      <c r="C325" s="26" t="s">
        <v>610</v>
      </c>
      <c r="D325" s="17" t="s">
        <v>611</v>
      </c>
      <c r="E325" s="34">
        <v>40</v>
      </c>
      <c r="F325" s="34">
        <v>7940264</v>
      </c>
      <c r="G325" s="34">
        <v>9584</v>
      </c>
      <c r="H325" s="34">
        <v>244</v>
      </c>
      <c r="I325" s="35">
        <f t="shared" si="18"/>
        <v>39.300000000000004</v>
      </c>
      <c r="J325" s="34">
        <v>12</v>
      </c>
      <c r="K325" s="36">
        <f t="shared" si="19"/>
        <v>16836.861747243423</v>
      </c>
      <c r="L325" s="34">
        <v>483</v>
      </c>
      <c r="M325" s="34">
        <v>7940264</v>
      </c>
      <c r="N325" s="36">
        <f t="shared" ref="N325:N388" si="20">IF(AND(L325&gt;0,M325&gt;0),M325/L325,0)</f>
        <v>16439.469979296067</v>
      </c>
      <c r="O325" s="34">
        <v>47905</v>
      </c>
      <c r="P325" s="34">
        <v>7940264</v>
      </c>
      <c r="Q325" s="36">
        <f t="shared" ref="Q325:Q388" si="21">IF(AND(O325&gt;0,P325&gt;0),P325/O325,0)</f>
        <v>165.75021396513935</v>
      </c>
      <c r="R325" s="60" t="s">
        <v>121</v>
      </c>
      <c r="S325" s="17">
        <v>4</v>
      </c>
      <c r="T325" s="17" t="s">
        <v>122</v>
      </c>
    </row>
    <row r="326" spans="1:20" s="12" customFormat="1" ht="27" customHeight="1" x14ac:dyDescent="0.2">
      <c r="A326" s="66"/>
      <c r="B326" s="22">
        <v>322</v>
      </c>
      <c r="C326" s="26" t="s">
        <v>612</v>
      </c>
      <c r="D326" s="17" t="s">
        <v>613</v>
      </c>
      <c r="E326" s="34">
        <v>15</v>
      </c>
      <c r="F326" s="34">
        <v>161434</v>
      </c>
      <c r="G326" s="34">
        <v>660</v>
      </c>
      <c r="H326" s="34">
        <v>243</v>
      </c>
      <c r="I326" s="35">
        <f t="shared" ref="I326:I389" si="22">ROUNDUP(G326/H326,1)</f>
        <v>2.8000000000000003</v>
      </c>
      <c r="J326" s="34">
        <v>12</v>
      </c>
      <c r="K326" s="36">
        <f t="shared" ref="K326:K389" si="23">IF(AND(F326&gt;0,I326&gt;0,J326&gt;0),F326/I326/J326,0)</f>
        <v>4804.583333333333</v>
      </c>
      <c r="L326" s="34">
        <v>93</v>
      </c>
      <c r="M326" s="34">
        <v>161434</v>
      </c>
      <c r="N326" s="36">
        <f t="shared" si="20"/>
        <v>1735.8494623655913</v>
      </c>
      <c r="O326" s="34">
        <v>2181</v>
      </c>
      <c r="P326" s="34">
        <v>161434</v>
      </c>
      <c r="Q326" s="36">
        <f t="shared" si="21"/>
        <v>74.018340210912427</v>
      </c>
      <c r="R326" s="60" t="s">
        <v>28</v>
      </c>
      <c r="S326" s="17">
        <v>12</v>
      </c>
      <c r="T326" s="17" t="s">
        <v>29</v>
      </c>
    </row>
    <row r="327" spans="1:20" s="12" customFormat="1" ht="27" customHeight="1" x14ac:dyDescent="0.2">
      <c r="A327" s="66"/>
      <c r="B327" s="22">
        <v>323</v>
      </c>
      <c r="C327" s="26" t="s">
        <v>71</v>
      </c>
      <c r="D327" s="17" t="s">
        <v>614</v>
      </c>
      <c r="E327" s="34">
        <v>20</v>
      </c>
      <c r="F327" s="34">
        <v>4006414</v>
      </c>
      <c r="G327" s="34">
        <v>4739</v>
      </c>
      <c r="H327" s="34">
        <v>271</v>
      </c>
      <c r="I327" s="35">
        <f t="shared" si="22"/>
        <v>17.5</v>
      </c>
      <c r="J327" s="34">
        <v>12</v>
      </c>
      <c r="K327" s="36">
        <f t="shared" si="23"/>
        <v>19078.161904761906</v>
      </c>
      <c r="L327" s="34">
        <v>262</v>
      </c>
      <c r="M327" s="34">
        <v>4006414</v>
      </c>
      <c r="N327" s="36">
        <f t="shared" si="20"/>
        <v>15291.656488549619</v>
      </c>
      <c r="O327" s="34">
        <v>24201</v>
      </c>
      <c r="P327" s="34">
        <v>4006414</v>
      </c>
      <c r="Q327" s="36">
        <f t="shared" si="21"/>
        <v>165.54745671666461</v>
      </c>
      <c r="R327" s="60" t="s">
        <v>32</v>
      </c>
      <c r="S327" s="17">
        <v>9</v>
      </c>
      <c r="T327" s="17" t="s">
        <v>33</v>
      </c>
    </row>
    <row r="328" spans="1:20" s="12" customFormat="1" ht="27" customHeight="1" x14ac:dyDescent="0.2">
      <c r="A328" s="66"/>
      <c r="B328" s="22">
        <v>324</v>
      </c>
      <c r="C328" s="26" t="s">
        <v>455</v>
      </c>
      <c r="D328" s="17" t="s">
        <v>615</v>
      </c>
      <c r="E328" s="34">
        <v>20</v>
      </c>
      <c r="F328" s="34">
        <v>14666884</v>
      </c>
      <c r="G328" s="34">
        <v>5263</v>
      </c>
      <c r="H328" s="34">
        <v>309</v>
      </c>
      <c r="I328" s="35">
        <f t="shared" si="22"/>
        <v>17.100000000000001</v>
      </c>
      <c r="J328" s="34">
        <v>12</v>
      </c>
      <c r="K328" s="36">
        <f t="shared" si="23"/>
        <v>71476.042884990238</v>
      </c>
      <c r="L328" s="34">
        <v>302</v>
      </c>
      <c r="M328" s="34">
        <v>14666884</v>
      </c>
      <c r="N328" s="36">
        <f t="shared" si="20"/>
        <v>48565.841059602652</v>
      </c>
      <c r="O328" s="34">
        <v>27930</v>
      </c>
      <c r="P328" s="34">
        <v>14666884</v>
      </c>
      <c r="Q328" s="36">
        <f t="shared" si="21"/>
        <v>525.13011099176515</v>
      </c>
      <c r="R328" s="60" t="s">
        <v>32</v>
      </c>
      <c r="S328" s="17">
        <v>9</v>
      </c>
      <c r="T328" s="17" t="s">
        <v>33</v>
      </c>
    </row>
    <row r="329" spans="1:20" s="12" customFormat="1" ht="27" customHeight="1" x14ac:dyDescent="0.2">
      <c r="A329" s="66"/>
      <c r="B329" s="22">
        <v>325</v>
      </c>
      <c r="C329" s="26" t="s">
        <v>71</v>
      </c>
      <c r="D329" s="17" t="s">
        <v>616</v>
      </c>
      <c r="E329" s="34">
        <v>20</v>
      </c>
      <c r="F329" s="34">
        <v>1556155</v>
      </c>
      <c r="G329" s="34">
        <v>3793</v>
      </c>
      <c r="H329" s="34">
        <v>258</v>
      </c>
      <c r="I329" s="35">
        <f t="shared" si="22"/>
        <v>14.799999999999999</v>
      </c>
      <c r="J329" s="34">
        <v>12</v>
      </c>
      <c r="K329" s="36">
        <f t="shared" si="23"/>
        <v>8762.1340090090107</v>
      </c>
      <c r="L329" s="34">
        <v>280</v>
      </c>
      <c r="M329" s="34">
        <v>1556155</v>
      </c>
      <c r="N329" s="36">
        <f t="shared" si="20"/>
        <v>5557.6964285714284</v>
      </c>
      <c r="O329" s="34">
        <v>15239</v>
      </c>
      <c r="P329" s="34">
        <v>1556155</v>
      </c>
      <c r="Q329" s="36">
        <f t="shared" si="21"/>
        <v>102.11660870135836</v>
      </c>
      <c r="R329" s="60" t="s">
        <v>257</v>
      </c>
      <c r="S329" s="17">
        <v>10</v>
      </c>
      <c r="T329" s="17" t="s">
        <v>33</v>
      </c>
    </row>
    <row r="330" spans="1:20" s="12" customFormat="1" ht="27" customHeight="1" x14ac:dyDescent="0.2">
      <c r="A330" s="66"/>
      <c r="B330" s="22">
        <v>326</v>
      </c>
      <c r="C330" s="26" t="s">
        <v>617</v>
      </c>
      <c r="D330" s="19" t="s">
        <v>618</v>
      </c>
      <c r="E330" s="34">
        <v>14</v>
      </c>
      <c r="F330" s="34">
        <v>2173708</v>
      </c>
      <c r="G330" s="34">
        <v>2672</v>
      </c>
      <c r="H330" s="34">
        <v>267</v>
      </c>
      <c r="I330" s="35">
        <f t="shared" si="22"/>
        <v>10.1</v>
      </c>
      <c r="J330" s="34">
        <v>12</v>
      </c>
      <c r="K330" s="36">
        <f t="shared" si="23"/>
        <v>17934.884488448846</v>
      </c>
      <c r="L330" s="34">
        <v>170</v>
      </c>
      <c r="M330" s="34">
        <v>2173708</v>
      </c>
      <c r="N330" s="36">
        <f t="shared" si="20"/>
        <v>12786.517647058823</v>
      </c>
      <c r="O330" s="34">
        <v>9022</v>
      </c>
      <c r="P330" s="34">
        <v>2173708</v>
      </c>
      <c r="Q330" s="36">
        <f t="shared" si="21"/>
        <v>240.93416093992462</v>
      </c>
      <c r="R330" s="63" t="s">
        <v>80</v>
      </c>
      <c r="S330" s="19">
        <v>13</v>
      </c>
      <c r="T330" s="19" t="s">
        <v>29</v>
      </c>
    </row>
    <row r="331" spans="1:20" s="12" customFormat="1" ht="27" customHeight="1" x14ac:dyDescent="0.2">
      <c r="A331" s="66"/>
      <c r="B331" s="22">
        <v>327</v>
      </c>
      <c r="C331" s="27" t="s">
        <v>619</v>
      </c>
      <c r="D331" s="19" t="s">
        <v>620</v>
      </c>
      <c r="E331" s="34">
        <v>50</v>
      </c>
      <c r="F331" s="34">
        <v>2339309</v>
      </c>
      <c r="G331" s="34">
        <v>4464</v>
      </c>
      <c r="H331" s="34">
        <v>252</v>
      </c>
      <c r="I331" s="35">
        <f t="shared" si="22"/>
        <v>17.8</v>
      </c>
      <c r="J331" s="34">
        <v>12</v>
      </c>
      <c r="K331" s="36">
        <f t="shared" si="23"/>
        <v>10951.821161048689</v>
      </c>
      <c r="L331" s="34">
        <v>470</v>
      </c>
      <c r="M331" s="34">
        <v>2339309</v>
      </c>
      <c r="N331" s="36">
        <f t="shared" si="20"/>
        <v>4977.2531914893616</v>
      </c>
      <c r="O331" s="34">
        <v>11427.5</v>
      </c>
      <c r="P331" s="34">
        <v>2339309</v>
      </c>
      <c r="Q331" s="36">
        <f t="shared" si="21"/>
        <v>204.70872894333843</v>
      </c>
      <c r="R331" s="63" t="s">
        <v>14</v>
      </c>
      <c r="S331" s="19">
        <v>1</v>
      </c>
      <c r="T331" s="19" t="s">
        <v>15</v>
      </c>
    </row>
    <row r="332" spans="1:20" s="12" customFormat="1" ht="27" customHeight="1" x14ac:dyDescent="0.2">
      <c r="A332" s="66"/>
      <c r="B332" s="22">
        <v>328</v>
      </c>
      <c r="C332" s="26" t="s">
        <v>208</v>
      </c>
      <c r="D332" s="25" t="s">
        <v>621</v>
      </c>
      <c r="E332" s="34">
        <v>20</v>
      </c>
      <c r="F332" s="34">
        <v>2082450</v>
      </c>
      <c r="G332" s="34">
        <v>4324</v>
      </c>
      <c r="H332" s="34">
        <v>234</v>
      </c>
      <c r="I332" s="35">
        <f t="shared" si="22"/>
        <v>18.5</v>
      </c>
      <c r="J332" s="34">
        <v>12</v>
      </c>
      <c r="K332" s="36">
        <f t="shared" si="23"/>
        <v>9380.405405405405</v>
      </c>
      <c r="L332" s="34">
        <v>221</v>
      </c>
      <c r="M332" s="34">
        <v>2082450</v>
      </c>
      <c r="N332" s="36">
        <f t="shared" si="20"/>
        <v>9422.8506787330316</v>
      </c>
      <c r="O332" s="34">
        <v>21620</v>
      </c>
      <c r="P332" s="34">
        <v>2082450</v>
      </c>
      <c r="Q332" s="36">
        <f t="shared" si="21"/>
        <v>96.320536540240525</v>
      </c>
      <c r="R332" s="63" t="s">
        <v>14</v>
      </c>
      <c r="S332" s="19">
        <v>1</v>
      </c>
      <c r="T332" s="19" t="s">
        <v>15</v>
      </c>
    </row>
    <row r="333" spans="1:20" s="12" customFormat="1" ht="27" customHeight="1" x14ac:dyDescent="0.2">
      <c r="A333" s="66"/>
      <c r="B333" s="22">
        <v>329</v>
      </c>
      <c r="C333" s="26" t="s">
        <v>622</v>
      </c>
      <c r="D333" s="19" t="s">
        <v>623</v>
      </c>
      <c r="E333" s="34">
        <v>20</v>
      </c>
      <c r="F333" s="34">
        <v>2231450</v>
      </c>
      <c r="G333" s="34">
        <v>3493</v>
      </c>
      <c r="H333" s="34">
        <v>242</v>
      </c>
      <c r="I333" s="35">
        <f t="shared" si="22"/>
        <v>14.5</v>
      </c>
      <c r="J333" s="34">
        <v>12</v>
      </c>
      <c r="K333" s="36">
        <f t="shared" si="23"/>
        <v>12824.425287356322</v>
      </c>
      <c r="L333" s="34">
        <v>173</v>
      </c>
      <c r="M333" s="34">
        <v>2231450</v>
      </c>
      <c r="N333" s="36">
        <f t="shared" si="20"/>
        <v>12898.554913294798</v>
      </c>
      <c r="O333" s="34">
        <v>19211.5</v>
      </c>
      <c r="P333" s="34">
        <v>2231450</v>
      </c>
      <c r="Q333" s="36">
        <f t="shared" si="21"/>
        <v>116.15178408765583</v>
      </c>
      <c r="R333" s="63" t="s">
        <v>14</v>
      </c>
      <c r="S333" s="19">
        <v>1</v>
      </c>
      <c r="T333" s="19" t="s">
        <v>15</v>
      </c>
    </row>
    <row r="334" spans="1:20" s="12" customFormat="1" ht="27" customHeight="1" x14ac:dyDescent="0.2">
      <c r="A334" s="66"/>
      <c r="B334" s="22">
        <v>330</v>
      </c>
      <c r="C334" s="26" t="s">
        <v>71</v>
      </c>
      <c r="D334" s="19" t="s">
        <v>624</v>
      </c>
      <c r="E334" s="34">
        <v>30</v>
      </c>
      <c r="F334" s="34">
        <v>2944946</v>
      </c>
      <c r="G334" s="34">
        <v>7150</v>
      </c>
      <c r="H334" s="34">
        <v>279</v>
      </c>
      <c r="I334" s="35">
        <f t="shared" si="22"/>
        <v>25.700000000000003</v>
      </c>
      <c r="J334" s="34">
        <v>12</v>
      </c>
      <c r="K334" s="36">
        <f t="shared" si="23"/>
        <v>9549.1115434500643</v>
      </c>
      <c r="L334" s="34">
        <v>462</v>
      </c>
      <c r="M334" s="34">
        <v>2944946</v>
      </c>
      <c r="N334" s="36">
        <f t="shared" si="20"/>
        <v>6374.3419913419912</v>
      </c>
      <c r="O334" s="34">
        <v>30203</v>
      </c>
      <c r="P334" s="34">
        <v>2944946</v>
      </c>
      <c r="Q334" s="36">
        <f t="shared" si="21"/>
        <v>97.505082276595047</v>
      </c>
      <c r="R334" s="63" t="s">
        <v>147</v>
      </c>
      <c r="S334" s="19">
        <v>18</v>
      </c>
      <c r="T334" s="19" t="s">
        <v>25</v>
      </c>
    </row>
    <row r="335" spans="1:20" s="12" customFormat="1" ht="27" customHeight="1" x14ac:dyDescent="0.2">
      <c r="A335" s="66"/>
      <c r="B335" s="22">
        <v>331</v>
      </c>
      <c r="C335" s="26" t="s">
        <v>625</v>
      </c>
      <c r="D335" s="19" t="s">
        <v>626</v>
      </c>
      <c r="E335" s="34">
        <v>20</v>
      </c>
      <c r="F335" s="34">
        <v>996575</v>
      </c>
      <c r="G335" s="34">
        <v>2021</v>
      </c>
      <c r="H335" s="34">
        <v>246</v>
      </c>
      <c r="I335" s="35">
        <f t="shared" si="22"/>
        <v>8.2999999999999989</v>
      </c>
      <c r="J335" s="34">
        <v>12</v>
      </c>
      <c r="K335" s="36">
        <f t="shared" si="23"/>
        <v>10005.773092369478</v>
      </c>
      <c r="L335" s="34">
        <v>111</v>
      </c>
      <c r="M335" s="34">
        <v>996575</v>
      </c>
      <c r="N335" s="36">
        <f t="shared" si="20"/>
        <v>8978.1531531531527</v>
      </c>
      <c r="O335" s="34">
        <v>11078.899999999998</v>
      </c>
      <c r="P335" s="34">
        <v>996575</v>
      </c>
      <c r="Q335" s="36">
        <f t="shared" si="21"/>
        <v>89.952522362328409</v>
      </c>
      <c r="R335" s="63" t="s">
        <v>14</v>
      </c>
      <c r="S335" s="19">
        <v>1</v>
      </c>
      <c r="T335" s="19" t="s">
        <v>15</v>
      </c>
    </row>
    <row r="336" spans="1:20" s="12" customFormat="1" ht="27" customHeight="1" x14ac:dyDescent="0.2">
      <c r="A336" s="66"/>
      <c r="B336" s="22">
        <v>332</v>
      </c>
      <c r="C336" s="26" t="s">
        <v>627</v>
      </c>
      <c r="D336" s="19" t="s">
        <v>628</v>
      </c>
      <c r="E336" s="34">
        <v>20</v>
      </c>
      <c r="F336" s="34">
        <v>7921848</v>
      </c>
      <c r="G336" s="34">
        <v>4771</v>
      </c>
      <c r="H336" s="34">
        <v>268</v>
      </c>
      <c r="I336" s="35">
        <f t="shared" si="22"/>
        <v>17.900000000000002</v>
      </c>
      <c r="J336" s="34">
        <v>12</v>
      </c>
      <c r="K336" s="36">
        <f t="shared" si="23"/>
        <v>36880.111731843572</v>
      </c>
      <c r="L336" s="34">
        <v>274</v>
      </c>
      <c r="M336" s="34">
        <v>7921848</v>
      </c>
      <c r="N336" s="36">
        <f t="shared" si="20"/>
        <v>28911.854014598539</v>
      </c>
      <c r="O336" s="34">
        <v>10131.299999999999</v>
      </c>
      <c r="P336" s="34">
        <v>7921848</v>
      </c>
      <c r="Q336" s="36">
        <f t="shared" si="21"/>
        <v>781.91821385212165</v>
      </c>
      <c r="R336" s="63" t="s">
        <v>14</v>
      </c>
      <c r="S336" s="19">
        <v>1</v>
      </c>
      <c r="T336" s="19" t="s">
        <v>15</v>
      </c>
    </row>
    <row r="337" spans="1:20" s="12" customFormat="1" ht="27" customHeight="1" x14ac:dyDescent="0.2">
      <c r="A337" s="66"/>
      <c r="B337" s="22">
        <v>333</v>
      </c>
      <c r="C337" s="26" t="s">
        <v>67</v>
      </c>
      <c r="D337" s="19" t="s">
        <v>629</v>
      </c>
      <c r="E337" s="34">
        <v>15</v>
      </c>
      <c r="F337" s="34">
        <v>4133194</v>
      </c>
      <c r="G337" s="34">
        <v>2964</v>
      </c>
      <c r="H337" s="34">
        <v>257</v>
      </c>
      <c r="I337" s="35">
        <f t="shared" si="22"/>
        <v>11.6</v>
      </c>
      <c r="J337" s="34">
        <v>12</v>
      </c>
      <c r="K337" s="36">
        <f t="shared" si="23"/>
        <v>29692.485632183907</v>
      </c>
      <c r="L337" s="34">
        <v>173</v>
      </c>
      <c r="M337" s="34">
        <v>4133194</v>
      </c>
      <c r="N337" s="36">
        <f t="shared" si="20"/>
        <v>23891.29479768786</v>
      </c>
      <c r="O337" s="34">
        <v>17184</v>
      </c>
      <c r="P337" s="34">
        <v>4133194</v>
      </c>
      <c r="Q337" s="36">
        <f t="shared" si="21"/>
        <v>240.52572160148975</v>
      </c>
      <c r="R337" s="63" t="s">
        <v>57</v>
      </c>
      <c r="S337" s="19">
        <v>14</v>
      </c>
      <c r="T337" s="19" t="s">
        <v>29</v>
      </c>
    </row>
    <row r="338" spans="1:20" s="12" customFormat="1" ht="27" customHeight="1" x14ac:dyDescent="0.2">
      <c r="A338" s="66"/>
      <c r="B338" s="22">
        <v>334</v>
      </c>
      <c r="C338" s="26" t="s">
        <v>630</v>
      </c>
      <c r="D338" s="19" t="s">
        <v>631</v>
      </c>
      <c r="E338" s="34">
        <v>20</v>
      </c>
      <c r="F338" s="34">
        <v>2075500</v>
      </c>
      <c r="G338" s="34">
        <v>2070</v>
      </c>
      <c r="H338" s="34">
        <v>231</v>
      </c>
      <c r="I338" s="35">
        <f t="shared" si="22"/>
        <v>9</v>
      </c>
      <c r="J338" s="34">
        <v>12</v>
      </c>
      <c r="K338" s="36">
        <f t="shared" si="23"/>
        <v>19217.592592592595</v>
      </c>
      <c r="L338" s="34">
        <v>284</v>
      </c>
      <c r="M338" s="34">
        <v>2075500</v>
      </c>
      <c r="N338" s="36">
        <f t="shared" si="20"/>
        <v>7308.0985915492956</v>
      </c>
      <c r="O338" s="34">
        <v>6213</v>
      </c>
      <c r="P338" s="34">
        <v>2075500</v>
      </c>
      <c r="Q338" s="36">
        <f t="shared" si="21"/>
        <v>334.05762111701273</v>
      </c>
      <c r="R338" s="63" t="s">
        <v>177</v>
      </c>
      <c r="S338" s="19">
        <v>5</v>
      </c>
      <c r="T338" s="19" t="s">
        <v>122</v>
      </c>
    </row>
    <row r="339" spans="1:20" s="12" customFormat="1" ht="27" customHeight="1" x14ac:dyDescent="0.2">
      <c r="A339" s="66"/>
      <c r="B339" s="22">
        <v>335</v>
      </c>
      <c r="C339" s="26" t="s">
        <v>632</v>
      </c>
      <c r="D339" s="19" t="s">
        <v>633</v>
      </c>
      <c r="E339" s="34">
        <v>20</v>
      </c>
      <c r="F339" s="34">
        <v>4014043</v>
      </c>
      <c r="G339" s="34">
        <v>4544</v>
      </c>
      <c r="H339" s="34">
        <v>248</v>
      </c>
      <c r="I339" s="35">
        <f t="shared" si="22"/>
        <v>18.400000000000002</v>
      </c>
      <c r="J339" s="34">
        <v>12</v>
      </c>
      <c r="K339" s="36">
        <f t="shared" si="23"/>
        <v>18179.542572463764</v>
      </c>
      <c r="L339" s="34">
        <v>299</v>
      </c>
      <c r="M339" s="34">
        <v>4014043</v>
      </c>
      <c r="N339" s="36">
        <f t="shared" si="20"/>
        <v>13424.89297658863</v>
      </c>
      <c r="O339" s="34">
        <v>18710.5</v>
      </c>
      <c r="P339" s="34">
        <v>4014043</v>
      </c>
      <c r="Q339" s="36">
        <f t="shared" si="21"/>
        <v>214.53424547713851</v>
      </c>
      <c r="R339" s="63" t="s">
        <v>14</v>
      </c>
      <c r="S339" s="19">
        <v>1</v>
      </c>
      <c r="T339" s="19" t="s">
        <v>15</v>
      </c>
    </row>
    <row r="340" spans="1:20" s="12" customFormat="1" ht="27" customHeight="1" x14ac:dyDescent="0.2">
      <c r="A340" s="66"/>
      <c r="B340" s="22">
        <v>336</v>
      </c>
      <c r="C340" s="26" t="s">
        <v>634</v>
      </c>
      <c r="D340" s="19" t="s">
        <v>635</v>
      </c>
      <c r="E340" s="34">
        <v>40</v>
      </c>
      <c r="F340" s="34">
        <v>2994048</v>
      </c>
      <c r="G340" s="34">
        <v>6829</v>
      </c>
      <c r="H340" s="34">
        <v>262</v>
      </c>
      <c r="I340" s="35">
        <f t="shared" si="22"/>
        <v>26.1</v>
      </c>
      <c r="J340" s="34">
        <v>12</v>
      </c>
      <c r="K340" s="36">
        <f t="shared" si="23"/>
        <v>9559.5402298850568</v>
      </c>
      <c r="L340" s="34">
        <v>396</v>
      </c>
      <c r="M340" s="34">
        <v>2994048</v>
      </c>
      <c r="N340" s="36">
        <f t="shared" si="20"/>
        <v>7560.727272727273</v>
      </c>
      <c r="O340" s="34">
        <v>22565</v>
      </c>
      <c r="P340" s="34">
        <v>2994048</v>
      </c>
      <c r="Q340" s="36">
        <f t="shared" si="21"/>
        <v>132.68548637270109</v>
      </c>
      <c r="R340" s="63" t="s">
        <v>14</v>
      </c>
      <c r="S340" s="19">
        <v>1</v>
      </c>
      <c r="T340" s="19" t="s">
        <v>15</v>
      </c>
    </row>
    <row r="341" spans="1:20" s="12" customFormat="1" ht="27" customHeight="1" x14ac:dyDescent="0.2">
      <c r="A341" s="66"/>
      <c r="B341" s="22">
        <v>337</v>
      </c>
      <c r="C341" s="26" t="s">
        <v>636</v>
      </c>
      <c r="D341" s="19" t="s">
        <v>637</v>
      </c>
      <c r="E341" s="34">
        <v>20</v>
      </c>
      <c r="F341" s="34">
        <v>4132300</v>
      </c>
      <c r="G341" s="34">
        <v>3167</v>
      </c>
      <c r="H341" s="34">
        <v>310</v>
      </c>
      <c r="I341" s="35">
        <f t="shared" si="22"/>
        <v>10.299999999999999</v>
      </c>
      <c r="J341" s="34">
        <v>12</v>
      </c>
      <c r="K341" s="36">
        <f t="shared" si="23"/>
        <v>33432.847896440137</v>
      </c>
      <c r="L341" s="34">
        <v>214</v>
      </c>
      <c r="M341" s="34">
        <v>4132300</v>
      </c>
      <c r="N341" s="36">
        <f t="shared" si="20"/>
        <v>19309.813084112149</v>
      </c>
      <c r="O341" s="34">
        <v>10425</v>
      </c>
      <c r="P341" s="34">
        <v>4132300</v>
      </c>
      <c r="Q341" s="36">
        <f t="shared" si="21"/>
        <v>396.38369304556358</v>
      </c>
      <c r="R341" s="63" t="s">
        <v>39</v>
      </c>
      <c r="S341" s="19">
        <v>3</v>
      </c>
      <c r="T341" s="19" t="s">
        <v>40</v>
      </c>
    </row>
    <row r="342" spans="1:20" s="12" customFormat="1" ht="27" customHeight="1" x14ac:dyDescent="0.2">
      <c r="A342" s="66"/>
      <c r="B342" s="22">
        <v>338</v>
      </c>
      <c r="C342" s="26" t="s">
        <v>452</v>
      </c>
      <c r="D342" s="19" t="s">
        <v>638</v>
      </c>
      <c r="E342" s="34">
        <v>20</v>
      </c>
      <c r="F342" s="34">
        <v>8216820</v>
      </c>
      <c r="G342" s="34">
        <v>4567</v>
      </c>
      <c r="H342" s="34">
        <v>247</v>
      </c>
      <c r="I342" s="35">
        <f t="shared" si="22"/>
        <v>18.5</v>
      </c>
      <c r="J342" s="34">
        <v>12</v>
      </c>
      <c r="K342" s="36">
        <f t="shared" si="23"/>
        <v>37012.7027027027</v>
      </c>
      <c r="L342" s="34">
        <v>410</v>
      </c>
      <c r="M342" s="34">
        <v>8216820</v>
      </c>
      <c r="N342" s="36">
        <f t="shared" si="20"/>
        <v>20041.024390243903</v>
      </c>
      <c r="O342" s="34">
        <v>8716.4040000000005</v>
      </c>
      <c r="P342" s="34">
        <v>8216820</v>
      </c>
      <c r="Q342" s="36">
        <f t="shared" si="21"/>
        <v>942.68462085970316</v>
      </c>
      <c r="R342" s="63" t="s">
        <v>14</v>
      </c>
      <c r="S342" s="19">
        <v>1</v>
      </c>
      <c r="T342" s="19" t="s">
        <v>15</v>
      </c>
    </row>
    <row r="343" spans="1:20" s="12" customFormat="1" ht="27" customHeight="1" x14ac:dyDescent="0.2">
      <c r="A343" s="66"/>
      <c r="B343" s="22">
        <v>339</v>
      </c>
      <c r="C343" s="26" t="s">
        <v>123</v>
      </c>
      <c r="D343" s="19" t="s">
        <v>639</v>
      </c>
      <c r="E343" s="34">
        <v>20</v>
      </c>
      <c r="F343" s="34">
        <v>4745487</v>
      </c>
      <c r="G343" s="34">
        <v>4148</v>
      </c>
      <c r="H343" s="34">
        <v>312</v>
      </c>
      <c r="I343" s="35">
        <f t="shared" si="22"/>
        <v>13.299999999999999</v>
      </c>
      <c r="J343" s="34">
        <v>12</v>
      </c>
      <c r="K343" s="36">
        <f t="shared" si="23"/>
        <v>29733.627819548874</v>
      </c>
      <c r="L343" s="34">
        <v>342</v>
      </c>
      <c r="M343" s="34">
        <v>4745487</v>
      </c>
      <c r="N343" s="36">
        <f t="shared" si="20"/>
        <v>13875.692982456141</v>
      </c>
      <c r="O343" s="34">
        <v>15630.45</v>
      </c>
      <c r="P343" s="34">
        <v>4745487</v>
      </c>
      <c r="Q343" s="36">
        <f t="shared" si="21"/>
        <v>303.60527048165596</v>
      </c>
      <c r="R343" s="63" t="s">
        <v>45</v>
      </c>
      <c r="S343" s="19">
        <v>19</v>
      </c>
      <c r="T343" s="19" t="s">
        <v>25</v>
      </c>
    </row>
    <row r="344" spans="1:20" s="12" customFormat="1" ht="27" customHeight="1" x14ac:dyDescent="0.2">
      <c r="A344" s="66"/>
      <c r="B344" s="22">
        <v>340</v>
      </c>
      <c r="C344" s="26" t="s">
        <v>640</v>
      </c>
      <c r="D344" s="19" t="s">
        <v>641</v>
      </c>
      <c r="E344" s="34">
        <v>20</v>
      </c>
      <c r="F344" s="34">
        <v>2793600</v>
      </c>
      <c r="G344" s="34">
        <v>3492</v>
      </c>
      <c r="H344" s="34">
        <v>270</v>
      </c>
      <c r="I344" s="35">
        <f t="shared" si="22"/>
        <v>13</v>
      </c>
      <c r="J344" s="34">
        <v>12</v>
      </c>
      <c r="K344" s="36">
        <f t="shared" si="23"/>
        <v>17907.692307692309</v>
      </c>
      <c r="L344" s="34">
        <v>263</v>
      </c>
      <c r="M344" s="34">
        <v>2793600</v>
      </c>
      <c r="N344" s="36">
        <f t="shared" si="20"/>
        <v>10622.053231939164</v>
      </c>
      <c r="O344" s="34">
        <v>13707</v>
      </c>
      <c r="P344" s="34">
        <v>2793600</v>
      </c>
      <c r="Q344" s="36">
        <f t="shared" si="21"/>
        <v>203.80827314510833</v>
      </c>
      <c r="R344" s="63" t="s">
        <v>14</v>
      </c>
      <c r="S344" s="19">
        <v>1</v>
      </c>
      <c r="T344" s="19" t="s">
        <v>15</v>
      </c>
    </row>
    <row r="345" spans="1:20" s="12" customFormat="1" ht="27" customHeight="1" x14ac:dyDescent="0.2">
      <c r="A345" s="66"/>
      <c r="B345" s="22">
        <v>341</v>
      </c>
      <c r="C345" s="26" t="s">
        <v>113</v>
      </c>
      <c r="D345" s="19" t="s">
        <v>642</v>
      </c>
      <c r="E345" s="34">
        <v>20</v>
      </c>
      <c r="F345" s="34">
        <v>3068090</v>
      </c>
      <c r="G345" s="34">
        <v>3601</v>
      </c>
      <c r="H345" s="34">
        <v>235</v>
      </c>
      <c r="I345" s="35">
        <f t="shared" si="22"/>
        <v>15.4</v>
      </c>
      <c r="J345" s="34">
        <v>12</v>
      </c>
      <c r="K345" s="36">
        <f t="shared" si="23"/>
        <v>16602.218614718615</v>
      </c>
      <c r="L345" s="34">
        <v>196</v>
      </c>
      <c r="M345" s="34">
        <v>3068090</v>
      </c>
      <c r="N345" s="36">
        <f t="shared" si="20"/>
        <v>15653.520408163266</v>
      </c>
      <c r="O345" s="34">
        <v>19921.5</v>
      </c>
      <c r="P345" s="34">
        <v>3068090</v>
      </c>
      <c r="Q345" s="36">
        <f t="shared" si="21"/>
        <v>154.00898526717367</v>
      </c>
      <c r="R345" s="63" t="s">
        <v>14</v>
      </c>
      <c r="S345" s="19">
        <v>1</v>
      </c>
      <c r="T345" s="19" t="s">
        <v>15</v>
      </c>
    </row>
    <row r="346" spans="1:20" s="12" customFormat="1" ht="27" customHeight="1" x14ac:dyDescent="0.2">
      <c r="A346" s="66"/>
      <c r="B346" s="22">
        <v>342</v>
      </c>
      <c r="C346" s="26" t="s">
        <v>643</v>
      </c>
      <c r="D346" s="25" t="s">
        <v>644</v>
      </c>
      <c r="E346" s="34">
        <v>20</v>
      </c>
      <c r="F346" s="34">
        <v>1339835</v>
      </c>
      <c r="G346" s="34">
        <v>3701</v>
      </c>
      <c r="H346" s="34">
        <v>242</v>
      </c>
      <c r="I346" s="35">
        <f t="shared" si="22"/>
        <v>15.299999999999999</v>
      </c>
      <c r="J346" s="34">
        <v>12</v>
      </c>
      <c r="K346" s="36">
        <f t="shared" si="23"/>
        <v>7297.5762527233119</v>
      </c>
      <c r="L346" s="34">
        <v>248</v>
      </c>
      <c r="M346" s="34">
        <v>1339835</v>
      </c>
      <c r="N346" s="36">
        <f t="shared" si="20"/>
        <v>5402.5604838709678</v>
      </c>
      <c r="O346" s="34">
        <v>11919</v>
      </c>
      <c r="P346" s="34">
        <v>1339835</v>
      </c>
      <c r="Q346" s="36">
        <f t="shared" si="21"/>
        <v>112.41169561204799</v>
      </c>
      <c r="R346" s="63" t="s">
        <v>14</v>
      </c>
      <c r="S346" s="19">
        <v>1</v>
      </c>
      <c r="T346" s="19" t="s">
        <v>15</v>
      </c>
    </row>
    <row r="347" spans="1:20" s="12" customFormat="1" ht="27" customHeight="1" x14ac:dyDescent="0.2">
      <c r="A347" s="66"/>
      <c r="B347" s="22">
        <v>343</v>
      </c>
      <c r="C347" s="26" t="s">
        <v>645</v>
      </c>
      <c r="D347" s="19" t="s">
        <v>646</v>
      </c>
      <c r="E347" s="34">
        <v>10</v>
      </c>
      <c r="F347" s="34">
        <v>2051435</v>
      </c>
      <c r="G347" s="34">
        <v>1623</v>
      </c>
      <c r="H347" s="34">
        <v>253</v>
      </c>
      <c r="I347" s="35">
        <f t="shared" si="22"/>
        <v>6.5</v>
      </c>
      <c r="J347" s="34">
        <v>12</v>
      </c>
      <c r="K347" s="36">
        <f t="shared" si="23"/>
        <v>26300.448717948719</v>
      </c>
      <c r="L347" s="34">
        <v>146</v>
      </c>
      <c r="M347" s="34">
        <v>2051435</v>
      </c>
      <c r="N347" s="36">
        <f t="shared" si="20"/>
        <v>14050.924657534246</v>
      </c>
      <c r="O347" s="34">
        <v>7453</v>
      </c>
      <c r="P347" s="34">
        <v>2051435</v>
      </c>
      <c r="Q347" s="36">
        <f t="shared" si="21"/>
        <v>275.24956393398634</v>
      </c>
      <c r="R347" s="63" t="s">
        <v>14</v>
      </c>
      <c r="S347" s="19">
        <v>1</v>
      </c>
      <c r="T347" s="19" t="s">
        <v>15</v>
      </c>
    </row>
    <row r="348" spans="1:20" s="12" customFormat="1" ht="27" customHeight="1" x14ac:dyDescent="0.2">
      <c r="A348" s="66"/>
      <c r="B348" s="22">
        <v>344</v>
      </c>
      <c r="C348" s="26" t="s">
        <v>562</v>
      </c>
      <c r="D348" s="19" t="s">
        <v>647</v>
      </c>
      <c r="E348" s="34">
        <v>34</v>
      </c>
      <c r="F348" s="34">
        <v>6122100</v>
      </c>
      <c r="G348" s="34">
        <v>9095</v>
      </c>
      <c r="H348" s="34">
        <v>270</v>
      </c>
      <c r="I348" s="35">
        <f t="shared" si="22"/>
        <v>33.700000000000003</v>
      </c>
      <c r="J348" s="34">
        <v>12</v>
      </c>
      <c r="K348" s="36">
        <f t="shared" si="23"/>
        <v>15138.724035608308</v>
      </c>
      <c r="L348" s="34">
        <v>494</v>
      </c>
      <c r="M348" s="34">
        <v>6122100</v>
      </c>
      <c r="N348" s="36">
        <f t="shared" si="20"/>
        <v>12392.914979757084</v>
      </c>
      <c r="O348" s="34">
        <v>55580</v>
      </c>
      <c r="P348" s="34">
        <v>6122100</v>
      </c>
      <c r="Q348" s="36">
        <f t="shared" si="21"/>
        <v>110.14933429291112</v>
      </c>
      <c r="R348" s="63" t="s">
        <v>39</v>
      </c>
      <c r="S348" s="19">
        <v>3</v>
      </c>
      <c r="T348" s="19" t="s">
        <v>40</v>
      </c>
    </row>
    <row r="349" spans="1:20" s="12" customFormat="1" ht="27" customHeight="1" x14ac:dyDescent="0.2">
      <c r="A349" s="66"/>
      <c r="B349" s="22">
        <v>345</v>
      </c>
      <c r="C349" s="26" t="s">
        <v>648</v>
      </c>
      <c r="D349" s="19" t="s">
        <v>649</v>
      </c>
      <c r="E349" s="34">
        <v>20</v>
      </c>
      <c r="F349" s="34">
        <v>3034350</v>
      </c>
      <c r="G349" s="34">
        <v>3539</v>
      </c>
      <c r="H349" s="34">
        <v>261</v>
      </c>
      <c r="I349" s="35">
        <f t="shared" si="22"/>
        <v>13.6</v>
      </c>
      <c r="J349" s="34">
        <v>12</v>
      </c>
      <c r="K349" s="36">
        <f t="shared" si="23"/>
        <v>18592.830882352941</v>
      </c>
      <c r="L349" s="34">
        <v>256</v>
      </c>
      <c r="M349" s="34">
        <v>3034350</v>
      </c>
      <c r="N349" s="36">
        <f t="shared" si="20"/>
        <v>11852.9296875</v>
      </c>
      <c r="O349" s="34">
        <v>12345</v>
      </c>
      <c r="P349" s="34">
        <v>3034350</v>
      </c>
      <c r="Q349" s="36">
        <f t="shared" si="21"/>
        <v>245.79586877278251</v>
      </c>
      <c r="R349" s="63" t="s">
        <v>39</v>
      </c>
      <c r="S349" s="19">
        <v>3</v>
      </c>
      <c r="T349" s="19" t="s">
        <v>40</v>
      </c>
    </row>
    <row r="350" spans="1:20" s="12" customFormat="1" ht="27" customHeight="1" x14ac:dyDescent="0.2">
      <c r="A350" s="66"/>
      <c r="B350" s="22">
        <v>346</v>
      </c>
      <c r="C350" s="26" t="s">
        <v>411</v>
      </c>
      <c r="D350" s="19" t="s">
        <v>650</v>
      </c>
      <c r="E350" s="34">
        <v>10</v>
      </c>
      <c r="F350" s="34">
        <v>4523029</v>
      </c>
      <c r="G350" s="34">
        <v>2796</v>
      </c>
      <c r="H350" s="34">
        <v>253</v>
      </c>
      <c r="I350" s="35">
        <f t="shared" si="22"/>
        <v>11.1</v>
      </c>
      <c r="J350" s="34">
        <v>12</v>
      </c>
      <c r="K350" s="36">
        <f t="shared" si="23"/>
        <v>33956.674174174179</v>
      </c>
      <c r="L350" s="34">
        <v>144</v>
      </c>
      <c r="M350" s="34">
        <v>4523029</v>
      </c>
      <c r="N350" s="36">
        <f t="shared" si="20"/>
        <v>31409.923611111109</v>
      </c>
      <c r="O350" s="34">
        <v>18576</v>
      </c>
      <c r="P350" s="34">
        <v>4523029</v>
      </c>
      <c r="Q350" s="36">
        <f t="shared" si="21"/>
        <v>243.48777993109388</v>
      </c>
      <c r="R350" s="63" t="s">
        <v>80</v>
      </c>
      <c r="S350" s="19">
        <v>13</v>
      </c>
      <c r="T350" s="19" t="s">
        <v>29</v>
      </c>
    </row>
    <row r="351" spans="1:20" s="12" customFormat="1" ht="27" customHeight="1" x14ac:dyDescent="0.2">
      <c r="A351" s="66"/>
      <c r="B351" s="22">
        <v>347</v>
      </c>
      <c r="C351" s="26" t="s">
        <v>651</v>
      </c>
      <c r="D351" s="19" t="s">
        <v>652</v>
      </c>
      <c r="E351" s="34">
        <v>20</v>
      </c>
      <c r="F351" s="34">
        <v>3917000</v>
      </c>
      <c r="G351" s="34">
        <v>4214</v>
      </c>
      <c r="H351" s="34">
        <v>240</v>
      </c>
      <c r="I351" s="35">
        <f t="shared" si="22"/>
        <v>17.600000000000001</v>
      </c>
      <c r="J351" s="34">
        <v>12</v>
      </c>
      <c r="K351" s="36">
        <f t="shared" si="23"/>
        <v>18546.401515151516</v>
      </c>
      <c r="L351" s="34">
        <v>301</v>
      </c>
      <c r="M351" s="34">
        <v>3917000</v>
      </c>
      <c r="N351" s="36">
        <f t="shared" si="20"/>
        <v>13013.289036544851</v>
      </c>
      <c r="O351" s="34">
        <v>33949</v>
      </c>
      <c r="P351" s="34">
        <v>3917000</v>
      </c>
      <c r="Q351" s="36">
        <f t="shared" si="21"/>
        <v>115.37895077910984</v>
      </c>
      <c r="R351" s="63" t="s">
        <v>14</v>
      </c>
      <c r="S351" s="19">
        <v>1</v>
      </c>
      <c r="T351" s="19" t="s">
        <v>15</v>
      </c>
    </row>
    <row r="352" spans="1:20" s="12" customFormat="1" ht="27" customHeight="1" x14ac:dyDescent="0.2">
      <c r="A352" s="66"/>
      <c r="B352" s="22">
        <v>348</v>
      </c>
      <c r="C352" s="26" t="s">
        <v>653</v>
      </c>
      <c r="D352" s="19" t="s">
        <v>654</v>
      </c>
      <c r="E352" s="34">
        <v>20</v>
      </c>
      <c r="F352" s="34">
        <v>1032400</v>
      </c>
      <c r="G352" s="34">
        <v>4691</v>
      </c>
      <c r="H352" s="34">
        <v>244</v>
      </c>
      <c r="I352" s="35">
        <f t="shared" si="22"/>
        <v>19.3</v>
      </c>
      <c r="J352" s="34">
        <v>12</v>
      </c>
      <c r="K352" s="36">
        <f t="shared" si="23"/>
        <v>4457.6856649395513</v>
      </c>
      <c r="L352" s="34">
        <v>352</v>
      </c>
      <c r="M352" s="34">
        <v>1032400</v>
      </c>
      <c r="N352" s="36">
        <f t="shared" si="20"/>
        <v>2932.9545454545455</v>
      </c>
      <c r="O352" s="34">
        <v>13470</v>
      </c>
      <c r="P352" s="34">
        <v>1032400</v>
      </c>
      <c r="Q352" s="36">
        <f t="shared" si="21"/>
        <v>76.644394951744616</v>
      </c>
      <c r="R352" s="63" t="s">
        <v>14</v>
      </c>
      <c r="S352" s="19">
        <v>1</v>
      </c>
      <c r="T352" s="19" t="s">
        <v>15</v>
      </c>
    </row>
    <row r="353" spans="1:20" s="12" customFormat="1" ht="27" customHeight="1" x14ac:dyDescent="0.2">
      <c r="A353" s="66"/>
      <c r="B353" s="22">
        <v>349</v>
      </c>
      <c r="C353" s="26" t="s">
        <v>655</v>
      </c>
      <c r="D353" s="19" t="s">
        <v>656</v>
      </c>
      <c r="E353" s="34">
        <v>29</v>
      </c>
      <c r="F353" s="34">
        <v>5087300</v>
      </c>
      <c r="G353" s="34">
        <v>7364</v>
      </c>
      <c r="H353" s="34">
        <v>245</v>
      </c>
      <c r="I353" s="35">
        <f t="shared" si="22"/>
        <v>30.1</v>
      </c>
      <c r="J353" s="34">
        <v>12</v>
      </c>
      <c r="K353" s="36">
        <f t="shared" si="23"/>
        <v>14084.440753045405</v>
      </c>
      <c r="L353" s="34">
        <v>391</v>
      </c>
      <c r="M353" s="34">
        <v>5087300</v>
      </c>
      <c r="N353" s="36">
        <f t="shared" si="20"/>
        <v>13010.997442455244</v>
      </c>
      <c r="O353" s="34">
        <v>38241.604999999996</v>
      </c>
      <c r="P353" s="34">
        <v>5087300</v>
      </c>
      <c r="Q353" s="36">
        <f t="shared" si="21"/>
        <v>133.03050434206412</v>
      </c>
      <c r="R353" s="63" t="s">
        <v>57</v>
      </c>
      <c r="S353" s="19">
        <v>14</v>
      </c>
      <c r="T353" s="19" t="s">
        <v>29</v>
      </c>
    </row>
    <row r="354" spans="1:20" s="12" customFormat="1" ht="27" customHeight="1" x14ac:dyDescent="0.2">
      <c r="A354" s="66"/>
      <c r="B354" s="22">
        <v>350</v>
      </c>
      <c r="C354" s="26" t="s">
        <v>458</v>
      </c>
      <c r="D354" s="19" t="s">
        <v>657</v>
      </c>
      <c r="E354" s="34">
        <v>20</v>
      </c>
      <c r="F354" s="34">
        <v>9897362</v>
      </c>
      <c r="G354" s="34">
        <v>4814</v>
      </c>
      <c r="H354" s="34">
        <v>238</v>
      </c>
      <c r="I354" s="35">
        <f t="shared" si="22"/>
        <v>20.3</v>
      </c>
      <c r="J354" s="34">
        <v>12</v>
      </c>
      <c r="K354" s="36">
        <f t="shared" si="23"/>
        <v>40629.56486042693</v>
      </c>
      <c r="L354" s="34">
        <v>265</v>
      </c>
      <c r="M354" s="34">
        <v>9897362</v>
      </c>
      <c r="N354" s="36">
        <f t="shared" si="20"/>
        <v>37348.535849056607</v>
      </c>
      <c r="O354" s="34">
        <v>27315</v>
      </c>
      <c r="P354" s="34">
        <v>9897362</v>
      </c>
      <c r="Q354" s="36">
        <f t="shared" si="21"/>
        <v>362.34164378546586</v>
      </c>
      <c r="R354" s="63" t="s">
        <v>14</v>
      </c>
      <c r="S354" s="19">
        <v>1</v>
      </c>
      <c r="T354" s="19" t="s">
        <v>15</v>
      </c>
    </row>
    <row r="355" spans="1:20" s="12" customFormat="1" ht="27" customHeight="1" x14ac:dyDescent="0.2">
      <c r="A355" s="66"/>
      <c r="B355" s="22">
        <v>351</v>
      </c>
      <c r="C355" s="26" t="s">
        <v>658</v>
      </c>
      <c r="D355" s="19" t="s">
        <v>659</v>
      </c>
      <c r="E355" s="34">
        <v>20</v>
      </c>
      <c r="F355" s="34">
        <v>5535500</v>
      </c>
      <c r="G355" s="34">
        <v>3550</v>
      </c>
      <c r="H355" s="34">
        <v>254</v>
      </c>
      <c r="I355" s="35">
        <f t="shared" si="22"/>
        <v>14</v>
      </c>
      <c r="J355" s="34">
        <v>12</v>
      </c>
      <c r="K355" s="36">
        <f t="shared" si="23"/>
        <v>32949.404761904763</v>
      </c>
      <c r="L355" s="34">
        <v>186</v>
      </c>
      <c r="M355" s="34">
        <v>5535500</v>
      </c>
      <c r="N355" s="36">
        <f t="shared" si="20"/>
        <v>29760.752688172044</v>
      </c>
      <c r="O355" s="34">
        <v>13751.25</v>
      </c>
      <c r="P355" s="34">
        <v>5535500</v>
      </c>
      <c r="Q355" s="36">
        <f t="shared" si="21"/>
        <v>402.54522316153077</v>
      </c>
      <c r="R355" s="63" t="s">
        <v>14</v>
      </c>
      <c r="S355" s="19">
        <v>1</v>
      </c>
      <c r="T355" s="19" t="s">
        <v>15</v>
      </c>
    </row>
    <row r="356" spans="1:20" s="12" customFormat="1" ht="27" customHeight="1" x14ac:dyDescent="0.2">
      <c r="A356" s="66"/>
      <c r="B356" s="22">
        <v>352</v>
      </c>
      <c r="C356" s="26" t="s">
        <v>660</v>
      </c>
      <c r="D356" s="19" t="s">
        <v>661</v>
      </c>
      <c r="E356" s="34">
        <v>20</v>
      </c>
      <c r="F356" s="34">
        <v>1238300</v>
      </c>
      <c r="G356" s="34">
        <v>3538</v>
      </c>
      <c r="H356" s="34">
        <v>243</v>
      </c>
      <c r="I356" s="35">
        <f t="shared" si="22"/>
        <v>14.6</v>
      </c>
      <c r="J356" s="34">
        <v>12</v>
      </c>
      <c r="K356" s="36">
        <f t="shared" si="23"/>
        <v>7067.922374429224</v>
      </c>
      <c r="L356" s="34">
        <v>217</v>
      </c>
      <c r="M356" s="34">
        <v>1238300</v>
      </c>
      <c r="N356" s="36">
        <f t="shared" si="20"/>
        <v>5706.4516129032254</v>
      </c>
      <c r="O356" s="34">
        <v>16140</v>
      </c>
      <c r="P356" s="34">
        <v>1238300</v>
      </c>
      <c r="Q356" s="36">
        <f t="shared" si="21"/>
        <v>76.722428748451051</v>
      </c>
      <c r="R356" s="63" t="s">
        <v>14</v>
      </c>
      <c r="S356" s="19">
        <v>1</v>
      </c>
      <c r="T356" s="19" t="s">
        <v>15</v>
      </c>
    </row>
    <row r="357" spans="1:20" s="12" customFormat="1" ht="27" customHeight="1" x14ac:dyDescent="0.2">
      <c r="A357" s="66"/>
      <c r="B357" s="22">
        <v>353</v>
      </c>
      <c r="C357" s="26" t="s">
        <v>662</v>
      </c>
      <c r="D357" s="19" t="s">
        <v>663</v>
      </c>
      <c r="E357" s="34">
        <v>20</v>
      </c>
      <c r="F357" s="34">
        <v>5828285</v>
      </c>
      <c r="G357" s="34">
        <v>4156</v>
      </c>
      <c r="H357" s="34">
        <v>263</v>
      </c>
      <c r="I357" s="35">
        <f t="shared" si="22"/>
        <v>15.9</v>
      </c>
      <c r="J357" s="34">
        <v>12</v>
      </c>
      <c r="K357" s="36">
        <f t="shared" si="23"/>
        <v>30546.567085953877</v>
      </c>
      <c r="L357" s="34">
        <v>210</v>
      </c>
      <c r="M357" s="34">
        <v>5828285</v>
      </c>
      <c r="N357" s="36">
        <f t="shared" si="20"/>
        <v>27753.738095238095</v>
      </c>
      <c r="O357" s="34">
        <v>15817.75</v>
      </c>
      <c r="P357" s="34">
        <v>5828285</v>
      </c>
      <c r="Q357" s="36">
        <f t="shared" si="21"/>
        <v>368.4648575176621</v>
      </c>
      <c r="R357" s="63" t="s">
        <v>14</v>
      </c>
      <c r="S357" s="19">
        <v>1</v>
      </c>
      <c r="T357" s="19" t="s">
        <v>15</v>
      </c>
    </row>
    <row r="358" spans="1:20" s="12" customFormat="1" ht="27" customHeight="1" x14ac:dyDescent="0.2">
      <c r="A358" s="66"/>
      <c r="B358" s="22">
        <v>354</v>
      </c>
      <c r="C358" s="26" t="s">
        <v>664</v>
      </c>
      <c r="D358" s="19" t="s">
        <v>665</v>
      </c>
      <c r="E358" s="34">
        <v>20</v>
      </c>
      <c r="F358" s="34">
        <v>3072977</v>
      </c>
      <c r="G358" s="34">
        <v>2773</v>
      </c>
      <c r="H358" s="34">
        <v>244</v>
      </c>
      <c r="I358" s="35">
        <f t="shared" si="22"/>
        <v>11.4</v>
      </c>
      <c r="J358" s="34">
        <v>12</v>
      </c>
      <c r="K358" s="36">
        <f t="shared" si="23"/>
        <v>22463.282163742686</v>
      </c>
      <c r="L358" s="34">
        <v>226</v>
      </c>
      <c r="M358" s="34">
        <v>3072977</v>
      </c>
      <c r="N358" s="36">
        <f t="shared" si="20"/>
        <v>13597.243362831858</v>
      </c>
      <c r="O358" s="34">
        <v>6124</v>
      </c>
      <c r="P358" s="34">
        <v>3072977</v>
      </c>
      <c r="Q358" s="36">
        <f t="shared" si="21"/>
        <v>501.79245591116916</v>
      </c>
      <c r="R358" s="63" t="s">
        <v>14</v>
      </c>
      <c r="S358" s="19">
        <v>1</v>
      </c>
      <c r="T358" s="19" t="s">
        <v>15</v>
      </c>
    </row>
    <row r="359" spans="1:20" s="12" customFormat="1" ht="27" customHeight="1" x14ac:dyDescent="0.2">
      <c r="A359" s="66"/>
      <c r="B359" s="22">
        <v>355</v>
      </c>
      <c r="C359" s="26" t="s">
        <v>666</v>
      </c>
      <c r="D359" s="19" t="s">
        <v>667</v>
      </c>
      <c r="E359" s="34">
        <v>20</v>
      </c>
      <c r="F359" s="34">
        <v>1013543</v>
      </c>
      <c r="G359" s="34">
        <v>1718</v>
      </c>
      <c r="H359" s="34">
        <v>244</v>
      </c>
      <c r="I359" s="35">
        <f t="shared" si="22"/>
        <v>7.1</v>
      </c>
      <c r="J359" s="34">
        <v>12</v>
      </c>
      <c r="K359" s="36">
        <f t="shared" si="23"/>
        <v>11896.044600938969</v>
      </c>
      <c r="L359" s="34">
        <v>135</v>
      </c>
      <c r="M359" s="34">
        <v>1013543</v>
      </c>
      <c r="N359" s="36">
        <f t="shared" si="20"/>
        <v>7507.7259259259263</v>
      </c>
      <c r="O359" s="34">
        <v>5999.25</v>
      </c>
      <c r="P359" s="34">
        <v>1013543</v>
      </c>
      <c r="Q359" s="36">
        <f t="shared" si="21"/>
        <v>168.94495145226486</v>
      </c>
      <c r="R359" s="63" t="s">
        <v>14</v>
      </c>
      <c r="S359" s="19">
        <v>1</v>
      </c>
      <c r="T359" s="19" t="s">
        <v>15</v>
      </c>
    </row>
    <row r="360" spans="1:20" s="12" customFormat="1" ht="27" customHeight="1" x14ac:dyDescent="0.2">
      <c r="A360" s="66"/>
      <c r="B360" s="22">
        <v>356</v>
      </c>
      <c r="C360" s="26" t="s">
        <v>668</v>
      </c>
      <c r="D360" s="19" t="s">
        <v>669</v>
      </c>
      <c r="E360" s="34">
        <v>20</v>
      </c>
      <c r="F360" s="34">
        <v>4652190</v>
      </c>
      <c r="G360" s="34">
        <v>5796</v>
      </c>
      <c r="H360" s="34">
        <v>252</v>
      </c>
      <c r="I360" s="35">
        <f t="shared" si="22"/>
        <v>23</v>
      </c>
      <c r="J360" s="34">
        <v>12</v>
      </c>
      <c r="K360" s="36">
        <f t="shared" si="23"/>
        <v>16855.76086956522</v>
      </c>
      <c r="L360" s="34">
        <v>276</v>
      </c>
      <c r="M360" s="34">
        <v>4652190</v>
      </c>
      <c r="N360" s="36">
        <f t="shared" si="20"/>
        <v>16855.760869565216</v>
      </c>
      <c r="O360" s="34">
        <v>34776</v>
      </c>
      <c r="P360" s="34">
        <v>4652190</v>
      </c>
      <c r="Q360" s="36">
        <f t="shared" si="21"/>
        <v>133.77587991718426</v>
      </c>
      <c r="R360" s="63" t="s">
        <v>28</v>
      </c>
      <c r="S360" s="19">
        <v>12</v>
      </c>
      <c r="T360" s="19" t="s">
        <v>29</v>
      </c>
    </row>
    <row r="361" spans="1:20" s="12" customFormat="1" ht="27" customHeight="1" x14ac:dyDescent="0.2">
      <c r="A361" s="66"/>
      <c r="B361" s="22">
        <v>357</v>
      </c>
      <c r="C361" s="26" t="s">
        <v>670</v>
      </c>
      <c r="D361" s="19" t="s">
        <v>671</v>
      </c>
      <c r="E361" s="34">
        <v>20</v>
      </c>
      <c r="F361" s="34">
        <v>2524909</v>
      </c>
      <c r="G361" s="34">
        <v>2775</v>
      </c>
      <c r="H361" s="34">
        <v>235</v>
      </c>
      <c r="I361" s="35">
        <f t="shared" si="22"/>
        <v>11.9</v>
      </c>
      <c r="J361" s="34">
        <v>12</v>
      </c>
      <c r="K361" s="36">
        <f t="shared" si="23"/>
        <v>17681.43557422969</v>
      </c>
      <c r="L361" s="34">
        <v>218</v>
      </c>
      <c r="M361" s="34">
        <v>2524909</v>
      </c>
      <c r="N361" s="36">
        <f t="shared" si="20"/>
        <v>11582.151376146789</v>
      </c>
      <c r="O361" s="34">
        <v>4556.75</v>
      </c>
      <c r="P361" s="34">
        <v>2524909</v>
      </c>
      <c r="Q361" s="36">
        <f t="shared" si="21"/>
        <v>554.10303396060795</v>
      </c>
      <c r="R361" s="63" t="s">
        <v>32</v>
      </c>
      <c r="S361" s="19">
        <v>9</v>
      </c>
      <c r="T361" s="19" t="s">
        <v>33</v>
      </c>
    </row>
    <row r="362" spans="1:20" s="12" customFormat="1" ht="27" customHeight="1" x14ac:dyDescent="0.2">
      <c r="A362" s="66"/>
      <c r="B362" s="22">
        <v>358</v>
      </c>
      <c r="C362" s="26" t="s">
        <v>672</v>
      </c>
      <c r="D362" s="19" t="s">
        <v>673</v>
      </c>
      <c r="E362" s="34">
        <v>20</v>
      </c>
      <c r="F362" s="34">
        <v>572043</v>
      </c>
      <c r="G362" s="34">
        <v>3374</v>
      </c>
      <c r="H362" s="34">
        <v>245</v>
      </c>
      <c r="I362" s="35">
        <f t="shared" si="22"/>
        <v>13.799999999999999</v>
      </c>
      <c r="J362" s="34">
        <v>12</v>
      </c>
      <c r="K362" s="36">
        <f t="shared" si="23"/>
        <v>3454.365942028986</v>
      </c>
      <c r="L362" s="34">
        <v>217</v>
      </c>
      <c r="M362" s="34">
        <v>572043</v>
      </c>
      <c r="N362" s="36">
        <f t="shared" si="20"/>
        <v>2636.1428571428573</v>
      </c>
      <c r="O362" s="34">
        <v>16865</v>
      </c>
      <c r="P362" s="34">
        <v>572043</v>
      </c>
      <c r="Q362" s="36">
        <f t="shared" si="21"/>
        <v>33.918944559739103</v>
      </c>
      <c r="R362" s="63" t="s">
        <v>257</v>
      </c>
      <c r="S362" s="19">
        <v>10</v>
      </c>
      <c r="T362" s="19" t="s">
        <v>33</v>
      </c>
    </row>
    <row r="363" spans="1:20" s="12" customFormat="1" ht="27" customHeight="1" x14ac:dyDescent="0.2">
      <c r="A363" s="66"/>
      <c r="B363" s="22">
        <v>359</v>
      </c>
      <c r="C363" s="26" t="s">
        <v>71</v>
      </c>
      <c r="D363" s="19" t="s">
        <v>674</v>
      </c>
      <c r="E363" s="34">
        <v>20</v>
      </c>
      <c r="F363" s="34">
        <v>1106480</v>
      </c>
      <c r="G363" s="34">
        <v>2843</v>
      </c>
      <c r="H363" s="34">
        <v>283</v>
      </c>
      <c r="I363" s="35">
        <f t="shared" si="22"/>
        <v>10.1</v>
      </c>
      <c r="J363" s="34">
        <v>12</v>
      </c>
      <c r="K363" s="36">
        <f t="shared" si="23"/>
        <v>9129.3729372937287</v>
      </c>
      <c r="L363" s="34">
        <v>193</v>
      </c>
      <c r="M363" s="34">
        <v>1106480</v>
      </c>
      <c r="N363" s="36">
        <f t="shared" si="20"/>
        <v>5733.056994818653</v>
      </c>
      <c r="O363" s="34">
        <v>9086</v>
      </c>
      <c r="P363" s="34">
        <v>1106480</v>
      </c>
      <c r="Q363" s="36">
        <f t="shared" si="21"/>
        <v>121.77856042262822</v>
      </c>
      <c r="R363" s="63" t="s">
        <v>147</v>
      </c>
      <c r="S363" s="19">
        <v>18</v>
      </c>
      <c r="T363" s="19" t="s">
        <v>25</v>
      </c>
    </row>
    <row r="364" spans="1:20" s="12" customFormat="1" ht="27" customHeight="1" x14ac:dyDescent="0.2">
      <c r="A364" s="66"/>
      <c r="B364" s="22">
        <v>360</v>
      </c>
      <c r="C364" s="26" t="s">
        <v>208</v>
      </c>
      <c r="D364" s="19" t="s">
        <v>675</v>
      </c>
      <c r="E364" s="34">
        <v>15</v>
      </c>
      <c r="F364" s="34">
        <v>1899600</v>
      </c>
      <c r="G364" s="34">
        <v>3224</v>
      </c>
      <c r="H364" s="34">
        <v>234</v>
      </c>
      <c r="I364" s="35">
        <f t="shared" si="22"/>
        <v>13.799999999999999</v>
      </c>
      <c r="J364" s="34">
        <v>12</v>
      </c>
      <c r="K364" s="36">
        <f t="shared" si="23"/>
        <v>11471.014492753624</v>
      </c>
      <c r="L364" s="34">
        <v>165</v>
      </c>
      <c r="M364" s="34">
        <v>1899600</v>
      </c>
      <c r="N364" s="36">
        <f t="shared" si="20"/>
        <v>11512.727272727272</v>
      </c>
      <c r="O364" s="34">
        <v>16320</v>
      </c>
      <c r="P364" s="34">
        <v>1899600</v>
      </c>
      <c r="Q364" s="36">
        <f t="shared" si="21"/>
        <v>116.39705882352941</v>
      </c>
      <c r="R364" s="63" t="s">
        <v>14</v>
      </c>
      <c r="S364" s="19">
        <v>1</v>
      </c>
      <c r="T364" s="19" t="s">
        <v>15</v>
      </c>
    </row>
    <row r="365" spans="1:20" s="12" customFormat="1" ht="27" customHeight="1" x14ac:dyDescent="0.2">
      <c r="A365" s="66"/>
      <c r="B365" s="22">
        <v>361</v>
      </c>
      <c r="C365" s="26" t="s">
        <v>676</v>
      </c>
      <c r="D365" s="19" t="s">
        <v>677</v>
      </c>
      <c r="E365" s="34">
        <v>20</v>
      </c>
      <c r="F365" s="34">
        <v>5527959</v>
      </c>
      <c r="G365" s="34">
        <v>5604</v>
      </c>
      <c r="H365" s="34">
        <v>305</v>
      </c>
      <c r="I365" s="35">
        <f t="shared" si="22"/>
        <v>18.400000000000002</v>
      </c>
      <c r="J365" s="34">
        <v>12</v>
      </c>
      <c r="K365" s="36">
        <f t="shared" si="23"/>
        <v>25036.046195652172</v>
      </c>
      <c r="L365" s="34">
        <v>337</v>
      </c>
      <c r="M365" s="34">
        <v>5527959</v>
      </c>
      <c r="N365" s="36">
        <f t="shared" si="20"/>
        <v>16403.439169139467</v>
      </c>
      <c r="O365" s="34">
        <v>24920.059999999998</v>
      </c>
      <c r="P365" s="34">
        <v>5527959</v>
      </c>
      <c r="Q365" s="36">
        <f t="shared" si="21"/>
        <v>221.8276761773447</v>
      </c>
      <c r="R365" s="63" t="s">
        <v>14</v>
      </c>
      <c r="S365" s="19">
        <v>1</v>
      </c>
      <c r="T365" s="19" t="s">
        <v>15</v>
      </c>
    </row>
    <row r="366" spans="1:20" s="12" customFormat="1" ht="27" customHeight="1" x14ac:dyDescent="0.2">
      <c r="A366" s="66"/>
      <c r="B366" s="22">
        <v>362</v>
      </c>
      <c r="C366" s="26" t="s">
        <v>678</v>
      </c>
      <c r="D366" s="19" t="s">
        <v>679</v>
      </c>
      <c r="E366" s="34">
        <v>20</v>
      </c>
      <c r="F366" s="34">
        <v>3205300</v>
      </c>
      <c r="G366" s="34">
        <v>3255</v>
      </c>
      <c r="H366" s="34">
        <v>246</v>
      </c>
      <c r="I366" s="35">
        <f t="shared" si="22"/>
        <v>13.299999999999999</v>
      </c>
      <c r="J366" s="34">
        <v>12</v>
      </c>
      <c r="K366" s="36">
        <f t="shared" si="23"/>
        <v>20083.333333333336</v>
      </c>
      <c r="L366" s="34">
        <v>214</v>
      </c>
      <c r="M366" s="34">
        <v>3205300</v>
      </c>
      <c r="N366" s="36">
        <f t="shared" si="20"/>
        <v>14978.037383177571</v>
      </c>
      <c r="O366" s="34">
        <v>12544</v>
      </c>
      <c r="P366" s="34">
        <v>3205300</v>
      </c>
      <c r="Q366" s="36">
        <f t="shared" si="21"/>
        <v>255.52455357142858</v>
      </c>
      <c r="R366" s="63" t="s">
        <v>14</v>
      </c>
      <c r="S366" s="19">
        <v>1</v>
      </c>
      <c r="T366" s="19" t="s">
        <v>15</v>
      </c>
    </row>
    <row r="367" spans="1:20" s="12" customFormat="1" ht="27" customHeight="1" x14ac:dyDescent="0.2">
      <c r="A367" s="66"/>
      <c r="B367" s="22">
        <v>363</v>
      </c>
      <c r="C367" s="26" t="s">
        <v>680</v>
      </c>
      <c r="D367" s="19" t="s">
        <v>681</v>
      </c>
      <c r="E367" s="34">
        <v>20</v>
      </c>
      <c r="F367" s="34">
        <v>605649</v>
      </c>
      <c r="G367" s="34">
        <v>1667</v>
      </c>
      <c r="H367" s="34">
        <v>263</v>
      </c>
      <c r="I367" s="35">
        <f t="shared" si="22"/>
        <v>6.3999999999999995</v>
      </c>
      <c r="J367" s="34">
        <v>12</v>
      </c>
      <c r="K367" s="36">
        <f t="shared" si="23"/>
        <v>7886.0546875000009</v>
      </c>
      <c r="L367" s="34">
        <v>199</v>
      </c>
      <c r="M367" s="34">
        <v>605649</v>
      </c>
      <c r="N367" s="36">
        <f t="shared" si="20"/>
        <v>3043.4623115577888</v>
      </c>
      <c r="O367" s="34">
        <v>4842</v>
      </c>
      <c r="P367" s="34">
        <v>605649</v>
      </c>
      <c r="Q367" s="36">
        <f t="shared" si="21"/>
        <v>125.0824039653036</v>
      </c>
      <c r="R367" s="63" t="s">
        <v>154</v>
      </c>
      <c r="S367" s="19">
        <v>20</v>
      </c>
      <c r="T367" s="19" t="s">
        <v>25</v>
      </c>
    </row>
    <row r="368" spans="1:20" s="12" customFormat="1" ht="27" customHeight="1" x14ac:dyDescent="0.2">
      <c r="A368" s="66"/>
      <c r="B368" s="22">
        <v>364</v>
      </c>
      <c r="C368" s="27" t="s">
        <v>682</v>
      </c>
      <c r="D368" s="25" t="s">
        <v>683</v>
      </c>
      <c r="E368" s="34">
        <v>20</v>
      </c>
      <c r="F368" s="34">
        <v>2982101</v>
      </c>
      <c r="G368" s="34">
        <v>3519</v>
      </c>
      <c r="H368" s="34">
        <v>238</v>
      </c>
      <c r="I368" s="35">
        <f t="shared" si="22"/>
        <v>14.799999999999999</v>
      </c>
      <c r="J368" s="34">
        <v>12</v>
      </c>
      <c r="K368" s="36">
        <f t="shared" si="23"/>
        <v>16791.109234234234</v>
      </c>
      <c r="L368" s="34">
        <v>243</v>
      </c>
      <c r="M368" s="34">
        <v>2982101</v>
      </c>
      <c r="N368" s="36">
        <f t="shared" si="20"/>
        <v>12272.020576131687</v>
      </c>
      <c r="O368" s="34">
        <v>14420</v>
      </c>
      <c r="P368" s="34">
        <v>2982101</v>
      </c>
      <c r="Q368" s="36">
        <f t="shared" si="21"/>
        <v>206.80312066574203</v>
      </c>
      <c r="R368" s="63" t="s">
        <v>28</v>
      </c>
      <c r="S368" s="19">
        <v>12</v>
      </c>
      <c r="T368" s="19" t="s">
        <v>29</v>
      </c>
    </row>
    <row r="369" spans="1:20" s="12" customFormat="1" ht="27" customHeight="1" x14ac:dyDescent="0.2">
      <c r="A369" s="66"/>
      <c r="B369" s="22">
        <v>365</v>
      </c>
      <c r="C369" s="26" t="s">
        <v>684</v>
      </c>
      <c r="D369" s="19" t="s">
        <v>685</v>
      </c>
      <c r="E369" s="34">
        <v>20</v>
      </c>
      <c r="F369" s="34">
        <v>5152560</v>
      </c>
      <c r="G369" s="34">
        <v>4140</v>
      </c>
      <c r="H369" s="34">
        <v>243</v>
      </c>
      <c r="I369" s="35">
        <f t="shared" si="22"/>
        <v>17.100000000000001</v>
      </c>
      <c r="J369" s="34">
        <v>12</v>
      </c>
      <c r="K369" s="36">
        <f t="shared" si="23"/>
        <v>25109.941520467833</v>
      </c>
      <c r="L369" s="34">
        <v>241</v>
      </c>
      <c r="M369" s="34">
        <v>5152560</v>
      </c>
      <c r="N369" s="36">
        <f t="shared" si="20"/>
        <v>21379.917012448132</v>
      </c>
      <c r="O369" s="34">
        <v>20985.25</v>
      </c>
      <c r="P369" s="34">
        <v>5152560</v>
      </c>
      <c r="Q369" s="36">
        <f t="shared" si="21"/>
        <v>245.53245732121371</v>
      </c>
      <c r="R369" s="63" t="s">
        <v>14</v>
      </c>
      <c r="S369" s="19">
        <v>1</v>
      </c>
      <c r="T369" s="19" t="s">
        <v>15</v>
      </c>
    </row>
    <row r="370" spans="1:20" s="12" customFormat="1" ht="27" customHeight="1" x14ac:dyDescent="0.2">
      <c r="A370" s="66"/>
      <c r="B370" s="22">
        <v>366</v>
      </c>
      <c r="C370" s="26" t="s">
        <v>686</v>
      </c>
      <c r="D370" s="19" t="s">
        <v>687</v>
      </c>
      <c r="E370" s="34">
        <v>20</v>
      </c>
      <c r="F370" s="34">
        <v>3181230</v>
      </c>
      <c r="G370" s="34">
        <v>3842</v>
      </c>
      <c r="H370" s="34">
        <v>240</v>
      </c>
      <c r="I370" s="35">
        <f t="shared" si="22"/>
        <v>16.100000000000001</v>
      </c>
      <c r="J370" s="34">
        <v>12</v>
      </c>
      <c r="K370" s="36">
        <f t="shared" si="23"/>
        <v>16465.993788819873</v>
      </c>
      <c r="L370" s="34">
        <v>270</v>
      </c>
      <c r="M370" s="34">
        <v>3181230</v>
      </c>
      <c r="N370" s="36">
        <f t="shared" si="20"/>
        <v>11782.333333333334</v>
      </c>
      <c r="O370" s="34">
        <v>9779.5</v>
      </c>
      <c r="P370" s="34">
        <v>3181230</v>
      </c>
      <c r="Q370" s="36">
        <f t="shared" si="21"/>
        <v>325.29577176747279</v>
      </c>
      <c r="R370" s="63" t="s">
        <v>32</v>
      </c>
      <c r="S370" s="19">
        <v>9</v>
      </c>
      <c r="T370" s="19" t="s">
        <v>33</v>
      </c>
    </row>
    <row r="371" spans="1:20" s="12" customFormat="1" ht="27" customHeight="1" x14ac:dyDescent="0.2">
      <c r="A371" s="66"/>
      <c r="B371" s="22">
        <v>367</v>
      </c>
      <c r="C371" s="26" t="s">
        <v>688</v>
      </c>
      <c r="D371" s="19" t="s">
        <v>689</v>
      </c>
      <c r="E371" s="34">
        <v>20</v>
      </c>
      <c r="F371" s="34">
        <v>4489378</v>
      </c>
      <c r="G371" s="34">
        <v>4606</v>
      </c>
      <c r="H371" s="34">
        <v>252</v>
      </c>
      <c r="I371" s="35">
        <f t="shared" si="22"/>
        <v>18.3</v>
      </c>
      <c r="J371" s="34">
        <v>12</v>
      </c>
      <c r="K371" s="36">
        <f t="shared" si="23"/>
        <v>20443.433515482695</v>
      </c>
      <c r="L371" s="34">
        <v>325</v>
      </c>
      <c r="M371" s="34">
        <v>4489378</v>
      </c>
      <c r="N371" s="36">
        <f t="shared" si="20"/>
        <v>13813.470769230769</v>
      </c>
      <c r="O371" s="34">
        <v>18424</v>
      </c>
      <c r="P371" s="34">
        <v>4489378</v>
      </c>
      <c r="Q371" s="36">
        <f t="shared" si="21"/>
        <v>243.67010421189752</v>
      </c>
      <c r="R371" s="63" t="s">
        <v>32</v>
      </c>
      <c r="S371" s="19">
        <v>9</v>
      </c>
      <c r="T371" s="19" t="s">
        <v>33</v>
      </c>
    </row>
    <row r="372" spans="1:20" s="12" customFormat="1" ht="27" customHeight="1" x14ac:dyDescent="0.2">
      <c r="A372" s="66"/>
      <c r="B372" s="22">
        <v>368</v>
      </c>
      <c r="C372" s="26" t="s">
        <v>690</v>
      </c>
      <c r="D372" s="19" t="s">
        <v>690</v>
      </c>
      <c r="E372" s="34">
        <v>20</v>
      </c>
      <c r="F372" s="34">
        <v>2376750</v>
      </c>
      <c r="G372" s="34">
        <v>3494</v>
      </c>
      <c r="H372" s="34">
        <v>256</v>
      </c>
      <c r="I372" s="35">
        <f t="shared" si="22"/>
        <v>13.7</v>
      </c>
      <c r="J372" s="34">
        <v>12</v>
      </c>
      <c r="K372" s="36">
        <f t="shared" si="23"/>
        <v>14457.116788321169</v>
      </c>
      <c r="L372" s="34">
        <v>205</v>
      </c>
      <c r="M372" s="34">
        <v>2376750</v>
      </c>
      <c r="N372" s="36">
        <f t="shared" si="20"/>
        <v>11593.90243902439</v>
      </c>
      <c r="O372" s="34">
        <v>7487</v>
      </c>
      <c r="P372" s="34">
        <v>2376750</v>
      </c>
      <c r="Q372" s="36">
        <f t="shared" si="21"/>
        <v>317.4502470949646</v>
      </c>
      <c r="R372" s="63" t="s">
        <v>39</v>
      </c>
      <c r="S372" s="19">
        <v>3</v>
      </c>
      <c r="T372" s="19" t="s">
        <v>40</v>
      </c>
    </row>
    <row r="373" spans="1:20" s="12" customFormat="1" ht="27" customHeight="1" x14ac:dyDescent="0.2">
      <c r="A373" s="66"/>
      <c r="B373" s="22">
        <v>369</v>
      </c>
      <c r="C373" s="26" t="s">
        <v>223</v>
      </c>
      <c r="D373" s="19" t="s">
        <v>691</v>
      </c>
      <c r="E373" s="34">
        <v>20</v>
      </c>
      <c r="F373" s="34">
        <v>305400</v>
      </c>
      <c r="G373" s="34">
        <v>412</v>
      </c>
      <c r="H373" s="34">
        <v>258</v>
      </c>
      <c r="I373" s="35">
        <f t="shared" si="22"/>
        <v>1.6</v>
      </c>
      <c r="J373" s="34">
        <v>12</v>
      </c>
      <c r="K373" s="36">
        <f t="shared" si="23"/>
        <v>15906.25</v>
      </c>
      <c r="L373" s="34">
        <v>50</v>
      </c>
      <c r="M373" s="34">
        <v>305400</v>
      </c>
      <c r="N373" s="36">
        <f t="shared" si="20"/>
        <v>6108</v>
      </c>
      <c r="O373" s="34">
        <v>1326</v>
      </c>
      <c r="P373" s="34">
        <v>305400</v>
      </c>
      <c r="Q373" s="36">
        <f t="shared" si="21"/>
        <v>230.31674208144796</v>
      </c>
      <c r="R373" s="63" t="s">
        <v>14</v>
      </c>
      <c r="S373" s="19">
        <v>1</v>
      </c>
      <c r="T373" s="19" t="s">
        <v>15</v>
      </c>
    </row>
    <row r="374" spans="1:20" s="12" customFormat="1" ht="27" customHeight="1" x14ac:dyDescent="0.2">
      <c r="A374" s="66"/>
      <c r="B374" s="22">
        <v>370</v>
      </c>
      <c r="C374" s="26" t="s">
        <v>485</v>
      </c>
      <c r="D374" s="19" t="s">
        <v>692</v>
      </c>
      <c r="E374" s="34">
        <v>20</v>
      </c>
      <c r="F374" s="34">
        <v>4802942</v>
      </c>
      <c r="G374" s="34">
        <v>2988</v>
      </c>
      <c r="H374" s="34">
        <v>240</v>
      </c>
      <c r="I374" s="35">
        <f t="shared" si="22"/>
        <v>12.5</v>
      </c>
      <c r="J374" s="34">
        <v>12</v>
      </c>
      <c r="K374" s="36">
        <f t="shared" si="23"/>
        <v>32019.613333333331</v>
      </c>
      <c r="L374" s="34">
        <v>257</v>
      </c>
      <c r="M374" s="34">
        <v>4802942</v>
      </c>
      <c r="N374" s="36">
        <f t="shared" si="20"/>
        <v>18688.490272373539</v>
      </c>
      <c r="O374" s="34">
        <v>4763</v>
      </c>
      <c r="P374" s="34">
        <v>4802942</v>
      </c>
      <c r="Q374" s="36">
        <f t="shared" si="21"/>
        <v>1008.3858912450137</v>
      </c>
      <c r="R374" s="63" t="s">
        <v>14</v>
      </c>
      <c r="S374" s="19">
        <v>1</v>
      </c>
      <c r="T374" s="19" t="s">
        <v>15</v>
      </c>
    </row>
    <row r="375" spans="1:20" s="12" customFormat="1" ht="27" customHeight="1" x14ac:dyDescent="0.2">
      <c r="A375" s="66"/>
      <c r="B375" s="22">
        <v>371</v>
      </c>
      <c r="C375" s="26" t="s">
        <v>693</v>
      </c>
      <c r="D375" s="19" t="s">
        <v>694</v>
      </c>
      <c r="E375" s="34">
        <v>20</v>
      </c>
      <c r="F375" s="34">
        <v>270600</v>
      </c>
      <c r="G375" s="34">
        <v>1344</v>
      </c>
      <c r="H375" s="34">
        <v>257</v>
      </c>
      <c r="I375" s="35">
        <f t="shared" si="22"/>
        <v>5.3</v>
      </c>
      <c r="J375" s="34">
        <v>12</v>
      </c>
      <c r="K375" s="36">
        <f t="shared" si="23"/>
        <v>4254.7169811320755</v>
      </c>
      <c r="L375" s="34">
        <v>72</v>
      </c>
      <c r="M375" s="34">
        <v>270600</v>
      </c>
      <c r="N375" s="36">
        <f t="shared" si="20"/>
        <v>3758.3333333333335</v>
      </c>
      <c r="O375" s="34">
        <v>7929</v>
      </c>
      <c r="P375" s="34">
        <v>270600</v>
      </c>
      <c r="Q375" s="36">
        <f t="shared" si="21"/>
        <v>34.127884979190313</v>
      </c>
      <c r="R375" s="63" t="s">
        <v>191</v>
      </c>
      <c r="S375" s="19">
        <v>11</v>
      </c>
      <c r="T375" s="19" t="s">
        <v>33</v>
      </c>
    </row>
    <row r="376" spans="1:20" s="12" customFormat="1" ht="27" customHeight="1" x14ac:dyDescent="0.2">
      <c r="A376" s="66"/>
      <c r="B376" s="22">
        <v>372</v>
      </c>
      <c r="C376" s="26" t="s">
        <v>695</v>
      </c>
      <c r="D376" s="19" t="s">
        <v>696</v>
      </c>
      <c r="E376" s="34">
        <v>10</v>
      </c>
      <c r="F376" s="34">
        <v>5405650</v>
      </c>
      <c r="G376" s="34">
        <v>2897</v>
      </c>
      <c r="H376" s="34">
        <v>257</v>
      </c>
      <c r="I376" s="35">
        <f t="shared" si="22"/>
        <v>11.299999999999999</v>
      </c>
      <c r="J376" s="34">
        <v>12</v>
      </c>
      <c r="K376" s="36">
        <f t="shared" si="23"/>
        <v>39864.675516224197</v>
      </c>
      <c r="L376" s="34">
        <v>201</v>
      </c>
      <c r="M376" s="34">
        <v>5405650</v>
      </c>
      <c r="N376" s="36">
        <f t="shared" si="20"/>
        <v>26893.781094527363</v>
      </c>
      <c r="O376" s="34">
        <v>10908.5</v>
      </c>
      <c r="P376" s="34">
        <v>5405650</v>
      </c>
      <c r="Q376" s="36">
        <f t="shared" si="21"/>
        <v>495.54475867442818</v>
      </c>
      <c r="R376" s="63" t="s">
        <v>373</v>
      </c>
      <c r="S376" s="19">
        <v>30</v>
      </c>
      <c r="T376" s="19" t="s">
        <v>21</v>
      </c>
    </row>
    <row r="377" spans="1:20" s="12" customFormat="1" ht="27" customHeight="1" x14ac:dyDescent="0.2">
      <c r="A377" s="66"/>
      <c r="B377" s="22">
        <v>373</v>
      </c>
      <c r="C377" s="27" t="s">
        <v>437</v>
      </c>
      <c r="D377" s="25" t="s">
        <v>697</v>
      </c>
      <c r="E377" s="38">
        <v>20</v>
      </c>
      <c r="F377" s="38">
        <v>938400</v>
      </c>
      <c r="G377" s="38">
        <v>2029</v>
      </c>
      <c r="H377" s="38">
        <v>240</v>
      </c>
      <c r="I377" s="35">
        <f t="shared" si="22"/>
        <v>8.5</v>
      </c>
      <c r="J377" s="38">
        <v>12</v>
      </c>
      <c r="K377" s="36">
        <f t="shared" si="23"/>
        <v>9200</v>
      </c>
      <c r="L377" s="38">
        <v>218</v>
      </c>
      <c r="M377" s="38">
        <v>938400</v>
      </c>
      <c r="N377" s="36">
        <f t="shared" si="20"/>
        <v>4304.5871559633024</v>
      </c>
      <c r="O377" s="34">
        <v>12174</v>
      </c>
      <c r="P377" s="38">
        <v>938400</v>
      </c>
      <c r="Q377" s="36">
        <f t="shared" si="21"/>
        <v>77.082306554953178</v>
      </c>
      <c r="R377" s="63" t="s">
        <v>28</v>
      </c>
      <c r="S377" s="19">
        <v>12</v>
      </c>
      <c r="T377" s="19" t="s">
        <v>29</v>
      </c>
    </row>
    <row r="378" spans="1:20" s="12" customFormat="1" ht="27" customHeight="1" x14ac:dyDescent="0.2">
      <c r="A378" s="66"/>
      <c r="B378" s="22">
        <v>374</v>
      </c>
      <c r="C378" s="27" t="s">
        <v>402</v>
      </c>
      <c r="D378" s="25" t="s">
        <v>698</v>
      </c>
      <c r="E378" s="38">
        <v>20</v>
      </c>
      <c r="F378" s="38">
        <v>1600000</v>
      </c>
      <c r="G378" s="38">
        <v>3018</v>
      </c>
      <c r="H378" s="38">
        <v>242</v>
      </c>
      <c r="I378" s="35">
        <f t="shared" si="22"/>
        <v>12.5</v>
      </c>
      <c r="J378" s="38">
        <v>12</v>
      </c>
      <c r="K378" s="36">
        <f t="shared" si="23"/>
        <v>10666.666666666666</v>
      </c>
      <c r="L378" s="38">
        <v>211</v>
      </c>
      <c r="M378" s="38">
        <v>1600000</v>
      </c>
      <c r="N378" s="36">
        <f t="shared" si="20"/>
        <v>7582.9383886255928</v>
      </c>
      <c r="O378" s="34">
        <v>15384</v>
      </c>
      <c r="P378" s="38">
        <v>1600000</v>
      </c>
      <c r="Q378" s="36">
        <f t="shared" si="21"/>
        <v>104.00416016640666</v>
      </c>
      <c r="R378" s="63" t="s">
        <v>36</v>
      </c>
      <c r="S378" s="19">
        <v>24</v>
      </c>
      <c r="T378" s="19" t="s">
        <v>21</v>
      </c>
    </row>
    <row r="379" spans="1:20" s="12" customFormat="1" ht="27" customHeight="1" x14ac:dyDescent="0.2">
      <c r="A379" s="66"/>
      <c r="B379" s="22">
        <v>375</v>
      </c>
      <c r="C379" s="26" t="s">
        <v>699</v>
      </c>
      <c r="D379" s="17" t="s">
        <v>700</v>
      </c>
      <c r="E379" s="34">
        <v>20</v>
      </c>
      <c r="F379" s="34">
        <v>2059268</v>
      </c>
      <c r="G379" s="34">
        <v>2399</v>
      </c>
      <c r="H379" s="34">
        <v>239</v>
      </c>
      <c r="I379" s="35">
        <f t="shared" si="22"/>
        <v>10.1</v>
      </c>
      <c r="J379" s="34">
        <v>12</v>
      </c>
      <c r="K379" s="36">
        <f t="shared" si="23"/>
        <v>16990.6600660066</v>
      </c>
      <c r="L379" s="34">
        <v>113</v>
      </c>
      <c r="M379" s="34">
        <v>2059268</v>
      </c>
      <c r="N379" s="36">
        <f t="shared" si="20"/>
        <v>18223.610619469026</v>
      </c>
      <c r="O379" s="34">
        <v>8660</v>
      </c>
      <c r="P379" s="34">
        <v>2059268</v>
      </c>
      <c r="Q379" s="36">
        <f t="shared" si="21"/>
        <v>237.79076212471131</v>
      </c>
      <c r="R379" s="60" t="s">
        <v>36</v>
      </c>
      <c r="S379" s="17">
        <v>24</v>
      </c>
      <c r="T379" s="17" t="s">
        <v>21</v>
      </c>
    </row>
    <row r="380" spans="1:20" s="12" customFormat="1" ht="27" customHeight="1" x14ac:dyDescent="0.2">
      <c r="A380" s="66"/>
      <c r="B380" s="22">
        <v>376</v>
      </c>
      <c r="C380" s="26" t="s">
        <v>701</v>
      </c>
      <c r="D380" s="19" t="s">
        <v>702</v>
      </c>
      <c r="E380" s="34">
        <v>20</v>
      </c>
      <c r="F380" s="34">
        <v>1523546</v>
      </c>
      <c r="G380" s="34">
        <v>4262</v>
      </c>
      <c r="H380" s="34">
        <v>284</v>
      </c>
      <c r="I380" s="35">
        <f t="shared" si="22"/>
        <v>15.1</v>
      </c>
      <c r="J380" s="34">
        <v>12</v>
      </c>
      <c r="K380" s="36">
        <f t="shared" si="23"/>
        <v>8408.0905077262705</v>
      </c>
      <c r="L380" s="34">
        <v>185</v>
      </c>
      <c r="M380" s="34">
        <v>1523546</v>
      </c>
      <c r="N380" s="36">
        <f t="shared" si="20"/>
        <v>8235.3837837837837</v>
      </c>
      <c r="O380" s="34">
        <v>5746</v>
      </c>
      <c r="P380" s="34">
        <v>1523546</v>
      </c>
      <c r="Q380" s="36">
        <f t="shared" si="21"/>
        <v>265.14897319874694</v>
      </c>
      <c r="R380" s="63" t="s">
        <v>14</v>
      </c>
      <c r="S380" s="19">
        <v>1</v>
      </c>
      <c r="T380" s="19" t="s">
        <v>15</v>
      </c>
    </row>
    <row r="381" spans="1:20" s="12" customFormat="1" ht="27" customHeight="1" x14ac:dyDescent="0.2">
      <c r="A381" s="66"/>
      <c r="B381" s="22">
        <v>377</v>
      </c>
      <c r="C381" s="26" t="s">
        <v>703</v>
      </c>
      <c r="D381" s="17" t="s">
        <v>704</v>
      </c>
      <c r="E381" s="34">
        <v>10</v>
      </c>
      <c r="F381" s="34">
        <v>3418500</v>
      </c>
      <c r="G381" s="34">
        <v>1369</v>
      </c>
      <c r="H381" s="34">
        <v>254</v>
      </c>
      <c r="I381" s="35">
        <f t="shared" si="22"/>
        <v>5.3999999999999995</v>
      </c>
      <c r="J381" s="34">
        <v>12</v>
      </c>
      <c r="K381" s="36">
        <f t="shared" si="23"/>
        <v>52754.629629629635</v>
      </c>
      <c r="L381" s="34">
        <v>81</v>
      </c>
      <c r="M381" s="34">
        <v>3418500</v>
      </c>
      <c r="N381" s="36">
        <f t="shared" si="20"/>
        <v>42203.703703703701</v>
      </c>
      <c r="O381" s="34">
        <v>4886.25</v>
      </c>
      <c r="P381" s="34">
        <v>3418500</v>
      </c>
      <c r="Q381" s="36">
        <f t="shared" si="21"/>
        <v>699.61627014581734</v>
      </c>
      <c r="R381" s="60" t="s">
        <v>39</v>
      </c>
      <c r="S381" s="17">
        <v>3</v>
      </c>
      <c r="T381" s="17" t="s">
        <v>40</v>
      </c>
    </row>
    <row r="382" spans="1:20" s="12" customFormat="1" ht="27" customHeight="1" x14ac:dyDescent="0.2">
      <c r="A382" s="66"/>
      <c r="B382" s="22">
        <v>378</v>
      </c>
      <c r="C382" s="26" t="s">
        <v>705</v>
      </c>
      <c r="D382" s="17" t="s">
        <v>706</v>
      </c>
      <c r="E382" s="34">
        <v>20</v>
      </c>
      <c r="F382" s="34">
        <v>883444</v>
      </c>
      <c r="G382" s="34">
        <v>1749</v>
      </c>
      <c r="H382" s="34">
        <v>241</v>
      </c>
      <c r="I382" s="35">
        <f t="shared" si="22"/>
        <v>7.3</v>
      </c>
      <c r="J382" s="34">
        <v>12</v>
      </c>
      <c r="K382" s="36">
        <f t="shared" si="23"/>
        <v>10084.977168949772</v>
      </c>
      <c r="L382" s="34">
        <v>106</v>
      </c>
      <c r="M382" s="34">
        <v>883444</v>
      </c>
      <c r="N382" s="36">
        <f t="shared" si="20"/>
        <v>8334.3773584905666</v>
      </c>
      <c r="O382" s="34">
        <v>5247</v>
      </c>
      <c r="P382" s="34">
        <v>883444</v>
      </c>
      <c r="Q382" s="36">
        <f t="shared" si="21"/>
        <v>168.37125976748618</v>
      </c>
      <c r="R382" s="60" t="s">
        <v>102</v>
      </c>
      <c r="S382" s="17">
        <v>17</v>
      </c>
      <c r="T382" s="17" t="s">
        <v>25</v>
      </c>
    </row>
    <row r="383" spans="1:20" s="12" customFormat="1" ht="27" customHeight="1" x14ac:dyDescent="0.2">
      <c r="A383" s="66"/>
      <c r="B383" s="22">
        <v>379</v>
      </c>
      <c r="C383" s="26" t="s">
        <v>707</v>
      </c>
      <c r="D383" s="17" t="s">
        <v>708</v>
      </c>
      <c r="E383" s="34">
        <v>20</v>
      </c>
      <c r="F383" s="34">
        <v>4718140</v>
      </c>
      <c r="G383" s="34">
        <v>3537</v>
      </c>
      <c r="H383" s="34">
        <v>254</v>
      </c>
      <c r="I383" s="35">
        <f t="shared" si="22"/>
        <v>14</v>
      </c>
      <c r="J383" s="34">
        <v>12</v>
      </c>
      <c r="K383" s="36">
        <f t="shared" si="23"/>
        <v>28084.166666666668</v>
      </c>
      <c r="L383" s="34">
        <v>278</v>
      </c>
      <c r="M383" s="34">
        <v>4718140</v>
      </c>
      <c r="N383" s="36">
        <f t="shared" si="20"/>
        <v>16971.726618705037</v>
      </c>
      <c r="O383" s="34">
        <v>11884.25</v>
      </c>
      <c r="P383" s="34">
        <v>4718140</v>
      </c>
      <c r="Q383" s="36">
        <f t="shared" si="21"/>
        <v>397.00780444706231</v>
      </c>
      <c r="R383" s="60" t="s">
        <v>14</v>
      </c>
      <c r="S383" s="17">
        <v>1</v>
      </c>
      <c r="T383" s="17" t="s">
        <v>15</v>
      </c>
    </row>
    <row r="384" spans="1:20" s="12" customFormat="1" ht="27" customHeight="1" x14ac:dyDescent="0.2">
      <c r="A384" s="66"/>
      <c r="B384" s="22">
        <v>380</v>
      </c>
      <c r="C384" s="26" t="s">
        <v>709</v>
      </c>
      <c r="D384" s="17" t="s">
        <v>710</v>
      </c>
      <c r="E384" s="34">
        <v>10</v>
      </c>
      <c r="F384" s="34">
        <v>2869651</v>
      </c>
      <c r="G384" s="34">
        <v>1838</v>
      </c>
      <c r="H384" s="34">
        <v>274</v>
      </c>
      <c r="I384" s="35">
        <f t="shared" si="22"/>
        <v>6.8</v>
      </c>
      <c r="J384" s="34">
        <v>12</v>
      </c>
      <c r="K384" s="36">
        <f t="shared" si="23"/>
        <v>35167.291666666664</v>
      </c>
      <c r="L384" s="34">
        <v>106</v>
      </c>
      <c r="M384" s="34">
        <v>2869651</v>
      </c>
      <c r="N384" s="36">
        <f t="shared" si="20"/>
        <v>27072.17924528302</v>
      </c>
      <c r="O384" s="34">
        <v>6965</v>
      </c>
      <c r="P384" s="34">
        <v>2869651</v>
      </c>
      <c r="Q384" s="36">
        <f t="shared" si="21"/>
        <v>412.01019382627425</v>
      </c>
      <c r="R384" s="60" t="s">
        <v>51</v>
      </c>
      <c r="S384" s="17">
        <v>2</v>
      </c>
      <c r="T384" s="17" t="s">
        <v>52</v>
      </c>
    </row>
    <row r="385" spans="1:20" s="12" customFormat="1" ht="27" customHeight="1" x14ac:dyDescent="0.2">
      <c r="A385" s="66"/>
      <c r="B385" s="22">
        <v>381</v>
      </c>
      <c r="C385" s="26" t="s">
        <v>450</v>
      </c>
      <c r="D385" s="17" t="s">
        <v>711</v>
      </c>
      <c r="E385" s="34">
        <v>20</v>
      </c>
      <c r="F385" s="34">
        <v>4843832</v>
      </c>
      <c r="G385" s="34">
        <v>4902</v>
      </c>
      <c r="H385" s="34">
        <v>243</v>
      </c>
      <c r="I385" s="35">
        <f t="shared" si="22"/>
        <v>20.200000000000003</v>
      </c>
      <c r="J385" s="34">
        <v>12</v>
      </c>
      <c r="K385" s="36">
        <f t="shared" si="23"/>
        <v>19982.805280528049</v>
      </c>
      <c r="L385" s="34">
        <v>264</v>
      </c>
      <c r="M385" s="34">
        <v>4843832</v>
      </c>
      <c r="N385" s="36">
        <f t="shared" si="20"/>
        <v>18347.848484848484</v>
      </c>
      <c r="O385" s="34">
        <v>16047.5</v>
      </c>
      <c r="P385" s="34">
        <v>4843832</v>
      </c>
      <c r="Q385" s="36">
        <f t="shared" si="21"/>
        <v>301.84340239912757</v>
      </c>
      <c r="R385" s="60" t="s">
        <v>51</v>
      </c>
      <c r="S385" s="17">
        <v>2</v>
      </c>
      <c r="T385" s="17" t="s">
        <v>52</v>
      </c>
    </row>
    <row r="386" spans="1:20" s="12" customFormat="1" ht="27" customHeight="1" x14ac:dyDescent="0.2">
      <c r="A386" s="66"/>
      <c r="B386" s="22">
        <v>382</v>
      </c>
      <c r="C386" s="26" t="s">
        <v>397</v>
      </c>
      <c r="D386" s="17" t="s">
        <v>712</v>
      </c>
      <c r="E386" s="34">
        <v>20</v>
      </c>
      <c r="F386" s="34">
        <v>840550</v>
      </c>
      <c r="G386" s="34">
        <v>1929</v>
      </c>
      <c r="H386" s="34">
        <v>235</v>
      </c>
      <c r="I386" s="35">
        <f t="shared" si="22"/>
        <v>8.2999999999999989</v>
      </c>
      <c r="J386" s="34">
        <v>12</v>
      </c>
      <c r="K386" s="36">
        <f t="shared" si="23"/>
        <v>8439.2570281124517</v>
      </c>
      <c r="L386" s="34">
        <v>132</v>
      </c>
      <c r="M386" s="34">
        <v>840550</v>
      </c>
      <c r="N386" s="36">
        <f t="shared" si="20"/>
        <v>6367.80303030303</v>
      </c>
      <c r="O386" s="34">
        <v>7692</v>
      </c>
      <c r="P386" s="34">
        <v>840550</v>
      </c>
      <c r="Q386" s="36">
        <f t="shared" si="21"/>
        <v>109.27587103484139</v>
      </c>
      <c r="R386" s="60" t="s">
        <v>713</v>
      </c>
      <c r="S386" s="17">
        <v>26</v>
      </c>
      <c r="T386" s="17" t="s">
        <v>21</v>
      </c>
    </row>
    <row r="387" spans="1:20" s="12" customFormat="1" ht="27" customHeight="1" x14ac:dyDescent="0.2">
      <c r="A387" s="66"/>
      <c r="B387" s="22">
        <v>383</v>
      </c>
      <c r="C387" s="26" t="s">
        <v>714</v>
      </c>
      <c r="D387" s="17" t="s">
        <v>715</v>
      </c>
      <c r="E387" s="34">
        <v>20</v>
      </c>
      <c r="F387" s="34">
        <v>6060260</v>
      </c>
      <c r="G387" s="34">
        <v>4418</v>
      </c>
      <c r="H387" s="34">
        <v>259</v>
      </c>
      <c r="I387" s="35">
        <f t="shared" si="22"/>
        <v>17.100000000000001</v>
      </c>
      <c r="J387" s="34">
        <v>12</v>
      </c>
      <c r="K387" s="36">
        <f t="shared" si="23"/>
        <v>29533.43079922027</v>
      </c>
      <c r="L387" s="34">
        <v>464</v>
      </c>
      <c r="M387" s="34">
        <v>6060260</v>
      </c>
      <c r="N387" s="36">
        <f t="shared" si="20"/>
        <v>13060.905172413793</v>
      </c>
      <c r="O387" s="34">
        <v>15731.5</v>
      </c>
      <c r="P387" s="34">
        <v>6060260</v>
      </c>
      <c r="Q387" s="36">
        <f t="shared" si="21"/>
        <v>385.23090614372438</v>
      </c>
      <c r="R387" s="60" t="s">
        <v>39</v>
      </c>
      <c r="S387" s="17">
        <v>3</v>
      </c>
      <c r="T387" s="17" t="s">
        <v>40</v>
      </c>
    </row>
    <row r="388" spans="1:20" s="12" customFormat="1" ht="27" customHeight="1" x14ac:dyDescent="0.2">
      <c r="A388" s="66"/>
      <c r="B388" s="22">
        <v>384</v>
      </c>
      <c r="C388" s="26" t="s">
        <v>716</v>
      </c>
      <c r="D388" s="17" t="s">
        <v>717</v>
      </c>
      <c r="E388" s="34">
        <v>35</v>
      </c>
      <c r="F388" s="34">
        <v>7634575</v>
      </c>
      <c r="G388" s="34">
        <v>5835</v>
      </c>
      <c r="H388" s="34">
        <v>298</v>
      </c>
      <c r="I388" s="35">
        <f t="shared" si="22"/>
        <v>19.600000000000001</v>
      </c>
      <c r="J388" s="34">
        <v>12</v>
      </c>
      <c r="K388" s="36">
        <f t="shared" si="23"/>
        <v>32459.927721088432</v>
      </c>
      <c r="L388" s="34">
        <v>315</v>
      </c>
      <c r="M388" s="34">
        <v>7634575</v>
      </c>
      <c r="N388" s="36">
        <f t="shared" si="20"/>
        <v>24236.746031746032</v>
      </c>
      <c r="O388" s="34">
        <v>20659</v>
      </c>
      <c r="P388" s="34">
        <v>7634575</v>
      </c>
      <c r="Q388" s="36">
        <f t="shared" si="21"/>
        <v>369.55201122997244</v>
      </c>
      <c r="R388" s="60" t="s">
        <v>14</v>
      </c>
      <c r="S388" s="17">
        <v>1</v>
      </c>
      <c r="T388" s="17" t="s">
        <v>15</v>
      </c>
    </row>
    <row r="389" spans="1:20" s="12" customFormat="1" ht="27" customHeight="1" x14ac:dyDescent="0.2">
      <c r="A389" s="66"/>
      <c r="B389" s="22">
        <v>385</v>
      </c>
      <c r="C389" s="26" t="s">
        <v>540</v>
      </c>
      <c r="D389" s="17" t="s">
        <v>718</v>
      </c>
      <c r="E389" s="34">
        <v>20</v>
      </c>
      <c r="F389" s="34">
        <v>2273828</v>
      </c>
      <c r="G389" s="34">
        <v>2548</v>
      </c>
      <c r="H389" s="34">
        <v>242</v>
      </c>
      <c r="I389" s="35">
        <f t="shared" si="22"/>
        <v>10.6</v>
      </c>
      <c r="J389" s="34">
        <v>12</v>
      </c>
      <c r="K389" s="36">
        <f t="shared" si="23"/>
        <v>17876.006289308178</v>
      </c>
      <c r="L389" s="34">
        <v>259</v>
      </c>
      <c r="M389" s="34">
        <v>2273828</v>
      </c>
      <c r="N389" s="36">
        <f t="shared" ref="N389:N452" si="24">IF(AND(L389&gt;0,M389&gt;0),M389/L389,0)</f>
        <v>8779.2586872586871</v>
      </c>
      <c r="O389" s="34">
        <v>5206</v>
      </c>
      <c r="P389" s="34">
        <v>2273828</v>
      </c>
      <c r="Q389" s="36">
        <f t="shared" ref="Q389:Q452" si="25">IF(AND(O389&gt;0,P389&gt;0),P389/O389,0)</f>
        <v>436.77064925086438</v>
      </c>
      <c r="R389" s="60" t="s">
        <v>14</v>
      </c>
      <c r="S389" s="17">
        <v>1</v>
      </c>
      <c r="T389" s="17" t="s">
        <v>15</v>
      </c>
    </row>
    <row r="390" spans="1:20" s="12" customFormat="1" ht="27" customHeight="1" x14ac:dyDescent="0.2">
      <c r="A390" s="66"/>
      <c r="B390" s="22">
        <v>386</v>
      </c>
      <c r="C390" s="26" t="s">
        <v>719</v>
      </c>
      <c r="D390" s="17" t="s">
        <v>720</v>
      </c>
      <c r="E390" s="34">
        <v>10</v>
      </c>
      <c r="F390" s="34">
        <v>1239230</v>
      </c>
      <c r="G390" s="34">
        <v>2200</v>
      </c>
      <c r="H390" s="34">
        <v>243</v>
      </c>
      <c r="I390" s="35">
        <f t="shared" ref="I390:I453" si="26">ROUNDUP(G390/H390,1)</f>
        <v>9.1</v>
      </c>
      <c r="J390" s="34">
        <v>12</v>
      </c>
      <c r="K390" s="36">
        <f t="shared" ref="K390:K453" si="27">IF(AND(F390&gt;0,I390&gt;0,J390&gt;0),F390/I390/J390,0)</f>
        <v>11348.260073260075</v>
      </c>
      <c r="L390" s="34">
        <v>161</v>
      </c>
      <c r="M390" s="34">
        <v>1239230</v>
      </c>
      <c r="N390" s="36">
        <f t="shared" si="24"/>
        <v>7697.0807453416146</v>
      </c>
      <c r="O390" s="34">
        <v>6747</v>
      </c>
      <c r="P390" s="34">
        <v>1239230</v>
      </c>
      <c r="Q390" s="36">
        <f t="shared" si="25"/>
        <v>183.67126130131911</v>
      </c>
      <c r="R390" s="60" t="s">
        <v>14</v>
      </c>
      <c r="S390" s="17">
        <v>1</v>
      </c>
      <c r="T390" s="17" t="s">
        <v>15</v>
      </c>
    </row>
    <row r="391" spans="1:20" s="12" customFormat="1" ht="27" customHeight="1" x14ac:dyDescent="0.2">
      <c r="A391" s="66"/>
      <c r="B391" s="22">
        <v>387</v>
      </c>
      <c r="C391" s="26" t="s">
        <v>71</v>
      </c>
      <c r="D391" s="17" t="s">
        <v>721</v>
      </c>
      <c r="E391" s="34">
        <v>20</v>
      </c>
      <c r="F391" s="34">
        <v>2888091</v>
      </c>
      <c r="G391" s="34">
        <v>4337</v>
      </c>
      <c r="H391" s="34">
        <v>278</v>
      </c>
      <c r="I391" s="35">
        <f t="shared" si="26"/>
        <v>15.7</v>
      </c>
      <c r="J391" s="34">
        <v>12</v>
      </c>
      <c r="K391" s="36">
        <f t="shared" si="27"/>
        <v>15329.570063694269</v>
      </c>
      <c r="L391" s="34">
        <v>259</v>
      </c>
      <c r="M391" s="34">
        <v>2888091</v>
      </c>
      <c r="N391" s="36">
        <f t="shared" si="24"/>
        <v>11150.930501930501</v>
      </c>
      <c r="O391" s="34">
        <v>18884</v>
      </c>
      <c r="P391" s="34">
        <v>2888091</v>
      </c>
      <c r="Q391" s="36">
        <f t="shared" si="25"/>
        <v>152.93851938148697</v>
      </c>
      <c r="R391" s="60" t="s">
        <v>14</v>
      </c>
      <c r="S391" s="17">
        <v>1</v>
      </c>
      <c r="T391" s="17" t="s">
        <v>15</v>
      </c>
    </row>
    <row r="392" spans="1:20" s="12" customFormat="1" ht="27" customHeight="1" x14ac:dyDescent="0.2">
      <c r="A392" s="66"/>
      <c r="B392" s="22">
        <v>388</v>
      </c>
      <c r="C392" s="26" t="s">
        <v>30</v>
      </c>
      <c r="D392" s="19" t="s">
        <v>722</v>
      </c>
      <c r="E392" s="34">
        <v>20</v>
      </c>
      <c r="F392" s="34">
        <v>7010562</v>
      </c>
      <c r="G392" s="34">
        <v>4170</v>
      </c>
      <c r="H392" s="34">
        <v>253</v>
      </c>
      <c r="I392" s="35">
        <f t="shared" si="26"/>
        <v>16.5</v>
      </c>
      <c r="J392" s="34">
        <v>12</v>
      </c>
      <c r="K392" s="36">
        <f t="shared" si="27"/>
        <v>35406.878787878792</v>
      </c>
      <c r="L392" s="34">
        <v>241</v>
      </c>
      <c r="M392" s="34">
        <v>7010562</v>
      </c>
      <c r="N392" s="36">
        <f t="shared" si="24"/>
        <v>29089.468879668049</v>
      </c>
      <c r="O392" s="34">
        <v>20763</v>
      </c>
      <c r="P392" s="34">
        <v>7010562</v>
      </c>
      <c r="Q392" s="36">
        <f t="shared" si="25"/>
        <v>337.64687183932955</v>
      </c>
      <c r="R392" s="63" t="s">
        <v>191</v>
      </c>
      <c r="S392" s="19">
        <v>11</v>
      </c>
      <c r="T392" s="19" t="s">
        <v>33</v>
      </c>
    </row>
    <row r="393" spans="1:20" s="12" customFormat="1" ht="27" customHeight="1" x14ac:dyDescent="0.2">
      <c r="A393" s="66"/>
      <c r="B393" s="22">
        <v>389</v>
      </c>
      <c r="C393" s="27" t="s">
        <v>723</v>
      </c>
      <c r="D393" s="19" t="s">
        <v>724</v>
      </c>
      <c r="E393" s="34">
        <v>20</v>
      </c>
      <c r="F393" s="34">
        <v>6656510</v>
      </c>
      <c r="G393" s="34">
        <v>4352</v>
      </c>
      <c r="H393" s="34">
        <v>308</v>
      </c>
      <c r="I393" s="35">
        <f t="shared" si="26"/>
        <v>14.2</v>
      </c>
      <c r="J393" s="34">
        <v>12</v>
      </c>
      <c r="K393" s="36">
        <f t="shared" si="27"/>
        <v>39064.025821596246</v>
      </c>
      <c r="L393" s="34">
        <v>226</v>
      </c>
      <c r="M393" s="34">
        <v>6656510</v>
      </c>
      <c r="N393" s="36">
        <f t="shared" si="24"/>
        <v>29453.58407079646</v>
      </c>
      <c r="O393" s="34">
        <v>19234.5</v>
      </c>
      <c r="P393" s="34">
        <v>6656510</v>
      </c>
      <c r="Q393" s="36">
        <f t="shared" si="25"/>
        <v>346.07138215186257</v>
      </c>
      <c r="R393" s="63" t="s">
        <v>177</v>
      </c>
      <c r="S393" s="19">
        <v>5</v>
      </c>
      <c r="T393" s="19" t="s">
        <v>122</v>
      </c>
    </row>
    <row r="394" spans="1:20" s="12" customFormat="1" ht="27" customHeight="1" x14ac:dyDescent="0.2">
      <c r="A394" s="66"/>
      <c r="B394" s="22">
        <v>390</v>
      </c>
      <c r="C394" s="26" t="s">
        <v>725</v>
      </c>
      <c r="D394" s="25" t="s">
        <v>726</v>
      </c>
      <c r="E394" s="34">
        <v>10</v>
      </c>
      <c r="F394" s="34">
        <v>661355</v>
      </c>
      <c r="G394" s="34">
        <v>1730</v>
      </c>
      <c r="H394" s="34">
        <v>245</v>
      </c>
      <c r="I394" s="35">
        <f t="shared" si="26"/>
        <v>7.1</v>
      </c>
      <c r="J394" s="34">
        <v>12</v>
      </c>
      <c r="K394" s="36">
        <f t="shared" si="27"/>
        <v>7762.3826291079822</v>
      </c>
      <c r="L394" s="34">
        <v>173</v>
      </c>
      <c r="M394" s="34">
        <v>661355</v>
      </c>
      <c r="N394" s="36">
        <f t="shared" si="24"/>
        <v>3822.8612716763005</v>
      </c>
      <c r="O394" s="34">
        <v>6334</v>
      </c>
      <c r="P394" s="34">
        <v>661355</v>
      </c>
      <c r="Q394" s="36">
        <f t="shared" si="25"/>
        <v>104.41348279128513</v>
      </c>
      <c r="R394" s="63" t="s">
        <v>36</v>
      </c>
      <c r="S394" s="19">
        <v>24</v>
      </c>
      <c r="T394" s="19" t="s">
        <v>21</v>
      </c>
    </row>
    <row r="395" spans="1:20" s="12" customFormat="1" ht="27" customHeight="1" x14ac:dyDescent="0.2">
      <c r="A395" s="66"/>
      <c r="B395" s="22">
        <v>391</v>
      </c>
      <c r="C395" s="26" t="s">
        <v>76</v>
      </c>
      <c r="D395" s="19" t="s">
        <v>727</v>
      </c>
      <c r="E395" s="34">
        <v>20</v>
      </c>
      <c r="F395" s="34">
        <v>2161476</v>
      </c>
      <c r="G395" s="34">
        <v>1581</v>
      </c>
      <c r="H395" s="34">
        <v>270</v>
      </c>
      <c r="I395" s="35">
        <f t="shared" si="26"/>
        <v>5.8999999999999995</v>
      </c>
      <c r="J395" s="34">
        <v>12</v>
      </c>
      <c r="K395" s="36">
        <f t="shared" si="27"/>
        <v>30529.322033898308</v>
      </c>
      <c r="L395" s="34">
        <v>72</v>
      </c>
      <c r="M395" s="34">
        <v>2161476</v>
      </c>
      <c r="N395" s="36">
        <f t="shared" si="24"/>
        <v>30020.5</v>
      </c>
      <c r="O395" s="34">
        <v>7194</v>
      </c>
      <c r="P395" s="34">
        <v>2161476</v>
      </c>
      <c r="Q395" s="36">
        <f t="shared" si="25"/>
        <v>300.4553794829024</v>
      </c>
      <c r="R395" s="63" t="s">
        <v>39</v>
      </c>
      <c r="S395" s="19">
        <v>3</v>
      </c>
      <c r="T395" s="19" t="s">
        <v>40</v>
      </c>
    </row>
    <row r="396" spans="1:20" s="12" customFormat="1" ht="27" customHeight="1" x14ac:dyDescent="0.2">
      <c r="A396" s="66"/>
      <c r="B396" s="22">
        <v>392</v>
      </c>
      <c r="C396" s="26" t="s">
        <v>487</v>
      </c>
      <c r="D396" s="19" t="s">
        <v>728</v>
      </c>
      <c r="E396" s="34">
        <v>20</v>
      </c>
      <c r="F396" s="34">
        <v>1079465</v>
      </c>
      <c r="G396" s="34">
        <v>2524</v>
      </c>
      <c r="H396" s="34">
        <v>239</v>
      </c>
      <c r="I396" s="35">
        <f t="shared" si="26"/>
        <v>10.6</v>
      </c>
      <c r="J396" s="34">
        <v>12</v>
      </c>
      <c r="K396" s="36">
        <f t="shared" si="27"/>
        <v>8486.3600628930817</v>
      </c>
      <c r="L396" s="34">
        <v>133</v>
      </c>
      <c r="M396" s="34">
        <v>1079465</v>
      </c>
      <c r="N396" s="36">
        <f t="shared" si="24"/>
        <v>8116.2781954887214</v>
      </c>
      <c r="O396" s="34">
        <v>8486.08</v>
      </c>
      <c r="P396" s="34">
        <v>1079465</v>
      </c>
      <c r="Q396" s="36">
        <f t="shared" si="25"/>
        <v>127.20419793355707</v>
      </c>
      <c r="R396" s="63" t="s">
        <v>39</v>
      </c>
      <c r="S396" s="19">
        <v>3</v>
      </c>
      <c r="T396" s="19" t="s">
        <v>40</v>
      </c>
    </row>
    <row r="397" spans="1:20" s="12" customFormat="1" ht="27" customHeight="1" x14ac:dyDescent="0.2">
      <c r="A397" s="66"/>
      <c r="B397" s="22">
        <v>393</v>
      </c>
      <c r="C397" s="26" t="s">
        <v>729</v>
      </c>
      <c r="D397" s="19" t="s">
        <v>730</v>
      </c>
      <c r="E397" s="34">
        <v>15</v>
      </c>
      <c r="F397" s="34">
        <v>3089237</v>
      </c>
      <c r="G397" s="34">
        <v>1601</v>
      </c>
      <c r="H397" s="34">
        <v>244</v>
      </c>
      <c r="I397" s="35">
        <f t="shared" si="26"/>
        <v>6.6</v>
      </c>
      <c r="J397" s="34">
        <v>12</v>
      </c>
      <c r="K397" s="36">
        <f t="shared" si="27"/>
        <v>39005.517676767682</v>
      </c>
      <c r="L397" s="34">
        <v>84</v>
      </c>
      <c r="M397" s="34">
        <v>3089237</v>
      </c>
      <c r="N397" s="36">
        <f t="shared" si="24"/>
        <v>36776.630952380954</v>
      </c>
      <c r="O397" s="34">
        <v>9606</v>
      </c>
      <c r="P397" s="34">
        <v>3089237</v>
      </c>
      <c r="Q397" s="36">
        <f t="shared" si="25"/>
        <v>321.59452425567355</v>
      </c>
      <c r="R397" s="63" t="s">
        <v>80</v>
      </c>
      <c r="S397" s="19">
        <v>13</v>
      </c>
      <c r="T397" s="19" t="s">
        <v>29</v>
      </c>
    </row>
    <row r="398" spans="1:20" s="12" customFormat="1" ht="27" customHeight="1" x14ac:dyDescent="0.2">
      <c r="A398" s="66"/>
      <c r="B398" s="22">
        <v>394</v>
      </c>
      <c r="C398" s="26" t="s">
        <v>148</v>
      </c>
      <c r="D398" s="19" t="s">
        <v>731</v>
      </c>
      <c r="E398" s="34">
        <v>20</v>
      </c>
      <c r="F398" s="34">
        <v>2534343</v>
      </c>
      <c r="G398" s="34">
        <v>3952</v>
      </c>
      <c r="H398" s="34">
        <v>245</v>
      </c>
      <c r="I398" s="35">
        <f t="shared" si="26"/>
        <v>16.200000000000003</v>
      </c>
      <c r="J398" s="34">
        <v>12</v>
      </c>
      <c r="K398" s="36">
        <f t="shared" si="27"/>
        <v>13036.743827160491</v>
      </c>
      <c r="L398" s="34">
        <v>233</v>
      </c>
      <c r="M398" s="34">
        <v>2534343</v>
      </c>
      <c r="N398" s="36">
        <f t="shared" si="24"/>
        <v>10877.008583690988</v>
      </c>
      <c r="O398" s="34">
        <v>20089</v>
      </c>
      <c r="P398" s="34">
        <v>2534343</v>
      </c>
      <c r="Q398" s="36">
        <f t="shared" si="25"/>
        <v>126.15575688187565</v>
      </c>
      <c r="R398" s="63" t="s">
        <v>14</v>
      </c>
      <c r="S398" s="19">
        <v>1</v>
      </c>
      <c r="T398" s="19" t="s">
        <v>15</v>
      </c>
    </row>
    <row r="399" spans="1:20" s="12" customFormat="1" ht="27" customHeight="1" x14ac:dyDescent="0.2">
      <c r="A399" s="66"/>
      <c r="B399" s="22">
        <v>395</v>
      </c>
      <c r="C399" s="26" t="s">
        <v>732</v>
      </c>
      <c r="D399" s="19" t="s">
        <v>733</v>
      </c>
      <c r="E399" s="34">
        <v>20</v>
      </c>
      <c r="F399" s="34">
        <v>3942440</v>
      </c>
      <c r="G399" s="34">
        <v>4545</v>
      </c>
      <c r="H399" s="34">
        <v>259</v>
      </c>
      <c r="I399" s="35">
        <f t="shared" si="26"/>
        <v>17.600000000000001</v>
      </c>
      <c r="J399" s="34">
        <v>12</v>
      </c>
      <c r="K399" s="36">
        <f t="shared" si="27"/>
        <v>18666.85606060606</v>
      </c>
      <c r="L399" s="34">
        <v>417</v>
      </c>
      <c r="M399" s="34">
        <v>3942440</v>
      </c>
      <c r="N399" s="36">
        <f t="shared" si="24"/>
        <v>9454.2925659472421</v>
      </c>
      <c r="O399" s="34">
        <v>19308</v>
      </c>
      <c r="P399" s="34">
        <v>3942440</v>
      </c>
      <c r="Q399" s="36">
        <f t="shared" si="25"/>
        <v>204.1868655479594</v>
      </c>
      <c r="R399" s="63" t="s">
        <v>14</v>
      </c>
      <c r="S399" s="19">
        <v>1</v>
      </c>
      <c r="T399" s="19" t="s">
        <v>15</v>
      </c>
    </row>
    <row r="400" spans="1:20" s="12" customFormat="1" ht="27" customHeight="1" x14ac:dyDescent="0.2">
      <c r="A400" s="66"/>
      <c r="B400" s="22">
        <v>396</v>
      </c>
      <c r="C400" s="26" t="s">
        <v>515</v>
      </c>
      <c r="D400" s="19" t="s">
        <v>734</v>
      </c>
      <c r="E400" s="34">
        <v>20</v>
      </c>
      <c r="F400" s="34">
        <v>722200</v>
      </c>
      <c r="G400" s="34">
        <v>3838</v>
      </c>
      <c r="H400" s="34">
        <v>248</v>
      </c>
      <c r="I400" s="35">
        <f t="shared" si="26"/>
        <v>15.5</v>
      </c>
      <c r="J400" s="34">
        <v>12</v>
      </c>
      <c r="K400" s="36">
        <f t="shared" si="27"/>
        <v>3882.7956989247309</v>
      </c>
      <c r="L400" s="34">
        <v>204</v>
      </c>
      <c r="M400" s="34">
        <v>722200</v>
      </c>
      <c r="N400" s="36">
        <f t="shared" si="24"/>
        <v>3540.1960784313724</v>
      </c>
      <c r="O400" s="34">
        <v>12062</v>
      </c>
      <c r="P400" s="34">
        <v>722200</v>
      </c>
      <c r="Q400" s="36">
        <f t="shared" si="25"/>
        <v>59.873984413861713</v>
      </c>
      <c r="R400" s="63" t="s">
        <v>154</v>
      </c>
      <c r="S400" s="19">
        <v>20</v>
      </c>
      <c r="T400" s="19" t="s">
        <v>25</v>
      </c>
    </row>
    <row r="401" spans="1:20" s="12" customFormat="1" ht="27" customHeight="1" x14ac:dyDescent="0.2">
      <c r="A401" s="66"/>
      <c r="B401" s="22">
        <v>397</v>
      </c>
      <c r="C401" s="26" t="s">
        <v>212</v>
      </c>
      <c r="D401" s="19" t="s">
        <v>735</v>
      </c>
      <c r="E401" s="34">
        <v>10</v>
      </c>
      <c r="F401" s="34">
        <v>1464890</v>
      </c>
      <c r="G401" s="34">
        <v>1306</v>
      </c>
      <c r="H401" s="34">
        <v>250</v>
      </c>
      <c r="I401" s="35">
        <f t="shared" si="26"/>
        <v>5.3</v>
      </c>
      <c r="J401" s="34">
        <v>12</v>
      </c>
      <c r="K401" s="36">
        <f t="shared" si="27"/>
        <v>23032.861635220124</v>
      </c>
      <c r="L401" s="34">
        <v>73</v>
      </c>
      <c r="M401" s="34">
        <v>1464890</v>
      </c>
      <c r="N401" s="36">
        <f t="shared" si="24"/>
        <v>20066.986301369863</v>
      </c>
      <c r="O401" s="34">
        <v>4975</v>
      </c>
      <c r="P401" s="34">
        <v>1464890</v>
      </c>
      <c r="Q401" s="36">
        <f t="shared" si="25"/>
        <v>294.45025125628143</v>
      </c>
      <c r="R401" s="63" t="s">
        <v>45</v>
      </c>
      <c r="S401" s="19">
        <v>19</v>
      </c>
      <c r="T401" s="19" t="s">
        <v>25</v>
      </c>
    </row>
    <row r="402" spans="1:20" s="12" customFormat="1" ht="27" customHeight="1" x14ac:dyDescent="0.2">
      <c r="A402" s="66"/>
      <c r="B402" s="22">
        <v>398</v>
      </c>
      <c r="C402" s="26" t="s">
        <v>736</v>
      </c>
      <c r="D402" s="19" t="s">
        <v>737</v>
      </c>
      <c r="E402" s="34">
        <v>20</v>
      </c>
      <c r="F402" s="34">
        <v>1323666</v>
      </c>
      <c r="G402" s="34">
        <v>4394</v>
      </c>
      <c r="H402" s="34">
        <v>241</v>
      </c>
      <c r="I402" s="35">
        <f t="shared" si="26"/>
        <v>18.3</v>
      </c>
      <c r="J402" s="34">
        <v>12</v>
      </c>
      <c r="K402" s="36">
        <v>6050</v>
      </c>
      <c r="L402" s="34">
        <v>255</v>
      </c>
      <c r="M402" s="34">
        <v>1323666</v>
      </c>
      <c r="N402" s="36">
        <f t="shared" si="24"/>
        <v>5190.8470588235296</v>
      </c>
      <c r="O402" s="34">
        <v>21970</v>
      </c>
      <c r="P402" s="34">
        <v>1323666</v>
      </c>
      <c r="Q402" s="36">
        <f t="shared" si="25"/>
        <v>60.248793809740555</v>
      </c>
      <c r="R402" s="63" t="s">
        <v>51</v>
      </c>
      <c r="S402" s="19">
        <v>2</v>
      </c>
      <c r="T402" s="19" t="s">
        <v>52</v>
      </c>
    </row>
    <row r="403" spans="1:20" s="12" customFormat="1" ht="27" customHeight="1" x14ac:dyDescent="0.2">
      <c r="A403" s="66"/>
      <c r="B403" s="22">
        <v>399</v>
      </c>
      <c r="C403" s="26" t="s">
        <v>92</v>
      </c>
      <c r="D403" s="19" t="s">
        <v>738</v>
      </c>
      <c r="E403" s="34">
        <v>20</v>
      </c>
      <c r="F403" s="34">
        <v>9242166</v>
      </c>
      <c r="G403" s="34">
        <v>3377</v>
      </c>
      <c r="H403" s="34">
        <v>246</v>
      </c>
      <c r="I403" s="35">
        <f t="shared" si="26"/>
        <v>13.799999999999999</v>
      </c>
      <c r="J403" s="34">
        <v>12</v>
      </c>
      <c r="K403" s="36">
        <f t="shared" si="27"/>
        <v>55810.181159420295</v>
      </c>
      <c r="L403" s="34">
        <v>177</v>
      </c>
      <c r="M403" s="34">
        <v>9242166</v>
      </c>
      <c r="N403" s="36">
        <f t="shared" si="24"/>
        <v>52215.627118644064</v>
      </c>
      <c r="O403" s="34">
        <v>19185.5</v>
      </c>
      <c r="P403" s="34">
        <v>9242166</v>
      </c>
      <c r="Q403" s="36">
        <f t="shared" si="25"/>
        <v>481.7266164551354</v>
      </c>
      <c r="R403" s="63" t="s">
        <v>51</v>
      </c>
      <c r="S403" s="19">
        <v>2</v>
      </c>
      <c r="T403" s="19" t="s">
        <v>52</v>
      </c>
    </row>
    <row r="404" spans="1:20" s="12" customFormat="1" ht="27" customHeight="1" x14ac:dyDescent="0.2">
      <c r="A404" s="66"/>
      <c r="B404" s="22">
        <v>400</v>
      </c>
      <c r="C404" s="26" t="s">
        <v>739</v>
      </c>
      <c r="D404" s="19" t="s">
        <v>740</v>
      </c>
      <c r="E404" s="34"/>
      <c r="F404" s="34"/>
      <c r="G404" s="34"/>
      <c r="H404" s="34"/>
      <c r="I404" s="35" t="e">
        <f t="shared" si="26"/>
        <v>#DIV/0!</v>
      </c>
      <c r="J404" s="34"/>
      <c r="K404" s="36" t="e">
        <f t="shared" si="27"/>
        <v>#DIV/0!</v>
      </c>
      <c r="L404" s="34"/>
      <c r="M404" s="34"/>
      <c r="N404" s="36">
        <f t="shared" si="24"/>
        <v>0</v>
      </c>
      <c r="O404" s="34"/>
      <c r="P404" s="34"/>
      <c r="Q404" s="36">
        <f t="shared" si="25"/>
        <v>0</v>
      </c>
      <c r="R404" s="63"/>
      <c r="S404" s="19"/>
      <c r="T404" s="19"/>
    </row>
    <row r="405" spans="1:20" s="12" customFormat="1" ht="27" customHeight="1" x14ac:dyDescent="0.2">
      <c r="A405" s="66"/>
      <c r="B405" s="22">
        <v>401</v>
      </c>
      <c r="C405" s="26" t="s">
        <v>608</v>
      </c>
      <c r="D405" s="19" t="s">
        <v>741</v>
      </c>
      <c r="E405" s="34">
        <v>20</v>
      </c>
      <c r="F405" s="34">
        <v>3654970</v>
      </c>
      <c r="G405" s="34">
        <v>4331</v>
      </c>
      <c r="H405" s="34">
        <v>259</v>
      </c>
      <c r="I405" s="35">
        <f t="shared" si="26"/>
        <v>16.8</v>
      </c>
      <c r="J405" s="34">
        <v>12</v>
      </c>
      <c r="K405" s="36">
        <f t="shared" si="27"/>
        <v>18129.811507936505</v>
      </c>
      <c r="L405" s="34">
        <v>362</v>
      </c>
      <c r="M405" s="34">
        <v>3654970</v>
      </c>
      <c r="N405" s="36">
        <f t="shared" si="24"/>
        <v>10096.602209944751</v>
      </c>
      <c r="O405" s="34">
        <v>8931</v>
      </c>
      <c r="P405" s="34">
        <v>3654970</v>
      </c>
      <c r="Q405" s="36">
        <f t="shared" si="25"/>
        <v>409.24532527152616</v>
      </c>
      <c r="R405" s="63" t="s">
        <v>121</v>
      </c>
      <c r="S405" s="19">
        <v>4</v>
      </c>
      <c r="T405" s="19" t="s">
        <v>122</v>
      </c>
    </row>
    <row r="406" spans="1:20" s="12" customFormat="1" ht="27" customHeight="1" x14ac:dyDescent="0.2">
      <c r="A406" s="66"/>
      <c r="B406" s="22">
        <v>402</v>
      </c>
      <c r="C406" s="26" t="s">
        <v>742</v>
      </c>
      <c r="D406" s="19" t="s">
        <v>743</v>
      </c>
      <c r="E406" s="34">
        <v>10</v>
      </c>
      <c r="F406" s="34">
        <v>1848000</v>
      </c>
      <c r="G406" s="34">
        <v>4874</v>
      </c>
      <c r="H406" s="34">
        <v>252</v>
      </c>
      <c r="I406" s="35">
        <f t="shared" si="26"/>
        <v>19.400000000000002</v>
      </c>
      <c r="J406" s="34">
        <v>12</v>
      </c>
      <c r="K406" s="36">
        <f t="shared" si="27"/>
        <v>7938.1443298969061</v>
      </c>
      <c r="L406" s="34">
        <v>232</v>
      </c>
      <c r="M406" s="34">
        <v>1848000</v>
      </c>
      <c r="N406" s="36">
        <f t="shared" si="24"/>
        <v>7965.5172413793107</v>
      </c>
      <c r="O406" s="34">
        <v>15384</v>
      </c>
      <c r="P406" s="34">
        <v>1848000</v>
      </c>
      <c r="Q406" s="36">
        <f t="shared" si="25"/>
        <v>120.12480499219969</v>
      </c>
      <c r="R406" s="63" t="s">
        <v>32</v>
      </c>
      <c r="S406" s="19">
        <v>9</v>
      </c>
      <c r="T406" s="19" t="s">
        <v>33</v>
      </c>
    </row>
    <row r="407" spans="1:20" s="12" customFormat="1" ht="27" customHeight="1" x14ac:dyDescent="0.2">
      <c r="A407" s="66"/>
      <c r="B407" s="22">
        <v>403</v>
      </c>
      <c r="C407" s="26" t="s">
        <v>744</v>
      </c>
      <c r="D407" s="19" t="s">
        <v>745</v>
      </c>
      <c r="E407" s="34">
        <v>10</v>
      </c>
      <c r="F407" s="34">
        <v>548502</v>
      </c>
      <c r="G407" s="34">
        <v>1658</v>
      </c>
      <c r="H407" s="34">
        <v>253</v>
      </c>
      <c r="I407" s="35">
        <f t="shared" si="26"/>
        <v>6.6</v>
      </c>
      <c r="J407" s="34">
        <v>12</v>
      </c>
      <c r="K407" s="36">
        <f t="shared" si="27"/>
        <v>6925.5303030303039</v>
      </c>
      <c r="L407" s="34">
        <v>90</v>
      </c>
      <c r="M407" s="34">
        <v>548502</v>
      </c>
      <c r="N407" s="36">
        <f t="shared" si="24"/>
        <v>6094.4666666666662</v>
      </c>
      <c r="O407" s="34">
        <v>3651</v>
      </c>
      <c r="P407" s="34">
        <v>548502</v>
      </c>
      <c r="Q407" s="36">
        <f t="shared" si="25"/>
        <v>150.23336072308956</v>
      </c>
      <c r="R407" s="63" t="s">
        <v>39</v>
      </c>
      <c r="S407" s="19">
        <v>3</v>
      </c>
      <c r="T407" s="19" t="s">
        <v>40</v>
      </c>
    </row>
    <row r="408" spans="1:20" s="12" customFormat="1" ht="27" customHeight="1" x14ac:dyDescent="0.2">
      <c r="A408" s="66"/>
      <c r="B408" s="22">
        <v>404</v>
      </c>
      <c r="C408" s="26" t="s">
        <v>746</v>
      </c>
      <c r="D408" s="25" t="s">
        <v>747</v>
      </c>
      <c r="E408" s="34">
        <v>20</v>
      </c>
      <c r="F408" s="34">
        <v>2296125</v>
      </c>
      <c r="G408" s="34">
        <v>4716</v>
      </c>
      <c r="H408" s="34">
        <v>245</v>
      </c>
      <c r="I408" s="35">
        <f t="shared" si="26"/>
        <v>19.3</v>
      </c>
      <c r="J408" s="34">
        <v>12</v>
      </c>
      <c r="K408" s="36">
        <f t="shared" si="27"/>
        <v>9914.1839378238346</v>
      </c>
      <c r="L408" s="34">
        <v>291</v>
      </c>
      <c r="M408" s="34">
        <v>2296125</v>
      </c>
      <c r="N408" s="36">
        <f t="shared" si="24"/>
        <v>7890.4639175257735</v>
      </c>
      <c r="O408" s="34">
        <v>15855</v>
      </c>
      <c r="P408" s="34">
        <v>2296125</v>
      </c>
      <c r="Q408" s="36">
        <f t="shared" si="25"/>
        <v>144.82024597918638</v>
      </c>
      <c r="R408" s="63" t="s">
        <v>147</v>
      </c>
      <c r="S408" s="19">
        <v>18</v>
      </c>
      <c r="T408" s="19" t="s">
        <v>25</v>
      </c>
    </row>
    <row r="409" spans="1:20" s="12" customFormat="1" ht="27" customHeight="1" x14ac:dyDescent="0.2">
      <c r="A409" s="66"/>
      <c r="B409" s="22">
        <v>405</v>
      </c>
      <c r="C409" s="26" t="s">
        <v>748</v>
      </c>
      <c r="D409" s="19" t="s">
        <v>749</v>
      </c>
      <c r="E409" s="34">
        <v>20</v>
      </c>
      <c r="F409" s="34">
        <v>155500</v>
      </c>
      <c r="G409" s="34">
        <v>311</v>
      </c>
      <c r="H409" s="34">
        <v>264</v>
      </c>
      <c r="I409" s="35">
        <f t="shared" si="26"/>
        <v>1.2000000000000002</v>
      </c>
      <c r="J409" s="34">
        <v>12</v>
      </c>
      <c r="K409" s="36">
        <f t="shared" si="27"/>
        <v>10798.611111111109</v>
      </c>
      <c r="L409" s="34">
        <v>18</v>
      </c>
      <c r="M409" s="34">
        <v>155500</v>
      </c>
      <c r="N409" s="36">
        <f t="shared" si="24"/>
        <v>8638.8888888888887</v>
      </c>
      <c r="O409" s="34">
        <v>1052</v>
      </c>
      <c r="P409" s="34">
        <v>155500</v>
      </c>
      <c r="Q409" s="36">
        <f t="shared" si="25"/>
        <v>147.81368821292776</v>
      </c>
      <c r="R409" s="63" t="s">
        <v>14</v>
      </c>
      <c r="S409" s="19">
        <v>1</v>
      </c>
      <c r="T409" s="19" t="s">
        <v>15</v>
      </c>
    </row>
    <row r="410" spans="1:20" s="12" customFormat="1" ht="27" customHeight="1" x14ac:dyDescent="0.2">
      <c r="A410" s="66"/>
      <c r="B410" s="22">
        <v>406</v>
      </c>
      <c r="C410" s="26" t="s">
        <v>750</v>
      </c>
      <c r="D410" s="19" t="s">
        <v>751</v>
      </c>
      <c r="E410" s="34">
        <v>20</v>
      </c>
      <c r="F410" s="34">
        <v>5383123</v>
      </c>
      <c r="G410" s="34">
        <v>6488</v>
      </c>
      <c r="H410" s="34">
        <v>257</v>
      </c>
      <c r="I410" s="35">
        <f t="shared" si="26"/>
        <v>25.3</v>
      </c>
      <c r="J410" s="34">
        <v>12</v>
      </c>
      <c r="K410" s="36">
        <f t="shared" si="27"/>
        <v>17730.971673254284</v>
      </c>
      <c r="L410" s="34">
        <v>500</v>
      </c>
      <c r="M410" s="34">
        <v>5383123</v>
      </c>
      <c r="N410" s="36">
        <f t="shared" si="24"/>
        <v>10766.245999999999</v>
      </c>
      <c r="O410" s="34">
        <v>22155</v>
      </c>
      <c r="P410" s="34">
        <v>5383123</v>
      </c>
      <c r="Q410" s="36">
        <f t="shared" si="25"/>
        <v>242.97553599638908</v>
      </c>
      <c r="R410" s="63" t="s">
        <v>51</v>
      </c>
      <c r="S410" s="19">
        <v>2</v>
      </c>
      <c r="T410" s="19" t="s">
        <v>52</v>
      </c>
    </row>
    <row r="411" spans="1:20" s="12" customFormat="1" ht="27" customHeight="1" x14ac:dyDescent="0.2">
      <c r="A411" s="66"/>
      <c r="B411" s="22">
        <v>407</v>
      </c>
      <c r="C411" s="26" t="s">
        <v>752</v>
      </c>
      <c r="D411" s="19" t="s">
        <v>753</v>
      </c>
      <c r="E411" s="34">
        <v>40</v>
      </c>
      <c r="F411" s="34">
        <v>5080309</v>
      </c>
      <c r="G411" s="34">
        <v>8814</v>
      </c>
      <c r="H411" s="34">
        <v>258</v>
      </c>
      <c r="I411" s="35">
        <f t="shared" si="26"/>
        <v>34.200000000000003</v>
      </c>
      <c r="J411" s="34">
        <v>12</v>
      </c>
      <c r="K411" s="36">
        <f t="shared" si="27"/>
        <v>12378.920565302144</v>
      </c>
      <c r="L411" s="34">
        <v>615</v>
      </c>
      <c r="M411" s="34">
        <v>5080309</v>
      </c>
      <c r="N411" s="36">
        <f t="shared" si="24"/>
        <v>8260.6650406504068</v>
      </c>
      <c r="O411" s="34">
        <v>23726</v>
      </c>
      <c r="P411" s="34">
        <v>5080309</v>
      </c>
      <c r="Q411" s="36">
        <f t="shared" si="25"/>
        <v>214.12412543201552</v>
      </c>
      <c r="R411" s="63" t="s">
        <v>14</v>
      </c>
      <c r="S411" s="19">
        <v>1</v>
      </c>
      <c r="T411" s="19" t="s">
        <v>15</v>
      </c>
    </row>
    <row r="412" spans="1:20" s="12" customFormat="1" ht="27" customHeight="1" x14ac:dyDescent="0.2">
      <c r="A412" s="66"/>
      <c r="B412" s="22">
        <v>408</v>
      </c>
      <c r="C412" s="26" t="s">
        <v>397</v>
      </c>
      <c r="D412" s="19" t="s">
        <v>754</v>
      </c>
      <c r="E412" s="34">
        <v>20</v>
      </c>
      <c r="F412" s="34">
        <v>772500</v>
      </c>
      <c r="G412" s="34">
        <v>1041</v>
      </c>
      <c r="H412" s="34">
        <v>235</v>
      </c>
      <c r="I412" s="35">
        <f t="shared" si="26"/>
        <v>4.5</v>
      </c>
      <c r="J412" s="34">
        <v>12</v>
      </c>
      <c r="K412" s="36">
        <f t="shared" si="27"/>
        <v>14305.555555555555</v>
      </c>
      <c r="L412" s="34">
        <v>76</v>
      </c>
      <c r="M412" s="34">
        <v>772500</v>
      </c>
      <c r="N412" s="36">
        <f t="shared" si="24"/>
        <v>10164.473684210527</v>
      </c>
      <c r="O412" s="34">
        <v>4164</v>
      </c>
      <c r="P412" s="34">
        <v>772500</v>
      </c>
      <c r="Q412" s="36">
        <f t="shared" si="25"/>
        <v>185.51873198847261</v>
      </c>
      <c r="R412" s="63" t="s">
        <v>755</v>
      </c>
      <c r="S412" s="19">
        <v>29</v>
      </c>
      <c r="T412" s="19" t="s">
        <v>21</v>
      </c>
    </row>
    <row r="413" spans="1:20" s="12" customFormat="1" ht="27" customHeight="1" x14ac:dyDescent="0.2">
      <c r="A413" s="66"/>
      <c r="B413" s="22">
        <v>409</v>
      </c>
      <c r="C413" s="26" t="s">
        <v>135</v>
      </c>
      <c r="D413" s="19" t="s">
        <v>756</v>
      </c>
      <c r="E413" s="34">
        <v>20</v>
      </c>
      <c r="F413" s="34">
        <v>4278435</v>
      </c>
      <c r="G413" s="34">
        <v>3820</v>
      </c>
      <c r="H413" s="34">
        <v>250</v>
      </c>
      <c r="I413" s="35">
        <f t="shared" si="26"/>
        <v>15.299999999999999</v>
      </c>
      <c r="J413" s="34">
        <v>12</v>
      </c>
      <c r="K413" s="36">
        <f t="shared" si="27"/>
        <v>23303.022875816994</v>
      </c>
      <c r="L413" s="34">
        <v>207</v>
      </c>
      <c r="M413" s="34">
        <v>4278435</v>
      </c>
      <c r="N413" s="36">
        <f t="shared" si="24"/>
        <v>20668.768115942028</v>
      </c>
      <c r="O413" s="34">
        <v>20301</v>
      </c>
      <c r="P413" s="34">
        <v>4278435</v>
      </c>
      <c r="Q413" s="36">
        <f t="shared" si="25"/>
        <v>210.74996305600709</v>
      </c>
      <c r="R413" s="63" t="s">
        <v>28</v>
      </c>
      <c r="S413" s="19">
        <v>12</v>
      </c>
      <c r="T413" s="19" t="s">
        <v>29</v>
      </c>
    </row>
    <row r="414" spans="1:20" s="12" customFormat="1" ht="27" customHeight="1" x14ac:dyDescent="0.2">
      <c r="A414" s="66"/>
      <c r="B414" s="22">
        <v>410</v>
      </c>
      <c r="C414" s="26" t="s">
        <v>757</v>
      </c>
      <c r="D414" s="19" t="s">
        <v>758</v>
      </c>
      <c r="E414" s="34">
        <v>20</v>
      </c>
      <c r="F414" s="34">
        <v>13379754</v>
      </c>
      <c r="G414" s="34">
        <v>6233</v>
      </c>
      <c r="H414" s="34">
        <v>305</v>
      </c>
      <c r="I414" s="35">
        <f t="shared" si="26"/>
        <v>20.5</v>
      </c>
      <c r="J414" s="34">
        <v>12</v>
      </c>
      <c r="K414" s="36">
        <f t="shared" si="27"/>
        <v>54389.243902439026</v>
      </c>
      <c r="L414" s="34">
        <v>288</v>
      </c>
      <c r="M414" s="34">
        <v>13379754</v>
      </c>
      <c r="N414" s="36">
        <f t="shared" si="24"/>
        <v>46457.479166666664</v>
      </c>
      <c r="O414" s="34">
        <v>28933</v>
      </c>
      <c r="P414" s="34">
        <v>13379754</v>
      </c>
      <c r="Q414" s="36">
        <f t="shared" si="25"/>
        <v>462.43922165001902</v>
      </c>
      <c r="R414" s="63" t="s">
        <v>80</v>
      </c>
      <c r="S414" s="19">
        <v>13</v>
      </c>
      <c r="T414" s="19" t="s">
        <v>29</v>
      </c>
    </row>
    <row r="415" spans="1:20" s="12" customFormat="1" ht="27" customHeight="1" x14ac:dyDescent="0.2">
      <c r="A415" s="66"/>
      <c r="B415" s="22">
        <v>411</v>
      </c>
      <c r="C415" s="26" t="s">
        <v>759</v>
      </c>
      <c r="D415" s="19" t="s">
        <v>760</v>
      </c>
      <c r="E415" s="34">
        <v>20</v>
      </c>
      <c r="F415" s="34">
        <v>3080200</v>
      </c>
      <c r="G415" s="34">
        <v>4972</v>
      </c>
      <c r="H415" s="34">
        <v>259</v>
      </c>
      <c r="I415" s="35">
        <f t="shared" si="26"/>
        <v>19.200000000000003</v>
      </c>
      <c r="J415" s="34">
        <v>12</v>
      </c>
      <c r="K415" s="36">
        <f t="shared" si="27"/>
        <v>13368.923611111109</v>
      </c>
      <c r="L415" s="34">
        <v>349</v>
      </c>
      <c r="M415" s="34">
        <v>3080200</v>
      </c>
      <c r="N415" s="36">
        <f t="shared" si="24"/>
        <v>8825.7879656160458</v>
      </c>
      <c r="O415" s="34">
        <v>21920</v>
      </c>
      <c r="P415" s="34">
        <v>3080200</v>
      </c>
      <c r="Q415" s="36">
        <f t="shared" si="25"/>
        <v>140.52007299270073</v>
      </c>
      <c r="R415" s="63" t="s">
        <v>51</v>
      </c>
      <c r="S415" s="19">
        <v>2</v>
      </c>
      <c r="T415" s="19" t="s">
        <v>52</v>
      </c>
    </row>
    <row r="416" spans="1:20" s="12" customFormat="1" ht="27" customHeight="1" x14ac:dyDescent="0.2">
      <c r="A416" s="66"/>
      <c r="B416" s="22">
        <v>412</v>
      </c>
      <c r="C416" s="26" t="s">
        <v>761</v>
      </c>
      <c r="D416" s="19" t="s">
        <v>762</v>
      </c>
      <c r="E416" s="34">
        <v>20</v>
      </c>
      <c r="F416" s="34">
        <v>986170</v>
      </c>
      <c r="G416" s="34">
        <v>1428</v>
      </c>
      <c r="H416" s="34">
        <v>244</v>
      </c>
      <c r="I416" s="35">
        <f t="shared" si="26"/>
        <v>5.8999999999999995</v>
      </c>
      <c r="J416" s="34">
        <v>12</v>
      </c>
      <c r="K416" s="36">
        <f t="shared" si="27"/>
        <v>13928.954802259888</v>
      </c>
      <c r="L416" s="34">
        <v>133</v>
      </c>
      <c r="M416" s="34">
        <v>986170</v>
      </c>
      <c r="N416" s="36">
        <f t="shared" si="24"/>
        <v>7414.812030075188</v>
      </c>
      <c r="O416" s="34">
        <v>5245.5</v>
      </c>
      <c r="P416" s="34">
        <v>986170</v>
      </c>
      <c r="Q416" s="36">
        <f t="shared" si="25"/>
        <v>188.00305023353351</v>
      </c>
      <c r="R416" s="63" t="s">
        <v>32</v>
      </c>
      <c r="S416" s="19">
        <v>9</v>
      </c>
      <c r="T416" s="19" t="s">
        <v>33</v>
      </c>
    </row>
    <row r="417" spans="1:20" s="12" customFormat="1" ht="27" customHeight="1" x14ac:dyDescent="0.2">
      <c r="A417" s="66"/>
      <c r="B417" s="22">
        <v>413</v>
      </c>
      <c r="C417" s="26" t="s">
        <v>763</v>
      </c>
      <c r="D417" s="19" t="s">
        <v>764</v>
      </c>
      <c r="E417" s="34">
        <v>20</v>
      </c>
      <c r="F417" s="34">
        <v>3213827</v>
      </c>
      <c r="G417" s="34">
        <v>551.95272781774588</v>
      </c>
      <c r="H417" s="34">
        <v>241</v>
      </c>
      <c r="I417" s="35">
        <f t="shared" si="26"/>
        <v>2.3000000000000003</v>
      </c>
      <c r="J417" s="34">
        <v>12</v>
      </c>
      <c r="K417" s="36">
        <f t="shared" si="27"/>
        <v>116443.00724637679</v>
      </c>
      <c r="L417" s="34">
        <v>37</v>
      </c>
      <c r="M417" s="34">
        <v>3213827</v>
      </c>
      <c r="N417" s="36">
        <f t="shared" si="24"/>
        <v>86860.189189189186</v>
      </c>
      <c r="O417" s="34">
        <v>3252.25</v>
      </c>
      <c r="P417" s="34">
        <v>3213827</v>
      </c>
      <c r="Q417" s="36">
        <f t="shared" si="25"/>
        <v>988.18571758013684</v>
      </c>
      <c r="R417" s="63" t="s">
        <v>154</v>
      </c>
      <c r="S417" s="19">
        <v>20</v>
      </c>
      <c r="T417" s="19" t="s">
        <v>25</v>
      </c>
    </row>
    <row r="418" spans="1:20" s="12" customFormat="1" ht="27" customHeight="1" x14ac:dyDescent="0.2">
      <c r="A418" s="66"/>
      <c r="B418" s="22">
        <v>414</v>
      </c>
      <c r="C418" s="26" t="s">
        <v>765</v>
      </c>
      <c r="D418" s="19" t="s">
        <v>766</v>
      </c>
      <c r="E418" s="34">
        <v>20</v>
      </c>
      <c r="F418" s="34">
        <v>24466500</v>
      </c>
      <c r="G418" s="34">
        <v>7727</v>
      </c>
      <c r="H418" s="34">
        <v>245</v>
      </c>
      <c r="I418" s="35">
        <f t="shared" si="26"/>
        <v>31.6</v>
      </c>
      <c r="J418" s="34">
        <v>12</v>
      </c>
      <c r="K418" s="36">
        <f t="shared" si="27"/>
        <v>64521.360759493669</v>
      </c>
      <c r="L418" s="34">
        <v>421</v>
      </c>
      <c r="M418" s="34">
        <v>24466500</v>
      </c>
      <c r="N418" s="36">
        <f t="shared" si="24"/>
        <v>58115.201900237531</v>
      </c>
      <c r="O418" s="34">
        <v>37855</v>
      </c>
      <c r="P418" s="34">
        <v>24466500</v>
      </c>
      <c r="Q418" s="36">
        <f t="shared" si="25"/>
        <v>646.32148989565451</v>
      </c>
      <c r="R418" s="63" t="s">
        <v>39</v>
      </c>
      <c r="S418" s="19">
        <v>3</v>
      </c>
      <c r="T418" s="19" t="s">
        <v>40</v>
      </c>
    </row>
    <row r="419" spans="1:20" s="12" customFormat="1" ht="27" customHeight="1" x14ac:dyDescent="0.2">
      <c r="A419" s="66"/>
      <c r="B419" s="22">
        <v>415</v>
      </c>
      <c r="C419" s="26" t="s">
        <v>767</v>
      </c>
      <c r="D419" s="19" t="s">
        <v>768</v>
      </c>
      <c r="E419" s="34">
        <v>20</v>
      </c>
      <c r="F419" s="34">
        <v>9720841</v>
      </c>
      <c r="G419" s="34">
        <v>6976</v>
      </c>
      <c r="H419" s="34">
        <v>270</v>
      </c>
      <c r="I419" s="35">
        <f t="shared" si="26"/>
        <v>25.900000000000002</v>
      </c>
      <c r="J419" s="34">
        <v>12</v>
      </c>
      <c r="K419" s="36">
        <f t="shared" si="27"/>
        <v>31276.837194337189</v>
      </c>
      <c r="L419" s="34">
        <v>315</v>
      </c>
      <c r="M419" s="34">
        <v>9720841</v>
      </c>
      <c r="N419" s="36">
        <f t="shared" si="24"/>
        <v>30859.812698412698</v>
      </c>
      <c r="O419" s="34">
        <v>12744.5</v>
      </c>
      <c r="P419" s="34">
        <v>9720841</v>
      </c>
      <c r="Q419" s="36">
        <f t="shared" si="25"/>
        <v>762.74793047981484</v>
      </c>
      <c r="R419" s="63" t="s">
        <v>102</v>
      </c>
      <c r="S419" s="19">
        <v>17</v>
      </c>
      <c r="T419" s="19" t="s">
        <v>25</v>
      </c>
    </row>
    <row r="420" spans="1:20" s="12" customFormat="1" ht="27" customHeight="1" x14ac:dyDescent="0.2">
      <c r="A420" s="66"/>
      <c r="B420" s="22">
        <v>416</v>
      </c>
      <c r="C420" s="26" t="s">
        <v>419</v>
      </c>
      <c r="D420" s="19" t="s">
        <v>769</v>
      </c>
      <c r="E420" s="34">
        <v>20</v>
      </c>
      <c r="F420" s="34">
        <v>1256550</v>
      </c>
      <c r="G420" s="34">
        <v>2434</v>
      </c>
      <c r="H420" s="34">
        <v>235</v>
      </c>
      <c r="I420" s="35">
        <f t="shared" si="26"/>
        <v>10.4</v>
      </c>
      <c r="J420" s="34">
        <v>12</v>
      </c>
      <c r="K420" s="36">
        <f t="shared" si="27"/>
        <v>10068.509615384615</v>
      </c>
      <c r="L420" s="34">
        <v>105</v>
      </c>
      <c r="M420" s="34">
        <v>1256550</v>
      </c>
      <c r="N420" s="36">
        <f t="shared" si="24"/>
        <v>11967.142857142857</v>
      </c>
      <c r="O420" s="34">
        <v>11380.21</v>
      </c>
      <c r="P420" s="34">
        <v>1256550</v>
      </c>
      <c r="Q420" s="36">
        <f t="shared" si="25"/>
        <v>110.41536140369995</v>
      </c>
      <c r="R420" s="63" t="s">
        <v>14</v>
      </c>
      <c r="S420" s="19">
        <v>1</v>
      </c>
      <c r="T420" s="19" t="s">
        <v>15</v>
      </c>
    </row>
    <row r="421" spans="1:20" s="12" customFormat="1" ht="27" customHeight="1" x14ac:dyDescent="0.2">
      <c r="A421" s="66"/>
      <c r="B421" s="22">
        <v>417</v>
      </c>
      <c r="C421" s="26" t="s">
        <v>385</v>
      </c>
      <c r="D421" s="19" t="s">
        <v>770</v>
      </c>
      <c r="E421" s="34">
        <v>20</v>
      </c>
      <c r="F421" s="34">
        <v>3542950</v>
      </c>
      <c r="G421" s="34">
        <v>3057</v>
      </c>
      <c r="H421" s="34">
        <v>362</v>
      </c>
      <c r="I421" s="35">
        <f t="shared" si="26"/>
        <v>8.5</v>
      </c>
      <c r="J421" s="34">
        <v>12</v>
      </c>
      <c r="K421" s="36">
        <f t="shared" si="27"/>
        <v>34734.803921568629</v>
      </c>
      <c r="L421" s="34">
        <v>177</v>
      </c>
      <c r="M421" s="34">
        <v>3542950</v>
      </c>
      <c r="N421" s="36">
        <f t="shared" si="24"/>
        <v>20016.666666666668</v>
      </c>
      <c r="O421" s="34">
        <v>15100</v>
      </c>
      <c r="P421" s="34">
        <v>3542950</v>
      </c>
      <c r="Q421" s="36">
        <f t="shared" si="25"/>
        <v>234.63245033112582</v>
      </c>
      <c r="R421" s="63" t="s">
        <v>14</v>
      </c>
      <c r="S421" s="19">
        <v>1</v>
      </c>
      <c r="T421" s="19" t="s">
        <v>15</v>
      </c>
    </row>
    <row r="422" spans="1:20" s="12" customFormat="1" ht="27" customHeight="1" x14ac:dyDescent="0.2">
      <c r="A422" s="66"/>
      <c r="B422" s="22">
        <v>418</v>
      </c>
      <c r="C422" s="26" t="s">
        <v>771</v>
      </c>
      <c r="D422" s="19" t="s">
        <v>772</v>
      </c>
      <c r="E422" s="34">
        <v>20</v>
      </c>
      <c r="F422" s="34">
        <v>4450665</v>
      </c>
      <c r="G422" s="34">
        <v>5398</v>
      </c>
      <c r="H422" s="34">
        <v>256</v>
      </c>
      <c r="I422" s="35">
        <f t="shared" si="26"/>
        <v>21.1</v>
      </c>
      <c r="J422" s="34">
        <v>12</v>
      </c>
      <c r="K422" s="36">
        <f t="shared" si="27"/>
        <v>17577.66587677725</v>
      </c>
      <c r="L422" s="34">
        <v>363</v>
      </c>
      <c r="M422" s="34">
        <v>4450665</v>
      </c>
      <c r="N422" s="36">
        <f t="shared" si="24"/>
        <v>12260.785123966942</v>
      </c>
      <c r="O422" s="34">
        <v>18108</v>
      </c>
      <c r="P422" s="34">
        <v>4450665</v>
      </c>
      <c r="Q422" s="36">
        <f t="shared" si="25"/>
        <v>245.78445990722332</v>
      </c>
      <c r="R422" s="63" t="s">
        <v>51</v>
      </c>
      <c r="S422" s="19">
        <v>2</v>
      </c>
      <c r="T422" s="19" t="s">
        <v>52</v>
      </c>
    </row>
    <row r="423" spans="1:20" s="12" customFormat="1" ht="27" customHeight="1" x14ac:dyDescent="0.2">
      <c r="A423" s="66"/>
      <c r="B423" s="22">
        <v>419</v>
      </c>
      <c r="C423" s="26" t="s">
        <v>658</v>
      </c>
      <c r="D423" s="19" t="s">
        <v>773</v>
      </c>
      <c r="E423" s="34">
        <v>20</v>
      </c>
      <c r="F423" s="34">
        <v>5254200</v>
      </c>
      <c r="G423" s="34">
        <v>3391</v>
      </c>
      <c r="H423" s="34">
        <v>254</v>
      </c>
      <c r="I423" s="35">
        <f t="shared" si="26"/>
        <v>13.4</v>
      </c>
      <c r="J423" s="34">
        <v>12</v>
      </c>
      <c r="K423" s="36">
        <f t="shared" si="27"/>
        <v>32675.373134328358</v>
      </c>
      <c r="L423" s="34">
        <v>174</v>
      </c>
      <c r="M423" s="34">
        <v>5254200</v>
      </c>
      <c r="N423" s="36">
        <f t="shared" si="24"/>
        <v>30196.551724137931</v>
      </c>
      <c r="O423" s="34">
        <v>13066</v>
      </c>
      <c r="P423" s="34">
        <v>5254200</v>
      </c>
      <c r="Q423" s="36">
        <f t="shared" si="25"/>
        <v>402.12765957446811</v>
      </c>
      <c r="R423" s="63" t="s">
        <v>14</v>
      </c>
      <c r="S423" s="19">
        <v>1</v>
      </c>
      <c r="T423" s="19" t="s">
        <v>15</v>
      </c>
    </row>
    <row r="424" spans="1:20" s="12" customFormat="1" ht="27" customHeight="1" x14ac:dyDescent="0.2">
      <c r="A424" s="66"/>
      <c r="B424" s="22">
        <v>420</v>
      </c>
      <c r="C424" s="26" t="s">
        <v>774</v>
      </c>
      <c r="D424" s="19" t="s">
        <v>775</v>
      </c>
      <c r="E424" s="34">
        <v>20</v>
      </c>
      <c r="F424" s="34">
        <v>2759100</v>
      </c>
      <c r="G424" s="34">
        <v>4100</v>
      </c>
      <c r="H424" s="34">
        <v>293</v>
      </c>
      <c r="I424" s="35">
        <f t="shared" si="26"/>
        <v>14</v>
      </c>
      <c r="J424" s="34">
        <v>12</v>
      </c>
      <c r="K424" s="36">
        <f t="shared" si="27"/>
        <v>16423.214285714286</v>
      </c>
      <c r="L424" s="34">
        <v>216</v>
      </c>
      <c r="M424" s="34">
        <v>2759100</v>
      </c>
      <c r="N424" s="36">
        <f t="shared" si="24"/>
        <v>12773.611111111111</v>
      </c>
      <c r="O424" s="34">
        <v>24600</v>
      </c>
      <c r="P424" s="34">
        <v>2759100</v>
      </c>
      <c r="Q424" s="36">
        <f t="shared" si="25"/>
        <v>112.15853658536585</v>
      </c>
      <c r="R424" s="63" t="s">
        <v>121</v>
      </c>
      <c r="S424" s="19">
        <v>4</v>
      </c>
      <c r="T424" s="19" t="s">
        <v>122</v>
      </c>
    </row>
    <row r="425" spans="1:20" s="12" customFormat="1" ht="27" customHeight="1" x14ac:dyDescent="0.2">
      <c r="A425" s="66"/>
      <c r="B425" s="22">
        <v>421</v>
      </c>
      <c r="C425" s="26" t="s">
        <v>776</v>
      </c>
      <c r="D425" s="19" t="s">
        <v>777</v>
      </c>
      <c r="E425" s="34">
        <v>14</v>
      </c>
      <c r="F425" s="34">
        <v>2658249</v>
      </c>
      <c r="G425" s="34">
        <v>2591</v>
      </c>
      <c r="H425" s="34">
        <v>243</v>
      </c>
      <c r="I425" s="35">
        <f t="shared" si="26"/>
        <v>10.7</v>
      </c>
      <c r="J425" s="34">
        <v>12</v>
      </c>
      <c r="K425" s="36">
        <f t="shared" si="27"/>
        <v>20702.873831775702</v>
      </c>
      <c r="L425" s="34">
        <v>168</v>
      </c>
      <c r="M425" s="34">
        <v>2658249</v>
      </c>
      <c r="N425" s="36">
        <f t="shared" si="24"/>
        <v>15822.910714285714</v>
      </c>
      <c r="O425" s="34">
        <v>7974</v>
      </c>
      <c r="P425" s="34">
        <v>2658249</v>
      </c>
      <c r="Q425" s="36">
        <f t="shared" si="25"/>
        <v>333.3645598194131</v>
      </c>
      <c r="R425" s="63" t="s">
        <v>51</v>
      </c>
      <c r="S425" s="19">
        <v>2</v>
      </c>
      <c r="T425" s="19" t="s">
        <v>52</v>
      </c>
    </row>
    <row r="426" spans="1:20" s="12" customFormat="1" ht="27" customHeight="1" x14ac:dyDescent="0.2">
      <c r="A426" s="66"/>
      <c r="B426" s="22">
        <v>422</v>
      </c>
      <c r="C426" s="26" t="s">
        <v>313</v>
      </c>
      <c r="D426" s="19" t="s">
        <v>778</v>
      </c>
      <c r="E426" s="34">
        <v>20</v>
      </c>
      <c r="F426" s="34">
        <v>5734999</v>
      </c>
      <c r="G426" s="34">
        <v>6158</v>
      </c>
      <c r="H426" s="34">
        <v>250</v>
      </c>
      <c r="I426" s="35">
        <f t="shared" si="26"/>
        <v>24.700000000000003</v>
      </c>
      <c r="J426" s="34">
        <v>12</v>
      </c>
      <c r="K426" s="36">
        <f t="shared" si="27"/>
        <v>19348.849527665316</v>
      </c>
      <c r="L426" s="34">
        <v>335</v>
      </c>
      <c r="M426" s="34">
        <v>5734999</v>
      </c>
      <c r="N426" s="36">
        <f t="shared" si="24"/>
        <v>17119.400000000001</v>
      </c>
      <c r="O426" s="34">
        <v>25263</v>
      </c>
      <c r="P426" s="34">
        <v>5734999</v>
      </c>
      <c r="Q426" s="36">
        <f t="shared" si="25"/>
        <v>227.01179590705775</v>
      </c>
      <c r="R426" s="63" t="s">
        <v>39</v>
      </c>
      <c r="S426" s="19">
        <v>3</v>
      </c>
      <c r="T426" s="19" t="s">
        <v>40</v>
      </c>
    </row>
    <row r="427" spans="1:20" s="12" customFormat="1" ht="27" customHeight="1" x14ac:dyDescent="0.2">
      <c r="A427" s="66"/>
      <c r="B427" s="22">
        <v>423</v>
      </c>
      <c r="C427" s="26" t="s">
        <v>779</v>
      </c>
      <c r="D427" s="19" t="s">
        <v>780</v>
      </c>
      <c r="E427" s="34">
        <v>10</v>
      </c>
      <c r="F427" s="34">
        <v>933480</v>
      </c>
      <c r="G427" s="34">
        <v>2239</v>
      </c>
      <c r="H427" s="34">
        <v>239</v>
      </c>
      <c r="I427" s="35">
        <f t="shared" si="26"/>
        <v>9.4</v>
      </c>
      <c r="J427" s="34">
        <v>12</v>
      </c>
      <c r="K427" s="36">
        <f t="shared" si="27"/>
        <v>8275.531914893616</v>
      </c>
      <c r="L427" s="34">
        <v>168</v>
      </c>
      <c r="M427" s="34">
        <v>933480</v>
      </c>
      <c r="N427" s="36">
        <f t="shared" si="24"/>
        <v>5556.4285714285716</v>
      </c>
      <c r="O427" s="34">
        <v>8524</v>
      </c>
      <c r="P427" s="34">
        <v>933480</v>
      </c>
      <c r="Q427" s="36">
        <f t="shared" si="25"/>
        <v>109.51196621304553</v>
      </c>
      <c r="R427" s="63" t="s">
        <v>14</v>
      </c>
      <c r="S427" s="19">
        <v>1</v>
      </c>
      <c r="T427" s="19" t="s">
        <v>15</v>
      </c>
    </row>
    <row r="428" spans="1:20" s="12" customFormat="1" ht="27" customHeight="1" x14ac:dyDescent="0.2">
      <c r="A428" s="66"/>
      <c r="B428" s="22">
        <v>424</v>
      </c>
      <c r="C428" s="26" t="s">
        <v>437</v>
      </c>
      <c r="D428" s="19" t="s">
        <v>781</v>
      </c>
      <c r="E428" s="34">
        <v>20</v>
      </c>
      <c r="F428" s="34">
        <v>868000</v>
      </c>
      <c r="G428" s="34">
        <v>2534</v>
      </c>
      <c r="H428" s="34">
        <v>240</v>
      </c>
      <c r="I428" s="35">
        <f t="shared" si="26"/>
        <v>10.6</v>
      </c>
      <c r="J428" s="34">
        <v>12</v>
      </c>
      <c r="K428" s="36">
        <f t="shared" si="27"/>
        <v>6823.899371069183</v>
      </c>
      <c r="L428" s="34">
        <v>187</v>
      </c>
      <c r="M428" s="34">
        <v>868000</v>
      </c>
      <c r="N428" s="36">
        <f t="shared" si="24"/>
        <v>4641.7112299465243</v>
      </c>
      <c r="O428" s="34">
        <v>15204</v>
      </c>
      <c r="P428" s="34">
        <v>868000</v>
      </c>
      <c r="Q428" s="36">
        <f t="shared" si="25"/>
        <v>57.090239410681399</v>
      </c>
      <c r="R428" s="63" t="s">
        <v>80</v>
      </c>
      <c r="S428" s="19">
        <v>13</v>
      </c>
      <c r="T428" s="19" t="s">
        <v>29</v>
      </c>
    </row>
    <row r="429" spans="1:20" s="12" customFormat="1" ht="27" customHeight="1" x14ac:dyDescent="0.2">
      <c r="A429" s="66"/>
      <c r="B429" s="22">
        <v>425</v>
      </c>
      <c r="C429" s="26" t="s">
        <v>782</v>
      </c>
      <c r="D429" s="19" t="s">
        <v>783</v>
      </c>
      <c r="E429" s="34">
        <v>40</v>
      </c>
      <c r="F429" s="34">
        <v>9899250</v>
      </c>
      <c r="G429" s="34">
        <v>8398</v>
      </c>
      <c r="H429" s="34">
        <v>259</v>
      </c>
      <c r="I429" s="35">
        <f t="shared" si="26"/>
        <v>32.5</v>
      </c>
      <c r="J429" s="34">
        <v>12</v>
      </c>
      <c r="K429" s="36">
        <f t="shared" si="27"/>
        <v>25382.692307692309</v>
      </c>
      <c r="L429" s="34">
        <v>467</v>
      </c>
      <c r="M429" s="34">
        <v>9899250</v>
      </c>
      <c r="N429" s="36">
        <f t="shared" si="24"/>
        <v>21197.537473233406</v>
      </c>
      <c r="O429" s="34">
        <v>19725</v>
      </c>
      <c r="P429" s="34">
        <v>9899250</v>
      </c>
      <c r="Q429" s="36">
        <f t="shared" si="25"/>
        <v>501.86311787072242</v>
      </c>
      <c r="R429" s="63" t="s">
        <v>14</v>
      </c>
      <c r="S429" s="19">
        <v>1</v>
      </c>
      <c r="T429" s="19" t="s">
        <v>15</v>
      </c>
    </row>
    <row r="430" spans="1:20" s="12" customFormat="1" ht="27" customHeight="1" x14ac:dyDescent="0.2">
      <c r="A430" s="66"/>
      <c r="B430" s="22">
        <v>426</v>
      </c>
      <c r="C430" s="27" t="s">
        <v>498</v>
      </c>
      <c r="D430" s="25" t="s">
        <v>784</v>
      </c>
      <c r="E430" s="34">
        <v>20</v>
      </c>
      <c r="F430" s="34">
        <v>1737677</v>
      </c>
      <c r="G430" s="34">
        <v>2927</v>
      </c>
      <c r="H430" s="34">
        <v>245</v>
      </c>
      <c r="I430" s="35">
        <f t="shared" si="26"/>
        <v>12</v>
      </c>
      <c r="J430" s="34">
        <v>12</v>
      </c>
      <c r="K430" s="36">
        <f t="shared" si="27"/>
        <v>12067.201388888889</v>
      </c>
      <c r="L430" s="34">
        <v>161</v>
      </c>
      <c r="M430" s="34">
        <v>1737677</v>
      </c>
      <c r="N430" s="36">
        <f t="shared" si="24"/>
        <v>10793.024844720498</v>
      </c>
      <c r="O430" s="34">
        <v>14220.5</v>
      </c>
      <c r="P430" s="34">
        <v>1737677</v>
      </c>
      <c r="Q430" s="36">
        <f t="shared" si="25"/>
        <v>122.19521113884885</v>
      </c>
      <c r="R430" s="63" t="s">
        <v>14</v>
      </c>
      <c r="S430" s="19">
        <v>1</v>
      </c>
      <c r="T430" s="19" t="s">
        <v>15</v>
      </c>
    </row>
    <row r="431" spans="1:20" s="12" customFormat="1" ht="27" customHeight="1" x14ac:dyDescent="0.2">
      <c r="A431" s="66"/>
      <c r="B431" s="22">
        <v>427</v>
      </c>
      <c r="C431" s="26" t="s">
        <v>750</v>
      </c>
      <c r="D431" s="19" t="s">
        <v>785</v>
      </c>
      <c r="E431" s="34">
        <v>20</v>
      </c>
      <c r="F431" s="34">
        <v>2370478</v>
      </c>
      <c r="G431" s="34">
        <v>4113</v>
      </c>
      <c r="H431" s="34">
        <v>273</v>
      </c>
      <c r="I431" s="35">
        <f t="shared" si="26"/>
        <v>15.1</v>
      </c>
      <c r="J431" s="34">
        <v>12</v>
      </c>
      <c r="K431" s="36">
        <f t="shared" si="27"/>
        <v>13082.108167770421</v>
      </c>
      <c r="L431" s="34">
        <v>326</v>
      </c>
      <c r="M431" s="34">
        <v>2370478</v>
      </c>
      <c r="N431" s="36">
        <f t="shared" si="24"/>
        <v>7271.4049079754604</v>
      </c>
      <c r="O431" s="34">
        <v>14614</v>
      </c>
      <c r="P431" s="34">
        <v>2370478</v>
      </c>
      <c r="Q431" s="36">
        <f t="shared" si="25"/>
        <v>162.20596688107295</v>
      </c>
      <c r="R431" s="63" t="s">
        <v>51</v>
      </c>
      <c r="S431" s="19">
        <v>2</v>
      </c>
      <c r="T431" s="19" t="s">
        <v>52</v>
      </c>
    </row>
    <row r="432" spans="1:20" s="12" customFormat="1" ht="27" customHeight="1" x14ac:dyDescent="0.2">
      <c r="A432" s="66"/>
      <c r="B432" s="22">
        <v>428</v>
      </c>
      <c r="C432" s="26" t="s">
        <v>71</v>
      </c>
      <c r="D432" s="19" t="s">
        <v>786</v>
      </c>
      <c r="E432" s="34">
        <v>10</v>
      </c>
      <c r="F432" s="34">
        <v>755354</v>
      </c>
      <c r="G432" s="34">
        <v>2324</v>
      </c>
      <c r="H432" s="34">
        <v>274</v>
      </c>
      <c r="I432" s="35">
        <f t="shared" si="26"/>
        <v>8.5</v>
      </c>
      <c r="J432" s="34">
        <v>12</v>
      </c>
      <c r="K432" s="36">
        <f t="shared" si="27"/>
        <v>7405.4313725490201</v>
      </c>
      <c r="L432" s="34">
        <v>135</v>
      </c>
      <c r="M432" s="34">
        <v>755354</v>
      </c>
      <c r="N432" s="36">
        <f t="shared" si="24"/>
        <v>5595.2148148148144</v>
      </c>
      <c r="O432" s="34">
        <v>8637.5</v>
      </c>
      <c r="P432" s="34">
        <v>755354</v>
      </c>
      <c r="Q432" s="36">
        <f t="shared" si="25"/>
        <v>87.450535455861072</v>
      </c>
      <c r="R432" s="63" t="s">
        <v>14</v>
      </c>
      <c r="S432" s="19">
        <v>1</v>
      </c>
      <c r="T432" s="19" t="s">
        <v>15</v>
      </c>
    </row>
    <row r="433" spans="1:20" s="12" customFormat="1" ht="27" customHeight="1" x14ac:dyDescent="0.2">
      <c r="A433" s="66"/>
      <c r="B433" s="22">
        <v>429</v>
      </c>
      <c r="C433" s="26" t="s">
        <v>787</v>
      </c>
      <c r="D433" s="19" t="s">
        <v>788</v>
      </c>
      <c r="E433" s="34">
        <v>20</v>
      </c>
      <c r="F433" s="34">
        <v>881200</v>
      </c>
      <c r="G433" s="34">
        <v>868</v>
      </c>
      <c r="H433" s="34">
        <v>238</v>
      </c>
      <c r="I433" s="35">
        <f t="shared" si="26"/>
        <v>3.7</v>
      </c>
      <c r="J433" s="34">
        <v>12</v>
      </c>
      <c r="K433" s="36">
        <f t="shared" si="27"/>
        <v>19846.846846846845</v>
      </c>
      <c r="L433" s="34">
        <v>48</v>
      </c>
      <c r="M433" s="34">
        <v>881200</v>
      </c>
      <c r="N433" s="36">
        <f t="shared" si="24"/>
        <v>18358.333333333332</v>
      </c>
      <c r="O433" s="34">
        <v>4152</v>
      </c>
      <c r="P433" s="34">
        <v>881200</v>
      </c>
      <c r="Q433" s="36">
        <f t="shared" si="25"/>
        <v>212.23506743737957</v>
      </c>
      <c r="R433" s="63" t="s">
        <v>121</v>
      </c>
      <c r="S433" s="19">
        <v>4</v>
      </c>
      <c r="T433" s="19" t="s">
        <v>122</v>
      </c>
    </row>
    <row r="434" spans="1:20" s="12" customFormat="1" ht="27" customHeight="1" x14ac:dyDescent="0.2">
      <c r="A434" s="66"/>
      <c r="B434" s="22">
        <v>430</v>
      </c>
      <c r="C434" s="26" t="s">
        <v>789</v>
      </c>
      <c r="D434" s="19" t="s">
        <v>790</v>
      </c>
      <c r="E434" s="34">
        <v>20</v>
      </c>
      <c r="F434" s="34">
        <v>4432294</v>
      </c>
      <c r="G434" s="34">
        <v>4399</v>
      </c>
      <c r="H434" s="34">
        <v>246</v>
      </c>
      <c r="I434" s="35">
        <f t="shared" si="26"/>
        <v>17.900000000000002</v>
      </c>
      <c r="J434" s="34">
        <v>12</v>
      </c>
      <c r="K434" s="36">
        <f t="shared" si="27"/>
        <v>20634.515828677835</v>
      </c>
      <c r="L434" s="34">
        <v>286</v>
      </c>
      <c r="M434" s="34">
        <v>4432294</v>
      </c>
      <c r="N434" s="36">
        <f t="shared" si="24"/>
        <v>15497.531468531468</v>
      </c>
      <c r="O434" s="34">
        <v>21956</v>
      </c>
      <c r="P434" s="34">
        <v>4432294</v>
      </c>
      <c r="Q434" s="36">
        <f t="shared" si="25"/>
        <v>201.87165239570049</v>
      </c>
      <c r="R434" s="63" t="s">
        <v>39</v>
      </c>
      <c r="S434" s="19">
        <v>3</v>
      </c>
      <c r="T434" s="19" t="s">
        <v>40</v>
      </c>
    </row>
    <row r="435" spans="1:20" s="12" customFormat="1" ht="27" customHeight="1" x14ac:dyDescent="0.2">
      <c r="A435" s="66"/>
      <c r="B435" s="22">
        <v>431</v>
      </c>
      <c r="C435" s="26" t="s">
        <v>791</v>
      </c>
      <c r="D435" s="19" t="s">
        <v>792</v>
      </c>
      <c r="E435" s="34">
        <v>20</v>
      </c>
      <c r="F435" s="34">
        <v>3374650</v>
      </c>
      <c r="G435" s="34">
        <v>3710</v>
      </c>
      <c r="H435" s="34">
        <v>255</v>
      </c>
      <c r="I435" s="35">
        <f t="shared" si="26"/>
        <v>14.6</v>
      </c>
      <c r="J435" s="34">
        <v>12</v>
      </c>
      <c r="K435" s="36">
        <f t="shared" si="27"/>
        <v>19261.70091324201</v>
      </c>
      <c r="L435" s="34">
        <v>249</v>
      </c>
      <c r="M435" s="34">
        <v>3374650</v>
      </c>
      <c r="N435" s="36">
        <f t="shared" si="24"/>
        <v>13552.811244979919</v>
      </c>
      <c r="O435" s="34">
        <v>11563.099999999999</v>
      </c>
      <c r="P435" s="34">
        <v>3374650</v>
      </c>
      <c r="Q435" s="36">
        <f t="shared" si="25"/>
        <v>291.84647715578006</v>
      </c>
      <c r="R435" s="63" t="s">
        <v>39</v>
      </c>
      <c r="S435" s="19">
        <v>3</v>
      </c>
      <c r="T435" s="19" t="s">
        <v>40</v>
      </c>
    </row>
    <row r="436" spans="1:20" s="12" customFormat="1" ht="27" customHeight="1" x14ac:dyDescent="0.2">
      <c r="A436" s="66"/>
      <c r="B436" s="22">
        <v>432</v>
      </c>
      <c r="C436" s="26" t="s">
        <v>475</v>
      </c>
      <c r="D436" s="19" t="s">
        <v>793</v>
      </c>
      <c r="E436" s="34">
        <v>14</v>
      </c>
      <c r="F436" s="34">
        <v>3690800</v>
      </c>
      <c r="G436" s="34">
        <v>1621</v>
      </c>
      <c r="H436" s="34">
        <v>257</v>
      </c>
      <c r="I436" s="35">
        <f t="shared" si="26"/>
        <v>6.3999999999999995</v>
      </c>
      <c r="J436" s="34">
        <v>12</v>
      </c>
      <c r="K436" s="36">
        <f t="shared" si="27"/>
        <v>48057.291666666664</v>
      </c>
      <c r="L436" s="34">
        <v>96</v>
      </c>
      <c r="M436" s="34">
        <v>3690800</v>
      </c>
      <c r="N436" s="36">
        <f t="shared" si="24"/>
        <v>38445.833333333336</v>
      </c>
      <c r="O436" s="34">
        <v>9001</v>
      </c>
      <c r="P436" s="34">
        <v>3690800</v>
      </c>
      <c r="Q436" s="36">
        <f t="shared" si="25"/>
        <v>410.04332851905343</v>
      </c>
      <c r="R436" s="63" t="s">
        <v>14</v>
      </c>
      <c r="S436" s="19">
        <v>1</v>
      </c>
      <c r="T436" s="19" t="s">
        <v>15</v>
      </c>
    </row>
    <row r="437" spans="1:20" s="12" customFormat="1" ht="27" customHeight="1" x14ac:dyDescent="0.2">
      <c r="A437" s="66"/>
      <c r="B437" s="22">
        <v>433</v>
      </c>
      <c r="C437" s="26" t="s">
        <v>794</v>
      </c>
      <c r="D437" s="19" t="s">
        <v>795</v>
      </c>
      <c r="E437" s="34">
        <v>21</v>
      </c>
      <c r="F437" s="34">
        <v>1889500</v>
      </c>
      <c r="G437" s="34">
        <v>6189</v>
      </c>
      <c r="H437" s="34">
        <v>276</v>
      </c>
      <c r="I437" s="35">
        <f t="shared" si="26"/>
        <v>22.5</v>
      </c>
      <c r="J437" s="34">
        <v>12</v>
      </c>
      <c r="K437" s="36">
        <f t="shared" si="27"/>
        <v>6998.1481481481487</v>
      </c>
      <c r="L437" s="34">
        <v>408</v>
      </c>
      <c r="M437" s="34">
        <v>1889500</v>
      </c>
      <c r="N437" s="36">
        <f t="shared" si="24"/>
        <v>4631.1274509803925</v>
      </c>
      <c r="O437" s="34">
        <v>21076</v>
      </c>
      <c r="P437" s="34">
        <v>1889500</v>
      </c>
      <c r="Q437" s="36">
        <f t="shared" si="25"/>
        <v>89.65173657240463</v>
      </c>
      <c r="R437" s="63" t="s">
        <v>51</v>
      </c>
      <c r="S437" s="19">
        <v>2</v>
      </c>
      <c r="T437" s="19" t="s">
        <v>52</v>
      </c>
    </row>
    <row r="438" spans="1:20" s="12" customFormat="1" ht="27" customHeight="1" x14ac:dyDescent="0.2">
      <c r="A438" s="66"/>
      <c r="B438" s="22">
        <v>434</v>
      </c>
      <c r="C438" s="26" t="s">
        <v>796</v>
      </c>
      <c r="D438" s="19" t="s">
        <v>797</v>
      </c>
      <c r="E438" s="34">
        <v>40</v>
      </c>
      <c r="F438" s="34">
        <v>25681556</v>
      </c>
      <c r="G438" s="34">
        <v>8334</v>
      </c>
      <c r="H438" s="34">
        <v>238</v>
      </c>
      <c r="I438" s="35">
        <f t="shared" si="26"/>
        <v>35.1</v>
      </c>
      <c r="J438" s="34">
        <v>12</v>
      </c>
      <c r="K438" s="36">
        <f t="shared" si="27"/>
        <v>60972.355175688506</v>
      </c>
      <c r="L438" s="34">
        <v>557</v>
      </c>
      <c r="M438" s="34">
        <v>25681556</v>
      </c>
      <c r="N438" s="36">
        <f t="shared" si="24"/>
        <v>46106.92280071813</v>
      </c>
      <c r="O438" s="34">
        <v>34209.25</v>
      </c>
      <c r="P438" s="34">
        <v>25681556</v>
      </c>
      <c r="Q438" s="36">
        <f t="shared" si="25"/>
        <v>750.7196445405848</v>
      </c>
      <c r="R438" s="63" t="s">
        <v>14</v>
      </c>
      <c r="S438" s="19">
        <v>1</v>
      </c>
      <c r="T438" s="19" t="s">
        <v>15</v>
      </c>
    </row>
    <row r="439" spans="1:20" s="12" customFormat="1" ht="27" customHeight="1" x14ac:dyDescent="0.2">
      <c r="A439" s="66"/>
      <c r="B439" s="22">
        <v>435</v>
      </c>
      <c r="C439" s="27" t="s">
        <v>798</v>
      </c>
      <c r="D439" s="25" t="s">
        <v>799</v>
      </c>
      <c r="E439" s="38">
        <v>20</v>
      </c>
      <c r="F439" s="38">
        <v>3714330</v>
      </c>
      <c r="G439" s="38">
        <v>3325</v>
      </c>
      <c r="H439" s="38">
        <v>241</v>
      </c>
      <c r="I439" s="35">
        <f t="shared" si="26"/>
        <v>13.799999999999999</v>
      </c>
      <c r="J439" s="38">
        <v>12</v>
      </c>
      <c r="K439" s="36">
        <f t="shared" si="27"/>
        <v>22429.528985507248</v>
      </c>
      <c r="L439" s="38">
        <v>287</v>
      </c>
      <c r="M439" s="38">
        <v>3714330</v>
      </c>
      <c r="N439" s="36">
        <f t="shared" si="24"/>
        <v>12941.916376306621</v>
      </c>
      <c r="O439" s="34">
        <v>5547.3</v>
      </c>
      <c r="P439" s="38">
        <v>3714330</v>
      </c>
      <c r="Q439" s="36">
        <f t="shared" si="25"/>
        <v>669.57438753988424</v>
      </c>
      <c r="R439" s="63" t="s">
        <v>14</v>
      </c>
      <c r="S439" s="19">
        <v>1</v>
      </c>
      <c r="T439" s="19" t="s">
        <v>15</v>
      </c>
    </row>
    <row r="440" spans="1:20" s="12" customFormat="1" ht="27" customHeight="1" x14ac:dyDescent="0.2">
      <c r="A440" s="66"/>
      <c r="B440" s="22">
        <v>436</v>
      </c>
      <c r="C440" s="27" t="s">
        <v>800</v>
      </c>
      <c r="D440" s="25" t="s">
        <v>801</v>
      </c>
      <c r="E440" s="38">
        <v>20</v>
      </c>
      <c r="F440" s="38">
        <v>1671555</v>
      </c>
      <c r="G440" s="38">
        <v>3867</v>
      </c>
      <c r="H440" s="38">
        <v>270</v>
      </c>
      <c r="I440" s="35">
        <f t="shared" si="26"/>
        <v>14.4</v>
      </c>
      <c r="J440" s="38">
        <v>12</v>
      </c>
      <c r="K440" s="36">
        <f t="shared" si="27"/>
        <v>9673.3506944444434</v>
      </c>
      <c r="L440" s="38">
        <v>317</v>
      </c>
      <c r="M440" s="38">
        <v>1671555</v>
      </c>
      <c r="N440" s="36">
        <f t="shared" si="24"/>
        <v>5273.0441640378549</v>
      </c>
      <c r="O440" s="34">
        <v>14299.5</v>
      </c>
      <c r="P440" s="38">
        <v>1671555</v>
      </c>
      <c r="Q440" s="36">
        <f t="shared" si="25"/>
        <v>116.89604531626981</v>
      </c>
      <c r="R440" s="63" t="s">
        <v>51</v>
      </c>
      <c r="S440" s="19">
        <v>2</v>
      </c>
      <c r="T440" s="19" t="s">
        <v>52</v>
      </c>
    </row>
    <row r="441" spans="1:20" s="12" customFormat="1" ht="27" customHeight="1" x14ac:dyDescent="0.2">
      <c r="A441" s="66"/>
      <c r="B441" s="22">
        <v>437</v>
      </c>
      <c r="C441" s="26" t="s">
        <v>802</v>
      </c>
      <c r="D441" s="17" t="s">
        <v>803</v>
      </c>
      <c r="E441" s="34">
        <v>20</v>
      </c>
      <c r="F441" s="34">
        <v>734500</v>
      </c>
      <c r="G441" s="34">
        <v>1818</v>
      </c>
      <c r="H441" s="34">
        <v>247</v>
      </c>
      <c r="I441" s="35">
        <f t="shared" si="26"/>
        <v>7.3999999999999995</v>
      </c>
      <c r="J441" s="34">
        <v>12</v>
      </c>
      <c r="K441" s="36">
        <f t="shared" si="27"/>
        <v>8271.3963963963961</v>
      </c>
      <c r="L441" s="34">
        <v>159</v>
      </c>
      <c r="M441" s="34">
        <v>734500</v>
      </c>
      <c r="N441" s="36">
        <f t="shared" si="24"/>
        <v>4619.4968553459121</v>
      </c>
      <c r="O441" s="34">
        <v>6022</v>
      </c>
      <c r="P441" s="34">
        <v>734500</v>
      </c>
      <c r="Q441" s="36">
        <f t="shared" si="25"/>
        <v>121.96944536698771</v>
      </c>
      <c r="R441" s="60" t="s">
        <v>39</v>
      </c>
      <c r="S441" s="17">
        <v>3</v>
      </c>
      <c r="T441" s="17" t="s">
        <v>40</v>
      </c>
    </row>
    <row r="442" spans="1:20" s="12" customFormat="1" ht="27" customHeight="1" x14ac:dyDescent="0.2">
      <c r="A442" s="66"/>
      <c r="B442" s="22">
        <v>438</v>
      </c>
      <c r="C442" s="26" t="s">
        <v>804</v>
      </c>
      <c r="D442" s="19" t="s">
        <v>805</v>
      </c>
      <c r="E442" s="34">
        <v>20</v>
      </c>
      <c r="F442" s="34">
        <v>5392489</v>
      </c>
      <c r="G442" s="34">
        <v>7032</v>
      </c>
      <c r="H442" s="34">
        <v>255</v>
      </c>
      <c r="I442" s="35">
        <f t="shared" si="26"/>
        <v>27.6</v>
      </c>
      <c r="J442" s="34">
        <v>12</v>
      </c>
      <c r="K442" s="36">
        <f t="shared" si="27"/>
        <v>16281.669685990337</v>
      </c>
      <c r="L442" s="34">
        <v>334</v>
      </c>
      <c r="M442" s="34">
        <v>5392489</v>
      </c>
      <c r="N442" s="36">
        <f t="shared" si="24"/>
        <v>16145.176646706586</v>
      </c>
      <c r="O442" s="34">
        <v>24365</v>
      </c>
      <c r="P442" s="34">
        <v>5392489</v>
      </c>
      <c r="Q442" s="36">
        <f t="shared" si="25"/>
        <v>221.32111635542788</v>
      </c>
      <c r="R442" s="63" t="s">
        <v>102</v>
      </c>
      <c r="S442" s="19">
        <v>17</v>
      </c>
      <c r="T442" s="19" t="s">
        <v>25</v>
      </c>
    </row>
    <row r="443" spans="1:20" s="12" customFormat="1" ht="27" customHeight="1" x14ac:dyDescent="0.2">
      <c r="A443" s="66"/>
      <c r="B443" s="22">
        <v>439</v>
      </c>
      <c r="C443" s="26" t="s">
        <v>806</v>
      </c>
      <c r="D443" s="17" t="s">
        <v>807</v>
      </c>
      <c r="E443" s="34">
        <v>20</v>
      </c>
      <c r="F443" s="34">
        <v>8462575</v>
      </c>
      <c r="G443" s="34">
        <v>3359</v>
      </c>
      <c r="H443" s="34">
        <v>307</v>
      </c>
      <c r="I443" s="35">
        <f t="shared" si="26"/>
        <v>11</v>
      </c>
      <c r="J443" s="34">
        <v>12</v>
      </c>
      <c r="K443" s="36">
        <f t="shared" si="27"/>
        <v>64110.416666666664</v>
      </c>
      <c r="L443" s="34">
        <v>179</v>
      </c>
      <c r="M443" s="34">
        <v>8462575</v>
      </c>
      <c r="N443" s="36">
        <f t="shared" si="24"/>
        <v>47276.955307262571</v>
      </c>
      <c r="O443" s="34">
        <v>13170.5</v>
      </c>
      <c r="P443" s="34">
        <v>8462575</v>
      </c>
      <c r="Q443" s="36">
        <f t="shared" si="25"/>
        <v>642.54014653961508</v>
      </c>
      <c r="R443" s="60" t="s">
        <v>57</v>
      </c>
      <c r="S443" s="17">
        <v>14</v>
      </c>
      <c r="T443" s="17" t="s">
        <v>29</v>
      </c>
    </row>
    <row r="444" spans="1:20" s="12" customFormat="1" ht="27" customHeight="1" x14ac:dyDescent="0.2">
      <c r="A444" s="66"/>
      <c r="B444" s="22">
        <v>440</v>
      </c>
      <c r="C444" s="26" t="s">
        <v>808</v>
      </c>
      <c r="D444" s="17" t="s">
        <v>809</v>
      </c>
      <c r="E444" s="34">
        <v>20</v>
      </c>
      <c r="F444" s="34">
        <v>3851433</v>
      </c>
      <c r="G444" s="34">
        <v>5043</v>
      </c>
      <c r="H444" s="34">
        <v>269</v>
      </c>
      <c r="I444" s="35">
        <f t="shared" si="26"/>
        <v>18.8</v>
      </c>
      <c r="J444" s="34">
        <v>12</v>
      </c>
      <c r="K444" s="36">
        <f t="shared" si="27"/>
        <v>17071.954787234041</v>
      </c>
      <c r="L444" s="34">
        <v>369</v>
      </c>
      <c r="M444" s="34">
        <v>3851433</v>
      </c>
      <c r="N444" s="36">
        <f t="shared" si="24"/>
        <v>10437.487804878048</v>
      </c>
      <c r="O444" s="34">
        <v>21234.5</v>
      </c>
      <c r="P444" s="34">
        <v>3851433</v>
      </c>
      <c r="Q444" s="36">
        <f t="shared" si="25"/>
        <v>181.3762038192564</v>
      </c>
      <c r="R444" s="60" t="s">
        <v>51</v>
      </c>
      <c r="S444" s="17">
        <v>2</v>
      </c>
      <c r="T444" s="17" t="s">
        <v>52</v>
      </c>
    </row>
    <row r="445" spans="1:20" s="12" customFormat="1" ht="27" customHeight="1" x14ac:dyDescent="0.2">
      <c r="A445" s="66"/>
      <c r="B445" s="22">
        <v>441</v>
      </c>
      <c r="C445" s="26" t="s">
        <v>500</v>
      </c>
      <c r="D445" s="17" t="s">
        <v>810</v>
      </c>
      <c r="E445" s="34">
        <v>20</v>
      </c>
      <c r="F445" s="34">
        <v>4787935</v>
      </c>
      <c r="G445" s="34">
        <v>3655</v>
      </c>
      <c r="H445" s="34">
        <v>248</v>
      </c>
      <c r="I445" s="35">
        <f t="shared" si="26"/>
        <v>14.799999999999999</v>
      </c>
      <c r="J445" s="34">
        <v>12</v>
      </c>
      <c r="K445" s="36">
        <f t="shared" si="27"/>
        <v>26959.093468468473</v>
      </c>
      <c r="L445" s="34">
        <v>228</v>
      </c>
      <c r="M445" s="34">
        <v>4787935</v>
      </c>
      <c r="N445" s="36">
        <f t="shared" si="24"/>
        <v>20999.714912280702</v>
      </c>
      <c r="O445" s="34">
        <v>13198.700000000004</v>
      </c>
      <c r="P445" s="34">
        <v>4787935</v>
      </c>
      <c r="Q445" s="36">
        <f t="shared" si="25"/>
        <v>362.75807465886783</v>
      </c>
      <c r="R445" s="60" t="s">
        <v>51</v>
      </c>
      <c r="S445" s="17">
        <v>2</v>
      </c>
      <c r="T445" s="17" t="s">
        <v>52</v>
      </c>
    </row>
    <row r="446" spans="1:20" s="12" customFormat="1" ht="27" customHeight="1" x14ac:dyDescent="0.2">
      <c r="A446" s="66"/>
      <c r="B446" s="22">
        <v>442</v>
      </c>
      <c r="C446" s="26" t="s">
        <v>811</v>
      </c>
      <c r="D446" s="17" t="s">
        <v>812</v>
      </c>
      <c r="E446" s="34">
        <v>20</v>
      </c>
      <c r="F446" s="34">
        <v>2268999</v>
      </c>
      <c r="G446" s="34">
        <v>4855</v>
      </c>
      <c r="H446" s="34">
        <v>257</v>
      </c>
      <c r="I446" s="35">
        <f t="shared" si="26"/>
        <v>18.900000000000002</v>
      </c>
      <c r="J446" s="34">
        <v>12</v>
      </c>
      <c r="K446" s="36">
        <f t="shared" si="27"/>
        <v>10004.404761904761</v>
      </c>
      <c r="L446" s="34">
        <v>326</v>
      </c>
      <c r="M446" s="34">
        <v>2268999</v>
      </c>
      <c r="N446" s="36">
        <f t="shared" si="24"/>
        <v>6960.1196319018409</v>
      </c>
      <c r="O446" s="34">
        <v>19601</v>
      </c>
      <c r="P446" s="34">
        <v>2268999</v>
      </c>
      <c r="Q446" s="36">
        <f t="shared" si="25"/>
        <v>115.75934901280547</v>
      </c>
      <c r="R446" s="60" t="s">
        <v>14</v>
      </c>
      <c r="S446" s="17">
        <v>1</v>
      </c>
      <c r="T446" s="17" t="s">
        <v>15</v>
      </c>
    </row>
    <row r="447" spans="1:20" s="12" customFormat="1" ht="27" customHeight="1" x14ac:dyDescent="0.2">
      <c r="A447" s="66"/>
      <c r="B447" s="22">
        <v>443</v>
      </c>
      <c r="C447" s="26" t="s">
        <v>813</v>
      </c>
      <c r="D447" s="17" t="s">
        <v>814</v>
      </c>
      <c r="E447" s="34">
        <v>20</v>
      </c>
      <c r="F447" s="34">
        <v>1942145</v>
      </c>
      <c r="G447" s="34">
        <v>3574</v>
      </c>
      <c r="H447" s="34">
        <v>243</v>
      </c>
      <c r="I447" s="35">
        <f t="shared" si="26"/>
        <v>14.799999999999999</v>
      </c>
      <c r="J447" s="34">
        <v>12</v>
      </c>
      <c r="K447" s="36">
        <f t="shared" si="27"/>
        <v>10935.501126126126</v>
      </c>
      <c r="L447" s="34">
        <v>217</v>
      </c>
      <c r="M447" s="34">
        <v>1942145</v>
      </c>
      <c r="N447" s="36">
        <f t="shared" si="24"/>
        <v>8949.9769585253453</v>
      </c>
      <c r="O447" s="34">
        <v>14649</v>
      </c>
      <c r="P447" s="34">
        <v>1942145</v>
      </c>
      <c r="Q447" s="36">
        <f t="shared" si="25"/>
        <v>132.57867431223974</v>
      </c>
      <c r="R447" s="60" t="s">
        <v>14</v>
      </c>
      <c r="S447" s="17">
        <v>1</v>
      </c>
      <c r="T447" s="17" t="s">
        <v>15</v>
      </c>
    </row>
    <row r="448" spans="1:20" s="12" customFormat="1" ht="27" customHeight="1" x14ac:dyDescent="0.2">
      <c r="A448" s="66"/>
      <c r="B448" s="22">
        <v>444</v>
      </c>
      <c r="C448" s="26" t="s">
        <v>598</v>
      </c>
      <c r="D448" s="17" t="s">
        <v>815</v>
      </c>
      <c r="E448" s="34">
        <v>20</v>
      </c>
      <c r="F448" s="34">
        <v>3138533</v>
      </c>
      <c r="G448" s="34">
        <v>3006</v>
      </c>
      <c r="H448" s="34">
        <v>246</v>
      </c>
      <c r="I448" s="35">
        <f t="shared" si="26"/>
        <v>12.299999999999999</v>
      </c>
      <c r="J448" s="34">
        <v>12</v>
      </c>
      <c r="K448" s="36">
        <f t="shared" si="27"/>
        <v>21263.773712737129</v>
      </c>
      <c r="L448" s="34">
        <v>206</v>
      </c>
      <c r="M448" s="34">
        <v>3138533</v>
      </c>
      <c r="N448" s="36">
        <f t="shared" si="24"/>
        <v>15235.597087378641</v>
      </c>
      <c r="O448" s="34">
        <v>9848</v>
      </c>
      <c r="P448" s="34">
        <v>3138533</v>
      </c>
      <c r="Q448" s="36">
        <f t="shared" si="25"/>
        <v>318.6975020308692</v>
      </c>
      <c r="R448" s="60" t="s">
        <v>14</v>
      </c>
      <c r="S448" s="17">
        <v>1</v>
      </c>
      <c r="T448" s="17" t="s">
        <v>15</v>
      </c>
    </row>
    <row r="449" spans="1:20" s="12" customFormat="1" ht="27" customHeight="1" x14ac:dyDescent="0.2">
      <c r="A449" s="66"/>
      <c r="B449" s="22">
        <v>445</v>
      </c>
      <c r="C449" s="26" t="s">
        <v>816</v>
      </c>
      <c r="D449" s="17" t="s">
        <v>817</v>
      </c>
      <c r="E449" s="34">
        <v>20</v>
      </c>
      <c r="F449" s="34">
        <v>3262670</v>
      </c>
      <c r="G449" s="34">
        <v>3590</v>
      </c>
      <c r="H449" s="34">
        <v>237</v>
      </c>
      <c r="I449" s="35">
        <f t="shared" si="26"/>
        <v>15.2</v>
      </c>
      <c r="J449" s="34">
        <v>12</v>
      </c>
      <c r="K449" s="36">
        <f t="shared" si="27"/>
        <v>17887.445175438599</v>
      </c>
      <c r="L449" s="34">
        <v>393</v>
      </c>
      <c r="M449" s="34">
        <v>3262670</v>
      </c>
      <c r="N449" s="36">
        <f t="shared" si="24"/>
        <v>8301.9592875318067</v>
      </c>
      <c r="O449" s="34">
        <v>12844.75</v>
      </c>
      <c r="P449" s="34">
        <v>3262670</v>
      </c>
      <c r="Q449" s="36">
        <f t="shared" si="25"/>
        <v>254.00805776679189</v>
      </c>
      <c r="R449" s="60" t="s">
        <v>49</v>
      </c>
      <c r="S449" s="17">
        <v>25</v>
      </c>
      <c r="T449" s="17" t="s">
        <v>21</v>
      </c>
    </row>
    <row r="450" spans="1:20" s="12" customFormat="1" ht="27" customHeight="1" x14ac:dyDescent="0.2">
      <c r="A450" s="66"/>
      <c r="B450" s="22">
        <v>446</v>
      </c>
      <c r="C450" s="26" t="s">
        <v>818</v>
      </c>
      <c r="D450" s="17" t="s">
        <v>819</v>
      </c>
      <c r="E450" s="34">
        <v>20</v>
      </c>
      <c r="F450" s="34">
        <v>2410505</v>
      </c>
      <c r="G450" s="34">
        <v>3020</v>
      </c>
      <c r="H450" s="34">
        <v>256</v>
      </c>
      <c r="I450" s="35">
        <f t="shared" si="26"/>
        <v>11.799999999999999</v>
      </c>
      <c r="J450" s="34">
        <v>12</v>
      </c>
      <c r="K450" s="36">
        <f t="shared" si="27"/>
        <v>17023.340395480227</v>
      </c>
      <c r="L450" s="34">
        <v>172</v>
      </c>
      <c r="M450" s="34">
        <v>2410505</v>
      </c>
      <c r="N450" s="36">
        <f t="shared" si="24"/>
        <v>14014.563953488372</v>
      </c>
      <c r="O450" s="34">
        <v>14004</v>
      </c>
      <c r="P450" s="34">
        <v>2410505</v>
      </c>
      <c r="Q450" s="36">
        <f t="shared" si="25"/>
        <v>172.1297486432448</v>
      </c>
      <c r="R450" s="60" t="s">
        <v>51</v>
      </c>
      <c r="S450" s="17">
        <v>2</v>
      </c>
      <c r="T450" s="17" t="s">
        <v>52</v>
      </c>
    </row>
    <row r="451" spans="1:20" s="12" customFormat="1" ht="27" customHeight="1" x14ac:dyDescent="0.2">
      <c r="A451" s="66"/>
      <c r="B451" s="22">
        <v>447</v>
      </c>
      <c r="C451" s="26" t="s">
        <v>820</v>
      </c>
      <c r="D451" s="17" t="s">
        <v>821</v>
      </c>
      <c r="E451" s="34">
        <v>20</v>
      </c>
      <c r="F451" s="34">
        <v>2882700</v>
      </c>
      <c r="G451" s="34">
        <v>5631</v>
      </c>
      <c r="H451" s="34">
        <v>290</v>
      </c>
      <c r="I451" s="35">
        <f t="shared" si="26"/>
        <v>19.5</v>
      </c>
      <c r="J451" s="34">
        <v>12</v>
      </c>
      <c r="K451" s="36">
        <f t="shared" si="27"/>
        <v>12319.230769230768</v>
      </c>
      <c r="L451" s="34">
        <v>404</v>
      </c>
      <c r="M451" s="34">
        <v>2882700</v>
      </c>
      <c r="N451" s="36">
        <f t="shared" si="24"/>
        <v>7135.3960396039602</v>
      </c>
      <c r="O451" s="34">
        <v>14413.5</v>
      </c>
      <c r="P451" s="34">
        <v>2882700</v>
      </c>
      <c r="Q451" s="36">
        <f t="shared" si="25"/>
        <v>200</v>
      </c>
      <c r="R451" s="60" t="s">
        <v>14</v>
      </c>
      <c r="S451" s="17">
        <v>1</v>
      </c>
      <c r="T451" s="17" t="s">
        <v>15</v>
      </c>
    </row>
    <row r="452" spans="1:20" s="12" customFormat="1" ht="27" customHeight="1" x14ac:dyDescent="0.2">
      <c r="A452" s="66"/>
      <c r="B452" s="22">
        <v>448</v>
      </c>
      <c r="C452" s="26" t="s">
        <v>822</v>
      </c>
      <c r="D452" s="17" t="s">
        <v>823</v>
      </c>
      <c r="E452" s="34">
        <v>15</v>
      </c>
      <c r="F452" s="34">
        <v>1562310</v>
      </c>
      <c r="G452" s="34">
        <v>2036</v>
      </c>
      <c r="H452" s="34">
        <v>245</v>
      </c>
      <c r="I452" s="35">
        <f t="shared" si="26"/>
        <v>8.4</v>
      </c>
      <c r="J452" s="34">
        <v>12</v>
      </c>
      <c r="K452" s="36">
        <f t="shared" si="27"/>
        <v>15499.107142857143</v>
      </c>
      <c r="L452" s="34">
        <v>128</v>
      </c>
      <c r="M452" s="34">
        <v>1562310</v>
      </c>
      <c r="N452" s="36">
        <f t="shared" si="24"/>
        <v>12205.546875</v>
      </c>
      <c r="O452" s="34">
        <v>12058</v>
      </c>
      <c r="P452" s="34">
        <v>1562310</v>
      </c>
      <c r="Q452" s="36">
        <f t="shared" si="25"/>
        <v>129.56626306186763</v>
      </c>
      <c r="R452" s="60" t="s">
        <v>51</v>
      </c>
      <c r="S452" s="17">
        <v>2</v>
      </c>
      <c r="T452" s="17" t="s">
        <v>52</v>
      </c>
    </row>
    <row r="453" spans="1:20" s="12" customFormat="1" ht="27" customHeight="1" x14ac:dyDescent="0.2">
      <c r="A453" s="66"/>
      <c r="B453" s="22">
        <v>449</v>
      </c>
      <c r="C453" s="26" t="s">
        <v>824</v>
      </c>
      <c r="D453" s="17" t="s">
        <v>825</v>
      </c>
      <c r="E453" s="34">
        <v>20</v>
      </c>
      <c r="F453" s="34">
        <v>8917800</v>
      </c>
      <c r="G453" s="34">
        <v>10406</v>
      </c>
      <c r="H453" s="34">
        <v>362</v>
      </c>
      <c r="I453" s="35">
        <f t="shared" si="26"/>
        <v>28.8</v>
      </c>
      <c r="J453" s="34">
        <v>12</v>
      </c>
      <c r="K453" s="36">
        <f t="shared" si="27"/>
        <v>25803.819444444442</v>
      </c>
      <c r="L453" s="34">
        <v>834</v>
      </c>
      <c r="M453" s="34">
        <v>8917800</v>
      </c>
      <c r="N453" s="36">
        <f t="shared" ref="N453:N516" si="28">IF(AND(L453&gt;0,M453&gt;0),M453/L453,0)</f>
        <v>10692.805755395684</v>
      </c>
      <c r="O453" s="34">
        <v>32397</v>
      </c>
      <c r="P453" s="34">
        <v>8917800</v>
      </c>
      <c r="Q453" s="36">
        <f t="shared" ref="Q453:Q516" si="29">IF(AND(O453&gt;0,P453&gt;0),P453/O453,0)</f>
        <v>275.26622835447728</v>
      </c>
      <c r="R453" s="60" t="s">
        <v>14</v>
      </c>
      <c r="S453" s="17">
        <v>1</v>
      </c>
      <c r="T453" s="17" t="s">
        <v>15</v>
      </c>
    </row>
    <row r="454" spans="1:20" s="12" customFormat="1" ht="27" customHeight="1" x14ac:dyDescent="0.2">
      <c r="A454" s="66"/>
      <c r="B454" s="22">
        <v>450</v>
      </c>
      <c r="C454" s="26" t="s">
        <v>826</v>
      </c>
      <c r="D454" s="19" t="s">
        <v>827</v>
      </c>
      <c r="E454" s="34">
        <v>14</v>
      </c>
      <c r="F454" s="34">
        <v>7249003</v>
      </c>
      <c r="G454" s="34">
        <v>5479</v>
      </c>
      <c r="H454" s="34">
        <v>243</v>
      </c>
      <c r="I454" s="35">
        <f t="shared" ref="I454:I517" si="30">ROUNDUP(G454/H454,1)</f>
        <v>22.6</v>
      </c>
      <c r="J454" s="34">
        <v>12</v>
      </c>
      <c r="K454" s="36">
        <f t="shared" ref="K454:K517" si="31">IF(AND(F454&gt;0,I454&gt;0,J454&gt;0),F454/I454/J454,0)</f>
        <v>26729.362094395281</v>
      </c>
      <c r="L454" s="34">
        <v>351</v>
      </c>
      <c r="M454" s="34">
        <v>7249003</v>
      </c>
      <c r="N454" s="36">
        <f t="shared" si="28"/>
        <v>20652.4301994302</v>
      </c>
      <c r="O454" s="34">
        <v>21147.45</v>
      </c>
      <c r="P454" s="34">
        <v>7249003</v>
      </c>
      <c r="Q454" s="36">
        <f t="shared" si="29"/>
        <v>342.78378717055722</v>
      </c>
      <c r="R454" s="63" t="s">
        <v>28</v>
      </c>
      <c r="S454" s="19">
        <v>12</v>
      </c>
      <c r="T454" s="19" t="s">
        <v>29</v>
      </c>
    </row>
    <row r="455" spans="1:20" s="12" customFormat="1" ht="27" customHeight="1" x14ac:dyDescent="0.2">
      <c r="A455" s="66"/>
      <c r="B455" s="22">
        <v>451</v>
      </c>
      <c r="C455" s="27" t="s">
        <v>828</v>
      </c>
      <c r="D455" s="19" t="s">
        <v>829</v>
      </c>
      <c r="E455" s="34">
        <v>20</v>
      </c>
      <c r="F455" s="34">
        <v>4677495</v>
      </c>
      <c r="G455" s="34">
        <v>2418</v>
      </c>
      <c r="H455" s="34">
        <v>244</v>
      </c>
      <c r="I455" s="35">
        <f t="shared" si="30"/>
        <v>10</v>
      </c>
      <c r="J455" s="34">
        <v>12</v>
      </c>
      <c r="K455" s="36">
        <f t="shared" si="31"/>
        <v>38979.125</v>
      </c>
      <c r="L455" s="34">
        <v>191</v>
      </c>
      <c r="M455" s="34">
        <v>4677495</v>
      </c>
      <c r="N455" s="36">
        <f t="shared" si="28"/>
        <v>24489.502617801048</v>
      </c>
      <c r="O455" s="34">
        <v>9267</v>
      </c>
      <c r="P455" s="34">
        <v>4677495</v>
      </c>
      <c r="Q455" s="36">
        <f t="shared" si="29"/>
        <v>504.74749109744255</v>
      </c>
      <c r="R455" s="63" t="s">
        <v>177</v>
      </c>
      <c r="S455" s="19">
        <v>5</v>
      </c>
      <c r="T455" s="19" t="s">
        <v>122</v>
      </c>
    </row>
    <row r="456" spans="1:20" s="12" customFormat="1" ht="27" customHeight="1" x14ac:dyDescent="0.2">
      <c r="A456" s="66"/>
      <c r="B456" s="22">
        <v>452</v>
      </c>
      <c r="C456" s="26" t="s">
        <v>76</v>
      </c>
      <c r="D456" s="25" t="s">
        <v>830</v>
      </c>
      <c r="E456" s="34">
        <v>40</v>
      </c>
      <c r="F456" s="34">
        <v>3533908</v>
      </c>
      <c r="G456" s="34">
        <v>6535</v>
      </c>
      <c r="H456" s="34">
        <v>270</v>
      </c>
      <c r="I456" s="35">
        <f t="shared" si="30"/>
        <v>24.3</v>
      </c>
      <c r="J456" s="34">
        <v>12</v>
      </c>
      <c r="K456" s="36">
        <f t="shared" si="31"/>
        <v>12119.026063100137</v>
      </c>
      <c r="L456" s="34">
        <v>330</v>
      </c>
      <c r="M456" s="34">
        <v>3533908</v>
      </c>
      <c r="N456" s="36">
        <f t="shared" si="28"/>
        <v>10708.81212121212</v>
      </c>
      <c r="O456" s="34">
        <v>31098</v>
      </c>
      <c r="P456" s="34">
        <v>3533908</v>
      </c>
      <c r="Q456" s="36">
        <f t="shared" si="29"/>
        <v>113.63779021158916</v>
      </c>
      <c r="R456" s="63" t="s">
        <v>39</v>
      </c>
      <c r="S456" s="19">
        <v>3</v>
      </c>
      <c r="T456" s="19" t="s">
        <v>40</v>
      </c>
    </row>
    <row r="457" spans="1:20" s="12" customFormat="1" ht="27" customHeight="1" x14ac:dyDescent="0.2">
      <c r="A457" s="66"/>
      <c r="B457" s="22">
        <v>453</v>
      </c>
      <c r="C457" s="26" t="s">
        <v>831</v>
      </c>
      <c r="D457" s="19" t="s">
        <v>832</v>
      </c>
      <c r="E457" s="34">
        <v>20</v>
      </c>
      <c r="F457" s="34">
        <v>1238185</v>
      </c>
      <c r="G457" s="34">
        <v>942</v>
      </c>
      <c r="H457" s="34">
        <v>268</v>
      </c>
      <c r="I457" s="35">
        <f t="shared" si="30"/>
        <v>3.6</v>
      </c>
      <c r="J457" s="34">
        <v>12</v>
      </c>
      <c r="K457" s="36">
        <f t="shared" si="31"/>
        <v>28661.689814814814</v>
      </c>
      <c r="L457" s="34">
        <v>51</v>
      </c>
      <c r="M457" s="34">
        <v>1238185</v>
      </c>
      <c r="N457" s="36">
        <f t="shared" si="28"/>
        <v>24278.137254901962</v>
      </c>
      <c r="O457" s="34">
        <v>2117</v>
      </c>
      <c r="P457" s="34">
        <v>1238185</v>
      </c>
      <c r="Q457" s="36">
        <f t="shared" si="29"/>
        <v>584.87718469532354</v>
      </c>
      <c r="R457" s="63" t="s">
        <v>51</v>
      </c>
      <c r="S457" s="19">
        <v>2</v>
      </c>
      <c r="T457" s="19" t="s">
        <v>52</v>
      </c>
    </row>
    <row r="458" spans="1:20" s="12" customFormat="1" ht="27" customHeight="1" x14ac:dyDescent="0.2">
      <c r="A458" s="66"/>
      <c r="B458" s="22">
        <v>454</v>
      </c>
      <c r="C458" s="26" t="s">
        <v>833</v>
      </c>
      <c r="D458" s="19" t="s">
        <v>834</v>
      </c>
      <c r="E458" s="34">
        <v>10</v>
      </c>
      <c r="F458" s="34">
        <v>843960</v>
      </c>
      <c r="G458" s="34">
        <v>1646</v>
      </c>
      <c r="H458" s="34">
        <v>240</v>
      </c>
      <c r="I458" s="35">
        <f t="shared" si="30"/>
        <v>6.8999999999999995</v>
      </c>
      <c r="J458" s="34">
        <v>12</v>
      </c>
      <c r="K458" s="36">
        <f t="shared" si="31"/>
        <v>10192.753623188406</v>
      </c>
      <c r="L458" s="34">
        <v>105</v>
      </c>
      <c r="M458" s="34">
        <v>843960</v>
      </c>
      <c r="N458" s="36">
        <f t="shared" si="28"/>
        <v>8037.7142857142853</v>
      </c>
      <c r="O458" s="34">
        <v>6153</v>
      </c>
      <c r="P458" s="34">
        <v>843960</v>
      </c>
      <c r="Q458" s="36">
        <f t="shared" si="29"/>
        <v>137.16235982447586</v>
      </c>
      <c r="R458" s="63" t="s">
        <v>14</v>
      </c>
      <c r="S458" s="19">
        <v>1</v>
      </c>
      <c r="T458" s="19" t="s">
        <v>15</v>
      </c>
    </row>
    <row r="459" spans="1:20" s="12" customFormat="1" ht="27" customHeight="1" x14ac:dyDescent="0.2">
      <c r="A459" s="66"/>
      <c r="B459" s="22">
        <v>455</v>
      </c>
      <c r="C459" s="26" t="s">
        <v>835</v>
      </c>
      <c r="D459" s="19" t="s">
        <v>836</v>
      </c>
      <c r="E459" s="34">
        <v>22</v>
      </c>
      <c r="F459" s="34">
        <v>4435200</v>
      </c>
      <c r="G459" s="34">
        <v>6360</v>
      </c>
      <c r="H459" s="34">
        <v>271</v>
      </c>
      <c r="I459" s="35">
        <f t="shared" si="30"/>
        <v>23.5</v>
      </c>
      <c r="J459" s="34">
        <v>12</v>
      </c>
      <c r="K459" s="36">
        <f t="shared" si="31"/>
        <v>15727.659574468084</v>
      </c>
      <c r="L459" s="34">
        <v>294</v>
      </c>
      <c r="M459" s="34">
        <v>4435200</v>
      </c>
      <c r="N459" s="36">
        <f t="shared" si="28"/>
        <v>15085.714285714286</v>
      </c>
      <c r="O459" s="34">
        <v>12223</v>
      </c>
      <c r="P459" s="34">
        <v>4435200</v>
      </c>
      <c r="Q459" s="36">
        <f t="shared" si="29"/>
        <v>362.85690910578415</v>
      </c>
      <c r="R459" s="63" t="s">
        <v>39</v>
      </c>
      <c r="S459" s="19">
        <v>3</v>
      </c>
      <c r="T459" s="19" t="s">
        <v>40</v>
      </c>
    </row>
    <row r="460" spans="1:20" s="12" customFormat="1" ht="27" customHeight="1" x14ac:dyDescent="0.2">
      <c r="A460" s="66"/>
      <c r="B460" s="22">
        <v>456</v>
      </c>
      <c r="C460" s="26" t="s">
        <v>837</v>
      </c>
      <c r="D460" s="19" t="s">
        <v>838</v>
      </c>
      <c r="E460" s="34">
        <v>20</v>
      </c>
      <c r="F460" s="34">
        <v>4467010</v>
      </c>
      <c r="G460" s="34">
        <v>5369</v>
      </c>
      <c r="H460" s="34">
        <v>241</v>
      </c>
      <c r="I460" s="35">
        <f t="shared" si="30"/>
        <v>22.3</v>
      </c>
      <c r="J460" s="34">
        <v>12</v>
      </c>
      <c r="K460" s="36">
        <f t="shared" si="31"/>
        <v>16692.862481315395</v>
      </c>
      <c r="L460" s="34">
        <v>399</v>
      </c>
      <c r="M460" s="34">
        <v>4467010</v>
      </c>
      <c r="N460" s="36">
        <f t="shared" si="28"/>
        <v>11195.513784461153</v>
      </c>
      <c r="O460" s="34">
        <v>15858</v>
      </c>
      <c r="P460" s="34">
        <v>4467010</v>
      </c>
      <c r="Q460" s="36">
        <f t="shared" si="29"/>
        <v>281.68810694917391</v>
      </c>
      <c r="R460" s="63" t="s">
        <v>154</v>
      </c>
      <c r="S460" s="19">
        <v>20</v>
      </c>
      <c r="T460" s="19" t="s">
        <v>25</v>
      </c>
    </row>
    <row r="461" spans="1:20" s="12" customFormat="1" ht="27" customHeight="1" x14ac:dyDescent="0.2">
      <c r="A461" s="66"/>
      <c r="B461" s="22">
        <v>457</v>
      </c>
      <c r="C461" s="26" t="s">
        <v>498</v>
      </c>
      <c r="D461" s="19" t="s">
        <v>839</v>
      </c>
      <c r="E461" s="34">
        <v>25</v>
      </c>
      <c r="F461" s="34">
        <v>5106521</v>
      </c>
      <c r="G461" s="34">
        <v>4380</v>
      </c>
      <c r="H461" s="34">
        <v>243</v>
      </c>
      <c r="I461" s="35">
        <f t="shared" si="30"/>
        <v>18.100000000000001</v>
      </c>
      <c r="J461" s="34">
        <v>12</v>
      </c>
      <c r="K461" s="36">
        <f t="shared" si="31"/>
        <v>23510.68600368324</v>
      </c>
      <c r="L461" s="34">
        <v>358</v>
      </c>
      <c r="M461" s="34">
        <v>5106521</v>
      </c>
      <c r="N461" s="36">
        <f t="shared" si="28"/>
        <v>14264.025139664804</v>
      </c>
      <c r="O461" s="34">
        <v>20583</v>
      </c>
      <c r="P461" s="34">
        <v>5106521</v>
      </c>
      <c r="Q461" s="36">
        <f t="shared" si="29"/>
        <v>248.09410678715446</v>
      </c>
      <c r="R461" s="63" t="s">
        <v>14</v>
      </c>
      <c r="S461" s="19">
        <v>1</v>
      </c>
      <c r="T461" s="19" t="s">
        <v>15</v>
      </c>
    </row>
    <row r="462" spans="1:20" s="12" customFormat="1" ht="27" customHeight="1" x14ac:dyDescent="0.2">
      <c r="A462" s="66"/>
      <c r="B462" s="22">
        <v>458</v>
      </c>
      <c r="C462" s="26" t="s">
        <v>395</v>
      </c>
      <c r="D462" s="19" t="s">
        <v>840</v>
      </c>
      <c r="E462" s="34">
        <v>20</v>
      </c>
      <c r="F462" s="34">
        <v>5766836</v>
      </c>
      <c r="G462" s="34">
        <v>4435</v>
      </c>
      <c r="H462" s="34">
        <v>239</v>
      </c>
      <c r="I462" s="35">
        <f t="shared" si="30"/>
        <v>18.600000000000001</v>
      </c>
      <c r="J462" s="34">
        <v>12</v>
      </c>
      <c r="K462" s="36">
        <f t="shared" si="31"/>
        <v>25837.078853046594</v>
      </c>
      <c r="L462" s="34">
        <v>251</v>
      </c>
      <c r="M462" s="34">
        <v>5766836</v>
      </c>
      <c r="N462" s="36">
        <f t="shared" si="28"/>
        <v>22975.442231075696</v>
      </c>
      <c r="O462" s="34">
        <v>21002</v>
      </c>
      <c r="P462" s="34">
        <v>5766836</v>
      </c>
      <c r="Q462" s="36">
        <f t="shared" si="29"/>
        <v>274.58508713455859</v>
      </c>
      <c r="R462" s="63" t="s">
        <v>14</v>
      </c>
      <c r="S462" s="19">
        <v>1</v>
      </c>
      <c r="T462" s="19" t="s">
        <v>15</v>
      </c>
    </row>
    <row r="463" spans="1:20" s="12" customFormat="1" ht="27" customHeight="1" x14ac:dyDescent="0.2">
      <c r="A463" s="66"/>
      <c r="B463" s="22">
        <v>459</v>
      </c>
      <c r="C463" s="26" t="s">
        <v>16</v>
      </c>
      <c r="D463" s="19" t="s">
        <v>841</v>
      </c>
      <c r="E463" s="34">
        <v>40</v>
      </c>
      <c r="F463" s="34">
        <v>13981500</v>
      </c>
      <c r="G463" s="34">
        <v>9707</v>
      </c>
      <c r="H463" s="34">
        <v>240</v>
      </c>
      <c r="I463" s="35">
        <f t="shared" si="30"/>
        <v>40.5</v>
      </c>
      <c r="J463" s="34">
        <v>12</v>
      </c>
      <c r="K463" s="36">
        <f t="shared" si="31"/>
        <v>28768.518518518522</v>
      </c>
      <c r="L463" s="34">
        <v>555</v>
      </c>
      <c r="M463" s="34">
        <v>13981500</v>
      </c>
      <c r="N463" s="36">
        <f t="shared" si="28"/>
        <v>25191.891891891893</v>
      </c>
      <c r="O463" s="34">
        <v>53388.5</v>
      </c>
      <c r="P463" s="34">
        <v>13981500</v>
      </c>
      <c r="Q463" s="36">
        <f t="shared" si="29"/>
        <v>261.88224055742342</v>
      </c>
      <c r="R463" s="63" t="s">
        <v>14</v>
      </c>
      <c r="S463" s="19">
        <v>1</v>
      </c>
      <c r="T463" s="19" t="s">
        <v>15</v>
      </c>
    </row>
    <row r="464" spans="1:20" s="12" customFormat="1" ht="27" customHeight="1" x14ac:dyDescent="0.2">
      <c r="A464" s="66"/>
      <c r="B464" s="22">
        <v>460</v>
      </c>
      <c r="C464" s="26" t="s">
        <v>560</v>
      </c>
      <c r="D464" s="19" t="s">
        <v>842</v>
      </c>
      <c r="E464" s="34">
        <v>20</v>
      </c>
      <c r="F464" s="34">
        <v>1674900</v>
      </c>
      <c r="G464" s="34">
        <v>3123</v>
      </c>
      <c r="H464" s="34">
        <v>240</v>
      </c>
      <c r="I464" s="35">
        <f t="shared" si="30"/>
        <v>13.1</v>
      </c>
      <c r="J464" s="34">
        <v>12</v>
      </c>
      <c r="K464" s="36">
        <f t="shared" si="31"/>
        <v>10654.580152671757</v>
      </c>
      <c r="L464" s="34">
        <v>203</v>
      </c>
      <c r="M464" s="34">
        <v>1674900</v>
      </c>
      <c r="N464" s="36">
        <f t="shared" si="28"/>
        <v>8250.7389162561576</v>
      </c>
      <c r="O464" s="34">
        <v>10861</v>
      </c>
      <c r="P464" s="34">
        <v>1674900</v>
      </c>
      <c r="Q464" s="36">
        <f t="shared" si="29"/>
        <v>154.21231930761439</v>
      </c>
      <c r="R464" s="63" t="s">
        <v>121</v>
      </c>
      <c r="S464" s="19">
        <v>4</v>
      </c>
      <c r="T464" s="19" t="s">
        <v>122</v>
      </c>
    </row>
    <row r="465" spans="1:20" s="12" customFormat="1" ht="27" customHeight="1" x14ac:dyDescent="0.2">
      <c r="A465" s="66"/>
      <c r="B465" s="22">
        <v>461</v>
      </c>
      <c r="C465" s="26" t="s">
        <v>843</v>
      </c>
      <c r="D465" s="19" t="s">
        <v>844</v>
      </c>
      <c r="E465" s="34">
        <v>20</v>
      </c>
      <c r="F465" s="34">
        <v>728805</v>
      </c>
      <c r="G465" s="34">
        <v>4352</v>
      </c>
      <c r="H465" s="34">
        <v>241</v>
      </c>
      <c r="I465" s="35">
        <f t="shared" si="30"/>
        <v>18.100000000000001</v>
      </c>
      <c r="J465" s="34">
        <v>12</v>
      </c>
      <c r="K465" s="36">
        <f t="shared" si="31"/>
        <v>3355.4558011049721</v>
      </c>
      <c r="L465" s="34">
        <v>225</v>
      </c>
      <c r="M465" s="34">
        <v>728805</v>
      </c>
      <c r="N465" s="36">
        <f t="shared" si="28"/>
        <v>3239.1333333333332</v>
      </c>
      <c r="O465" s="34">
        <v>13066</v>
      </c>
      <c r="P465" s="34">
        <v>728805</v>
      </c>
      <c r="Q465" s="36">
        <f t="shared" si="29"/>
        <v>55.778738711158731</v>
      </c>
      <c r="R465" s="63" t="s">
        <v>121</v>
      </c>
      <c r="S465" s="19">
        <v>4</v>
      </c>
      <c r="T465" s="19" t="s">
        <v>122</v>
      </c>
    </row>
    <row r="466" spans="1:20" s="12" customFormat="1" ht="27" customHeight="1" x14ac:dyDescent="0.2">
      <c r="A466" s="66"/>
      <c r="B466" s="22">
        <v>462</v>
      </c>
      <c r="C466" s="26" t="s">
        <v>845</v>
      </c>
      <c r="D466" s="19" t="s">
        <v>846</v>
      </c>
      <c r="E466" s="34">
        <v>20</v>
      </c>
      <c r="F466" s="34">
        <v>1717182</v>
      </c>
      <c r="G466" s="34">
        <v>4198</v>
      </c>
      <c r="H466" s="34">
        <v>246</v>
      </c>
      <c r="I466" s="35">
        <f t="shared" si="30"/>
        <v>17.100000000000001</v>
      </c>
      <c r="J466" s="34">
        <v>12</v>
      </c>
      <c r="K466" s="36">
        <f t="shared" si="31"/>
        <v>8368.3333333333321</v>
      </c>
      <c r="L466" s="34">
        <v>323</v>
      </c>
      <c r="M466" s="34">
        <v>1717182</v>
      </c>
      <c r="N466" s="36">
        <f t="shared" si="28"/>
        <v>5316.3529411764703</v>
      </c>
      <c r="O466" s="34">
        <v>12411.2</v>
      </c>
      <c r="P466" s="34">
        <v>1717182</v>
      </c>
      <c r="Q466" s="36">
        <f t="shared" si="29"/>
        <v>138.35745133427872</v>
      </c>
      <c r="R466" s="63" t="s">
        <v>28</v>
      </c>
      <c r="S466" s="19">
        <v>12</v>
      </c>
      <c r="T466" s="19" t="s">
        <v>29</v>
      </c>
    </row>
    <row r="467" spans="1:20" s="12" customFormat="1" ht="27" customHeight="1" x14ac:dyDescent="0.2">
      <c r="A467" s="66"/>
      <c r="B467" s="22">
        <v>463</v>
      </c>
      <c r="C467" s="26" t="s">
        <v>847</v>
      </c>
      <c r="D467" s="19" t="s">
        <v>848</v>
      </c>
      <c r="E467" s="34">
        <v>10</v>
      </c>
      <c r="F467" s="34">
        <v>1037860</v>
      </c>
      <c r="G467" s="34">
        <v>2375</v>
      </c>
      <c r="H467" s="34">
        <v>243</v>
      </c>
      <c r="I467" s="35">
        <f t="shared" si="30"/>
        <v>9.7999999999999989</v>
      </c>
      <c r="J467" s="34">
        <v>12</v>
      </c>
      <c r="K467" s="36">
        <f t="shared" si="31"/>
        <v>8825.3401360544231</v>
      </c>
      <c r="L467" s="34">
        <v>178</v>
      </c>
      <c r="M467" s="34">
        <v>1037860</v>
      </c>
      <c r="N467" s="36">
        <f t="shared" si="28"/>
        <v>5830.6741573033705</v>
      </c>
      <c r="O467" s="34">
        <v>8455.5</v>
      </c>
      <c r="P467" s="34">
        <v>1037860</v>
      </c>
      <c r="Q467" s="36">
        <f t="shared" si="29"/>
        <v>122.74377624031695</v>
      </c>
      <c r="R467" s="63" t="s">
        <v>257</v>
      </c>
      <c r="S467" s="19">
        <v>10</v>
      </c>
      <c r="T467" s="19" t="s">
        <v>33</v>
      </c>
    </row>
    <row r="468" spans="1:20" s="12" customFormat="1" ht="27" customHeight="1" x14ac:dyDescent="0.2">
      <c r="A468" s="66"/>
      <c r="B468" s="22">
        <v>464</v>
      </c>
      <c r="C468" s="26" t="s">
        <v>672</v>
      </c>
      <c r="D468" s="19" t="s">
        <v>849</v>
      </c>
      <c r="E468" s="34">
        <v>30</v>
      </c>
      <c r="F468" s="34">
        <v>5741199</v>
      </c>
      <c r="G468" s="34">
        <v>5772</v>
      </c>
      <c r="H468" s="34">
        <v>258</v>
      </c>
      <c r="I468" s="35">
        <f t="shared" si="30"/>
        <v>22.400000000000002</v>
      </c>
      <c r="J468" s="34">
        <v>12</v>
      </c>
      <c r="K468" s="36">
        <f t="shared" si="31"/>
        <v>21358.627232142855</v>
      </c>
      <c r="L468" s="34">
        <v>269</v>
      </c>
      <c r="M468" s="34">
        <v>5741199</v>
      </c>
      <c r="N468" s="36">
        <f t="shared" si="28"/>
        <v>21342.747211895912</v>
      </c>
      <c r="O468" s="34">
        <v>34692</v>
      </c>
      <c r="P468" s="34">
        <v>5741199</v>
      </c>
      <c r="Q468" s="36">
        <f t="shared" si="29"/>
        <v>165.49057419578</v>
      </c>
      <c r="R468" s="63" t="s">
        <v>257</v>
      </c>
      <c r="S468" s="19">
        <v>10</v>
      </c>
      <c r="T468" s="19" t="s">
        <v>33</v>
      </c>
    </row>
    <row r="469" spans="1:20" s="12" customFormat="1" ht="27" customHeight="1" x14ac:dyDescent="0.2">
      <c r="A469" s="66"/>
      <c r="B469" s="22">
        <v>465</v>
      </c>
      <c r="C469" s="26" t="s">
        <v>672</v>
      </c>
      <c r="D469" s="19" t="s">
        <v>850</v>
      </c>
      <c r="E469" s="34">
        <v>25</v>
      </c>
      <c r="F469" s="34">
        <v>3456725</v>
      </c>
      <c r="G469" s="34">
        <v>5651</v>
      </c>
      <c r="H469" s="34">
        <v>236</v>
      </c>
      <c r="I469" s="35">
        <f t="shared" si="30"/>
        <v>24</v>
      </c>
      <c r="J469" s="34">
        <v>12</v>
      </c>
      <c r="K469" s="36">
        <f t="shared" si="31"/>
        <v>12002.517361111111</v>
      </c>
      <c r="L469" s="34">
        <v>329</v>
      </c>
      <c r="M469" s="34">
        <v>3456725</v>
      </c>
      <c r="N469" s="36">
        <f t="shared" si="28"/>
        <v>10506.762917933131</v>
      </c>
      <c r="O469" s="34">
        <v>21586.5</v>
      </c>
      <c r="P469" s="34">
        <v>3456725</v>
      </c>
      <c r="Q469" s="36">
        <f t="shared" si="29"/>
        <v>160.13364834503045</v>
      </c>
      <c r="R469" s="63" t="s">
        <v>257</v>
      </c>
      <c r="S469" s="19">
        <v>10</v>
      </c>
      <c r="T469" s="19" t="s">
        <v>33</v>
      </c>
    </row>
    <row r="470" spans="1:20" s="12" customFormat="1" ht="27" customHeight="1" x14ac:dyDescent="0.2">
      <c r="A470" s="66"/>
      <c r="B470" s="22">
        <v>466</v>
      </c>
      <c r="C470" s="26" t="s">
        <v>258</v>
      </c>
      <c r="D470" s="25" t="s">
        <v>851</v>
      </c>
      <c r="E470" s="34">
        <v>10</v>
      </c>
      <c r="F470" s="34">
        <v>4382560</v>
      </c>
      <c r="G470" s="34">
        <v>2851</v>
      </c>
      <c r="H470" s="34">
        <v>243</v>
      </c>
      <c r="I470" s="35">
        <f t="shared" si="30"/>
        <v>11.799999999999999</v>
      </c>
      <c r="J470" s="34">
        <v>12</v>
      </c>
      <c r="K470" s="36">
        <f t="shared" si="31"/>
        <v>30950.282485875709</v>
      </c>
      <c r="L470" s="34">
        <v>158</v>
      </c>
      <c r="M470" s="34">
        <v>4382560</v>
      </c>
      <c r="N470" s="36">
        <f t="shared" si="28"/>
        <v>27737.721518987342</v>
      </c>
      <c r="O470" s="34">
        <v>17106</v>
      </c>
      <c r="P470" s="34">
        <v>4382560</v>
      </c>
      <c r="Q470" s="36">
        <f t="shared" si="29"/>
        <v>256.20016368525665</v>
      </c>
      <c r="R470" s="63" t="s">
        <v>39</v>
      </c>
      <c r="S470" s="19">
        <v>3</v>
      </c>
      <c r="T470" s="19" t="s">
        <v>40</v>
      </c>
    </row>
    <row r="471" spans="1:20" s="12" customFormat="1" ht="27" customHeight="1" x14ac:dyDescent="0.2">
      <c r="A471" s="66"/>
      <c r="B471" s="22">
        <v>467</v>
      </c>
      <c r="C471" s="26" t="s">
        <v>852</v>
      </c>
      <c r="D471" s="19" t="s">
        <v>853</v>
      </c>
      <c r="E471" s="34">
        <v>20</v>
      </c>
      <c r="F471" s="34">
        <v>2083890</v>
      </c>
      <c r="G471" s="34">
        <v>2799</v>
      </c>
      <c r="H471" s="34">
        <v>242</v>
      </c>
      <c r="I471" s="35">
        <f t="shared" si="30"/>
        <v>11.6</v>
      </c>
      <c r="J471" s="34">
        <v>12</v>
      </c>
      <c r="K471" s="36">
        <f t="shared" si="31"/>
        <v>14970.474137931034</v>
      </c>
      <c r="L471" s="34">
        <v>226</v>
      </c>
      <c r="M471" s="34">
        <v>2083890</v>
      </c>
      <c r="N471" s="36">
        <f t="shared" si="28"/>
        <v>9220.7522123893814</v>
      </c>
      <c r="O471" s="34">
        <v>9126</v>
      </c>
      <c r="P471" s="34">
        <v>2083890</v>
      </c>
      <c r="Q471" s="36">
        <f t="shared" si="29"/>
        <v>228.34648257725181</v>
      </c>
      <c r="R471" s="63" t="s">
        <v>39</v>
      </c>
      <c r="S471" s="19">
        <v>3</v>
      </c>
      <c r="T471" s="19" t="s">
        <v>40</v>
      </c>
    </row>
    <row r="472" spans="1:20" s="12" customFormat="1" ht="27" customHeight="1" x14ac:dyDescent="0.2">
      <c r="A472" s="66"/>
      <c r="B472" s="22">
        <v>468</v>
      </c>
      <c r="C472" s="26" t="s">
        <v>854</v>
      </c>
      <c r="D472" s="19" t="s">
        <v>855</v>
      </c>
      <c r="E472" s="34">
        <v>20</v>
      </c>
      <c r="F472" s="34">
        <v>1790065</v>
      </c>
      <c r="G472" s="34">
        <v>3340</v>
      </c>
      <c r="H472" s="34">
        <v>257</v>
      </c>
      <c r="I472" s="35">
        <f t="shared" si="30"/>
        <v>13</v>
      </c>
      <c r="J472" s="34">
        <v>12</v>
      </c>
      <c r="K472" s="36">
        <f t="shared" si="31"/>
        <v>11474.775641025641</v>
      </c>
      <c r="L472" s="34">
        <v>219</v>
      </c>
      <c r="M472" s="34">
        <v>1790065</v>
      </c>
      <c r="N472" s="36">
        <f t="shared" si="28"/>
        <v>8173.8127853881278</v>
      </c>
      <c r="O472" s="34">
        <v>9445.5</v>
      </c>
      <c r="P472" s="34">
        <v>1790065</v>
      </c>
      <c r="Q472" s="36">
        <f t="shared" si="29"/>
        <v>189.51511301678048</v>
      </c>
      <c r="R472" s="63" t="s">
        <v>39</v>
      </c>
      <c r="S472" s="19">
        <v>3</v>
      </c>
      <c r="T472" s="19" t="s">
        <v>40</v>
      </c>
    </row>
    <row r="473" spans="1:20" s="12" customFormat="1" ht="27" customHeight="1" x14ac:dyDescent="0.2">
      <c r="A473" s="66"/>
      <c r="B473" s="22">
        <v>469</v>
      </c>
      <c r="C473" s="26" t="s">
        <v>856</v>
      </c>
      <c r="D473" s="19" t="s">
        <v>857</v>
      </c>
      <c r="E473" s="34">
        <v>38</v>
      </c>
      <c r="F473" s="34">
        <v>2475802</v>
      </c>
      <c r="G473" s="34">
        <v>4659</v>
      </c>
      <c r="H473" s="34">
        <v>259</v>
      </c>
      <c r="I473" s="35">
        <f t="shared" si="30"/>
        <v>18</v>
      </c>
      <c r="J473" s="34">
        <v>12</v>
      </c>
      <c r="K473" s="36">
        <f t="shared" si="31"/>
        <v>11462.046296296297</v>
      </c>
      <c r="L473" s="34">
        <v>348</v>
      </c>
      <c r="M473" s="34">
        <v>2475802</v>
      </c>
      <c r="N473" s="36">
        <f t="shared" si="28"/>
        <v>7114.3735632183907</v>
      </c>
      <c r="O473" s="34">
        <v>15534</v>
      </c>
      <c r="P473" s="34">
        <v>2475802</v>
      </c>
      <c r="Q473" s="36">
        <f t="shared" si="29"/>
        <v>159.37955452555684</v>
      </c>
      <c r="R473" s="63" t="s">
        <v>39</v>
      </c>
      <c r="S473" s="19">
        <v>3</v>
      </c>
      <c r="T473" s="19" t="s">
        <v>40</v>
      </c>
    </row>
    <row r="474" spans="1:20" s="12" customFormat="1" ht="27" customHeight="1" x14ac:dyDescent="0.2">
      <c r="A474" s="66"/>
      <c r="B474" s="22">
        <v>470</v>
      </c>
      <c r="C474" s="26" t="s">
        <v>858</v>
      </c>
      <c r="D474" s="19" t="s">
        <v>859</v>
      </c>
      <c r="E474" s="34">
        <v>14</v>
      </c>
      <c r="F474" s="34">
        <v>716225</v>
      </c>
      <c r="G474" s="34">
        <v>2292.5</v>
      </c>
      <c r="H474" s="34">
        <v>241</v>
      </c>
      <c r="I474" s="35">
        <f t="shared" si="30"/>
        <v>9.6</v>
      </c>
      <c r="J474" s="34">
        <v>12</v>
      </c>
      <c r="K474" s="36">
        <f t="shared" si="31"/>
        <v>6217.2309027777783</v>
      </c>
      <c r="L474" s="34">
        <v>146</v>
      </c>
      <c r="M474" s="34">
        <v>716225</v>
      </c>
      <c r="N474" s="36">
        <f t="shared" si="28"/>
        <v>4905.6506849315065</v>
      </c>
      <c r="O474" s="34">
        <v>13737</v>
      </c>
      <c r="P474" s="34">
        <v>716225</v>
      </c>
      <c r="Q474" s="36">
        <f t="shared" si="29"/>
        <v>52.138385382543497</v>
      </c>
      <c r="R474" s="63" t="s">
        <v>147</v>
      </c>
      <c r="S474" s="19">
        <v>18</v>
      </c>
      <c r="T474" s="19" t="s">
        <v>25</v>
      </c>
    </row>
    <row r="475" spans="1:20" s="12" customFormat="1" ht="27" customHeight="1" x14ac:dyDescent="0.2">
      <c r="A475" s="66"/>
      <c r="B475" s="22">
        <v>471</v>
      </c>
      <c r="C475" s="26" t="s">
        <v>860</v>
      </c>
      <c r="D475" s="19" t="s">
        <v>861</v>
      </c>
      <c r="E475" s="34">
        <v>10</v>
      </c>
      <c r="F475" s="34">
        <v>1467500</v>
      </c>
      <c r="G475" s="34">
        <v>1867</v>
      </c>
      <c r="H475" s="34">
        <v>239</v>
      </c>
      <c r="I475" s="35">
        <f t="shared" si="30"/>
        <v>7.8999999999999995</v>
      </c>
      <c r="J475" s="34">
        <v>12</v>
      </c>
      <c r="K475" s="36">
        <f t="shared" si="31"/>
        <v>15479.957805907174</v>
      </c>
      <c r="L475" s="34">
        <v>113</v>
      </c>
      <c r="M475" s="34">
        <v>1467500</v>
      </c>
      <c r="N475" s="36">
        <f t="shared" si="28"/>
        <v>12986.725663716814</v>
      </c>
      <c r="O475" s="34">
        <v>11221</v>
      </c>
      <c r="P475" s="34">
        <v>1467500</v>
      </c>
      <c r="Q475" s="36">
        <f t="shared" si="29"/>
        <v>130.78157027002942</v>
      </c>
      <c r="R475" s="63" t="s">
        <v>51</v>
      </c>
      <c r="S475" s="19">
        <v>2</v>
      </c>
      <c r="T475" s="19" t="s">
        <v>52</v>
      </c>
    </row>
    <row r="476" spans="1:20" s="12" customFormat="1" ht="27" customHeight="1" x14ac:dyDescent="0.2">
      <c r="A476" s="66"/>
      <c r="B476" s="22">
        <v>472</v>
      </c>
      <c r="C476" s="26" t="s">
        <v>862</v>
      </c>
      <c r="D476" s="19" t="s">
        <v>863</v>
      </c>
      <c r="E476" s="34"/>
      <c r="F476" s="34"/>
      <c r="G476" s="34"/>
      <c r="H476" s="34"/>
      <c r="I476" s="35" t="e">
        <f t="shared" si="30"/>
        <v>#DIV/0!</v>
      </c>
      <c r="J476" s="34"/>
      <c r="K476" s="36" t="e">
        <f t="shared" si="31"/>
        <v>#DIV/0!</v>
      </c>
      <c r="L476" s="34"/>
      <c r="M476" s="34"/>
      <c r="N476" s="36">
        <f t="shared" si="28"/>
        <v>0</v>
      </c>
      <c r="O476" s="34"/>
      <c r="P476" s="34"/>
      <c r="Q476" s="36">
        <f t="shared" si="29"/>
        <v>0</v>
      </c>
      <c r="R476" s="63"/>
      <c r="S476" s="19"/>
      <c r="T476" s="19"/>
    </row>
    <row r="477" spans="1:20" s="12" customFormat="1" ht="27" customHeight="1" x14ac:dyDescent="0.2">
      <c r="A477" s="66"/>
      <c r="B477" s="22">
        <v>473</v>
      </c>
      <c r="C477" s="26" t="s">
        <v>864</v>
      </c>
      <c r="D477" s="19" t="s">
        <v>865</v>
      </c>
      <c r="E477" s="34">
        <v>20</v>
      </c>
      <c r="F477" s="34">
        <v>2026250</v>
      </c>
      <c r="G477" s="34">
        <v>2788</v>
      </c>
      <c r="H477" s="34">
        <v>256</v>
      </c>
      <c r="I477" s="35">
        <f t="shared" si="30"/>
        <v>10.9</v>
      </c>
      <c r="J477" s="34">
        <v>12</v>
      </c>
      <c r="K477" s="36">
        <f t="shared" si="31"/>
        <v>15491.207951070335</v>
      </c>
      <c r="L477" s="34">
        <v>180</v>
      </c>
      <c r="M477" s="34">
        <v>2026250</v>
      </c>
      <c r="N477" s="36">
        <f t="shared" si="28"/>
        <v>11256.944444444445</v>
      </c>
      <c r="O477" s="34">
        <v>7285</v>
      </c>
      <c r="P477" s="34">
        <v>2026250</v>
      </c>
      <c r="Q477" s="36">
        <f t="shared" si="29"/>
        <v>278.14001372683595</v>
      </c>
      <c r="R477" s="63" t="s">
        <v>14</v>
      </c>
      <c r="S477" s="19">
        <v>1</v>
      </c>
      <c r="T477" s="19" t="s">
        <v>15</v>
      </c>
    </row>
    <row r="478" spans="1:20" s="12" customFormat="1" ht="27" customHeight="1" x14ac:dyDescent="0.2">
      <c r="A478" s="66"/>
      <c r="B478" s="22">
        <v>474</v>
      </c>
      <c r="C478" s="26" t="s">
        <v>866</v>
      </c>
      <c r="D478" s="19" t="s">
        <v>867</v>
      </c>
      <c r="E478" s="34">
        <v>20</v>
      </c>
      <c r="F478" s="34">
        <v>1460550</v>
      </c>
      <c r="G478" s="34">
        <v>2694</v>
      </c>
      <c r="H478" s="34">
        <v>248</v>
      </c>
      <c r="I478" s="35">
        <f t="shared" si="30"/>
        <v>10.9</v>
      </c>
      <c r="J478" s="34">
        <v>12</v>
      </c>
      <c r="K478" s="36">
        <f t="shared" si="31"/>
        <v>11166.284403669726</v>
      </c>
      <c r="L478" s="34">
        <v>263</v>
      </c>
      <c r="M478" s="34">
        <v>1460550</v>
      </c>
      <c r="N478" s="36">
        <f t="shared" si="28"/>
        <v>5553.4220532319396</v>
      </c>
      <c r="O478" s="34">
        <v>8811</v>
      </c>
      <c r="P478" s="34">
        <v>1460550</v>
      </c>
      <c r="Q478" s="36">
        <f t="shared" si="29"/>
        <v>165.76438542730676</v>
      </c>
      <c r="R478" s="63" t="s">
        <v>14</v>
      </c>
      <c r="S478" s="19">
        <v>1</v>
      </c>
      <c r="T478" s="19" t="s">
        <v>15</v>
      </c>
    </row>
    <row r="479" spans="1:20" s="12" customFormat="1" ht="27" customHeight="1" x14ac:dyDescent="0.2">
      <c r="A479" s="66"/>
      <c r="B479" s="22">
        <v>475</v>
      </c>
      <c r="C479" s="26" t="s">
        <v>868</v>
      </c>
      <c r="D479" s="19" t="s">
        <v>869</v>
      </c>
      <c r="E479" s="34">
        <v>20</v>
      </c>
      <c r="F479" s="34">
        <v>3072120</v>
      </c>
      <c r="G479" s="34">
        <v>2359</v>
      </c>
      <c r="H479" s="34">
        <v>254</v>
      </c>
      <c r="I479" s="35">
        <f t="shared" si="30"/>
        <v>9.2999999999999989</v>
      </c>
      <c r="J479" s="34">
        <v>12</v>
      </c>
      <c r="K479" s="36">
        <f t="shared" si="31"/>
        <v>27527.956989247312</v>
      </c>
      <c r="L479" s="34">
        <v>122</v>
      </c>
      <c r="M479" s="34">
        <v>3072120</v>
      </c>
      <c r="N479" s="36">
        <f t="shared" si="28"/>
        <v>25181.311475409835</v>
      </c>
      <c r="O479" s="34">
        <v>10189.5</v>
      </c>
      <c r="P479" s="34">
        <v>3072120</v>
      </c>
      <c r="Q479" s="36">
        <f t="shared" si="29"/>
        <v>301.49860150154569</v>
      </c>
      <c r="R479" s="63" t="s">
        <v>14</v>
      </c>
      <c r="S479" s="19">
        <v>1</v>
      </c>
      <c r="T479" s="19" t="s">
        <v>15</v>
      </c>
    </row>
    <row r="480" spans="1:20" s="12" customFormat="1" ht="27" customHeight="1" x14ac:dyDescent="0.2">
      <c r="A480" s="66"/>
      <c r="B480" s="22">
        <v>476</v>
      </c>
      <c r="C480" s="26" t="s">
        <v>870</v>
      </c>
      <c r="D480" s="19" t="s">
        <v>871</v>
      </c>
      <c r="E480" s="34">
        <v>20</v>
      </c>
      <c r="F480" s="34">
        <v>5341926</v>
      </c>
      <c r="G480" s="34">
        <v>2778</v>
      </c>
      <c r="H480" s="34">
        <v>239</v>
      </c>
      <c r="I480" s="35">
        <f t="shared" si="30"/>
        <v>11.7</v>
      </c>
      <c r="J480" s="34">
        <v>12</v>
      </c>
      <c r="K480" s="36">
        <f t="shared" si="31"/>
        <v>38047.905982905984</v>
      </c>
      <c r="L480" s="34">
        <v>296</v>
      </c>
      <c r="M480" s="34">
        <v>5341926</v>
      </c>
      <c r="N480" s="36">
        <f t="shared" si="28"/>
        <v>18047.047297297297</v>
      </c>
      <c r="O480" s="34">
        <v>10625</v>
      </c>
      <c r="P480" s="34">
        <v>5341926</v>
      </c>
      <c r="Q480" s="36">
        <f t="shared" si="29"/>
        <v>502.76950588235292</v>
      </c>
      <c r="R480" s="63" t="s">
        <v>14</v>
      </c>
      <c r="S480" s="19">
        <v>1</v>
      </c>
      <c r="T480" s="19" t="s">
        <v>15</v>
      </c>
    </row>
    <row r="481" spans="1:20" s="12" customFormat="1" ht="27" customHeight="1" x14ac:dyDescent="0.2">
      <c r="A481" s="66"/>
      <c r="B481" s="22">
        <v>477</v>
      </c>
      <c r="C481" s="26" t="s">
        <v>759</v>
      </c>
      <c r="D481" s="19" t="s">
        <v>872</v>
      </c>
      <c r="E481" s="34">
        <v>20</v>
      </c>
      <c r="F481" s="34">
        <v>1105855</v>
      </c>
      <c r="G481" s="34">
        <v>2257</v>
      </c>
      <c r="H481" s="34">
        <v>245</v>
      </c>
      <c r="I481" s="35">
        <f t="shared" si="30"/>
        <v>9.2999999999999989</v>
      </c>
      <c r="J481" s="34">
        <v>12</v>
      </c>
      <c r="K481" s="36">
        <f t="shared" si="31"/>
        <v>9909.0949820788537</v>
      </c>
      <c r="L481" s="34">
        <v>211</v>
      </c>
      <c r="M481" s="34">
        <v>1105855</v>
      </c>
      <c r="N481" s="36">
        <f t="shared" si="28"/>
        <v>5241.018957345972</v>
      </c>
      <c r="O481" s="34">
        <v>8587</v>
      </c>
      <c r="P481" s="34">
        <v>1105855</v>
      </c>
      <c r="Q481" s="36">
        <f t="shared" si="29"/>
        <v>128.78246186095259</v>
      </c>
      <c r="R481" s="63" t="s">
        <v>14</v>
      </c>
      <c r="S481" s="19">
        <v>1</v>
      </c>
      <c r="T481" s="19" t="s">
        <v>15</v>
      </c>
    </row>
    <row r="482" spans="1:20" s="12" customFormat="1" ht="27" customHeight="1" x14ac:dyDescent="0.2">
      <c r="A482" s="66"/>
      <c r="B482" s="22">
        <v>478</v>
      </c>
      <c r="C482" s="26" t="s">
        <v>873</v>
      </c>
      <c r="D482" s="19" t="s">
        <v>874</v>
      </c>
      <c r="E482" s="34">
        <v>40</v>
      </c>
      <c r="F482" s="34">
        <v>6701851</v>
      </c>
      <c r="G482" s="34">
        <v>10153</v>
      </c>
      <c r="H482" s="34">
        <v>282</v>
      </c>
      <c r="I482" s="35">
        <f t="shared" si="30"/>
        <v>36.1</v>
      </c>
      <c r="J482" s="34">
        <v>12</v>
      </c>
      <c r="K482" s="36">
        <f t="shared" si="31"/>
        <v>15470.570175438595</v>
      </c>
      <c r="L482" s="34">
        <v>757</v>
      </c>
      <c r="M482" s="34">
        <v>6701851</v>
      </c>
      <c r="N482" s="36">
        <f t="shared" si="28"/>
        <v>8853.1717305151924</v>
      </c>
      <c r="O482" s="34">
        <v>25346</v>
      </c>
      <c r="P482" s="34">
        <v>6701851</v>
      </c>
      <c r="Q482" s="36">
        <f t="shared" si="29"/>
        <v>264.41454272863569</v>
      </c>
      <c r="R482" s="63" t="s">
        <v>14</v>
      </c>
      <c r="S482" s="19">
        <v>1</v>
      </c>
      <c r="T482" s="19" t="s">
        <v>15</v>
      </c>
    </row>
    <row r="483" spans="1:20" s="12" customFormat="1" ht="27" customHeight="1" x14ac:dyDescent="0.2">
      <c r="A483" s="66"/>
      <c r="B483" s="22">
        <v>479</v>
      </c>
      <c r="C483" s="26" t="s">
        <v>875</v>
      </c>
      <c r="D483" s="19" t="s">
        <v>876</v>
      </c>
      <c r="E483" s="34">
        <v>20</v>
      </c>
      <c r="F483" s="34">
        <v>4766804</v>
      </c>
      <c r="G483" s="34">
        <v>4617</v>
      </c>
      <c r="H483" s="34">
        <v>310</v>
      </c>
      <c r="I483" s="35">
        <f t="shared" si="30"/>
        <v>14.9</v>
      </c>
      <c r="J483" s="34">
        <v>12</v>
      </c>
      <c r="K483" s="36">
        <f t="shared" si="31"/>
        <v>26659.977628635344</v>
      </c>
      <c r="L483" s="34">
        <v>279</v>
      </c>
      <c r="M483" s="34">
        <v>4766804</v>
      </c>
      <c r="N483" s="36">
        <f t="shared" si="28"/>
        <v>17085.318996415772</v>
      </c>
      <c r="O483" s="34">
        <v>18332.5</v>
      </c>
      <c r="P483" s="34">
        <v>4766804</v>
      </c>
      <c r="Q483" s="36">
        <f t="shared" si="29"/>
        <v>260.01930996863496</v>
      </c>
      <c r="R483" s="63" t="s">
        <v>14</v>
      </c>
      <c r="S483" s="19">
        <v>1</v>
      </c>
      <c r="T483" s="19" t="s">
        <v>15</v>
      </c>
    </row>
    <row r="484" spans="1:20" s="12" customFormat="1" ht="27" customHeight="1" x14ac:dyDescent="0.2">
      <c r="A484" s="66"/>
      <c r="B484" s="22">
        <v>480</v>
      </c>
      <c r="C484" s="26" t="s">
        <v>572</v>
      </c>
      <c r="D484" s="19" t="s">
        <v>877</v>
      </c>
      <c r="E484" s="34">
        <v>20</v>
      </c>
      <c r="F484" s="34">
        <v>2815451</v>
      </c>
      <c r="G484" s="34">
        <v>3083</v>
      </c>
      <c r="H484" s="34">
        <v>267</v>
      </c>
      <c r="I484" s="35">
        <f t="shared" si="30"/>
        <v>11.6</v>
      </c>
      <c r="J484" s="34">
        <v>12</v>
      </c>
      <c r="K484" s="36">
        <f t="shared" si="31"/>
        <v>20225.941091954024</v>
      </c>
      <c r="L484" s="34">
        <v>181</v>
      </c>
      <c r="M484" s="34">
        <v>2815451</v>
      </c>
      <c r="N484" s="36">
        <f t="shared" si="28"/>
        <v>15554.977900552487</v>
      </c>
      <c r="O484" s="34">
        <v>8163.1</v>
      </c>
      <c r="P484" s="34">
        <v>2815451</v>
      </c>
      <c r="Q484" s="36">
        <f t="shared" si="29"/>
        <v>344.89973171956728</v>
      </c>
      <c r="R484" s="63" t="s">
        <v>39</v>
      </c>
      <c r="S484" s="19">
        <v>3</v>
      </c>
      <c r="T484" s="19" t="s">
        <v>40</v>
      </c>
    </row>
    <row r="485" spans="1:20" s="12" customFormat="1" ht="27" customHeight="1" x14ac:dyDescent="0.2">
      <c r="A485" s="66"/>
      <c r="B485" s="22">
        <v>481</v>
      </c>
      <c r="C485" s="26" t="s">
        <v>878</v>
      </c>
      <c r="D485" s="19" t="s">
        <v>879</v>
      </c>
      <c r="E485" s="34">
        <v>13</v>
      </c>
      <c r="F485" s="34">
        <v>440623</v>
      </c>
      <c r="G485" s="34">
        <v>1185</v>
      </c>
      <c r="H485" s="34">
        <v>254</v>
      </c>
      <c r="I485" s="35">
        <f t="shared" si="30"/>
        <v>4.6999999999999993</v>
      </c>
      <c r="J485" s="34">
        <v>12</v>
      </c>
      <c r="K485" s="36">
        <f t="shared" si="31"/>
        <v>7812.4645390070937</v>
      </c>
      <c r="L485" s="34">
        <v>132</v>
      </c>
      <c r="M485" s="34">
        <v>440623</v>
      </c>
      <c r="N485" s="36">
        <f t="shared" si="28"/>
        <v>3338.0530303030305</v>
      </c>
      <c r="O485" s="34">
        <v>2394</v>
      </c>
      <c r="P485" s="34">
        <v>440623</v>
      </c>
      <c r="Q485" s="36">
        <f t="shared" si="29"/>
        <v>184.05304928989139</v>
      </c>
      <c r="R485" s="63" t="s">
        <v>14</v>
      </c>
      <c r="S485" s="19">
        <v>1</v>
      </c>
      <c r="T485" s="19" t="s">
        <v>15</v>
      </c>
    </row>
    <row r="486" spans="1:20" s="12" customFormat="1" ht="27" customHeight="1" x14ac:dyDescent="0.2">
      <c r="A486" s="66"/>
      <c r="B486" s="22">
        <v>482</v>
      </c>
      <c r="C486" s="26" t="s">
        <v>71</v>
      </c>
      <c r="D486" s="19" t="s">
        <v>880</v>
      </c>
      <c r="E486" s="34">
        <v>10</v>
      </c>
      <c r="F486" s="34">
        <v>583099</v>
      </c>
      <c r="G486" s="34">
        <v>2038</v>
      </c>
      <c r="H486" s="34">
        <v>261</v>
      </c>
      <c r="I486" s="35">
        <f t="shared" si="30"/>
        <v>7.8999999999999995</v>
      </c>
      <c r="J486" s="34">
        <v>12</v>
      </c>
      <c r="K486" s="36">
        <f t="shared" si="31"/>
        <v>6150.833333333333</v>
      </c>
      <c r="L486" s="34">
        <v>142</v>
      </c>
      <c r="M486" s="34">
        <v>583099</v>
      </c>
      <c r="N486" s="36">
        <f t="shared" si="28"/>
        <v>4106.3309859154933</v>
      </c>
      <c r="O486" s="34">
        <v>7488.5</v>
      </c>
      <c r="P486" s="34">
        <v>583099</v>
      </c>
      <c r="Q486" s="36">
        <f t="shared" si="29"/>
        <v>77.865927755892372</v>
      </c>
      <c r="R486" s="63" t="s">
        <v>154</v>
      </c>
      <c r="S486" s="19">
        <v>20</v>
      </c>
      <c r="T486" s="19" t="s">
        <v>25</v>
      </c>
    </row>
    <row r="487" spans="1:20" s="12" customFormat="1" ht="27" customHeight="1" x14ac:dyDescent="0.2">
      <c r="A487" s="66"/>
      <c r="B487" s="22">
        <v>483</v>
      </c>
      <c r="C487" s="26" t="s">
        <v>881</v>
      </c>
      <c r="D487" s="19" t="s">
        <v>882</v>
      </c>
      <c r="E487" s="34">
        <v>30</v>
      </c>
      <c r="F487" s="34">
        <v>4626984</v>
      </c>
      <c r="G487" s="34">
        <v>7859</v>
      </c>
      <c r="H487" s="34">
        <v>246</v>
      </c>
      <c r="I487" s="35">
        <f t="shared" si="30"/>
        <v>32</v>
      </c>
      <c r="J487" s="34">
        <v>12</v>
      </c>
      <c r="K487" s="36">
        <f t="shared" si="31"/>
        <v>12049.4375</v>
      </c>
      <c r="L487" s="34">
        <v>462</v>
      </c>
      <c r="M487" s="34">
        <v>4626984</v>
      </c>
      <c r="N487" s="36">
        <f t="shared" si="28"/>
        <v>10015.116883116883</v>
      </c>
      <c r="O487" s="34">
        <v>22824.5</v>
      </c>
      <c r="P487" s="34">
        <v>4626984</v>
      </c>
      <c r="Q487" s="36">
        <f t="shared" si="29"/>
        <v>202.72005958509496</v>
      </c>
      <c r="R487" s="63" t="s">
        <v>51</v>
      </c>
      <c r="S487" s="19">
        <v>2</v>
      </c>
      <c r="T487" s="19" t="s">
        <v>52</v>
      </c>
    </row>
    <row r="488" spans="1:20" s="12" customFormat="1" ht="27" customHeight="1" x14ac:dyDescent="0.2">
      <c r="A488" s="66"/>
      <c r="B488" s="22">
        <v>484</v>
      </c>
      <c r="C488" s="26" t="s">
        <v>883</v>
      </c>
      <c r="D488" s="19" t="s">
        <v>884</v>
      </c>
      <c r="E488" s="34">
        <v>14</v>
      </c>
      <c r="F488" s="34">
        <v>3260000</v>
      </c>
      <c r="G488" s="34">
        <v>4386</v>
      </c>
      <c r="H488" s="34">
        <v>311</v>
      </c>
      <c r="I488" s="35">
        <f t="shared" si="30"/>
        <v>14.2</v>
      </c>
      <c r="J488" s="34">
        <v>12</v>
      </c>
      <c r="K488" s="36">
        <f t="shared" si="31"/>
        <v>19131.455399061033</v>
      </c>
      <c r="L488" s="34">
        <v>239</v>
      </c>
      <c r="M488" s="34">
        <v>3260000</v>
      </c>
      <c r="N488" s="36">
        <f t="shared" si="28"/>
        <v>13640.167364016736</v>
      </c>
      <c r="O488" s="34">
        <v>10823.3</v>
      </c>
      <c r="P488" s="34">
        <v>3260000</v>
      </c>
      <c r="Q488" s="36">
        <f t="shared" si="29"/>
        <v>301.20203634750953</v>
      </c>
      <c r="R488" s="63" t="s">
        <v>14</v>
      </c>
      <c r="S488" s="19">
        <v>1</v>
      </c>
      <c r="T488" s="19" t="s">
        <v>15</v>
      </c>
    </row>
    <row r="489" spans="1:20" s="12" customFormat="1" ht="27" customHeight="1" x14ac:dyDescent="0.2">
      <c r="A489" s="66"/>
      <c r="B489" s="22">
        <v>485</v>
      </c>
      <c r="C489" s="26" t="s">
        <v>885</v>
      </c>
      <c r="D489" s="19" t="s">
        <v>886</v>
      </c>
      <c r="E489" s="34">
        <v>20</v>
      </c>
      <c r="F489" s="34">
        <v>3610267</v>
      </c>
      <c r="G489" s="34">
        <v>4635</v>
      </c>
      <c r="H489" s="34">
        <v>263</v>
      </c>
      <c r="I489" s="35">
        <f t="shared" si="30"/>
        <v>17.700000000000003</v>
      </c>
      <c r="J489" s="34">
        <v>12</v>
      </c>
      <c r="K489" s="36">
        <f t="shared" si="31"/>
        <v>16997.490583804141</v>
      </c>
      <c r="L489" s="34">
        <v>293</v>
      </c>
      <c r="M489" s="34">
        <v>3610267</v>
      </c>
      <c r="N489" s="36">
        <f t="shared" si="28"/>
        <v>12321.730375426621</v>
      </c>
      <c r="O489" s="34">
        <v>9794</v>
      </c>
      <c r="P489" s="34">
        <v>3610267</v>
      </c>
      <c r="Q489" s="36">
        <f t="shared" si="29"/>
        <v>368.6202777210537</v>
      </c>
      <c r="R489" s="63" t="s">
        <v>39</v>
      </c>
      <c r="S489" s="19">
        <v>3</v>
      </c>
      <c r="T489" s="19" t="s">
        <v>40</v>
      </c>
    </row>
    <row r="490" spans="1:20" s="12" customFormat="1" ht="27" customHeight="1" x14ac:dyDescent="0.2">
      <c r="A490" s="66"/>
      <c r="B490" s="22">
        <v>486</v>
      </c>
      <c r="C490" s="26" t="s">
        <v>887</v>
      </c>
      <c r="D490" s="19" t="s">
        <v>888</v>
      </c>
      <c r="E490" s="34">
        <v>20</v>
      </c>
      <c r="F490" s="34">
        <v>1988273</v>
      </c>
      <c r="G490" s="34">
        <v>3144</v>
      </c>
      <c r="H490" s="34">
        <v>255</v>
      </c>
      <c r="I490" s="35">
        <f t="shared" si="30"/>
        <v>12.4</v>
      </c>
      <c r="J490" s="34">
        <v>12</v>
      </c>
      <c r="K490" s="36">
        <f t="shared" si="31"/>
        <v>13362.049731182795</v>
      </c>
      <c r="L490" s="34">
        <v>277</v>
      </c>
      <c r="M490" s="34">
        <v>1988273</v>
      </c>
      <c r="N490" s="36">
        <f t="shared" si="28"/>
        <v>7177.8808664259932</v>
      </c>
      <c r="O490" s="34">
        <v>13834</v>
      </c>
      <c r="P490" s="34">
        <v>1988273</v>
      </c>
      <c r="Q490" s="36">
        <f t="shared" si="29"/>
        <v>143.72365187219893</v>
      </c>
      <c r="R490" s="63" t="s">
        <v>39</v>
      </c>
      <c r="S490" s="19">
        <v>3</v>
      </c>
      <c r="T490" s="19" t="s">
        <v>40</v>
      </c>
    </row>
    <row r="491" spans="1:20" s="12" customFormat="1" ht="27" customHeight="1" x14ac:dyDescent="0.2">
      <c r="A491" s="66"/>
      <c r="B491" s="22">
        <v>487</v>
      </c>
      <c r="C491" s="26" t="s">
        <v>338</v>
      </c>
      <c r="D491" s="19" t="s">
        <v>889</v>
      </c>
      <c r="E491" s="34">
        <v>20</v>
      </c>
      <c r="F491" s="34">
        <v>1001100</v>
      </c>
      <c r="G491" s="34">
        <v>4237</v>
      </c>
      <c r="H491" s="34">
        <v>243</v>
      </c>
      <c r="I491" s="35">
        <f t="shared" si="30"/>
        <v>17.5</v>
      </c>
      <c r="J491" s="34">
        <v>12</v>
      </c>
      <c r="K491" s="36">
        <f t="shared" si="31"/>
        <v>4767.1428571428569</v>
      </c>
      <c r="L491" s="34">
        <v>252</v>
      </c>
      <c r="M491" s="34">
        <v>1001100</v>
      </c>
      <c r="N491" s="36">
        <f t="shared" si="28"/>
        <v>3972.6190476190477</v>
      </c>
      <c r="O491" s="34">
        <v>16948</v>
      </c>
      <c r="P491" s="34">
        <v>1001100</v>
      </c>
      <c r="Q491" s="36">
        <f t="shared" si="29"/>
        <v>59.068916686334674</v>
      </c>
      <c r="R491" s="63" t="s">
        <v>14</v>
      </c>
      <c r="S491" s="19">
        <v>1</v>
      </c>
      <c r="T491" s="19" t="s">
        <v>15</v>
      </c>
    </row>
    <row r="492" spans="1:20" s="12" customFormat="1" ht="27" customHeight="1" x14ac:dyDescent="0.2">
      <c r="A492" s="66"/>
      <c r="B492" s="22">
        <v>488</v>
      </c>
      <c r="C492" s="27" t="s">
        <v>890</v>
      </c>
      <c r="D492" s="25" t="s">
        <v>891</v>
      </c>
      <c r="E492" s="34">
        <v>10</v>
      </c>
      <c r="F492" s="34">
        <v>824260</v>
      </c>
      <c r="G492" s="34">
        <v>2000</v>
      </c>
      <c r="H492" s="34">
        <v>313</v>
      </c>
      <c r="I492" s="35">
        <f t="shared" si="30"/>
        <v>6.3999999999999995</v>
      </c>
      <c r="J492" s="34">
        <v>12</v>
      </c>
      <c r="K492" s="36">
        <f t="shared" si="31"/>
        <v>10732.552083333334</v>
      </c>
      <c r="L492" s="34">
        <v>104</v>
      </c>
      <c r="M492" s="34">
        <v>824260</v>
      </c>
      <c r="N492" s="36">
        <f t="shared" si="28"/>
        <v>7925.5769230769229</v>
      </c>
      <c r="O492" s="34">
        <v>4094.5</v>
      </c>
      <c r="P492" s="34">
        <v>824260</v>
      </c>
      <c r="Q492" s="36">
        <f t="shared" si="29"/>
        <v>201.30907314690438</v>
      </c>
      <c r="R492" s="63" t="s">
        <v>14</v>
      </c>
      <c r="S492" s="19">
        <v>1</v>
      </c>
      <c r="T492" s="19" t="s">
        <v>15</v>
      </c>
    </row>
    <row r="493" spans="1:20" s="12" customFormat="1" ht="27" customHeight="1" x14ac:dyDescent="0.2">
      <c r="A493" s="66"/>
      <c r="B493" s="22">
        <v>489</v>
      </c>
      <c r="C493" s="26" t="s">
        <v>892</v>
      </c>
      <c r="D493" s="19" t="s">
        <v>893</v>
      </c>
      <c r="E493" s="34">
        <v>20</v>
      </c>
      <c r="F493" s="34">
        <v>4611663</v>
      </c>
      <c r="G493" s="34">
        <v>3764</v>
      </c>
      <c r="H493" s="34">
        <v>254</v>
      </c>
      <c r="I493" s="35">
        <f t="shared" si="30"/>
        <v>14.9</v>
      </c>
      <c r="J493" s="34">
        <v>12</v>
      </c>
      <c r="K493" s="36">
        <f t="shared" si="31"/>
        <v>25792.298657718118</v>
      </c>
      <c r="L493" s="34">
        <v>344</v>
      </c>
      <c r="M493" s="34">
        <v>4611663</v>
      </c>
      <c r="N493" s="36">
        <f t="shared" si="28"/>
        <v>13405.997093023256</v>
      </c>
      <c r="O493" s="34">
        <v>10302.75</v>
      </c>
      <c r="P493" s="34">
        <v>4611663</v>
      </c>
      <c r="Q493" s="36">
        <f t="shared" si="29"/>
        <v>447.61476304870058</v>
      </c>
      <c r="R493" s="63" t="s">
        <v>51</v>
      </c>
      <c r="S493" s="19">
        <v>2</v>
      </c>
      <c r="T493" s="19" t="s">
        <v>52</v>
      </c>
    </row>
    <row r="494" spans="1:20" s="12" customFormat="1" ht="27" customHeight="1" x14ac:dyDescent="0.2">
      <c r="A494" s="66"/>
      <c r="B494" s="22">
        <v>490</v>
      </c>
      <c r="C494" s="26" t="s">
        <v>892</v>
      </c>
      <c r="D494" s="19" t="s">
        <v>894</v>
      </c>
      <c r="E494" s="34">
        <v>20</v>
      </c>
      <c r="F494" s="34">
        <v>2380005</v>
      </c>
      <c r="G494" s="34">
        <v>4011</v>
      </c>
      <c r="H494" s="34">
        <v>255</v>
      </c>
      <c r="I494" s="35">
        <f t="shared" si="30"/>
        <v>15.799999999999999</v>
      </c>
      <c r="J494" s="34">
        <v>12</v>
      </c>
      <c r="K494" s="36">
        <f t="shared" si="31"/>
        <v>12552.768987341771</v>
      </c>
      <c r="L494" s="34">
        <v>375</v>
      </c>
      <c r="M494" s="34">
        <v>2380005</v>
      </c>
      <c r="N494" s="36">
        <f t="shared" si="28"/>
        <v>6346.68</v>
      </c>
      <c r="O494" s="34">
        <v>9471.5</v>
      </c>
      <c r="P494" s="34">
        <v>2380005</v>
      </c>
      <c r="Q494" s="36">
        <f t="shared" si="29"/>
        <v>251.28068415773637</v>
      </c>
      <c r="R494" s="63" t="s">
        <v>51</v>
      </c>
      <c r="S494" s="19">
        <v>2</v>
      </c>
      <c r="T494" s="19" t="s">
        <v>52</v>
      </c>
    </row>
    <row r="495" spans="1:20" s="12" customFormat="1" ht="27" customHeight="1" x14ac:dyDescent="0.2">
      <c r="A495" s="66"/>
      <c r="B495" s="22">
        <v>491</v>
      </c>
      <c r="C495" s="26" t="s">
        <v>895</v>
      </c>
      <c r="D495" s="19" t="s">
        <v>896</v>
      </c>
      <c r="E495" s="34">
        <v>14</v>
      </c>
      <c r="F495" s="34">
        <v>2158673</v>
      </c>
      <c r="G495" s="34">
        <v>4502</v>
      </c>
      <c r="H495" s="34">
        <v>288</v>
      </c>
      <c r="I495" s="35">
        <f t="shared" si="30"/>
        <v>15.7</v>
      </c>
      <c r="J495" s="34">
        <v>12</v>
      </c>
      <c r="K495" s="36">
        <f t="shared" si="31"/>
        <v>11457.924628450106</v>
      </c>
      <c r="L495" s="34">
        <v>488</v>
      </c>
      <c r="M495" s="34">
        <v>2158673</v>
      </c>
      <c r="N495" s="36">
        <f t="shared" si="28"/>
        <v>4423.5102459016398</v>
      </c>
      <c r="O495" s="34">
        <v>9720.5</v>
      </c>
      <c r="P495" s="34">
        <v>2158673</v>
      </c>
      <c r="Q495" s="36">
        <f t="shared" si="29"/>
        <v>222.0742760146083</v>
      </c>
      <c r="R495" s="63" t="s">
        <v>14</v>
      </c>
      <c r="S495" s="19">
        <v>1</v>
      </c>
      <c r="T495" s="19" t="s">
        <v>15</v>
      </c>
    </row>
    <row r="496" spans="1:20" s="12" customFormat="1" ht="27" customHeight="1" x14ac:dyDescent="0.2">
      <c r="A496" s="66"/>
      <c r="B496" s="22">
        <v>492</v>
      </c>
      <c r="C496" s="26" t="s">
        <v>897</v>
      </c>
      <c r="D496" s="19" t="s">
        <v>898</v>
      </c>
      <c r="E496" s="34">
        <v>40</v>
      </c>
      <c r="F496" s="34">
        <v>8052749</v>
      </c>
      <c r="G496" s="34">
        <v>10242</v>
      </c>
      <c r="H496" s="34">
        <v>257</v>
      </c>
      <c r="I496" s="35">
        <f t="shared" si="30"/>
        <v>39.9</v>
      </c>
      <c r="J496" s="34">
        <v>12</v>
      </c>
      <c r="K496" s="36">
        <f t="shared" si="31"/>
        <v>16818.606934001673</v>
      </c>
      <c r="L496" s="34">
        <v>575</v>
      </c>
      <c r="M496" s="34">
        <v>8052749</v>
      </c>
      <c r="N496" s="36">
        <f t="shared" si="28"/>
        <v>14004.780869565217</v>
      </c>
      <c r="O496" s="34">
        <v>20484</v>
      </c>
      <c r="P496" s="34">
        <v>8052749</v>
      </c>
      <c r="Q496" s="36">
        <f t="shared" si="29"/>
        <v>393.12385276313222</v>
      </c>
      <c r="R496" s="63" t="s">
        <v>80</v>
      </c>
      <c r="S496" s="19">
        <v>13</v>
      </c>
      <c r="T496" s="19" t="s">
        <v>29</v>
      </c>
    </row>
    <row r="497" spans="1:20" s="12" customFormat="1" ht="27" customHeight="1" x14ac:dyDescent="0.2">
      <c r="A497" s="66"/>
      <c r="B497" s="22">
        <v>493</v>
      </c>
      <c r="C497" s="26" t="s">
        <v>899</v>
      </c>
      <c r="D497" s="19" t="s">
        <v>900</v>
      </c>
      <c r="E497" s="34">
        <v>20</v>
      </c>
      <c r="F497" s="34">
        <v>182500</v>
      </c>
      <c r="G497" s="34">
        <v>886</v>
      </c>
      <c r="H497" s="34">
        <v>247</v>
      </c>
      <c r="I497" s="35">
        <f t="shared" si="30"/>
        <v>3.6</v>
      </c>
      <c r="J497" s="34">
        <v>12</v>
      </c>
      <c r="K497" s="36">
        <f t="shared" si="31"/>
        <v>4224.5370370370374</v>
      </c>
      <c r="L497" s="34">
        <v>63</v>
      </c>
      <c r="M497" s="34">
        <v>182500</v>
      </c>
      <c r="N497" s="36">
        <f t="shared" si="28"/>
        <v>2896.8253968253966</v>
      </c>
      <c r="O497" s="34">
        <v>4760</v>
      </c>
      <c r="P497" s="34">
        <v>182500</v>
      </c>
      <c r="Q497" s="36">
        <f t="shared" si="29"/>
        <v>38.340336134453779</v>
      </c>
      <c r="R497" s="63" t="s">
        <v>154</v>
      </c>
      <c r="S497" s="19">
        <v>20</v>
      </c>
      <c r="T497" s="19" t="s">
        <v>25</v>
      </c>
    </row>
    <row r="498" spans="1:20" s="12" customFormat="1" ht="27" customHeight="1" x14ac:dyDescent="0.2">
      <c r="A498" s="66"/>
      <c r="B498" s="22">
        <v>494</v>
      </c>
      <c r="C498" s="26" t="s">
        <v>901</v>
      </c>
      <c r="D498" s="19" t="s">
        <v>902</v>
      </c>
      <c r="E498" s="34">
        <v>40</v>
      </c>
      <c r="F498" s="34">
        <v>3075100</v>
      </c>
      <c r="G498" s="34">
        <v>5836</v>
      </c>
      <c r="H498" s="34">
        <v>237</v>
      </c>
      <c r="I498" s="35">
        <f t="shared" si="30"/>
        <v>24.700000000000003</v>
      </c>
      <c r="J498" s="34">
        <v>12</v>
      </c>
      <c r="K498" s="36">
        <f t="shared" si="31"/>
        <v>10374.831309041834</v>
      </c>
      <c r="L498" s="34">
        <v>355</v>
      </c>
      <c r="M498" s="34">
        <v>3075100</v>
      </c>
      <c r="N498" s="36">
        <f t="shared" si="28"/>
        <v>8662.2535211267605</v>
      </c>
      <c r="O498" s="34">
        <v>35016</v>
      </c>
      <c r="P498" s="34">
        <v>3075100</v>
      </c>
      <c r="Q498" s="36">
        <f t="shared" si="29"/>
        <v>87.819853781128629</v>
      </c>
      <c r="R498" s="63" t="s">
        <v>14</v>
      </c>
      <c r="S498" s="19">
        <v>1</v>
      </c>
      <c r="T498" s="19" t="s">
        <v>15</v>
      </c>
    </row>
    <row r="499" spans="1:20" s="12" customFormat="1" ht="27" customHeight="1" x14ac:dyDescent="0.2">
      <c r="A499" s="66"/>
      <c r="B499" s="22">
        <v>495</v>
      </c>
      <c r="C499" s="26" t="s">
        <v>903</v>
      </c>
      <c r="D499" s="19" t="s">
        <v>904</v>
      </c>
      <c r="E499" s="34">
        <v>20</v>
      </c>
      <c r="F499" s="34">
        <v>1675750</v>
      </c>
      <c r="G499" s="34">
        <v>2470</v>
      </c>
      <c r="H499" s="34">
        <v>270</v>
      </c>
      <c r="I499" s="35">
        <f t="shared" si="30"/>
        <v>9.1999999999999993</v>
      </c>
      <c r="J499" s="34">
        <v>12</v>
      </c>
      <c r="K499" s="36">
        <f t="shared" si="31"/>
        <v>15178.894927536232</v>
      </c>
      <c r="L499" s="34">
        <v>150</v>
      </c>
      <c r="M499" s="34">
        <v>1675750</v>
      </c>
      <c r="N499" s="36">
        <f t="shared" si="28"/>
        <v>11171.666666666666</v>
      </c>
      <c r="O499" s="34">
        <v>11052</v>
      </c>
      <c r="P499" s="34">
        <v>1675750</v>
      </c>
      <c r="Q499" s="36">
        <f t="shared" si="29"/>
        <v>151.62414042707204</v>
      </c>
      <c r="R499" s="63" t="s">
        <v>257</v>
      </c>
      <c r="S499" s="19">
        <v>10</v>
      </c>
      <c r="T499" s="19" t="s">
        <v>33</v>
      </c>
    </row>
    <row r="500" spans="1:20" s="12" customFormat="1" ht="27" customHeight="1" x14ac:dyDescent="0.2">
      <c r="A500" s="66"/>
      <c r="B500" s="22">
        <v>496</v>
      </c>
      <c r="C500" s="26" t="s">
        <v>905</v>
      </c>
      <c r="D500" s="19" t="s">
        <v>906</v>
      </c>
      <c r="E500" s="34">
        <v>20</v>
      </c>
      <c r="F500" s="34">
        <v>6748360</v>
      </c>
      <c r="G500" s="34">
        <v>5398</v>
      </c>
      <c r="H500" s="34">
        <v>270</v>
      </c>
      <c r="I500" s="35">
        <f t="shared" si="30"/>
        <v>20</v>
      </c>
      <c r="J500" s="34">
        <v>12</v>
      </c>
      <c r="K500" s="36">
        <f t="shared" si="31"/>
        <v>28118.166666666668</v>
      </c>
      <c r="L500" s="34">
        <v>438</v>
      </c>
      <c r="M500" s="34">
        <v>6748360</v>
      </c>
      <c r="N500" s="36">
        <f t="shared" si="28"/>
        <v>15407.214611872147</v>
      </c>
      <c r="O500" s="34">
        <v>18565</v>
      </c>
      <c r="P500" s="34">
        <v>6748360</v>
      </c>
      <c r="Q500" s="36">
        <f t="shared" si="29"/>
        <v>363.4990573660113</v>
      </c>
      <c r="R500" s="63" t="s">
        <v>154</v>
      </c>
      <c r="S500" s="19">
        <v>20</v>
      </c>
      <c r="T500" s="19" t="s">
        <v>25</v>
      </c>
    </row>
    <row r="501" spans="1:20" s="12" customFormat="1" ht="27" customHeight="1" x14ac:dyDescent="0.2">
      <c r="A501" s="66"/>
      <c r="B501" s="22">
        <v>497</v>
      </c>
      <c r="C501" s="27" t="s">
        <v>907</v>
      </c>
      <c r="D501" s="25" t="s">
        <v>908</v>
      </c>
      <c r="E501" s="38">
        <v>20</v>
      </c>
      <c r="F501" s="38">
        <v>1552195</v>
      </c>
      <c r="G501" s="38">
        <v>1574</v>
      </c>
      <c r="H501" s="38">
        <v>247</v>
      </c>
      <c r="I501" s="35">
        <f t="shared" si="30"/>
        <v>6.3999999999999995</v>
      </c>
      <c r="J501" s="38">
        <v>12</v>
      </c>
      <c r="K501" s="36">
        <f t="shared" si="31"/>
        <v>20210.872395833336</v>
      </c>
      <c r="L501" s="38">
        <v>143</v>
      </c>
      <c r="M501" s="38">
        <v>1552195</v>
      </c>
      <c r="N501" s="36">
        <f t="shared" si="28"/>
        <v>10854.510489510489</v>
      </c>
      <c r="O501" s="34">
        <v>6815.25</v>
      </c>
      <c r="P501" s="38">
        <v>1552195</v>
      </c>
      <c r="Q501" s="36">
        <f t="shared" si="29"/>
        <v>227.75320054290012</v>
      </c>
      <c r="R501" s="63" t="s">
        <v>45</v>
      </c>
      <c r="S501" s="19">
        <v>19</v>
      </c>
      <c r="T501" s="19" t="s">
        <v>25</v>
      </c>
    </row>
    <row r="502" spans="1:20" s="12" customFormat="1" ht="27" customHeight="1" x14ac:dyDescent="0.2">
      <c r="A502" s="66"/>
      <c r="B502" s="22">
        <v>498</v>
      </c>
      <c r="C502" s="27" t="s">
        <v>824</v>
      </c>
      <c r="D502" s="25" t="s">
        <v>909</v>
      </c>
      <c r="E502" s="38">
        <v>20</v>
      </c>
      <c r="F502" s="38">
        <v>4185150</v>
      </c>
      <c r="G502" s="38">
        <v>5528</v>
      </c>
      <c r="H502" s="38">
        <v>362</v>
      </c>
      <c r="I502" s="35">
        <f t="shared" si="30"/>
        <v>15.299999999999999</v>
      </c>
      <c r="J502" s="38">
        <v>12</v>
      </c>
      <c r="K502" s="36">
        <f t="shared" si="31"/>
        <v>22794.934640522875</v>
      </c>
      <c r="L502" s="38">
        <v>507</v>
      </c>
      <c r="M502" s="38">
        <v>4185150</v>
      </c>
      <c r="N502" s="36">
        <f t="shared" si="28"/>
        <v>8254.7337278106515</v>
      </c>
      <c r="O502" s="34">
        <v>12408</v>
      </c>
      <c r="P502" s="38">
        <v>4185150</v>
      </c>
      <c r="Q502" s="36">
        <f t="shared" si="29"/>
        <v>337.29448742746615</v>
      </c>
      <c r="R502" s="63" t="s">
        <v>39</v>
      </c>
      <c r="S502" s="19">
        <v>3</v>
      </c>
      <c r="T502" s="19" t="s">
        <v>40</v>
      </c>
    </row>
    <row r="503" spans="1:20" s="12" customFormat="1" ht="27" customHeight="1" x14ac:dyDescent="0.2">
      <c r="A503" s="66"/>
      <c r="B503" s="22">
        <v>499</v>
      </c>
      <c r="C503" s="26" t="s">
        <v>910</v>
      </c>
      <c r="D503" s="17" t="s">
        <v>911</v>
      </c>
      <c r="E503" s="34">
        <v>15</v>
      </c>
      <c r="F503" s="34">
        <v>4967755</v>
      </c>
      <c r="G503" s="34">
        <v>6427</v>
      </c>
      <c r="H503" s="34">
        <v>254</v>
      </c>
      <c r="I503" s="35">
        <f t="shared" si="30"/>
        <v>25.400000000000002</v>
      </c>
      <c r="J503" s="34">
        <v>12</v>
      </c>
      <c r="K503" s="36">
        <f t="shared" si="31"/>
        <v>16298.408792650916</v>
      </c>
      <c r="L503" s="34">
        <v>456</v>
      </c>
      <c r="M503" s="34">
        <v>4967755</v>
      </c>
      <c r="N503" s="36">
        <f t="shared" si="28"/>
        <v>10894.19956140351</v>
      </c>
      <c r="O503" s="34">
        <v>28792</v>
      </c>
      <c r="P503" s="34">
        <v>4967755</v>
      </c>
      <c r="Q503" s="36">
        <f t="shared" si="29"/>
        <v>172.53942067240899</v>
      </c>
      <c r="R503" s="60" t="s">
        <v>147</v>
      </c>
      <c r="S503" s="17">
        <v>18</v>
      </c>
      <c r="T503" s="17" t="s">
        <v>25</v>
      </c>
    </row>
    <row r="504" spans="1:20" s="12" customFormat="1" ht="27" customHeight="1" x14ac:dyDescent="0.2">
      <c r="A504" s="66"/>
      <c r="B504" s="22">
        <v>500</v>
      </c>
      <c r="C504" s="26" t="s">
        <v>498</v>
      </c>
      <c r="D504" s="19" t="s">
        <v>912</v>
      </c>
      <c r="E504" s="34">
        <v>20</v>
      </c>
      <c r="F504" s="34">
        <v>3406633</v>
      </c>
      <c r="G504" s="34">
        <v>4123</v>
      </c>
      <c r="H504" s="34">
        <v>244</v>
      </c>
      <c r="I504" s="35">
        <f t="shared" si="30"/>
        <v>16.900000000000002</v>
      </c>
      <c r="J504" s="34">
        <v>12</v>
      </c>
      <c r="K504" s="36">
        <f t="shared" si="31"/>
        <v>16797.99309664694</v>
      </c>
      <c r="L504" s="34">
        <v>236</v>
      </c>
      <c r="M504" s="34">
        <v>3406633</v>
      </c>
      <c r="N504" s="36">
        <f t="shared" si="28"/>
        <v>14434.885593220339</v>
      </c>
      <c r="O504" s="34">
        <v>19100</v>
      </c>
      <c r="P504" s="34">
        <v>3406633</v>
      </c>
      <c r="Q504" s="36">
        <f t="shared" si="29"/>
        <v>178.35774869109949</v>
      </c>
      <c r="R504" s="60" t="s">
        <v>14</v>
      </c>
      <c r="S504" s="17">
        <v>1</v>
      </c>
      <c r="T504" s="17" t="s">
        <v>15</v>
      </c>
    </row>
    <row r="505" spans="1:20" s="12" customFormat="1" ht="27" customHeight="1" x14ac:dyDescent="0.2">
      <c r="A505" s="66"/>
      <c r="B505" s="22">
        <v>501</v>
      </c>
      <c r="C505" s="26" t="s">
        <v>824</v>
      </c>
      <c r="D505" s="17" t="s">
        <v>913</v>
      </c>
      <c r="E505" s="34">
        <v>20</v>
      </c>
      <c r="F505" s="34">
        <v>5500387</v>
      </c>
      <c r="G505" s="34">
        <v>6613</v>
      </c>
      <c r="H505" s="34">
        <v>362</v>
      </c>
      <c r="I505" s="35">
        <f t="shared" si="30"/>
        <v>18.3</v>
      </c>
      <c r="J505" s="34">
        <v>12</v>
      </c>
      <c r="K505" s="36">
        <f t="shared" si="31"/>
        <v>25047.299635701274</v>
      </c>
      <c r="L505" s="34">
        <v>378</v>
      </c>
      <c r="M505" s="34">
        <v>5500387</v>
      </c>
      <c r="N505" s="36">
        <f t="shared" si="28"/>
        <v>14551.288359788359</v>
      </c>
      <c r="O505" s="34">
        <v>20715.5</v>
      </c>
      <c r="P505" s="34">
        <v>5500387</v>
      </c>
      <c r="Q505" s="36">
        <f t="shared" si="29"/>
        <v>265.52035915136008</v>
      </c>
      <c r="R505" s="60" t="s">
        <v>14</v>
      </c>
      <c r="S505" s="17">
        <v>1</v>
      </c>
      <c r="T505" s="17" t="s">
        <v>15</v>
      </c>
    </row>
    <row r="506" spans="1:20" s="12" customFormat="1" ht="27" customHeight="1" x14ac:dyDescent="0.2">
      <c r="A506" s="66"/>
      <c r="B506" s="22">
        <v>502</v>
      </c>
      <c r="C506" s="26" t="s">
        <v>914</v>
      </c>
      <c r="D506" s="17" t="s">
        <v>915</v>
      </c>
      <c r="E506" s="34">
        <v>20</v>
      </c>
      <c r="F506" s="34">
        <v>819308</v>
      </c>
      <c r="G506" s="34">
        <v>1561</v>
      </c>
      <c r="H506" s="34">
        <v>240</v>
      </c>
      <c r="I506" s="35">
        <f t="shared" si="30"/>
        <v>6.6</v>
      </c>
      <c r="J506" s="34">
        <v>12</v>
      </c>
      <c r="K506" s="36">
        <f t="shared" si="31"/>
        <v>10344.797979797981</v>
      </c>
      <c r="L506" s="34">
        <v>124</v>
      </c>
      <c r="M506" s="34">
        <v>819308</v>
      </c>
      <c r="N506" s="36">
        <f t="shared" si="28"/>
        <v>6607.322580645161</v>
      </c>
      <c r="O506" s="34">
        <v>7145.25</v>
      </c>
      <c r="P506" s="34">
        <v>819308</v>
      </c>
      <c r="Q506" s="36">
        <f t="shared" si="29"/>
        <v>114.66470732304678</v>
      </c>
      <c r="R506" s="60" t="s">
        <v>14</v>
      </c>
      <c r="S506" s="17">
        <v>1</v>
      </c>
      <c r="T506" s="17" t="s">
        <v>15</v>
      </c>
    </row>
    <row r="507" spans="1:20" s="12" customFormat="1" ht="27" customHeight="1" x14ac:dyDescent="0.2">
      <c r="A507" s="66"/>
      <c r="B507" s="22">
        <v>503</v>
      </c>
      <c r="C507" s="26" t="s">
        <v>824</v>
      </c>
      <c r="D507" s="17" t="s">
        <v>916</v>
      </c>
      <c r="E507" s="34">
        <v>20</v>
      </c>
      <c r="F507" s="34">
        <v>7645123</v>
      </c>
      <c r="G507" s="34">
        <v>9172</v>
      </c>
      <c r="H507" s="34">
        <v>362</v>
      </c>
      <c r="I507" s="35">
        <f t="shared" si="30"/>
        <v>25.400000000000002</v>
      </c>
      <c r="J507" s="34">
        <v>12</v>
      </c>
      <c r="K507" s="36">
        <f t="shared" si="31"/>
        <v>25082.424540682416</v>
      </c>
      <c r="L507" s="34">
        <v>738</v>
      </c>
      <c r="M507" s="34">
        <v>7645123</v>
      </c>
      <c r="N507" s="36">
        <f t="shared" si="28"/>
        <v>10359.245257452574</v>
      </c>
      <c r="O507" s="34">
        <v>28038.2</v>
      </c>
      <c r="P507" s="34">
        <v>7645123</v>
      </c>
      <c r="Q507" s="36">
        <f t="shared" si="29"/>
        <v>272.66810993573051</v>
      </c>
      <c r="R507" s="60" t="s">
        <v>14</v>
      </c>
      <c r="S507" s="17">
        <v>1</v>
      </c>
      <c r="T507" s="17" t="s">
        <v>15</v>
      </c>
    </row>
    <row r="508" spans="1:20" s="12" customFormat="1" ht="27" customHeight="1" x14ac:dyDescent="0.2">
      <c r="A508" s="66"/>
      <c r="B508" s="22">
        <v>504</v>
      </c>
      <c r="C508" s="26" t="s">
        <v>824</v>
      </c>
      <c r="D508" s="17" t="s">
        <v>917</v>
      </c>
      <c r="E508" s="34">
        <v>20</v>
      </c>
      <c r="F508" s="34">
        <v>9162541</v>
      </c>
      <c r="G508" s="34">
        <v>11032</v>
      </c>
      <c r="H508" s="34">
        <v>362</v>
      </c>
      <c r="I508" s="35">
        <f t="shared" si="30"/>
        <v>30.5</v>
      </c>
      <c r="J508" s="34">
        <v>12</v>
      </c>
      <c r="K508" s="36">
        <f t="shared" si="31"/>
        <v>25034.265027322403</v>
      </c>
      <c r="L508" s="34">
        <v>866</v>
      </c>
      <c r="M508" s="34">
        <v>9162541</v>
      </c>
      <c r="N508" s="36">
        <f t="shared" si="28"/>
        <v>10580.301385681294</v>
      </c>
      <c r="O508" s="34">
        <v>28324.5</v>
      </c>
      <c r="P508" s="34">
        <v>9162541</v>
      </c>
      <c r="Q508" s="36">
        <f t="shared" si="29"/>
        <v>323.48465109710673</v>
      </c>
      <c r="R508" s="60" t="s">
        <v>14</v>
      </c>
      <c r="S508" s="17">
        <v>1</v>
      </c>
      <c r="T508" s="17" t="s">
        <v>15</v>
      </c>
    </row>
    <row r="509" spans="1:20" s="12" customFormat="1" ht="27" customHeight="1" x14ac:dyDescent="0.2">
      <c r="A509" s="66"/>
      <c r="B509" s="22">
        <v>505</v>
      </c>
      <c r="C509" s="26" t="s">
        <v>824</v>
      </c>
      <c r="D509" s="17" t="s">
        <v>918</v>
      </c>
      <c r="E509" s="34">
        <v>20</v>
      </c>
      <c r="F509" s="34">
        <v>7453702</v>
      </c>
      <c r="G509" s="34">
        <v>8970</v>
      </c>
      <c r="H509" s="34">
        <v>362</v>
      </c>
      <c r="I509" s="35">
        <f t="shared" si="30"/>
        <v>24.8</v>
      </c>
      <c r="J509" s="34">
        <v>12</v>
      </c>
      <c r="K509" s="36">
        <f t="shared" si="31"/>
        <v>25046.041666666668</v>
      </c>
      <c r="L509" s="34">
        <v>739</v>
      </c>
      <c r="M509" s="34">
        <v>7453702</v>
      </c>
      <c r="N509" s="36">
        <f t="shared" si="28"/>
        <v>10086.200270635994</v>
      </c>
      <c r="O509" s="34">
        <v>26682.81</v>
      </c>
      <c r="P509" s="34">
        <v>7453702</v>
      </c>
      <c r="Q509" s="36">
        <f t="shared" si="29"/>
        <v>279.34471669213247</v>
      </c>
      <c r="R509" s="60" t="s">
        <v>14</v>
      </c>
      <c r="S509" s="17">
        <v>1</v>
      </c>
      <c r="T509" s="17" t="s">
        <v>15</v>
      </c>
    </row>
    <row r="510" spans="1:20" s="12" customFormat="1" ht="27" customHeight="1" x14ac:dyDescent="0.2">
      <c r="A510" s="66"/>
      <c r="B510" s="22">
        <v>506</v>
      </c>
      <c r="C510" s="26" t="s">
        <v>71</v>
      </c>
      <c r="D510" s="17" t="s">
        <v>919</v>
      </c>
      <c r="E510" s="34">
        <v>10</v>
      </c>
      <c r="F510" s="34">
        <v>1430751</v>
      </c>
      <c r="G510" s="34">
        <v>1450</v>
      </c>
      <c r="H510" s="34">
        <v>270</v>
      </c>
      <c r="I510" s="35">
        <f t="shared" si="30"/>
        <v>5.3999999999999995</v>
      </c>
      <c r="J510" s="34">
        <v>12</v>
      </c>
      <c r="K510" s="36">
        <f t="shared" si="31"/>
        <v>22079.490740740745</v>
      </c>
      <c r="L510" s="34">
        <v>74</v>
      </c>
      <c r="M510" s="34">
        <v>1430751</v>
      </c>
      <c r="N510" s="36">
        <f t="shared" si="28"/>
        <v>19334.472972972973</v>
      </c>
      <c r="O510" s="34">
        <v>7090</v>
      </c>
      <c r="P510" s="34">
        <v>1430751</v>
      </c>
      <c r="Q510" s="36">
        <f t="shared" si="29"/>
        <v>201.7984485190409</v>
      </c>
      <c r="R510" s="60" t="s">
        <v>102</v>
      </c>
      <c r="S510" s="17">
        <v>17</v>
      </c>
      <c r="T510" s="17" t="s">
        <v>25</v>
      </c>
    </row>
    <row r="511" spans="1:20" s="12" customFormat="1" ht="27" customHeight="1" x14ac:dyDescent="0.2">
      <c r="A511" s="66"/>
      <c r="B511" s="22">
        <v>507</v>
      </c>
      <c r="C511" s="26" t="s">
        <v>313</v>
      </c>
      <c r="D511" s="17" t="s">
        <v>920</v>
      </c>
      <c r="E511" s="34">
        <v>20</v>
      </c>
      <c r="F511" s="34">
        <v>2497705</v>
      </c>
      <c r="G511" s="34">
        <v>3244</v>
      </c>
      <c r="H511" s="34">
        <v>262</v>
      </c>
      <c r="I511" s="35">
        <f t="shared" si="30"/>
        <v>12.4</v>
      </c>
      <c r="J511" s="34">
        <v>12</v>
      </c>
      <c r="K511" s="36">
        <f t="shared" si="31"/>
        <v>16785.651881720431</v>
      </c>
      <c r="L511" s="34">
        <v>244</v>
      </c>
      <c r="M511" s="34">
        <v>2497705</v>
      </c>
      <c r="N511" s="36">
        <f t="shared" si="28"/>
        <v>10236.495901639344</v>
      </c>
      <c r="O511" s="34">
        <v>12141.5</v>
      </c>
      <c r="P511" s="34">
        <v>2497705</v>
      </c>
      <c r="Q511" s="36">
        <f t="shared" si="29"/>
        <v>205.71634476794466</v>
      </c>
      <c r="R511" s="60" t="s">
        <v>147</v>
      </c>
      <c r="S511" s="17">
        <v>18</v>
      </c>
      <c r="T511" s="17" t="s">
        <v>25</v>
      </c>
    </row>
    <row r="512" spans="1:20" s="12" customFormat="1" ht="27" customHeight="1" x14ac:dyDescent="0.2">
      <c r="A512" s="66"/>
      <c r="B512" s="22">
        <v>508</v>
      </c>
      <c r="C512" s="26" t="s">
        <v>921</v>
      </c>
      <c r="D512" s="17" t="s">
        <v>922</v>
      </c>
      <c r="E512" s="34">
        <v>20</v>
      </c>
      <c r="F512" s="34">
        <v>11338558</v>
      </c>
      <c r="G512" s="34">
        <v>3760</v>
      </c>
      <c r="H512" s="34">
        <v>307</v>
      </c>
      <c r="I512" s="35">
        <f t="shared" si="30"/>
        <v>12.299999999999999</v>
      </c>
      <c r="J512" s="34">
        <v>12</v>
      </c>
      <c r="K512" s="36">
        <f t="shared" si="31"/>
        <v>76819.498644986452</v>
      </c>
      <c r="L512" s="34">
        <v>240</v>
      </c>
      <c r="M512" s="34">
        <v>11338558</v>
      </c>
      <c r="N512" s="36">
        <f t="shared" si="28"/>
        <v>47243.991666666669</v>
      </c>
      <c r="O512" s="34">
        <v>12324.3</v>
      </c>
      <c r="P512" s="34">
        <v>11338558</v>
      </c>
      <c r="Q512" s="36">
        <f t="shared" si="29"/>
        <v>920.01639038322674</v>
      </c>
      <c r="R512" s="60" t="s">
        <v>14</v>
      </c>
      <c r="S512" s="17">
        <v>1</v>
      </c>
      <c r="T512" s="17" t="s">
        <v>15</v>
      </c>
    </row>
    <row r="513" spans="1:20" s="12" customFormat="1" ht="27" customHeight="1" x14ac:dyDescent="0.2">
      <c r="A513" s="66"/>
      <c r="B513" s="22">
        <v>509</v>
      </c>
      <c r="C513" s="26" t="s">
        <v>923</v>
      </c>
      <c r="D513" s="17" t="s">
        <v>924</v>
      </c>
      <c r="E513" s="34">
        <v>10</v>
      </c>
      <c r="F513" s="34">
        <v>1012200</v>
      </c>
      <c r="G513" s="34">
        <v>2107</v>
      </c>
      <c r="H513" s="34">
        <v>243</v>
      </c>
      <c r="I513" s="35">
        <f t="shared" si="30"/>
        <v>8.6999999999999993</v>
      </c>
      <c r="J513" s="34">
        <v>12</v>
      </c>
      <c r="K513" s="36">
        <f t="shared" si="31"/>
        <v>9695.4022988505767</v>
      </c>
      <c r="L513" s="34">
        <v>140</v>
      </c>
      <c r="M513" s="34">
        <v>1012200</v>
      </c>
      <c r="N513" s="36">
        <f t="shared" si="28"/>
        <v>7230</v>
      </c>
      <c r="O513" s="34">
        <v>8890.7000000000007</v>
      </c>
      <c r="P513" s="34">
        <v>1012200</v>
      </c>
      <c r="Q513" s="36">
        <f t="shared" si="29"/>
        <v>113.84930320447208</v>
      </c>
      <c r="R513" s="60" t="s">
        <v>51</v>
      </c>
      <c r="S513" s="17">
        <v>2</v>
      </c>
      <c r="T513" s="17" t="s">
        <v>52</v>
      </c>
    </row>
    <row r="514" spans="1:20" s="12" customFormat="1" ht="27" customHeight="1" x14ac:dyDescent="0.2">
      <c r="A514" s="66"/>
      <c r="B514" s="22">
        <v>510</v>
      </c>
      <c r="C514" s="26" t="s">
        <v>160</v>
      </c>
      <c r="D514" s="17" t="s">
        <v>925</v>
      </c>
      <c r="E514" s="34">
        <v>12</v>
      </c>
      <c r="F514" s="34">
        <v>2394807</v>
      </c>
      <c r="G514" s="34">
        <v>2925</v>
      </c>
      <c r="H514" s="34">
        <v>242</v>
      </c>
      <c r="I514" s="35">
        <f t="shared" si="30"/>
        <v>12.1</v>
      </c>
      <c r="J514" s="34">
        <v>12</v>
      </c>
      <c r="K514" s="36">
        <f t="shared" si="31"/>
        <v>16493.161157024795</v>
      </c>
      <c r="L514" s="34">
        <v>216</v>
      </c>
      <c r="M514" s="34">
        <v>2394807</v>
      </c>
      <c r="N514" s="36">
        <f t="shared" si="28"/>
        <v>11087.069444444445</v>
      </c>
      <c r="O514" s="34">
        <v>12202</v>
      </c>
      <c r="P514" s="34">
        <v>2394807</v>
      </c>
      <c r="Q514" s="36">
        <f t="shared" si="29"/>
        <v>196.26348139649238</v>
      </c>
      <c r="R514" s="60" t="s">
        <v>51</v>
      </c>
      <c r="S514" s="17">
        <v>2</v>
      </c>
      <c r="T514" s="17" t="s">
        <v>52</v>
      </c>
    </row>
    <row r="515" spans="1:20" s="12" customFormat="1" ht="27" customHeight="1" x14ac:dyDescent="0.2">
      <c r="A515" s="66"/>
      <c r="B515" s="22">
        <v>511</v>
      </c>
      <c r="C515" s="26" t="s">
        <v>926</v>
      </c>
      <c r="D515" s="17" t="s">
        <v>927</v>
      </c>
      <c r="E515" s="34">
        <v>20</v>
      </c>
      <c r="F515" s="34">
        <v>16753130</v>
      </c>
      <c r="G515" s="34">
        <v>10256</v>
      </c>
      <c r="H515" s="34">
        <v>308</v>
      </c>
      <c r="I515" s="35">
        <f t="shared" si="30"/>
        <v>33.300000000000004</v>
      </c>
      <c r="J515" s="34">
        <v>12</v>
      </c>
      <c r="K515" s="36">
        <f t="shared" si="31"/>
        <v>41924.749749749746</v>
      </c>
      <c r="L515" s="34">
        <v>623</v>
      </c>
      <c r="M515" s="34">
        <v>16753130</v>
      </c>
      <c r="N515" s="36">
        <f t="shared" si="28"/>
        <v>26891.059390048154</v>
      </c>
      <c r="O515" s="34">
        <v>41048</v>
      </c>
      <c r="P515" s="34">
        <v>16753130</v>
      </c>
      <c r="Q515" s="36">
        <f t="shared" si="29"/>
        <v>408.13511011498736</v>
      </c>
      <c r="R515" s="60" t="s">
        <v>39</v>
      </c>
      <c r="S515" s="17">
        <v>3</v>
      </c>
      <c r="T515" s="17" t="s">
        <v>40</v>
      </c>
    </row>
    <row r="516" spans="1:20" s="12" customFormat="1" ht="27" customHeight="1" x14ac:dyDescent="0.2">
      <c r="A516" s="66"/>
      <c r="B516" s="22">
        <v>512</v>
      </c>
      <c r="C516" s="26" t="s">
        <v>617</v>
      </c>
      <c r="D516" s="19" t="s">
        <v>928</v>
      </c>
      <c r="E516" s="34">
        <v>11</v>
      </c>
      <c r="F516" s="34">
        <v>2438923</v>
      </c>
      <c r="G516" s="34">
        <v>3233</v>
      </c>
      <c r="H516" s="34">
        <v>267</v>
      </c>
      <c r="I516" s="35">
        <f t="shared" si="30"/>
        <v>12.2</v>
      </c>
      <c r="J516" s="34">
        <v>12</v>
      </c>
      <c r="K516" s="36">
        <f t="shared" si="31"/>
        <v>16659.310109289618</v>
      </c>
      <c r="L516" s="34">
        <v>172</v>
      </c>
      <c r="M516" s="34">
        <v>2438923</v>
      </c>
      <c r="N516" s="36">
        <f t="shared" si="28"/>
        <v>14179.784883720929</v>
      </c>
      <c r="O516" s="34">
        <v>10082.799999999999</v>
      </c>
      <c r="P516" s="34">
        <v>2438923</v>
      </c>
      <c r="Q516" s="36">
        <f t="shared" si="29"/>
        <v>241.88945531003296</v>
      </c>
      <c r="R516" s="63" t="s">
        <v>80</v>
      </c>
      <c r="S516" s="19">
        <v>13</v>
      </c>
      <c r="T516" s="19" t="s">
        <v>29</v>
      </c>
    </row>
    <row r="517" spans="1:20" s="12" customFormat="1" ht="27" customHeight="1" x14ac:dyDescent="0.2">
      <c r="A517" s="66"/>
      <c r="B517" s="22">
        <v>513</v>
      </c>
      <c r="C517" s="27" t="s">
        <v>929</v>
      </c>
      <c r="D517" s="19" t="s">
        <v>930</v>
      </c>
      <c r="E517" s="34">
        <v>20</v>
      </c>
      <c r="F517" s="34">
        <v>3303240</v>
      </c>
      <c r="G517" s="34">
        <v>2788</v>
      </c>
      <c r="H517" s="34">
        <v>305</v>
      </c>
      <c r="I517" s="35">
        <f t="shared" si="30"/>
        <v>9.1999999999999993</v>
      </c>
      <c r="J517" s="34">
        <v>12</v>
      </c>
      <c r="K517" s="36">
        <f t="shared" si="31"/>
        <v>29920.652173913044</v>
      </c>
      <c r="L517" s="34">
        <v>207</v>
      </c>
      <c r="M517" s="34">
        <v>3303240</v>
      </c>
      <c r="N517" s="36">
        <f t="shared" ref="N517:N580" si="32">IF(AND(L517&gt;0,M517&gt;0),M517/L517,0)</f>
        <v>15957.68115942029</v>
      </c>
      <c r="O517" s="34">
        <v>7476.5</v>
      </c>
      <c r="P517" s="34">
        <v>3303240</v>
      </c>
      <c r="Q517" s="36">
        <f t="shared" ref="Q517:Q580" si="33">IF(AND(O517&gt;0,P517&gt;0),P517/O517,0)</f>
        <v>441.81635792148734</v>
      </c>
      <c r="R517" s="63" t="s">
        <v>102</v>
      </c>
      <c r="S517" s="19">
        <v>17</v>
      </c>
      <c r="T517" s="19" t="s">
        <v>25</v>
      </c>
    </row>
    <row r="518" spans="1:20" s="12" customFormat="1" ht="27" customHeight="1" x14ac:dyDescent="0.2">
      <c r="A518" s="66"/>
      <c r="B518" s="22">
        <v>514</v>
      </c>
      <c r="C518" s="26" t="s">
        <v>452</v>
      </c>
      <c r="D518" s="25" t="s">
        <v>931</v>
      </c>
      <c r="E518" s="34">
        <v>20</v>
      </c>
      <c r="F518" s="34">
        <v>9204916</v>
      </c>
      <c r="G518" s="34">
        <v>4610</v>
      </c>
      <c r="H518" s="34">
        <v>254</v>
      </c>
      <c r="I518" s="35">
        <f t="shared" ref="I518:I581" si="34">ROUNDUP(G518/H518,1)</f>
        <v>18.200000000000003</v>
      </c>
      <c r="J518" s="34">
        <v>12</v>
      </c>
      <c r="K518" s="36">
        <f t="shared" ref="K518:K581" si="35">IF(AND(F518&gt;0,I518&gt;0,J518&gt;0),F518/I518/J518,0)</f>
        <v>42147.051282051274</v>
      </c>
      <c r="L518" s="34">
        <v>320</v>
      </c>
      <c r="M518" s="34">
        <v>9204916</v>
      </c>
      <c r="N518" s="36">
        <f t="shared" si="32"/>
        <v>28765.362499999999</v>
      </c>
      <c r="O518" s="34">
        <v>9382</v>
      </c>
      <c r="P518" s="34">
        <v>9204916</v>
      </c>
      <c r="Q518" s="36">
        <f t="shared" si="33"/>
        <v>981.12513323385201</v>
      </c>
      <c r="R518" s="63" t="s">
        <v>14</v>
      </c>
      <c r="S518" s="19">
        <v>1</v>
      </c>
      <c r="T518" s="19" t="s">
        <v>15</v>
      </c>
    </row>
    <row r="519" spans="1:20" s="12" customFormat="1" ht="27" customHeight="1" x14ac:dyDescent="0.2">
      <c r="A519" s="66"/>
      <c r="B519" s="22">
        <v>515</v>
      </c>
      <c r="C519" s="26" t="s">
        <v>932</v>
      </c>
      <c r="D519" s="19" t="s">
        <v>933</v>
      </c>
      <c r="E519" s="34">
        <v>20</v>
      </c>
      <c r="F519" s="34">
        <v>3050200</v>
      </c>
      <c r="G519" s="34">
        <v>4712</v>
      </c>
      <c r="H519" s="34">
        <v>238</v>
      </c>
      <c r="I519" s="35">
        <f t="shared" si="34"/>
        <v>19.8</v>
      </c>
      <c r="J519" s="34">
        <v>12</v>
      </c>
      <c r="K519" s="36">
        <f t="shared" si="35"/>
        <v>12837.542087542088</v>
      </c>
      <c r="L519" s="34">
        <v>326</v>
      </c>
      <c r="M519" s="34">
        <v>3050200</v>
      </c>
      <c r="N519" s="36">
        <f t="shared" si="32"/>
        <v>9356.4417177914111</v>
      </c>
      <c r="O519" s="34">
        <v>15955</v>
      </c>
      <c r="P519" s="34">
        <v>3050200</v>
      </c>
      <c r="Q519" s="36">
        <f t="shared" si="33"/>
        <v>191.17518019429644</v>
      </c>
      <c r="R519" s="63" t="s">
        <v>14</v>
      </c>
      <c r="S519" s="19">
        <v>1</v>
      </c>
      <c r="T519" s="19" t="s">
        <v>15</v>
      </c>
    </row>
    <row r="520" spans="1:20" s="12" customFormat="1" ht="27" customHeight="1" x14ac:dyDescent="0.2">
      <c r="A520" s="66"/>
      <c r="B520" s="22">
        <v>516</v>
      </c>
      <c r="C520" s="26" t="s">
        <v>934</v>
      </c>
      <c r="D520" s="19" t="s">
        <v>935</v>
      </c>
      <c r="E520" s="34">
        <v>14</v>
      </c>
      <c r="F520" s="34">
        <v>2100030</v>
      </c>
      <c r="G520" s="34">
        <v>3243</v>
      </c>
      <c r="H520" s="34">
        <v>271</v>
      </c>
      <c r="I520" s="35">
        <f t="shared" si="34"/>
        <v>12</v>
      </c>
      <c r="J520" s="34">
        <v>12</v>
      </c>
      <c r="K520" s="36">
        <f t="shared" si="35"/>
        <v>14583.541666666666</v>
      </c>
      <c r="L520" s="34">
        <v>197</v>
      </c>
      <c r="M520" s="34">
        <v>2100030</v>
      </c>
      <c r="N520" s="36">
        <f t="shared" si="32"/>
        <v>10660.05076142132</v>
      </c>
      <c r="O520" s="34">
        <v>11918</v>
      </c>
      <c r="P520" s="34">
        <v>2100030</v>
      </c>
      <c r="Q520" s="36">
        <f t="shared" si="33"/>
        <v>176.20657828494714</v>
      </c>
      <c r="R520" s="63" t="s">
        <v>32</v>
      </c>
      <c r="S520" s="19">
        <v>9</v>
      </c>
      <c r="T520" s="19" t="s">
        <v>33</v>
      </c>
    </row>
    <row r="521" spans="1:20" s="12" customFormat="1" ht="27" customHeight="1" x14ac:dyDescent="0.2">
      <c r="A521" s="66"/>
      <c r="B521" s="22">
        <v>517</v>
      </c>
      <c r="C521" s="26" t="s">
        <v>936</v>
      </c>
      <c r="D521" s="19" t="s">
        <v>937</v>
      </c>
      <c r="E521" s="34">
        <v>20</v>
      </c>
      <c r="F521" s="34">
        <v>898802</v>
      </c>
      <c r="G521" s="34">
        <v>1652</v>
      </c>
      <c r="H521" s="34">
        <v>360</v>
      </c>
      <c r="I521" s="35">
        <f t="shared" si="34"/>
        <v>4.5999999999999996</v>
      </c>
      <c r="J521" s="34">
        <v>12</v>
      </c>
      <c r="K521" s="36">
        <f t="shared" si="35"/>
        <v>16282.644927536232</v>
      </c>
      <c r="L521" s="34">
        <v>163</v>
      </c>
      <c r="M521" s="34">
        <v>898802</v>
      </c>
      <c r="N521" s="36">
        <f t="shared" si="32"/>
        <v>5514.122699386503</v>
      </c>
      <c r="O521" s="34">
        <v>4411.5</v>
      </c>
      <c r="P521" s="34">
        <v>898802</v>
      </c>
      <c r="Q521" s="36">
        <f t="shared" si="33"/>
        <v>203.74067777399978</v>
      </c>
      <c r="R521" s="63" t="s">
        <v>32</v>
      </c>
      <c r="S521" s="19">
        <v>9</v>
      </c>
      <c r="T521" s="19" t="s">
        <v>33</v>
      </c>
    </row>
    <row r="522" spans="1:20" s="12" customFormat="1" ht="27" customHeight="1" x14ac:dyDescent="0.2">
      <c r="A522" s="66"/>
      <c r="B522" s="22">
        <v>518</v>
      </c>
      <c r="C522" s="26" t="s">
        <v>938</v>
      </c>
      <c r="D522" s="19" t="s">
        <v>939</v>
      </c>
      <c r="E522" s="34">
        <v>20</v>
      </c>
      <c r="F522" s="34">
        <v>9832746</v>
      </c>
      <c r="G522" s="34">
        <v>7299</v>
      </c>
      <c r="H522" s="34">
        <v>267</v>
      </c>
      <c r="I522" s="35">
        <f t="shared" si="34"/>
        <v>27.400000000000002</v>
      </c>
      <c r="J522" s="34">
        <v>12</v>
      </c>
      <c r="K522" s="36">
        <f t="shared" si="35"/>
        <v>29904.945255474449</v>
      </c>
      <c r="L522" s="34">
        <v>503</v>
      </c>
      <c r="M522" s="34">
        <v>9832746</v>
      </c>
      <c r="N522" s="36">
        <f t="shared" si="32"/>
        <v>19548.202783300199</v>
      </c>
      <c r="O522" s="34">
        <v>23723.5</v>
      </c>
      <c r="P522" s="34">
        <v>9832746</v>
      </c>
      <c r="Q522" s="36">
        <f t="shared" si="33"/>
        <v>414.47282230699517</v>
      </c>
      <c r="R522" s="63" t="s">
        <v>36</v>
      </c>
      <c r="S522" s="19">
        <v>24</v>
      </c>
      <c r="T522" s="19" t="s">
        <v>21</v>
      </c>
    </row>
    <row r="523" spans="1:20" s="12" customFormat="1" ht="27" customHeight="1" x14ac:dyDescent="0.2">
      <c r="A523" s="66"/>
      <c r="B523" s="22">
        <v>519</v>
      </c>
      <c r="C523" s="26" t="s">
        <v>940</v>
      </c>
      <c r="D523" s="19" t="s">
        <v>941</v>
      </c>
      <c r="E523" s="34">
        <v>20</v>
      </c>
      <c r="F523" s="34">
        <v>844803</v>
      </c>
      <c r="G523" s="34">
        <v>2148</v>
      </c>
      <c r="H523" s="34">
        <v>309</v>
      </c>
      <c r="I523" s="35">
        <f t="shared" si="34"/>
        <v>7</v>
      </c>
      <c r="J523" s="34">
        <v>12</v>
      </c>
      <c r="K523" s="36">
        <f t="shared" si="35"/>
        <v>10057.178571428571</v>
      </c>
      <c r="L523" s="34">
        <v>231</v>
      </c>
      <c r="M523" s="34">
        <v>844803</v>
      </c>
      <c r="N523" s="36">
        <f t="shared" si="32"/>
        <v>3657.1558441558441</v>
      </c>
      <c r="O523" s="34">
        <v>5632</v>
      </c>
      <c r="P523" s="34">
        <v>844803</v>
      </c>
      <c r="Q523" s="36">
        <f t="shared" si="33"/>
        <v>150.00053267045453</v>
      </c>
      <c r="R523" s="63" t="s">
        <v>57</v>
      </c>
      <c r="S523" s="19">
        <v>14</v>
      </c>
      <c r="T523" s="19" t="s">
        <v>29</v>
      </c>
    </row>
    <row r="524" spans="1:20" s="12" customFormat="1" ht="27" customHeight="1" x14ac:dyDescent="0.2">
      <c r="A524" s="66"/>
      <c r="B524" s="22">
        <v>520</v>
      </c>
      <c r="C524" s="26" t="s">
        <v>942</v>
      </c>
      <c r="D524" s="19" t="s">
        <v>943</v>
      </c>
      <c r="E524" s="34">
        <v>20</v>
      </c>
      <c r="F524" s="34">
        <v>5180242</v>
      </c>
      <c r="G524" s="34">
        <v>5716</v>
      </c>
      <c r="H524" s="34">
        <v>269</v>
      </c>
      <c r="I524" s="35">
        <f t="shared" si="34"/>
        <v>21.3</v>
      </c>
      <c r="J524" s="34">
        <v>12</v>
      </c>
      <c r="K524" s="36">
        <f t="shared" si="35"/>
        <v>20266.987480438183</v>
      </c>
      <c r="L524" s="34">
        <v>492</v>
      </c>
      <c r="M524" s="34">
        <v>5180242</v>
      </c>
      <c r="N524" s="36">
        <f t="shared" si="32"/>
        <v>10528.947154471545</v>
      </c>
      <c r="O524" s="34">
        <v>11886.75</v>
      </c>
      <c r="P524" s="34">
        <v>5180242</v>
      </c>
      <c r="Q524" s="36">
        <f t="shared" si="33"/>
        <v>435.79969293541126</v>
      </c>
      <c r="R524" s="63" t="s">
        <v>32</v>
      </c>
      <c r="S524" s="19">
        <v>9</v>
      </c>
      <c r="T524" s="19" t="s">
        <v>33</v>
      </c>
    </row>
    <row r="525" spans="1:20" s="12" customFormat="1" ht="27" customHeight="1" x14ac:dyDescent="0.2">
      <c r="A525" s="66"/>
      <c r="B525" s="22">
        <v>521</v>
      </c>
      <c r="C525" s="26" t="s">
        <v>723</v>
      </c>
      <c r="D525" s="19" t="s">
        <v>944</v>
      </c>
      <c r="E525" s="34">
        <v>20</v>
      </c>
      <c r="F525" s="34">
        <v>9261060</v>
      </c>
      <c r="G525" s="34">
        <v>5260</v>
      </c>
      <c r="H525" s="34">
        <v>309</v>
      </c>
      <c r="I525" s="35">
        <f t="shared" si="34"/>
        <v>17.100000000000001</v>
      </c>
      <c r="J525" s="34">
        <v>12</v>
      </c>
      <c r="K525" s="36">
        <f t="shared" si="35"/>
        <v>45131.871345029234</v>
      </c>
      <c r="L525" s="34">
        <v>339</v>
      </c>
      <c r="M525" s="34">
        <v>9261060</v>
      </c>
      <c r="N525" s="36">
        <f t="shared" si="32"/>
        <v>27318.761061946901</v>
      </c>
      <c r="O525" s="34">
        <v>19107</v>
      </c>
      <c r="P525" s="34">
        <v>9261060</v>
      </c>
      <c r="Q525" s="36">
        <f t="shared" si="33"/>
        <v>484.6946145391741</v>
      </c>
      <c r="R525" s="63" t="s">
        <v>32</v>
      </c>
      <c r="S525" s="19">
        <v>9</v>
      </c>
      <c r="T525" s="19" t="s">
        <v>33</v>
      </c>
    </row>
    <row r="526" spans="1:20" s="12" customFormat="1" ht="27" customHeight="1" x14ac:dyDescent="0.2">
      <c r="A526" s="66"/>
      <c r="B526" s="22">
        <v>522</v>
      </c>
      <c r="C526" s="26" t="s">
        <v>945</v>
      </c>
      <c r="D526" s="19" t="s">
        <v>946</v>
      </c>
      <c r="E526" s="34">
        <v>20</v>
      </c>
      <c r="F526" s="34">
        <v>1279800</v>
      </c>
      <c r="G526" s="34">
        <v>1714</v>
      </c>
      <c r="H526" s="34">
        <v>265</v>
      </c>
      <c r="I526" s="35">
        <f t="shared" si="34"/>
        <v>6.5</v>
      </c>
      <c r="J526" s="34">
        <v>12</v>
      </c>
      <c r="K526" s="36">
        <f t="shared" si="35"/>
        <v>16407.692307692309</v>
      </c>
      <c r="L526" s="34">
        <v>103</v>
      </c>
      <c r="M526" s="34">
        <v>1279800</v>
      </c>
      <c r="N526" s="36">
        <f t="shared" si="32"/>
        <v>12425.242718446601</v>
      </c>
      <c r="O526" s="34">
        <v>7711.5</v>
      </c>
      <c r="P526" s="34">
        <v>1279800</v>
      </c>
      <c r="Q526" s="36">
        <f t="shared" si="33"/>
        <v>165.95992997471308</v>
      </c>
      <c r="R526" s="63" t="s">
        <v>36</v>
      </c>
      <c r="S526" s="19">
        <v>24</v>
      </c>
      <c r="T526" s="19" t="s">
        <v>21</v>
      </c>
    </row>
    <row r="527" spans="1:20" s="12" customFormat="1" ht="27" customHeight="1" x14ac:dyDescent="0.2">
      <c r="A527" s="66"/>
      <c r="B527" s="22">
        <v>523</v>
      </c>
      <c r="C527" s="26" t="s">
        <v>885</v>
      </c>
      <c r="D527" s="19" t="s">
        <v>947</v>
      </c>
      <c r="E527" s="34">
        <v>20</v>
      </c>
      <c r="F527" s="34">
        <v>1924348</v>
      </c>
      <c r="G527" s="34">
        <v>3040</v>
      </c>
      <c r="H527" s="34">
        <v>264</v>
      </c>
      <c r="I527" s="35">
        <f t="shared" si="34"/>
        <v>11.6</v>
      </c>
      <c r="J527" s="34">
        <v>12</v>
      </c>
      <c r="K527" s="36">
        <f t="shared" si="35"/>
        <v>13824.339080459771</v>
      </c>
      <c r="L527" s="34">
        <v>211</v>
      </c>
      <c r="M527" s="34">
        <v>1924348</v>
      </c>
      <c r="N527" s="36">
        <f t="shared" si="32"/>
        <v>9120.1327014218004</v>
      </c>
      <c r="O527" s="34">
        <v>9007</v>
      </c>
      <c r="P527" s="34">
        <v>1924348</v>
      </c>
      <c r="Q527" s="36">
        <f t="shared" si="33"/>
        <v>213.65027201065837</v>
      </c>
      <c r="R527" s="63" t="s">
        <v>39</v>
      </c>
      <c r="S527" s="19">
        <v>3</v>
      </c>
      <c r="T527" s="19" t="s">
        <v>40</v>
      </c>
    </row>
    <row r="528" spans="1:20" s="12" customFormat="1" ht="27" customHeight="1" x14ac:dyDescent="0.2">
      <c r="A528" s="66"/>
      <c r="B528" s="22">
        <v>524</v>
      </c>
      <c r="C528" s="26" t="s">
        <v>948</v>
      </c>
      <c r="D528" s="19" t="s">
        <v>949</v>
      </c>
      <c r="E528" s="34">
        <v>20</v>
      </c>
      <c r="F528" s="34">
        <v>2537302</v>
      </c>
      <c r="G528" s="34">
        <v>2678</v>
      </c>
      <c r="H528" s="34">
        <v>260</v>
      </c>
      <c r="I528" s="35">
        <f t="shared" si="34"/>
        <v>10.3</v>
      </c>
      <c r="J528" s="34">
        <v>12</v>
      </c>
      <c r="K528" s="36">
        <f t="shared" si="35"/>
        <v>20528.333333333332</v>
      </c>
      <c r="L528" s="34">
        <v>181</v>
      </c>
      <c r="M528" s="34">
        <v>2537302</v>
      </c>
      <c r="N528" s="36">
        <f t="shared" si="32"/>
        <v>14018.243093922652</v>
      </c>
      <c r="O528" s="34">
        <v>7478</v>
      </c>
      <c r="P528" s="34">
        <v>2537302</v>
      </c>
      <c r="Q528" s="36">
        <f t="shared" si="33"/>
        <v>339.30221984487832</v>
      </c>
      <c r="R528" s="63" t="s">
        <v>57</v>
      </c>
      <c r="S528" s="19">
        <v>14</v>
      </c>
      <c r="T528" s="19" t="s">
        <v>29</v>
      </c>
    </row>
    <row r="529" spans="1:20" s="12" customFormat="1" ht="27" customHeight="1" x14ac:dyDescent="0.2">
      <c r="A529" s="66"/>
      <c r="B529" s="22">
        <v>525</v>
      </c>
      <c r="C529" s="26" t="s">
        <v>950</v>
      </c>
      <c r="D529" s="19" t="s">
        <v>951</v>
      </c>
      <c r="E529" s="34">
        <v>20</v>
      </c>
      <c r="F529" s="34">
        <v>3597470</v>
      </c>
      <c r="G529" s="34">
        <v>5302</v>
      </c>
      <c r="H529" s="34">
        <v>239</v>
      </c>
      <c r="I529" s="35">
        <f t="shared" si="34"/>
        <v>22.200000000000003</v>
      </c>
      <c r="J529" s="34">
        <v>12</v>
      </c>
      <c r="K529" s="36">
        <f t="shared" si="35"/>
        <v>13504.016516516514</v>
      </c>
      <c r="L529" s="34">
        <v>378</v>
      </c>
      <c r="M529" s="34">
        <v>3597470</v>
      </c>
      <c r="N529" s="36">
        <f t="shared" si="32"/>
        <v>9517.1164021164022</v>
      </c>
      <c r="O529" s="34">
        <v>17243</v>
      </c>
      <c r="P529" s="34">
        <v>3597470</v>
      </c>
      <c r="Q529" s="36">
        <f t="shared" si="33"/>
        <v>208.63364843704693</v>
      </c>
      <c r="R529" s="63" t="s">
        <v>28</v>
      </c>
      <c r="S529" s="19">
        <v>12</v>
      </c>
      <c r="T529" s="19" t="s">
        <v>29</v>
      </c>
    </row>
    <row r="530" spans="1:20" s="12" customFormat="1" ht="27" customHeight="1" x14ac:dyDescent="0.2">
      <c r="A530" s="66"/>
      <c r="B530" s="22">
        <v>526</v>
      </c>
      <c r="C530" s="26" t="s">
        <v>952</v>
      </c>
      <c r="D530" s="19" t="s">
        <v>953</v>
      </c>
      <c r="E530" s="34">
        <v>20</v>
      </c>
      <c r="F530" s="34">
        <v>2989283</v>
      </c>
      <c r="G530" s="34">
        <v>4283</v>
      </c>
      <c r="H530" s="34">
        <v>259</v>
      </c>
      <c r="I530" s="35">
        <f t="shared" si="34"/>
        <v>16.600000000000001</v>
      </c>
      <c r="J530" s="34">
        <v>12</v>
      </c>
      <c r="K530" s="36">
        <f t="shared" si="35"/>
        <v>15006.440763052209</v>
      </c>
      <c r="L530" s="34">
        <v>260</v>
      </c>
      <c r="M530" s="34">
        <v>2989283</v>
      </c>
      <c r="N530" s="36">
        <f t="shared" si="32"/>
        <v>11497.242307692308</v>
      </c>
      <c r="O530" s="34">
        <v>11332</v>
      </c>
      <c r="P530" s="34">
        <v>2989283</v>
      </c>
      <c r="Q530" s="36">
        <f t="shared" si="33"/>
        <v>263.79129897635016</v>
      </c>
      <c r="R530" s="63" t="s">
        <v>39</v>
      </c>
      <c r="S530" s="19">
        <v>3</v>
      </c>
      <c r="T530" s="19" t="s">
        <v>40</v>
      </c>
    </row>
    <row r="531" spans="1:20" s="12" customFormat="1" ht="27" customHeight="1" x14ac:dyDescent="0.2">
      <c r="A531" s="66"/>
      <c r="B531" s="22">
        <v>527</v>
      </c>
      <c r="C531" s="26" t="s">
        <v>824</v>
      </c>
      <c r="D531" s="19" t="s">
        <v>954</v>
      </c>
      <c r="E531" s="34">
        <v>20</v>
      </c>
      <c r="F531" s="34">
        <v>3071750</v>
      </c>
      <c r="G531" s="34">
        <v>3871</v>
      </c>
      <c r="H531" s="34">
        <v>315</v>
      </c>
      <c r="I531" s="35">
        <f t="shared" si="34"/>
        <v>12.299999999999999</v>
      </c>
      <c r="J531" s="34">
        <v>12</v>
      </c>
      <c r="K531" s="36">
        <f t="shared" si="35"/>
        <v>20811.314363143632</v>
      </c>
      <c r="L531" s="34">
        <v>337</v>
      </c>
      <c r="M531" s="34">
        <v>3071750</v>
      </c>
      <c r="N531" s="36">
        <f t="shared" si="32"/>
        <v>9114.9851632047485</v>
      </c>
      <c r="O531" s="34">
        <v>11138.5</v>
      </c>
      <c r="P531" s="34">
        <v>3071750</v>
      </c>
      <c r="Q531" s="36">
        <f t="shared" si="33"/>
        <v>275.77770794990352</v>
      </c>
      <c r="R531" s="63" t="s">
        <v>39</v>
      </c>
      <c r="S531" s="19">
        <v>3</v>
      </c>
      <c r="T531" s="19" t="s">
        <v>40</v>
      </c>
    </row>
    <row r="532" spans="1:20" s="12" customFormat="1" ht="27" customHeight="1" x14ac:dyDescent="0.2">
      <c r="A532" s="66"/>
      <c r="B532" s="22">
        <v>528</v>
      </c>
      <c r="C532" s="26" t="s">
        <v>955</v>
      </c>
      <c r="D532" s="25" t="s">
        <v>956</v>
      </c>
      <c r="E532" s="34">
        <v>20</v>
      </c>
      <c r="F532" s="34">
        <v>5886229</v>
      </c>
      <c r="G532" s="34">
        <v>5101</v>
      </c>
      <c r="H532" s="34">
        <v>312</v>
      </c>
      <c r="I532" s="35">
        <f t="shared" si="34"/>
        <v>16.400000000000002</v>
      </c>
      <c r="J532" s="34">
        <v>12</v>
      </c>
      <c r="K532" s="36">
        <f t="shared" si="35"/>
        <v>29909.700203252029</v>
      </c>
      <c r="L532" s="34">
        <v>492</v>
      </c>
      <c r="M532" s="34">
        <v>5886229</v>
      </c>
      <c r="N532" s="36">
        <f t="shared" si="32"/>
        <v>11963.880081300813</v>
      </c>
      <c r="O532" s="34">
        <v>16039</v>
      </c>
      <c r="P532" s="34">
        <v>5886229</v>
      </c>
      <c r="Q532" s="36">
        <f t="shared" si="33"/>
        <v>366.99476276575848</v>
      </c>
      <c r="R532" s="63" t="s">
        <v>102</v>
      </c>
      <c r="S532" s="19">
        <v>17</v>
      </c>
      <c r="T532" s="19" t="s">
        <v>25</v>
      </c>
    </row>
    <row r="533" spans="1:20" s="12" customFormat="1" ht="27" customHeight="1" x14ac:dyDescent="0.2">
      <c r="A533" s="66"/>
      <c r="B533" s="22">
        <v>529</v>
      </c>
      <c r="C533" s="26" t="s">
        <v>957</v>
      </c>
      <c r="D533" s="19" t="s">
        <v>958</v>
      </c>
      <c r="E533" s="34">
        <v>20</v>
      </c>
      <c r="F533" s="34">
        <v>1046050</v>
      </c>
      <c r="G533" s="34">
        <v>2052</v>
      </c>
      <c r="H533" s="34">
        <v>245</v>
      </c>
      <c r="I533" s="35">
        <f t="shared" si="34"/>
        <v>8.4</v>
      </c>
      <c r="J533" s="34">
        <v>12</v>
      </c>
      <c r="K533" s="36">
        <f t="shared" si="35"/>
        <v>10377.480158730157</v>
      </c>
      <c r="L533" s="34">
        <v>165</v>
      </c>
      <c r="M533" s="34">
        <v>1046050</v>
      </c>
      <c r="N533" s="36">
        <f t="shared" si="32"/>
        <v>6339.69696969697</v>
      </c>
      <c r="O533" s="34">
        <v>7471.7857142857138</v>
      </c>
      <c r="P533" s="34">
        <v>1046050</v>
      </c>
      <c r="Q533" s="36">
        <f t="shared" si="33"/>
        <v>140</v>
      </c>
      <c r="R533" s="63" t="s">
        <v>147</v>
      </c>
      <c r="S533" s="19">
        <v>18</v>
      </c>
      <c r="T533" s="19" t="s">
        <v>25</v>
      </c>
    </row>
    <row r="534" spans="1:20" s="12" customFormat="1" ht="27" customHeight="1" x14ac:dyDescent="0.2">
      <c r="A534" s="66"/>
      <c r="B534" s="22">
        <v>530</v>
      </c>
      <c r="C534" s="26" t="s">
        <v>959</v>
      </c>
      <c r="D534" s="19" t="s">
        <v>960</v>
      </c>
      <c r="E534" s="34">
        <v>22</v>
      </c>
      <c r="F534" s="34">
        <v>7620852</v>
      </c>
      <c r="G534" s="34">
        <v>3838</v>
      </c>
      <c r="H534" s="34">
        <v>240</v>
      </c>
      <c r="I534" s="35">
        <f t="shared" si="34"/>
        <v>16</v>
      </c>
      <c r="J534" s="34">
        <v>12</v>
      </c>
      <c r="K534" s="36">
        <f t="shared" si="35"/>
        <v>39691.9375</v>
      </c>
      <c r="L534" s="34">
        <v>246</v>
      </c>
      <c r="M534" s="34">
        <v>7620852</v>
      </c>
      <c r="N534" s="36">
        <f t="shared" si="32"/>
        <v>30979.073170731706</v>
      </c>
      <c r="O534" s="34">
        <v>17040</v>
      </c>
      <c r="P534" s="34">
        <v>7620852</v>
      </c>
      <c r="Q534" s="36">
        <f t="shared" si="33"/>
        <v>447.23309859154932</v>
      </c>
      <c r="R534" s="63" t="s">
        <v>51</v>
      </c>
      <c r="S534" s="19">
        <v>2</v>
      </c>
      <c r="T534" s="19" t="s">
        <v>52</v>
      </c>
    </row>
    <row r="535" spans="1:20" s="12" customFormat="1" ht="27" customHeight="1" x14ac:dyDescent="0.2">
      <c r="A535" s="66"/>
      <c r="B535" s="22">
        <v>531</v>
      </c>
      <c r="C535" s="26" t="s">
        <v>961</v>
      </c>
      <c r="D535" s="19" t="s">
        <v>962</v>
      </c>
      <c r="E535" s="34">
        <v>20</v>
      </c>
      <c r="F535" s="34">
        <v>2938320</v>
      </c>
      <c r="G535" s="34">
        <v>4152</v>
      </c>
      <c r="H535" s="34">
        <v>259</v>
      </c>
      <c r="I535" s="35">
        <f t="shared" si="34"/>
        <v>16.100000000000001</v>
      </c>
      <c r="J535" s="34">
        <v>12</v>
      </c>
      <c r="K535" s="36">
        <f t="shared" si="35"/>
        <v>15208.695652173912</v>
      </c>
      <c r="L535" s="34">
        <v>277</v>
      </c>
      <c r="M535" s="34">
        <v>2938320</v>
      </c>
      <c r="N535" s="36">
        <f t="shared" si="32"/>
        <v>10607.653429602888</v>
      </c>
      <c r="O535" s="34">
        <v>11865</v>
      </c>
      <c r="P535" s="34">
        <v>2938320</v>
      </c>
      <c r="Q535" s="36">
        <f t="shared" si="33"/>
        <v>247.64601769911505</v>
      </c>
      <c r="R535" s="63" t="s">
        <v>51</v>
      </c>
      <c r="S535" s="19">
        <v>2</v>
      </c>
      <c r="T535" s="19" t="s">
        <v>52</v>
      </c>
    </row>
    <row r="536" spans="1:20" s="12" customFormat="1" ht="27" customHeight="1" x14ac:dyDescent="0.2">
      <c r="A536" s="66"/>
      <c r="B536" s="22">
        <v>532</v>
      </c>
      <c r="C536" s="26" t="s">
        <v>963</v>
      </c>
      <c r="D536" s="19" t="s">
        <v>964</v>
      </c>
      <c r="E536" s="19">
        <v>20</v>
      </c>
      <c r="F536" s="34">
        <v>9568200</v>
      </c>
      <c r="G536" s="34">
        <v>6406</v>
      </c>
      <c r="H536" s="34">
        <v>304</v>
      </c>
      <c r="I536" s="35">
        <f t="shared" si="34"/>
        <v>21.1</v>
      </c>
      <c r="J536" s="39">
        <v>12</v>
      </c>
      <c r="K536" s="36">
        <f t="shared" si="35"/>
        <v>37789.099526066348</v>
      </c>
      <c r="L536" s="36">
        <v>367</v>
      </c>
      <c r="M536" s="34">
        <v>9568200</v>
      </c>
      <c r="N536" s="36">
        <f t="shared" si="32"/>
        <v>26071.389645776566</v>
      </c>
      <c r="O536" s="34">
        <v>20570</v>
      </c>
      <c r="P536" s="39">
        <v>9568200</v>
      </c>
      <c r="Q536" s="36">
        <f t="shared" si="33"/>
        <v>465.15313563441907</v>
      </c>
      <c r="R536" s="63" t="s">
        <v>39</v>
      </c>
      <c r="S536" s="19">
        <v>3</v>
      </c>
      <c r="T536" s="19" t="s">
        <v>40</v>
      </c>
    </row>
    <row r="537" spans="1:20" s="12" customFormat="1" ht="27" customHeight="1" x14ac:dyDescent="0.2">
      <c r="A537" s="66"/>
      <c r="B537" s="22">
        <v>533</v>
      </c>
      <c r="C537" s="26" t="s">
        <v>965</v>
      </c>
      <c r="D537" s="19" t="s">
        <v>966</v>
      </c>
      <c r="E537" s="34">
        <v>20</v>
      </c>
      <c r="F537" s="34">
        <v>1164650</v>
      </c>
      <c r="G537" s="34">
        <v>2467</v>
      </c>
      <c r="H537" s="34">
        <v>260</v>
      </c>
      <c r="I537" s="35">
        <f t="shared" si="34"/>
        <v>9.5</v>
      </c>
      <c r="J537" s="34">
        <v>12</v>
      </c>
      <c r="K537" s="36">
        <f t="shared" si="35"/>
        <v>10216.228070175439</v>
      </c>
      <c r="L537" s="34">
        <v>166</v>
      </c>
      <c r="M537" s="34">
        <v>1164650</v>
      </c>
      <c r="N537" s="36">
        <f t="shared" si="32"/>
        <v>7015.9638554216872</v>
      </c>
      <c r="O537" s="34">
        <v>5662.5</v>
      </c>
      <c r="P537" s="34">
        <v>1164650</v>
      </c>
      <c r="Q537" s="36">
        <f t="shared" si="33"/>
        <v>205.67770419426049</v>
      </c>
      <c r="R537" s="63" t="s">
        <v>39</v>
      </c>
      <c r="S537" s="19">
        <v>3</v>
      </c>
      <c r="T537" s="19" t="s">
        <v>40</v>
      </c>
    </row>
    <row r="538" spans="1:20" s="12" customFormat="1" ht="27" customHeight="1" x14ac:dyDescent="0.2">
      <c r="A538" s="66"/>
      <c r="B538" s="22">
        <v>534</v>
      </c>
      <c r="C538" s="26" t="s">
        <v>967</v>
      </c>
      <c r="D538" s="19" t="s">
        <v>968</v>
      </c>
      <c r="E538" s="34">
        <v>20</v>
      </c>
      <c r="F538" s="34">
        <v>10760426</v>
      </c>
      <c r="G538" s="34">
        <v>6086</v>
      </c>
      <c r="H538" s="34">
        <v>254</v>
      </c>
      <c r="I538" s="35">
        <f t="shared" si="34"/>
        <v>24</v>
      </c>
      <c r="J538" s="34">
        <v>12</v>
      </c>
      <c r="K538" s="36">
        <f t="shared" si="35"/>
        <v>37362.590277777774</v>
      </c>
      <c r="L538" s="34">
        <v>310</v>
      </c>
      <c r="M538" s="34">
        <v>10760426</v>
      </c>
      <c r="N538" s="36">
        <f t="shared" si="32"/>
        <v>34711.051612903226</v>
      </c>
      <c r="O538" s="34">
        <v>31882</v>
      </c>
      <c r="P538" s="34">
        <v>10760426</v>
      </c>
      <c r="Q538" s="36">
        <f t="shared" si="33"/>
        <v>337.5078727808795</v>
      </c>
      <c r="R538" s="63" t="s">
        <v>14</v>
      </c>
      <c r="S538" s="19">
        <v>1</v>
      </c>
      <c r="T538" s="19" t="s">
        <v>15</v>
      </c>
    </row>
    <row r="539" spans="1:20" s="12" customFormat="1" ht="27" customHeight="1" x14ac:dyDescent="0.2">
      <c r="A539" s="66"/>
      <c r="B539" s="22">
        <v>535</v>
      </c>
      <c r="C539" s="26" t="s">
        <v>824</v>
      </c>
      <c r="D539" s="19" t="s">
        <v>969</v>
      </c>
      <c r="E539" s="34">
        <v>20</v>
      </c>
      <c r="F539" s="34">
        <v>3030300</v>
      </c>
      <c r="G539" s="34">
        <v>4047</v>
      </c>
      <c r="H539" s="34">
        <v>266</v>
      </c>
      <c r="I539" s="35">
        <f t="shared" si="34"/>
        <v>15.299999999999999</v>
      </c>
      <c r="J539" s="34">
        <v>12</v>
      </c>
      <c r="K539" s="36">
        <f t="shared" si="35"/>
        <v>16504.901960784315</v>
      </c>
      <c r="L539" s="34">
        <v>436</v>
      </c>
      <c r="M539" s="34">
        <v>3030300</v>
      </c>
      <c r="N539" s="36">
        <f t="shared" si="32"/>
        <v>6950.2293577981654</v>
      </c>
      <c r="O539" s="34">
        <v>9518.5</v>
      </c>
      <c r="P539" s="34">
        <v>3030300</v>
      </c>
      <c r="Q539" s="36">
        <f t="shared" si="33"/>
        <v>318.35898513421233</v>
      </c>
      <c r="R539" s="63" t="s">
        <v>154</v>
      </c>
      <c r="S539" s="19">
        <v>20</v>
      </c>
      <c r="T539" s="19" t="s">
        <v>25</v>
      </c>
    </row>
    <row r="540" spans="1:20" s="12" customFormat="1" ht="27" customHeight="1" x14ac:dyDescent="0.2">
      <c r="A540" s="66"/>
      <c r="B540" s="22">
        <v>536</v>
      </c>
      <c r="C540" s="26" t="s">
        <v>970</v>
      </c>
      <c r="D540" s="19" t="s">
        <v>971</v>
      </c>
      <c r="E540" s="34">
        <v>20</v>
      </c>
      <c r="F540" s="34">
        <v>13279100</v>
      </c>
      <c r="G540" s="34">
        <v>8148</v>
      </c>
      <c r="H540" s="34">
        <v>270</v>
      </c>
      <c r="I540" s="35">
        <f t="shared" si="34"/>
        <v>30.200000000000003</v>
      </c>
      <c r="J540" s="34">
        <v>12</v>
      </c>
      <c r="K540" s="36">
        <f t="shared" si="35"/>
        <v>36642.108167770413</v>
      </c>
      <c r="L540" s="34">
        <v>712</v>
      </c>
      <c r="M540" s="34">
        <v>13279100</v>
      </c>
      <c r="N540" s="36">
        <f t="shared" si="32"/>
        <v>18650.421348314605</v>
      </c>
      <c r="O540" s="34">
        <v>28275</v>
      </c>
      <c r="P540" s="34">
        <v>13279100</v>
      </c>
      <c r="Q540" s="36">
        <f t="shared" si="33"/>
        <v>469.64102564102564</v>
      </c>
      <c r="R540" s="63" t="s">
        <v>51</v>
      </c>
      <c r="S540" s="19">
        <v>2</v>
      </c>
      <c r="T540" s="19" t="s">
        <v>52</v>
      </c>
    </row>
    <row r="541" spans="1:20" s="12" customFormat="1" ht="27" customHeight="1" x14ac:dyDescent="0.2">
      <c r="A541" s="66"/>
      <c r="B541" s="22">
        <v>537</v>
      </c>
      <c r="C541" s="26" t="s">
        <v>556</v>
      </c>
      <c r="D541" s="19" t="s">
        <v>972</v>
      </c>
      <c r="E541" s="34">
        <v>20</v>
      </c>
      <c r="F541" s="34">
        <v>861930</v>
      </c>
      <c r="G541" s="34">
        <v>1539</v>
      </c>
      <c r="H541" s="34">
        <v>241</v>
      </c>
      <c r="I541" s="35">
        <f t="shared" si="34"/>
        <v>6.3999999999999995</v>
      </c>
      <c r="J541" s="34">
        <v>12</v>
      </c>
      <c r="K541" s="36">
        <f t="shared" si="35"/>
        <v>11223.046875</v>
      </c>
      <c r="L541" s="34">
        <v>192</v>
      </c>
      <c r="M541" s="34">
        <v>861930</v>
      </c>
      <c r="N541" s="36">
        <f t="shared" si="32"/>
        <v>4489.21875</v>
      </c>
      <c r="O541" s="34">
        <v>5744.5</v>
      </c>
      <c r="P541" s="34">
        <v>861930</v>
      </c>
      <c r="Q541" s="36">
        <f t="shared" si="33"/>
        <v>150.04439028636088</v>
      </c>
      <c r="R541" s="63" t="s">
        <v>14</v>
      </c>
      <c r="S541" s="19">
        <v>1</v>
      </c>
      <c r="T541" s="19" t="s">
        <v>15</v>
      </c>
    </row>
    <row r="542" spans="1:20" s="12" customFormat="1" ht="27" customHeight="1" x14ac:dyDescent="0.2">
      <c r="A542" s="66"/>
      <c r="B542" s="22">
        <v>538</v>
      </c>
      <c r="C542" s="26" t="s">
        <v>973</v>
      </c>
      <c r="D542" s="19" t="s">
        <v>974</v>
      </c>
      <c r="E542" s="34">
        <v>20</v>
      </c>
      <c r="F542" s="34">
        <v>975825</v>
      </c>
      <c r="G542" s="34">
        <v>1917</v>
      </c>
      <c r="H542" s="34">
        <v>253</v>
      </c>
      <c r="I542" s="35">
        <f t="shared" si="34"/>
        <v>7.6</v>
      </c>
      <c r="J542" s="34">
        <v>12</v>
      </c>
      <c r="K542" s="36">
        <f t="shared" si="35"/>
        <v>10699.83552631579</v>
      </c>
      <c r="L542" s="34">
        <v>127</v>
      </c>
      <c r="M542" s="34">
        <v>975825</v>
      </c>
      <c r="N542" s="36">
        <f t="shared" si="32"/>
        <v>7683.6614173228345</v>
      </c>
      <c r="O542" s="34">
        <v>5254.75</v>
      </c>
      <c r="P542" s="34">
        <v>975825</v>
      </c>
      <c r="Q542" s="36">
        <f t="shared" si="33"/>
        <v>185.70341119939101</v>
      </c>
      <c r="R542" s="63" t="s">
        <v>303</v>
      </c>
      <c r="S542" s="19">
        <v>8</v>
      </c>
      <c r="T542" s="19" t="s">
        <v>122</v>
      </c>
    </row>
    <row r="543" spans="1:20" s="12" customFormat="1" ht="27" customHeight="1" x14ac:dyDescent="0.2">
      <c r="A543" s="66"/>
      <c r="B543" s="22">
        <v>539</v>
      </c>
      <c r="C543" s="26" t="s">
        <v>824</v>
      </c>
      <c r="D543" s="19" t="s">
        <v>975</v>
      </c>
      <c r="E543" s="34">
        <v>20</v>
      </c>
      <c r="F543" s="34">
        <v>3362050</v>
      </c>
      <c r="G543" s="34">
        <v>4488</v>
      </c>
      <c r="H543" s="34">
        <v>333</v>
      </c>
      <c r="I543" s="35">
        <f t="shared" si="34"/>
        <v>13.5</v>
      </c>
      <c r="J543" s="34">
        <v>12</v>
      </c>
      <c r="K543" s="36">
        <f t="shared" si="35"/>
        <v>20753.395061728395</v>
      </c>
      <c r="L543" s="34">
        <v>381</v>
      </c>
      <c r="M543" s="34">
        <v>3362050</v>
      </c>
      <c r="N543" s="36">
        <f t="shared" si="32"/>
        <v>8824.2782152230975</v>
      </c>
      <c r="O543" s="34">
        <v>10253.5</v>
      </c>
      <c r="P543" s="34">
        <v>3362050</v>
      </c>
      <c r="Q543" s="36">
        <f t="shared" si="33"/>
        <v>327.89291461452189</v>
      </c>
      <c r="R543" s="63" t="s">
        <v>177</v>
      </c>
      <c r="S543" s="19">
        <v>5</v>
      </c>
      <c r="T543" s="19" t="s">
        <v>122</v>
      </c>
    </row>
    <row r="544" spans="1:20" s="12" customFormat="1" ht="27" customHeight="1" x14ac:dyDescent="0.2">
      <c r="A544" s="66"/>
      <c r="B544" s="22">
        <v>540</v>
      </c>
      <c r="C544" s="26" t="s">
        <v>976</v>
      </c>
      <c r="D544" s="19" t="s">
        <v>977</v>
      </c>
      <c r="E544" s="34">
        <v>20</v>
      </c>
      <c r="F544" s="34">
        <v>3050904</v>
      </c>
      <c r="G544" s="34">
        <v>2055</v>
      </c>
      <c r="H544" s="34">
        <v>254</v>
      </c>
      <c r="I544" s="35">
        <f t="shared" si="34"/>
        <v>8.1</v>
      </c>
      <c r="J544" s="34">
        <v>12</v>
      </c>
      <c r="K544" s="36">
        <f t="shared" si="35"/>
        <v>31387.901234567904</v>
      </c>
      <c r="L544" s="34">
        <v>156</v>
      </c>
      <c r="M544" s="34">
        <v>3050904</v>
      </c>
      <c r="N544" s="36">
        <f t="shared" si="32"/>
        <v>19557.076923076922</v>
      </c>
      <c r="O544" s="34">
        <v>7535</v>
      </c>
      <c r="P544" s="34">
        <v>3050904</v>
      </c>
      <c r="Q544" s="36">
        <f t="shared" si="33"/>
        <v>404.8976775049768</v>
      </c>
      <c r="R544" s="63" t="s">
        <v>32</v>
      </c>
      <c r="S544" s="19">
        <v>9</v>
      </c>
      <c r="T544" s="19" t="s">
        <v>33</v>
      </c>
    </row>
    <row r="545" spans="1:20" s="12" customFormat="1" ht="27" customHeight="1" x14ac:dyDescent="0.2">
      <c r="A545" s="66"/>
      <c r="B545" s="22">
        <v>541</v>
      </c>
      <c r="C545" s="26" t="s">
        <v>978</v>
      </c>
      <c r="D545" s="19" t="s">
        <v>979</v>
      </c>
      <c r="E545" s="34">
        <v>20</v>
      </c>
      <c r="F545" s="34">
        <v>2773610</v>
      </c>
      <c r="G545" s="34">
        <v>5446</v>
      </c>
      <c r="H545" s="34">
        <v>259</v>
      </c>
      <c r="I545" s="35">
        <f t="shared" si="34"/>
        <v>21.1</v>
      </c>
      <c r="J545" s="34">
        <v>12</v>
      </c>
      <c r="K545" s="36">
        <f t="shared" si="35"/>
        <v>10954.225908372828</v>
      </c>
      <c r="L545" s="34">
        <v>236</v>
      </c>
      <c r="M545" s="34">
        <v>2773610</v>
      </c>
      <c r="N545" s="36">
        <f t="shared" si="32"/>
        <v>11752.584745762711</v>
      </c>
      <c r="O545" s="34">
        <v>23013</v>
      </c>
      <c r="P545" s="34">
        <v>2773610</v>
      </c>
      <c r="Q545" s="36">
        <f t="shared" si="33"/>
        <v>120.52361708599487</v>
      </c>
      <c r="R545" s="63" t="s">
        <v>32</v>
      </c>
      <c r="S545" s="19">
        <v>9</v>
      </c>
      <c r="T545" s="19" t="s">
        <v>33</v>
      </c>
    </row>
    <row r="546" spans="1:20" s="12" customFormat="1" ht="27" customHeight="1" x14ac:dyDescent="0.2">
      <c r="A546" s="66"/>
      <c r="B546" s="22">
        <v>542</v>
      </c>
      <c r="C546" s="26" t="s">
        <v>744</v>
      </c>
      <c r="D546" s="19" t="s">
        <v>980</v>
      </c>
      <c r="E546" s="34">
        <v>10</v>
      </c>
      <c r="F546" s="34">
        <v>341125</v>
      </c>
      <c r="G546" s="34">
        <v>824</v>
      </c>
      <c r="H546" s="34">
        <v>244</v>
      </c>
      <c r="I546" s="35">
        <f t="shared" si="34"/>
        <v>3.4</v>
      </c>
      <c r="J546" s="34">
        <v>12</v>
      </c>
      <c r="K546" s="36">
        <f t="shared" si="35"/>
        <v>8360.9068627450979</v>
      </c>
      <c r="L546" s="34">
        <v>76</v>
      </c>
      <c r="M546" s="34">
        <v>341125</v>
      </c>
      <c r="N546" s="36">
        <f t="shared" si="32"/>
        <v>4488.4868421052633</v>
      </c>
      <c r="O546" s="34">
        <v>2272</v>
      </c>
      <c r="P546" s="34">
        <v>341125</v>
      </c>
      <c r="Q546" s="36">
        <f t="shared" si="33"/>
        <v>150.14304577464787</v>
      </c>
      <c r="R546" s="63" t="s">
        <v>39</v>
      </c>
      <c r="S546" s="19">
        <v>3</v>
      </c>
      <c r="T546" s="19" t="s">
        <v>40</v>
      </c>
    </row>
    <row r="547" spans="1:20" s="12" customFormat="1" ht="27" customHeight="1" x14ac:dyDescent="0.2">
      <c r="A547" s="66"/>
      <c r="B547" s="22">
        <v>543</v>
      </c>
      <c r="C547" s="26" t="s">
        <v>981</v>
      </c>
      <c r="D547" s="19" t="s">
        <v>982</v>
      </c>
      <c r="E547" s="34">
        <v>10</v>
      </c>
      <c r="F547" s="34">
        <v>408005</v>
      </c>
      <c r="G547" s="34">
        <v>1291</v>
      </c>
      <c r="H547" s="34">
        <v>244</v>
      </c>
      <c r="I547" s="35">
        <f t="shared" si="34"/>
        <v>5.3</v>
      </c>
      <c r="J547" s="34">
        <v>12</v>
      </c>
      <c r="K547" s="36">
        <f t="shared" si="35"/>
        <v>6415.1729559748428</v>
      </c>
      <c r="L547" s="34">
        <v>81</v>
      </c>
      <c r="M547" s="34">
        <v>408005</v>
      </c>
      <c r="N547" s="36">
        <f t="shared" si="32"/>
        <v>5037.0987654320988</v>
      </c>
      <c r="O547" s="34">
        <v>7682</v>
      </c>
      <c r="P547" s="34">
        <v>408005</v>
      </c>
      <c r="Q547" s="36">
        <f t="shared" si="33"/>
        <v>53.111819838583699</v>
      </c>
      <c r="R547" s="63" t="s">
        <v>14</v>
      </c>
      <c r="S547" s="19">
        <v>1</v>
      </c>
      <c r="T547" s="19" t="s">
        <v>15</v>
      </c>
    </row>
    <row r="548" spans="1:20" s="12" customFormat="1" ht="27" customHeight="1" x14ac:dyDescent="0.2">
      <c r="A548" s="66"/>
      <c r="B548" s="22">
        <v>544</v>
      </c>
      <c r="C548" s="26" t="s">
        <v>983</v>
      </c>
      <c r="D548" s="19" t="s">
        <v>984</v>
      </c>
      <c r="E548" s="34">
        <v>20</v>
      </c>
      <c r="F548" s="34">
        <v>3473997</v>
      </c>
      <c r="G548" s="34">
        <v>4249</v>
      </c>
      <c r="H548" s="34">
        <v>252</v>
      </c>
      <c r="I548" s="35">
        <f t="shared" si="34"/>
        <v>16.900000000000002</v>
      </c>
      <c r="J548" s="34">
        <v>12</v>
      </c>
      <c r="K548" s="36">
        <f t="shared" si="35"/>
        <v>17130.162721893488</v>
      </c>
      <c r="L548" s="34">
        <v>229</v>
      </c>
      <c r="M548" s="34">
        <v>3473997</v>
      </c>
      <c r="N548" s="36">
        <f t="shared" si="32"/>
        <v>15170.292576419213</v>
      </c>
      <c r="O548" s="34">
        <v>0</v>
      </c>
      <c r="P548" s="34">
        <v>3473997</v>
      </c>
      <c r="Q548" s="36">
        <f t="shared" si="33"/>
        <v>0</v>
      </c>
      <c r="R548" s="63" t="s">
        <v>51</v>
      </c>
      <c r="S548" s="19">
        <v>2</v>
      </c>
      <c r="T548" s="19" t="s">
        <v>52</v>
      </c>
    </row>
    <row r="549" spans="1:20" s="12" customFormat="1" ht="27" customHeight="1" x14ac:dyDescent="0.2">
      <c r="A549" s="66"/>
      <c r="B549" s="22">
        <v>545</v>
      </c>
      <c r="C549" s="26" t="s">
        <v>985</v>
      </c>
      <c r="D549" s="19" t="s">
        <v>986</v>
      </c>
      <c r="E549" s="34">
        <v>20</v>
      </c>
      <c r="F549" s="34">
        <v>2895330</v>
      </c>
      <c r="G549" s="34">
        <v>3113</v>
      </c>
      <c r="H549" s="34">
        <v>250</v>
      </c>
      <c r="I549" s="35">
        <f t="shared" si="34"/>
        <v>12.5</v>
      </c>
      <c r="J549" s="34">
        <v>12</v>
      </c>
      <c r="K549" s="36">
        <f t="shared" si="35"/>
        <v>19302.2</v>
      </c>
      <c r="L549" s="34">
        <v>350</v>
      </c>
      <c r="M549" s="34">
        <v>2895330</v>
      </c>
      <c r="N549" s="36">
        <f t="shared" si="32"/>
        <v>8272.3714285714286</v>
      </c>
      <c r="O549" s="34">
        <v>9535.5</v>
      </c>
      <c r="P549" s="34">
        <v>2895330</v>
      </c>
      <c r="Q549" s="36">
        <f t="shared" si="33"/>
        <v>303.63693566147555</v>
      </c>
      <c r="R549" s="63" t="s">
        <v>28</v>
      </c>
      <c r="S549" s="19">
        <v>12</v>
      </c>
      <c r="T549" s="19" t="s">
        <v>29</v>
      </c>
    </row>
    <row r="550" spans="1:20" s="12" customFormat="1" ht="27" customHeight="1" x14ac:dyDescent="0.2">
      <c r="A550" s="66"/>
      <c r="B550" s="22">
        <v>546</v>
      </c>
      <c r="C550" s="26" t="s">
        <v>987</v>
      </c>
      <c r="D550" s="19" t="s">
        <v>312</v>
      </c>
      <c r="E550" s="34">
        <v>20</v>
      </c>
      <c r="F550" s="34">
        <v>5697977</v>
      </c>
      <c r="G550" s="34">
        <v>6294</v>
      </c>
      <c r="H550" s="34">
        <v>270</v>
      </c>
      <c r="I550" s="35">
        <f t="shared" si="34"/>
        <v>23.400000000000002</v>
      </c>
      <c r="J550" s="34">
        <v>12</v>
      </c>
      <c r="K550" s="36">
        <f t="shared" si="35"/>
        <v>20291.94088319088</v>
      </c>
      <c r="L550" s="34">
        <v>479</v>
      </c>
      <c r="M550" s="34">
        <v>5697977</v>
      </c>
      <c r="N550" s="36">
        <f t="shared" si="32"/>
        <v>11895.567849686848</v>
      </c>
      <c r="O550" s="34">
        <v>17206</v>
      </c>
      <c r="P550" s="34">
        <v>5697977</v>
      </c>
      <c r="Q550" s="36">
        <f t="shared" si="33"/>
        <v>331.16221085667792</v>
      </c>
      <c r="R550" s="63" t="s">
        <v>147</v>
      </c>
      <c r="S550" s="19">
        <v>18</v>
      </c>
      <c r="T550" s="19" t="s">
        <v>25</v>
      </c>
    </row>
    <row r="551" spans="1:20" s="12" customFormat="1" ht="27" customHeight="1" x14ac:dyDescent="0.2">
      <c r="A551" s="66"/>
      <c r="B551" s="22">
        <v>547</v>
      </c>
      <c r="C551" s="26" t="s">
        <v>988</v>
      </c>
      <c r="D551" s="19" t="s">
        <v>989</v>
      </c>
      <c r="E551" s="34"/>
      <c r="F551" s="34"/>
      <c r="G551" s="34"/>
      <c r="H551" s="34"/>
      <c r="I551" s="35" t="e">
        <f t="shared" si="34"/>
        <v>#DIV/0!</v>
      </c>
      <c r="J551" s="34"/>
      <c r="K551" s="36" t="e">
        <f t="shared" si="35"/>
        <v>#DIV/0!</v>
      </c>
      <c r="L551" s="34"/>
      <c r="M551" s="34"/>
      <c r="N551" s="36">
        <f t="shared" si="32"/>
        <v>0</v>
      </c>
      <c r="O551" s="34"/>
      <c r="P551" s="34"/>
      <c r="Q551" s="36">
        <f t="shared" si="33"/>
        <v>0</v>
      </c>
      <c r="R551" s="63"/>
      <c r="S551" s="19"/>
      <c r="T551" s="19"/>
    </row>
    <row r="552" spans="1:20" s="12" customFormat="1" ht="27" customHeight="1" x14ac:dyDescent="0.2">
      <c r="A552" s="66"/>
      <c r="B552" s="22">
        <v>548</v>
      </c>
      <c r="C552" s="26" t="s">
        <v>990</v>
      </c>
      <c r="D552" s="19" t="s">
        <v>766</v>
      </c>
      <c r="E552" s="34">
        <v>20</v>
      </c>
      <c r="F552" s="34">
        <v>1174295</v>
      </c>
      <c r="G552" s="34">
        <v>2282</v>
      </c>
      <c r="H552" s="34">
        <v>242</v>
      </c>
      <c r="I552" s="35">
        <f t="shared" si="34"/>
        <v>9.5</v>
      </c>
      <c r="J552" s="34">
        <v>12</v>
      </c>
      <c r="K552" s="36">
        <f t="shared" si="35"/>
        <v>10300.833333333334</v>
      </c>
      <c r="L552" s="34">
        <v>165</v>
      </c>
      <c r="M552" s="34">
        <v>1174295</v>
      </c>
      <c r="N552" s="36">
        <f t="shared" si="32"/>
        <v>7116.939393939394</v>
      </c>
      <c r="O552" s="34">
        <v>7697</v>
      </c>
      <c r="P552" s="34">
        <v>1174295</v>
      </c>
      <c r="Q552" s="36">
        <f t="shared" si="33"/>
        <v>152.56528517604261</v>
      </c>
      <c r="R552" s="63" t="s">
        <v>45</v>
      </c>
      <c r="S552" s="19">
        <v>19</v>
      </c>
      <c r="T552" s="19" t="s">
        <v>25</v>
      </c>
    </row>
    <row r="553" spans="1:20" s="12" customFormat="1" ht="27" customHeight="1" x14ac:dyDescent="0.2">
      <c r="A553" s="66"/>
      <c r="B553" s="22">
        <v>549</v>
      </c>
      <c r="C553" s="26" t="s">
        <v>991</v>
      </c>
      <c r="D553" s="19" t="s">
        <v>992</v>
      </c>
      <c r="E553" s="34">
        <v>20</v>
      </c>
      <c r="F553" s="34">
        <v>883970</v>
      </c>
      <c r="G553" s="34">
        <v>932</v>
      </c>
      <c r="H553" s="34">
        <v>242</v>
      </c>
      <c r="I553" s="35">
        <f t="shared" si="34"/>
        <v>3.9</v>
      </c>
      <c r="J553" s="34">
        <v>12</v>
      </c>
      <c r="K553" s="36">
        <f t="shared" si="35"/>
        <v>18888.247863247863</v>
      </c>
      <c r="L553" s="34">
        <v>109</v>
      </c>
      <c r="M553" s="34">
        <v>883970</v>
      </c>
      <c r="N553" s="36">
        <f t="shared" si="32"/>
        <v>8109.8165137614678</v>
      </c>
      <c r="O553" s="34">
        <v>968</v>
      </c>
      <c r="P553" s="34">
        <v>883970</v>
      </c>
      <c r="Q553" s="36">
        <f t="shared" si="33"/>
        <v>913.19214876033061</v>
      </c>
      <c r="R553" s="63" t="s">
        <v>14</v>
      </c>
      <c r="S553" s="19">
        <v>1</v>
      </c>
      <c r="T553" s="19" t="s">
        <v>15</v>
      </c>
    </row>
    <row r="554" spans="1:20" s="12" customFormat="1" ht="27" customHeight="1" x14ac:dyDescent="0.2">
      <c r="A554" s="66"/>
      <c r="B554" s="22">
        <v>550</v>
      </c>
      <c r="C554" s="27" t="s">
        <v>993</v>
      </c>
      <c r="D554" s="25" t="s">
        <v>994</v>
      </c>
      <c r="E554" s="34">
        <v>20</v>
      </c>
      <c r="F554" s="34">
        <v>3950872</v>
      </c>
      <c r="G554" s="34">
        <v>4087</v>
      </c>
      <c r="H554" s="34">
        <v>268</v>
      </c>
      <c r="I554" s="35">
        <f t="shared" si="34"/>
        <v>15.299999999999999</v>
      </c>
      <c r="J554" s="34">
        <v>12</v>
      </c>
      <c r="K554" s="36">
        <f t="shared" si="35"/>
        <v>21518.910675381263</v>
      </c>
      <c r="L554" s="34">
        <v>339</v>
      </c>
      <c r="M554" s="34">
        <v>3950872</v>
      </c>
      <c r="N554" s="36">
        <f t="shared" si="32"/>
        <v>11654.489675516224</v>
      </c>
      <c r="O554" s="34">
        <v>18911</v>
      </c>
      <c r="P554" s="34">
        <v>3950872</v>
      </c>
      <c r="Q554" s="36">
        <f t="shared" si="33"/>
        <v>208.91925334461425</v>
      </c>
      <c r="R554" s="63" t="s">
        <v>28</v>
      </c>
      <c r="S554" s="19">
        <v>12</v>
      </c>
      <c r="T554" s="19" t="s">
        <v>29</v>
      </c>
    </row>
    <row r="555" spans="1:20" s="12" customFormat="1" ht="27" customHeight="1" x14ac:dyDescent="0.2">
      <c r="A555" s="66"/>
      <c r="B555" s="22">
        <v>551</v>
      </c>
      <c r="C555" s="26" t="s">
        <v>995</v>
      </c>
      <c r="D555" s="19" t="s">
        <v>996</v>
      </c>
      <c r="E555" s="34">
        <v>40</v>
      </c>
      <c r="F555" s="34">
        <v>8061781</v>
      </c>
      <c r="G555" s="34">
        <v>6971</v>
      </c>
      <c r="H555" s="34">
        <v>267</v>
      </c>
      <c r="I555" s="35">
        <f t="shared" si="34"/>
        <v>26.200000000000003</v>
      </c>
      <c r="J555" s="34">
        <v>12</v>
      </c>
      <c r="K555" s="36">
        <f t="shared" si="35"/>
        <v>25641.797073791346</v>
      </c>
      <c r="L555" s="34">
        <v>543</v>
      </c>
      <c r="M555" s="34">
        <v>8061781</v>
      </c>
      <c r="N555" s="36">
        <f t="shared" si="32"/>
        <v>14846.74217311234</v>
      </c>
      <c r="O555" s="34">
        <v>24485.660000000003</v>
      </c>
      <c r="P555" s="34">
        <v>8061781</v>
      </c>
      <c r="Q555" s="36">
        <f t="shared" si="33"/>
        <v>329.24499482554273</v>
      </c>
      <c r="R555" s="63" t="s">
        <v>36</v>
      </c>
      <c r="S555" s="19">
        <v>24</v>
      </c>
      <c r="T555" s="19" t="s">
        <v>21</v>
      </c>
    </row>
    <row r="556" spans="1:20" s="12" customFormat="1" ht="27" customHeight="1" x14ac:dyDescent="0.2">
      <c r="A556" s="66"/>
      <c r="B556" s="22">
        <v>552</v>
      </c>
      <c r="C556" s="26" t="s">
        <v>189</v>
      </c>
      <c r="D556" s="19" t="s">
        <v>997</v>
      </c>
      <c r="E556" s="34">
        <v>10</v>
      </c>
      <c r="F556" s="34">
        <v>1848020</v>
      </c>
      <c r="G556" s="34">
        <v>1238</v>
      </c>
      <c r="H556" s="34">
        <v>309</v>
      </c>
      <c r="I556" s="35">
        <f t="shared" si="34"/>
        <v>4.0999999999999996</v>
      </c>
      <c r="J556" s="34">
        <v>12</v>
      </c>
      <c r="K556" s="36">
        <f t="shared" si="35"/>
        <v>37561.382113821142</v>
      </c>
      <c r="L556" s="34">
        <v>86</v>
      </c>
      <c r="M556" s="34">
        <v>1848020</v>
      </c>
      <c r="N556" s="36">
        <f t="shared" si="32"/>
        <v>21488.60465116279</v>
      </c>
      <c r="O556" s="34">
        <v>8616</v>
      </c>
      <c r="P556" s="34">
        <v>1848020</v>
      </c>
      <c r="Q556" s="36">
        <f t="shared" si="33"/>
        <v>214.4870009285051</v>
      </c>
      <c r="R556" s="63" t="s">
        <v>257</v>
      </c>
      <c r="S556" s="19">
        <v>10</v>
      </c>
      <c r="T556" s="19" t="s">
        <v>33</v>
      </c>
    </row>
    <row r="557" spans="1:20" s="12" customFormat="1" ht="27" customHeight="1" x14ac:dyDescent="0.2">
      <c r="A557" s="66"/>
      <c r="B557" s="22">
        <v>553</v>
      </c>
      <c r="C557" s="26" t="s">
        <v>998</v>
      </c>
      <c r="D557" s="19" t="s">
        <v>999</v>
      </c>
      <c r="E557" s="34">
        <v>20</v>
      </c>
      <c r="F557" s="34">
        <v>1115485</v>
      </c>
      <c r="G557" s="34">
        <v>1372</v>
      </c>
      <c r="H557" s="34">
        <v>256</v>
      </c>
      <c r="I557" s="35">
        <f t="shared" si="34"/>
        <v>5.3999999999999995</v>
      </c>
      <c r="J557" s="34">
        <v>12</v>
      </c>
      <c r="K557" s="36">
        <f t="shared" si="35"/>
        <v>17214.274691358027</v>
      </c>
      <c r="L557" s="34">
        <v>111</v>
      </c>
      <c r="M557" s="34">
        <v>1115485</v>
      </c>
      <c r="N557" s="36">
        <f t="shared" si="32"/>
        <v>10049.414414414414</v>
      </c>
      <c r="O557" s="34">
        <v>4948</v>
      </c>
      <c r="P557" s="34">
        <v>1115485</v>
      </c>
      <c r="Q557" s="36">
        <f t="shared" si="33"/>
        <v>225.44159256265158</v>
      </c>
      <c r="R557" s="63" t="s">
        <v>39</v>
      </c>
      <c r="S557" s="19">
        <v>3</v>
      </c>
      <c r="T557" s="19" t="s">
        <v>40</v>
      </c>
    </row>
    <row r="558" spans="1:20" s="12" customFormat="1" ht="27" customHeight="1" x14ac:dyDescent="0.2">
      <c r="A558" s="66"/>
      <c r="B558" s="22">
        <v>554</v>
      </c>
      <c r="C558" s="26" t="s">
        <v>467</v>
      </c>
      <c r="D558" s="19" t="s">
        <v>1000</v>
      </c>
      <c r="E558" s="34">
        <v>20</v>
      </c>
      <c r="F558" s="34">
        <v>1099890</v>
      </c>
      <c r="G558" s="34">
        <v>2175</v>
      </c>
      <c r="H558" s="34">
        <v>245</v>
      </c>
      <c r="I558" s="35">
        <f t="shared" si="34"/>
        <v>8.9</v>
      </c>
      <c r="J558" s="34">
        <v>12</v>
      </c>
      <c r="K558" s="36">
        <f t="shared" si="35"/>
        <v>10298.595505617977</v>
      </c>
      <c r="L558" s="34">
        <v>241</v>
      </c>
      <c r="M558" s="34">
        <v>1099890</v>
      </c>
      <c r="N558" s="36">
        <f t="shared" si="32"/>
        <v>4563.8589211618255</v>
      </c>
      <c r="O558" s="34">
        <v>7088</v>
      </c>
      <c r="P558" s="34">
        <v>1099890</v>
      </c>
      <c r="Q558" s="36">
        <f t="shared" si="33"/>
        <v>155.17635440180587</v>
      </c>
      <c r="R558" s="63" t="s">
        <v>45</v>
      </c>
      <c r="S558" s="19">
        <v>19</v>
      </c>
      <c r="T558" s="19" t="s">
        <v>25</v>
      </c>
    </row>
    <row r="559" spans="1:20" s="12" customFormat="1" ht="27" customHeight="1" x14ac:dyDescent="0.2">
      <c r="A559" s="66"/>
      <c r="B559" s="22">
        <v>555</v>
      </c>
      <c r="C559" s="26" t="s">
        <v>759</v>
      </c>
      <c r="D559" s="19" t="s">
        <v>1001</v>
      </c>
      <c r="E559" s="34">
        <v>20</v>
      </c>
      <c r="F559" s="34">
        <v>1191150</v>
      </c>
      <c r="G559" s="34">
        <v>1872</v>
      </c>
      <c r="H559" s="34">
        <v>260</v>
      </c>
      <c r="I559" s="35">
        <f t="shared" si="34"/>
        <v>7.2</v>
      </c>
      <c r="J559" s="34">
        <v>12</v>
      </c>
      <c r="K559" s="36">
        <f t="shared" si="35"/>
        <v>13786.458333333334</v>
      </c>
      <c r="L559" s="34">
        <v>122</v>
      </c>
      <c r="M559" s="34">
        <v>1191150</v>
      </c>
      <c r="N559" s="36">
        <f t="shared" si="32"/>
        <v>9763.5245901639337</v>
      </c>
      <c r="O559" s="34">
        <v>8179</v>
      </c>
      <c r="P559" s="34">
        <v>1191150</v>
      </c>
      <c r="Q559" s="36">
        <f t="shared" si="33"/>
        <v>145.63516322288788</v>
      </c>
      <c r="R559" s="63" t="s">
        <v>51</v>
      </c>
      <c r="S559" s="19">
        <v>2</v>
      </c>
      <c r="T559" s="19" t="s">
        <v>52</v>
      </c>
    </row>
    <row r="560" spans="1:20" s="12" customFormat="1" ht="27" customHeight="1" x14ac:dyDescent="0.2">
      <c r="A560" s="66"/>
      <c r="B560" s="22">
        <v>556</v>
      </c>
      <c r="C560" s="26" t="s">
        <v>970</v>
      </c>
      <c r="D560" s="19" t="s">
        <v>1002</v>
      </c>
      <c r="E560" s="34">
        <v>20</v>
      </c>
      <c r="F560" s="34">
        <v>14460500</v>
      </c>
      <c r="G560" s="34">
        <v>7815</v>
      </c>
      <c r="H560" s="34">
        <v>270</v>
      </c>
      <c r="I560" s="35">
        <f t="shared" si="34"/>
        <v>29</v>
      </c>
      <c r="J560" s="34">
        <v>12</v>
      </c>
      <c r="K560" s="36">
        <f t="shared" si="35"/>
        <v>41553.160919540234</v>
      </c>
      <c r="L560" s="34">
        <v>644</v>
      </c>
      <c r="M560" s="34">
        <v>14460500</v>
      </c>
      <c r="N560" s="36">
        <f t="shared" si="32"/>
        <v>22454.19254658385</v>
      </c>
      <c r="O560" s="34">
        <v>27075</v>
      </c>
      <c r="P560" s="34">
        <v>14460500</v>
      </c>
      <c r="Q560" s="36">
        <f t="shared" si="33"/>
        <v>534.09048938134811</v>
      </c>
      <c r="R560" s="63" t="s">
        <v>51</v>
      </c>
      <c r="S560" s="19">
        <v>2</v>
      </c>
      <c r="T560" s="19" t="s">
        <v>52</v>
      </c>
    </row>
    <row r="561" spans="1:20" s="12" customFormat="1" ht="27" customHeight="1" x14ac:dyDescent="0.2">
      <c r="A561" s="66"/>
      <c r="B561" s="22">
        <v>557</v>
      </c>
      <c r="C561" s="26" t="s">
        <v>1003</v>
      </c>
      <c r="D561" s="19" t="s">
        <v>1004</v>
      </c>
      <c r="E561" s="34">
        <v>20</v>
      </c>
      <c r="F561" s="34">
        <v>2000157</v>
      </c>
      <c r="G561" s="34">
        <v>1868</v>
      </c>
      <c r="H561" s="34">
        <v>257</v>
      </c>
      <c r="I561" s="35">
        <f t="shared" si="34"/>
        <v>7.3</v>
      </c>
      <c r="J561" s="34">
        <v>12</v>
      </c>
      <c r="K561" s="36">
        <f t="shared" si="35"/>
        <v>22832.842465753423</v>
      </c>
      <c r="L561" s="34">
        <v>127</v>
      </c>
      <c r="M561" s="34">
        <v>2000157</v>
      </c>
      <c r="N561" s="36">
        <f t="shared" si="32"/>
        <v>15749.267716535433</v>
      </c>
      <c r="O561" s="34">
        <v>6697.25</v>
      </c>
      <c r="P561" s="34">
        <v>2000157</v>
      </c>
      <c r="Q561" s="36">
        <f t="shared" si="33"/>
        <v>298.65347717346674</v>
      </c>
      <c r="R561" s="63" t="s">
        <v>121</v>
      </c>
      <c r="S561" s="19">
        <v>4</v>
      </c>
      <c r="T561" s="19" t="s">
        <v>122</v>
      </c>
    </row>
    <row r="562" spans="1:20" s="12" customFormat="1" ht="27" customHeight="1" x14ac:dyDescent="0.2">
      <c r="A562" s="66"/>
      <c r="B562" s="22">
        <v>558</v>
      </c>
      <c r="C562" s="26" t="s">
        <v>1005</v>
      </c>
      <c r="D562" s="19" t="s">
        <v>1006</v>
      </c>
      <c r="E562" s="34">
        <v>30</v>
      </c>
      <c r="F562" s="34">
        <v>5249137</v>
      </c>
      <c r="G562" s="34">
        <v>5556</v>
      </c>
      <c r="H562" s="34">
        <v>254</v>
      </c>
      <c r="I562" s="35">
        <f t="shared" si="34"/>
        <v>21.900000000000002</v>
      </c>
      <c r="J562" s="34">
        <v>12</v>
      </c>
      <c r="K562" s="36">
        <f t="shared" si="35"/>
        <v>19973.885083713849</v>
      </c>
      <c r="L562" s="34">
        <v>336</v>
      </c>
      <c r="M562" s="34">
        <v>5249137</v>
      </c>
      <c r="N562" s="36">
        <f t="shared" si="32"/>
        <v>15622.431547619048</v>
      </c>
      <c r="O562" s="34">
        <v>22580</v>
      </c>
      <c r="P562" s="34">
        <v>5249137</v>
      </c>
      <c r="Q562" s="36">
        <f t="shared" si="33"/>
        <v>232.46842338352525</v>
      </c>
      <c r="R562" s="63" t="s">
        <v>57</v>
      </c>
      <c r="S562" s="19">
        <v>14</v>
      </c>
      <c r="T562" s="19" t="s">
        <v>29</v>
      </c>
    </row>
    <row r="563" spans="1:20" s="12" customFormat="1" ht="27" customHeight="1" x14ac:dyDescent="0.2">
      <c r="A563" s="66"/>
      <c r="B563" s="22">
        <v>559</v>
      </c>
      <c r="C563" s="27" t="s">
        <v>570</v>
      </c>
      <c r="D563" s="25" t="s">
        <v>1007</v>
      </c>
      <c r="E563" s="38">
        <v>20</v>
      </c>
      <c r="F563" s="38">
        <v>2333890</v>
      </c>
      <c r="G563" s="38">
        <v>1071</v>
      </c>
      <c r="H563" s="38">
        <v>312</v>
      </c>
      <c r="I563" s="35">
        <f t="shared" si="34"/>
        <v>3.5</v>
      </c>
      <c r="J563" s="38">
        <v>12</v>
      </c>
      <c r="K563" s="36">
        <f t="shared" si="35"/>
        <v>55568.809523809527</v>
      </c>
      <c r="L563" s="38">
        <v>85</v>
      </c>
      <c r="M563" s="38">
        <v>2333890</v>
      </c>
      <c r="N563" s="36">
        <f t="shared" si="32"/>
        <v>27457.529411764706</v>
      </c>
      <c r="O563" s="34">
        <v>4913</v>
      </c>
      <c r="P563" s="38">
        <v>2333890</v>
      </c>
      <c r="Q563" s="36">
        <f t="shared" si="33"/>
        <v>475.04376144921639</v>
      </c>
      <c r="R563" s="63" t="s">
        <v>14</v>
      </c>
      <c r="S563" s="19">
        <v>1</v>
      </c>
      <c r="T563" s="19" t="s">
        <v>15</v>
      </c>
    </row>
    <row r="564" spans="1:20" s="12" customFormat="1" ht="27" customHeight="1" x14ac:dyDescent="0.2">
      <c r="A564" s="66"/>
      <c r="B564" s="22">
        <v>560</v>
      </c>
      <c r="C564" s="27" t="s">
        <v>1008</v>
      </c>
      <c r="D564" s="25" t="s">
        <v>1009</v>
      </c>
      <c r="E564" s="38">
        <v>12</v>
      </c>
      <c r="F564" s="38">
        <v>32500</v>
      </c>
      <c r="G564" s="38">
        <v>47</v>
      </c>
      <c r="H564" s="38">
        <v>61</v>
      </c>
      <c r="I564" s="35">
        <f t="shared" si="34"/>
        <v>0.79999999999999993</v>
      </c>
      <c r="J564" s="38">
        <v>11</v>
      </c>
      <c r="K564" s="36">
        <f t="shared" si="35"/>
        <v>3693.181818181818</v>
      </c>
      <c r="L564" s="38">
        <v>14</v>
      </c>
      <c r="M564" s="38">
        <v>32500</v>
      </c>
      <c r="N564" s="36">
        <f t="shared" si="32"/>
        <v>2321.4285714285716</v>
      </c>
      <c r="O564" s="34">
        <v>0</v>
      </c>
      <c r="P564" s="38">
        <v>32500</v>
      </c>
      <c r="Q564" s="36">
        <f t="shared" si="33"/>
        <v>0</v>
      </c>
      <c r="R564" s="63" t="s">
        <v>303</v>
      </c>
      <c r="S564" s="19">
        <v>8</v>
      </c>
      <c r="T564" s="19" t="s">
        <v>122</v>
      </c>
    </row>
    <row r="565" spans="1:20" s="12" customFormat="1" ht="27" customHeight="1" x14ac:dyDescent="0.2">
      <c r="A565" s="66"/>
      <c r="B565" s="22">
        <v>561</v>
      </c>
      <c r="C565" s="26" t="s">
        <v>1010</v>
      </c>
      <c r="D565" s="17" t="s">
        <v>1011</v>
      </c>
      <c r="E565" s="34">
        <v>20</v>
      </c>
      <c r="F565" s="34">
        <v>1076790</v>
      </c>
      <c r="G565" s="34">
        <v>2263</v>
      </c>
      <c r="H565" s="34">
        <v>242</v>
      </c>
      <c r="I565" s="35">
        <f t="shared" si="34"/>
        <v>9.4</v>
      </c>
      <c r="J565" s="34">
        <v>12</v>
      </c>
      <c r="K565" s="36">
        <f t="shared" si="35"/>
        <v>9546.010638297872</v>
      </c>
      <c r="L565" s="34">
        <v>202</v>
      </c>
      <c r="M565" s="34">
        <v>1076790</v>
      </c>
      <c r="N565" s="36">
        <f t="shared" si="32"/>
        <v>5330.6435643564355</v>
      </c>
      <c r="O565" s="34">
        <v>8821.5</v>
      </c>
      <c r="P565" s="34">
        <v>1076790</v>
      </c>
      <c r="Q565" s="36">
        <f t="shared" si="33"/>
        <v>122.06427478320013</v>
      </c>
      <c r="R565" s="60" t="s">
        <v>1012</v>
      </c>
      <c r="S565" s="17">
        <v>23</v>
      </c>
      <c r="T565" s="17" t="s">
        <v>25</v>
      </c>
    </row>
    <row r="566" spans="1:20" s="12" customFormat="1" ht="27" customHeight="1" x14ac:dyDescent="0.2">
      <c r="A566" s="66"/>
      <c r="B566" s="22">
        <v>562</v>
      </c>
      <c r="C566" s="26" t="s">
        <v>1013</v>
      </c>
      <c r="D566" s="19" t="s">
        <v>1014</v>
      </c>
      <c r="E566" s="34">
        <v>10</v>
      </c>
      <c r="F566" s="34">
        <v>1987040</v>
      </c>
      <c r="G566" s="34">
        <v>1250</v>
      </c>
      <c r="H566" s="34">
        <v>310</v>
      </c>
      <c r="I566" s="35">
        <f t="shared" si="34"/>
        <v>4.0999999999999996</v>
      </c>
      <c r="J566" s="34">
        <v>12</v>
      </c>
      <c r="K566" s="36">
        <f t="shared" si="35"/>
        <v>40386.991869918704</v>
      </c>
      <c r="L566" s="34">
        <v>110</v>
      </c>
      <c r="M566" s="34">
        <v>1987040</v>
      </c>
      <c r="N566" s="36">
        <f t="shared" si="32"/>
        <v>18064</v>
      </c>
      <c r="O566" s="34">
        <v>6209.5</v>
      </c>
      <c r="P566" s="34">
        <v>1987040</v>
      </c>
      <c r="Q566" s="36">
        <f t="shared" si="33"/>
        <v>320</v>
      </c>
      <c r="R566" s="63" t="s">
        <v>24</v>
      </c>
      <c r="S566" s="19">
        <v>22</v>
      </c>
      <c r="T566" s="19" t="s">
        <v>25</v>
      </c>
    </row>
    <row r="567" spans="1:20" s="12" customFormat="1" ht="27" customHeight="1" x14ac:dyDescent="0.2">
      <c r="A567" s="66"/>
      <c r="B567" s="22">
        <v>563</v>
      </c>
      <c r="C567" s="26" t="s">
        <v>1015</v>
      </c>
      <c r="D567" s="17" t="s">
        <v>1016</v>
      </c>
      <c r="E567" s="34">
        <v>20</v>
      </c>
      <c r="F567" s="34">
        <v>1077270</v>
      </c>
      <c r="G567" s="34">
        <v>1740</v>
      </c>
      <c r="H567" s="34">
        <v>241</v>
      </c>
      <c r="I567" s="35">
        <f t="shared" si="34"/>
        <v>7.3</v>
      </c>
      <c r="J567" s="34">
        <v>12</v>
      </c>
      <c r="K567" s="36">
        <f t="shared" si="35"/>
        <v>12297.602739726028</v>
      </c>
      <c r="L567" s="34">
        <v>112</v>
      </c>
      <c r="M567" s="34">
        <v>1077270</v>
      </c>
      <c r="N567" s="36">
        <f t="shared" si="32"/>
        <v>9618.4821428571431</v>
      </c>
      <c r="O567" s="34">
        <v>8769.4500000000007</v>
      </c>
      <c r="P567" s="34">
        <v>1077270</v>
      </c>
      <c r="Q567" s="36">
        <f t="shared" si="33"/>
        <v>122.84350785967192</v>
      </c>
      <c r="R567" s="60" t="s">
        <v>14</v>
      </c>
      <c r="S567" s="17">
        <v>1</v>
      </c>
      <c r="T567" s="17" t="s">
        <v>15</v>
      </c>
    </row>
    <row r="568" spans="1:20" s="12" customFormat="1" ht="27" customHeight="1" x14ac:dyDescent="0.2">
      <c r="A568" s="66"/>
      <c r="B568" s="22">
        <v>564</v>
      </c>
      <c r="C568" s="26" t="s">
        <v>824</v>
      </c>
      <c r="D568" s="17" t="s">
        <v>1017</v>
      </c>
      <c r="E568" s="34">
        <v>20</v>
      </c>
      <c r="F568" s="34">
        <v>4000066</v>
      </c>
      <c r="G568" s="34">
        <v>5058</v>
      </c>
      <c r="H568" s="34">
        <v>305</v>
      </c>
      <c r="I568" s="35">
        <f t="shared" si="34"/>
        <v>16.600000000000001</v>
      </c>
      <c r="J568" s="34">
        <v>12</v>
      </c>
      <c r="K568" s="36">
        <f t="shared" si="35"/>
        <v>20080.652610441764</v>
      </c>
      <c r="L568" s="34">
        <v>376</v>
      </c>
      <c r="M568" s="34">
        <v>4000066</v>
      </c>
      <c r="N568" s="36">
        <f t="shared" si="32"/>
        <v>10638.473404255319</v>
      </c>
      <c r="O568" s="34">
        <v>11204</v>
      </c>
      <c r="P568" s="34">
        <v>4000066</v>
      </c>
      <c r="Q568" s="36">
        <f t="shared" si="33"/>
        <v>357.02124241342375</v>
      </c>
      <c r="R568" s="60" t="s">
        <v>14</v>
      </c>
      <c r="S568" s="17">
        <v>1</v>
      </c>
      <c r="T568" s="17" t="s">
        <v>15</v>
      </c>
    </row>
    <row r="569" spans="1:20" s="12" customFormat="1" ht="27" customHeight="1" x14ac:dyDescent="0.2">
      <c r="A569" s="66"/>
      <c r="B569" s="22">
        <v>565</v>
      </c>
      <c r="C569" s="26" t="s">
        <v>556</v>
      </c>
      <c r="D569" s="17" t="s">
        <v>1018</v>
      </c>
      <c r="E569" s="34">
        <v>45</v>
      </c>
      <c r="F569" s="34">
        <v>21874250</v>
      </c>
      <c r="G569" s="34">
        <v>10324</v>
      </c>
      <c r="H569" s="34">
        <v>245</v>
      </c>
      <c r="I569" s="35">
        <f t="shared" si="34"/>
        <v>42.2</v>
      </c>
      <c r="J569" s="34">
        <v>12</v>
      </c>
      <c r="K569" s="36">
        <f t="shared" si="35"/>
        <v>43195.596366508682</v>
      </c>
      <c r="L569" s="34">
        <v>584</v>
      </c>
      <c r="M569" s="34">
        <v>21874250</v>
      </c>
      <c r="N569" s="36">
        <f t="shared" si="32"/>
        <v>37455.907534246573</v>
      </c>
      <c r="O569" s="34">
        <v>43853</v>
      </c>
      <c r="P569" s="34">
        <v>21874250</v>
      </c>
      <c r="Q569" s="36">
        <f t="shared" si="33"/>
        <v>498.8085193715367</v>
      </c>
      <c r="R569" s="60" t="s">
        <v>14</v>
      </c>
      <c r="S569" s="17">
        <v>1</v>
      </c>
      <c r="T569" s="17" t="s">
        <v>15</v>
      </c>
    </row>
    <row r="570" spans="1:20" s="12" customFormat="1" ht="27" customHeight="1" x14ac:dyDescent="0.2">
      <c r="A570" s="66"/>
      <c r="B570" s="22">
        <v>566</v>
      </c>
      <c r="C570" s="26" t="s">
        <v>824</v>
      </c>
      <c r="D570" s="17" t="s">
        <v>1019</v>
      </c>
      <c r="E570" s="34">
        <v>20</v>
      </c>
      <c r="F570" s="34">
        <v>4172340</v>
      </c>
      <c r="G570" s="34">
        <v>4879</v>
      </c>
      <c r="H570" s="34">
        <v>282</v>
      </c>
      <c r="I570" s="35">
        <f t="shared" si="34"/>
        <v>17.400000000000002</v>
      </c>
      <c r="J570" s="34">
        <v>12</v>
      </c>
      <c r="K570" s="36">
        <f t="shared" si="35"/>
        <v>19982.471264367814</v>
      </c>
      <c r="L570" s="34">
        <v>470</v>
      </c>
      <c r="M570" s="34">
        <v>4172340</v>
      </c>
      <c r="N570" s="36">
        <f t="shared" si="32"/>
        <v>8877.3191489361707</v>
      </c>
      <c r="O570" s="34">
        <v>12373.48</v>
      </c>
      <c r="P570" s="34">
        <v>4172340</v>
      </c>
      <c r="Q570" s="36">
        <f t="shared" si="33"/>
        <v>337.20020560101119</v>
      </c>
      <c r="R570" s="60" t="s">
        <v>14</v>
      </c>
      <c r="S570" s="17">
        <v>1</v>
      </c>
      <c r="T570" s="17" t="s">
        <v>15</v>
      </c>
    </row>
    <row r="571" spans="1:20" s="12" customFormat="1" ht="27" customHeight="1" x14ac:dyDescent="0.2">
      <c r="A571" s="66"/>
      <c r="B571" s="22">
        <v>567</v>
      </c>
      <c r="C571" s="26" t="s">
        <v>97</v>
      </c>
      <c r="D571" s="17" t="s">
        <v>1020</v>
      </c>
      <c r="E571" s="34">
        <v>20</v>
      </c>
      <c r="F571" s="34">
        <v>679782</v>
      </c>
      <c r="G571" s="34">
        <v>2120</v>
      </c>
      <c r="H571" s="34">
        <v>241</v>
      </c>
      <c r="I571" s="35">
        <f t="shared" si="34"/>
        <v>8.7999999999999989</v>
      </c>
      <c r="J571" s="34">
        <v>12</v>
      </c>
      <c r="K571" s="36">
        <f t="shared" si="35"/>
        <v>6437.3295454545469</v>
      </c>
      <c r="L571" s="34">
        <v>111</v>
      </c>
      <c r="M571" s="34">
        <v>679782</v>
      </c>
      <c r="N571" s="36">
        <f t="shared" si="32"/>
        <v>6124.1621621621625</v>
      </c>
      <c r="O571" s="34">
        <v>9351</v>
      </c>
      <c r="P571" s="34">
        <v>679782</v>
      </c>
      <c r="Q571" s="36">
        <f t="shared" si="33"/>
        <v>72.696182226499843</v>
      </c>
      <c r="R571" s="60" t="s">
        <v>14</v>
      </c>
      <c r="S571" s="17">
        <v>1</v>
      </c>
      <c r="T571" s="17" t="s">
        <v>15</v>
      </c>
    </row>
    <row r="572" spans="1:20" s="12" customFormat="1" ht="27" customHeight="1" x14ac:dyDescent="0.2">
      <c r="A572" s="66"/>
      <c r="B572" s="22">
        <v>568</v>
      </c>
      <c r="C572" s="26" t="s">
        <v>1021</v>
      </c>
      <c r="D572" s="17" t="s">
        <v>1022</v>
      </c>
      <c r="E572" s="34">
        <v>20</v>
      </c>
      <c r="F572" s="34">
        <v>390000</v>
      </c>
      <c r="G572" s="34">
        <v>515</v>
      </c>
      <c r="H572" s="34">
        <v>240</v>
      </c>
      <c r="I572" s="35">
        <f t="shared" si="34"/>
        <v>2.2000000000000002</v>
      </c>
      <c r="J572" s="34">
        <v>12</v>
      </c>
      <c r="K572" s="36">
        <f t="shared" si="35"/>
        <v>14772.727272727272</v>
      </c>
      <c r="L572" s="34">
        <v>26</v>
      </c>
      <c r="M572" s="34">
        <v>390000</v>
      </c>
      <c r="N572" s="36">
        <f t="shared" si="32"/>
        <v>15000</v>
      </c>
      <c r="O572" s="34">
        <v>2317.5</v>
      </c>
      <c r="P572" s="34">
        <v>390000</v>
      </c>
      <c r="Q572" s="36">
        <f t="shared" si="33"/>
        <v>168.28478964401293</v>
      </c>
      <c r="R572" s="60" t="s">
        <v>14</v>
      </c>
      <c r="S572" s="17">
        <v>1</v>
      </c>
      <c r="T572" s="17" t="s">
        <v>15</v>
      </c>
    </row>
    <row r="573" spans="1:20" s="12" customFormat="1" ht="27" customHeight="1" x14ac:dyDescent="0.2">
      <c r="A573" s="66"/>
      <c r="B573" s="22">
        <v>569</v>
      </c>
      <c r="C573" s="26" t="s">
        <v>1023</v>
      </c>
      <c r="D573" s="17" t="s">
        <v>1024</v>
      </c>
      <c r="E573" s="34">
        <v>18</v>
      </c>
      <c r="F573" s="34">
        <v>645955</v>
      </c>
      <c r="G573" s="34">
        <v>3899</v>
      </c>
      <c r="H573" s="34">
        <v>270</v>
      </c>
      <c r="I573" s="35">
        <f t="shared" si="34"/>
        <v>14.5</v>
      </c>
      <c r="J573" s="34">
        <v>12</v>
      </c>
      <c r="K573" s="36">
        <f t="shared" si="35"/>
        <v>3712.3850574712646</v>
      </c>
      <c r="L573" s="34">
        <v>205</v>
      </c>
      <c r="M573" s="34">
        <v>645955</v>
      </c>
      <c r="N573" s="36">
        <f t="shared" si="32"/>
        <v>3151</v>
      </c>
      <c r="O573" s="34">
        <v>2225</v>
      </c>
      <c r="P573" s="34">
        <v>645955</v>
      </c>
      <c r="Q573" s="36">
        <f t="shared" si="33"/>
        <v>290.31685393258425</v>
      </c>
      <c r="R573" s="60" t="s">
        <v>14</v>
      </c>
      <c r="S573" s="17">
        <v>1</v>
      </c>
      <c r="T573" s="17" t="s">
        <v>15</v>
      </c>
    </row>
    <row r="574" spans="1:20" s="12" customFormat="1" ht="27" customHeight="1" x14ac:dyDescent="0.2">
      <c r="A574" s="66"/>
      <c r="B574" s="22">
        <v>570</v>
      </c>
      <c r="C574" s="26" t="s">
        <v>16</v>
      </c>
      <c r="D574" s="17" t="s">
        <v>1025</v>
      </c>
      <c r="E574" s="34">
        <v>30</v>
      </c>
      <c r="F574" s="34">
        <v>5724825</v>
      </c>
      <c r="G574" s="34">
        <v>5738</v>
      </c>
      <c r="H574" s="34">
        <v>241</v>
      </c>
      <c r="I574" s="35">
        <f t="shared" si="34"/>
        <v>23.900000000000002</v>
      </c>
      <c r="J574" s="34">
        <v>12</v>
      </c>
      <c r="K574" s="36">
        <f t="shared" si="35"/>
        <v>19961.035564853555</v>
      </c>
      <c r="L574" s="34">
        <v>333</v>
      </c>
      <c r="M574" s="34">
        <v>5724825</v>
      </c>
      <c r="N574" s="36">
        <f t="shared" si="32"/>
        <v>17191.666666666668</v>
      </c>
      <c r="O574" s="34">
        <v>26598.9</v>
      </c>
      <c r="P574" s="34">
        <v>5724825</v>
      </c>
      <c r="Q574" s="36">
        <f t="shared" si="33"/>
        <v>215.22788536368043</v>
      </c>
      <c r="R574" s="60" t="s">
        <v>14</v>
      </c>
      <c r="S574" s="17">
        <v>1</v>
      </c>
      <c r="T574" s="17" t="s">
        <v>15</v>
      </c>
    </row>
    <row r="575" spans="1:20" s="12" customFormat="1" ht="27" customHeight="1" x14ac:dyDescent="0.2">
      <c r="A575" s="66"/>
      <c r="B575" s="22">
        <v>571</v>
      </c>
      <c r="C575" s="26" t="s">
        <v>1026</v>
      </c>
      <c r="D575" s="17" t="s">
        <v>1027</v>
      </c>
      <c r="E575" s="34">
        <v>10</v>
      </c>
      <c r="F575" s="34">
        <v>543876</v>
      </c>
      <c r="G575" s="34">
        <v>1930</v>
      </c>
      <c r="H575" s="34">
        <v>259</v>
      </c>
      <c r="I575" s="35">
        <f t="shared" si="34"/>
        <v>7.5</v>
      </c>
      <c r="J575" s="34">
        <v>12</v>
      </c>
      <c r="K575" s="36">
        <f t="shared" si="35"/>
        <v>6043.0666666666666</v>
      </c>
      <c r="L575" s="34">
        <v>161</v>
      </c>
      <c r="M575" s="34">
        <v>543876</v>
      </c>
      <c r="N575" s="36">
        <f t="shared" si="32"/>
        <v>3378.1118012422362</v>
      </c>
      <c r="O575" s="34">
        <v>7157</v>
      </c>
      <c r="P575" s="34">
        <v>543876</v>
      </c>
      <c r="Q575" s="36">
        <f t="shared" si="33"/>
        <v>75.992175492524794</v>
      </c>
      <c r="R575" s="60" t="s">
        <v>28</v>
      </c>
      <c r="S575" s="17">
        <v>12</v>
      </c>
      <c r="T575" s="17" t="s">
        <v>29</v>
      </c>
    </row>
    <row r="576" spans="1:20" s="12" customFormat="1" ht="27" customHeight="1" x14ac:dyDescent="0.2">
      <c r="A576" s="66"/>
      <c r="B576" s="22">
        <v>572</v>
      </c>
      <c r="C576" s="26" t="s">
        <v>1028</v>
      </c>
      <c r="D576" s="17" t="s">
        <v>1029</v>
      </c>
      <c r="E576" s="34">
        <v>20</v>
      </c>
      <c r="F576" s="34">
        <v>283580</v>
      </c>
      <c r="G576" s="34">
        <v>504</v>
      </c>
      <c r="H576" s="34">
        <v>366</v>
      </c>
      <c r="I576" s="35">
        <f t="shared" si="34"/>
        <v>1.4000000000000001</v>
      </c>
      <c r="J576" s="34">
        <v>12</v>
      </c>
      <c r="K576" s="36">
        <f t="shared" si="35"/>
        <v>16879.761904761905</v>
      </c>
      <c r="L576" s="34">
        <v>62</v>
      </c>
      <c r="M576" s="34">
        <v>283580</v>
      </c>
      <c r="N576" s="36">
        <f t="shared" si="32"/>
        <v>4573.8709677419356</v>
      </c>
      <c r="O576" s="34">
        <v>1576.75</v>
      </c>
      <c r="P576" s="34">
        <v>283580</v>
      </c>
      <c r="Q576" s="36">
        <f t="shared" si="33"/>
        <v>179.85095925162517</v>
      </c>
      <c r="R576" s="60" t="s">
        <v>32</v>
      </c>
      <c r="S576" s="17">
        <v>9</v>
      </c>
      <c r="T576" s="17" t="s">
        <v>33</v>
      </c>
    </row>
    <row r="577" spans="1:20" s="12" customFormat="1" ht="27" customHeight="1" x14ac:dyDescent="0.2">
      <c r="A577" s="66"/>
      <c r="B577" s="22">
        <v>573</v>
      </c>
      <c r="C577" s="26" t="s">
        <v>1030</v>
      </c>
      <c r="D577" s="17" t="s">
        <v>1031</v>
      </c>
      <c r="E577" s="34">
        <v>20</v>
      </c>
      <c r="F577" s="34">
        <v>700967</v>
      </c>
      <c r="G577" s="34">
        <v>1328</v>
      </c>
      <c r="H577" s="34">
        <v>241</v>
      </c>
      <c r="I577" s="35">
        <f t="shared" si="34"/>
        <v>5.6</v>
      </c>
      <c r="J577" s="34">
        <v>12</v>
      </c>
      <c r="K577" s="36">
        <f t="shared" si="35"/>
        <v>10431.056547619048</v>
      </c>
      <c r="L577" s="34">
        <v>116</v>
      </c>
      <c r="M577" s="34">
        <v>700967</v>
      </c>
      <c r="N577" s="36">
        <f t="shared" si="32"/>
        <v>6042.8189655172409</v>
      </c>
      <c r="O577" s="34">
        <v>4258.9000000000005</v>
      </c>
      <c r="P577" s="34">
        <v>700967</v>
      </c>
      <c r="Q577" s="36">
        <f t="shared" si="33"/>
        <v>164.5887435722839</v>
      </c>
      <c r="R577" s="60" t="s">
        <v>39</v>
      </c>
      <c r="S577" s="17">
        <v>3</v>
      </c>
      <c r="T577" s="17" t="s">
        <v>40</v>
      </c>
    </row>
    <row r="578" spans="1:20" s="12" customFormat="1" ht="27" customHeight="1" x14ac:dyDescent="0.2">
      <c r="A578" s="66"/>
      <c r="B578" s="22">
        <v>574</v>
      </c>
      <c r="C578" s="26" t="s">
        <v>71</v>
      </c>
      <c r="D578" s="19" t="s">
        <v>1032</v>
      </c>
      <c r="E578" s="34">
        <v>20</v>
      </c>
      <c r="F578" s="34">
        <v>1158300</v>
      </c>
      <c r="G578" s="34">
        <v>4407</v>
      </c>
      <c r="H578" s="34">
        <v>284</v>
      </c>
      <c r="I578" s="35">
        <f t="shared" si="34"/>
        <v>15.6</v>
      </c>
      <c r="J578" s="34">
        <v>12</v>
      </c>
      <c r="K578" s="36">
        <f t="shared" si="35"/>
        <v>6187.5</v>
      </c>
      <c r="L578" s="34">
        <v>233</v>
      </c>
      <c r="M578" s="34">
        <v>1158300</v>
      </c>
      <c r="N578" s="36">
        <f t="shared" si="32"/>
        <v>4971.244635193133</v>
      </c>
      <c r="O578" s="34">
        <v>16614</v>
      </c>
      <c r="P578" s="34">
        <v>1158300</v>
      </c>
      <c r="Q578" s="36">
        <f t="shared" si="33"/>
        <v>69.718309859154928</v>
      </c>
      <c r="R578" s="63" t="s">
        <v>270</v>
      </c>
      <c r="S578" s="19">
        <v>7</v>
      </c>
      <c r="T578" s="19" t="s">
        <v>122</v>
      </c>
    </row>
    <row r="579" spans="1:20" s="12" customFormat="1" ht="27" customHeight="1" x14ac:dyDescent="0.2">
      <c r="A579" s="66"/>
      <c r="B579" s="22">
        <v>575</v>
      </c>
      <c r="C579" s="27" t="s">
        <v>1033</v>
      </c>
      <c r="D579" s="19" t="s">
        <v>1034</v>
      </c>
      <c r="E579" s="34">
        <v>20</v>
      </c>
      <c r="F579" s="34">
        <v>869700</v>
      </c>
      <c r="G579" s="34">
        <v>1479</v>
      </c>
      <c r="H579" s="34">
        <v>259</v>
      </c>
      <c r="I579" s="35">
        <f t="shared" si="34"/>
        <v>5.8</v>
      </c>
      <c r="J579" s="34">
        <v>12</v>
      </c>
      <c r="K579" s="36">
        <f t="shared" si="35"/>
        <v>12495.689655172413</v>
      </c>
      <c r="L579" s="34">
        <v>103</v>
      </c>
      <c r="M579" s="34">
        <v>869700</v>
      </c>
      <c r="N579" s="36">
        <f t="shared" si="32"/>
        <v>8443.6893203883501</v>
      </c>
      <c r="O579" s="34">
        <v>3818</v>
      </c>
      <c r="P579" s="34">
        <v>869700</v>
      </c>
      <c r="Q579" s="36">
        <f t="shared" si="33"/>
        <v>227.78941854374017</v>
      </c>
      <c r="R579" s="63" t="s">
        <v>14</v>
      </c>
      <c r="S579" s="19">
        <v>1</v>
      </c>
      <c r="T579" s="19" t="s">
        <v>15</v>
      </c>
    </row>
    <row r="580" spans="1:20" s="12" customFormat="1" ht="27" customHeight="1" x14ac:dyDescent="0.2">
      <c r="A580" s="66"/>
      <c r="B580" s="22">
        <v>576</v>
      </c>
      <c r="C580" s="26" t="s">
        <v>1035</v>
      </c>
      <c r="D580" s="25" t="s">
        <v>1036</v>
      </c>
      <c r="E580" s="34">
        <v>20</v>
      </c>
      <c r="F580" s="34">
        <v>531220</v>
      </c>
      <c r="G580" s="34">
        <v>1175</v>
      </c>
      <c r="H580" s="34">
        <v>293</v>
      </c>
      <c r="I580" s="35">
        <f t="shared" si="34"/>
        <v>4.0999999999999996</v>
      </c>
      <c r="J580" s="34">
        <v>12</v>
      </c>
      <c r="K580" s="36">
        <f t="shared" si="35"/>
        <v>10797.154471544716</v>
      </c>
      <c r="L580" s="34">
        <v>90</v>
      </c>
      <c r="M580" s="34">
        <v>531220</v>
      </c>
      <c r="N580" s="36">
        <f t="shared" si="32"/>
        <v>5902.4444444444443</v>
      </c>
      <c r="O580" s="34">
        <v>5383</v>
      </c>
      <c r="P580" s="34">
        <v>531220</v>
      </c>
      <c r="Q580" s="36">
        <f t="shared" si="33"/>
        <v>98.68474828162735</v>
      </c>
      <c r="R580" s="63" t="s">
        <v>14</v>
      </c>
      <c r="S580" s="19">
        <v>1</v>
      </c>
      <c r="T580" s="19" t="s">
        <v>15</v>
      </c>
    </row>
    <row r="581" spans="1:20" s="12" customFormat="1" ht="27" customHeight="1" x14ac:dyDescent="0.2">
      <c r="A581" s="66"/>
      <c r="B581" s="22">
        <v>577</v>
      </c>
      <c r="C581" s="26" t="s">
        <v>115</v>
      </c>
      <c r="D581" s="19" t="s">
        <v>1037</v>
      </c>
      <c r="E581" s="34">
        <v>38</v>
      </c>
      <c r="F581" s="34">
        <v>7089150</v>
      </c>
      <c r="G581" s="34">
        <v>7215</v>
      </c>
      <c r="H581" s="34">
        <v>250</v>
      </c>
      <c r="I581" s="35">
        <f t="shared" si="34"/>
        <v>28.900000000000002</v>
      </c>
      <c r="J581" s="34">
        <v>12</v>
      </c>
      <c r="K581" s="36">
        <f t="shared" si="35"/>
        <v>20441.608996539791</v>
      </c>
      <c r="L581" s="34">
        <v>396</v>
      </c>
      <c r="M581" s="34">
        <v>7089150</v>
      </c>
      <c r="N581" s="36">
        <f t="shared" ref="N581:N644" si="36">IF(AND(L581&gt;0,M581&gt;0),M581/L581,0)</f>
        <v>17901.89393939394</v>
      </c>
      <c r="O581" s="34">
        <v>34544</v>
      </c>
      <c r="P581" s="34">
        <v>7089150</v>
      </c>
      <c r="Q581" s="36">
        <f t="shared" ref="Q581:Q644" si="37">IF(AND(O581&gt;0,P581&gt;0),P581/O581,0)</f>
        <v>205.2208777211672</v>
      </c>
      <c r="R581" s="63" t="s">
        <v>14</v>
      </c>
      <c r="S581" s="19">
        <v>1</v>
      </c>
      <c r="T581" s="19" t="s">
        <v>15</v>
      </c>
    </row>
    <row r="582" spans="1:20" s="12" customFormat="1" ht="27" customHeight="1" x14ac:dyDescent="0.2">
      <c r="A582" s="66"/>
      <c r="B582" s="22">
        <v>578</v>
      </c>
      <c r="C582" s="26" t="s">
        <v>1038</v>
      </c>
      <c r="D582" s="19" t="s">
        <v>1039</v>
      </c>
      <c r="E582" s="34">
        <v>20</v>
      </c>
      <c r="F582" s="34">
        <v>4280465</v>
      </c>
      <c r="G582" s="34">
        <v>4953</v>
      </c>
      <c r="H582" s="34">
        <v>261</v>
      </c>
      <c r="I582" s="35">
        <f t="shared" ref="I582:I645" si="38">ROUNDUP(G582/H582,1)</f>
        <v>19</v>
      </c>
      <c r="J582" s="34">
        <v>12</v>
      </c>
      <c r="K582" s="36">
        <f t="shared" ref="K582:K645" si="39">IF(AND(F582&gt;0,I582&gt;0,J582&gt;0),F582/I582/J582,0)</f>
        <v>18773.969298245614</v>
      </c>
      <c r="L582" s="34">
        <v>299</v>
      </c>
      <c r="M582" s="34">
        <v>4280465</v>
      </c>
      <c r="N582" s="36">
        <f t="shared" si="36"/>
        <v>14315.936454849498</v>
      </c>
      <c r="O582" s="34">
        <v>19502</v>
      </c>
      <c r="P582" s="34">
        <v>4280465</v>
      </c>
      <c r="Q582" s="36">
        <f t="shared" si="37"/>
        <v>219.48851399856426</v>
      </c>
      <c r="R582" s="63" t="s">
        <v>14</v>
      </c>
      <c r="S582" s="19">
        <v>1</v>
      </c>
      <c r="T582" s="19" t="s">
        <v>15</v>
      </c>
    </row>
    <row r="583" spans="1:20" s="12" customFormat="1" ht="27" customHeight="1" x14ac:dyDescent="0.2">
      <c r="A583" s="66"/>
      <c r="B583" s="22">
        <v>579</v>
      </c>
      <c r="C583" s="26" t="s">
        <v>1040</v>
      </c>
      <c r="D583" s="19" t="s">
        <v>1041</v>
      </c>
      <c r="E583" s="34">
        <v>20</v>
      </c>
      <c r="F583" s="34">
        <v>4641586</v>
      </c>
      <c r="G583" s="34">
        <v>4240</v>
      </c>
      <c r="H583" s="34">
        <v>304</v>
      </c>
      <c r="I583" s="35">
        <f t="shared" si="38"/>
        <v>14</v>
      </c>
      <c r="J583" s="34">
        <v>12</v>
      </c>
      <c r="K583" s="36">
        <f t="shared" si="39"/>
        <v>27628.488095238095</v>
      </c>
      <c r="L583" s="34">
        <v>318</v>
      </c>
      <c r="M583" s="34">
        <v>4641586</v>
      </c>
      <c r="N583" s="36">
        <f t="shared" si="36"/>
        <v>14596.182389937107</v>
      </c>
      <c r="O583" s="34">
        <v>16960</v>
      </c>
      <c r="P583" s="34">
        <v>4641586</v>
      </c>
      <c r="Q583" s="36">
        <f t="shared" si="37"/>
        <v>273.67841981132074</v>
      </c>
      <c r="R583" s="63" t="s">
        <v>14</v>
      </c>
      <c r="S583" s="19">
        <v>1</v>
      </c>
      <c r="T583" s="19" t="s">
        <v>15</v>
      </c>
    </row>
    <row r="584" spans="1:20" s="12" customFormat="1" ht="27" customHeight="1" x14ac:dyDescent="0.2">
      <c r="A584" s="66"/>
      <c r="B584" s="22">
        <v>580</v>
      </c>
      <c r="C584" s="26" t="s">
        <v>1042</v>
      </c>
      <c r="D584" s="19" t="s">
        <v>1043</v>
      </c>
      <c r="E584" s="34">
        <v>20</v>
      </c>
      <c r="F584" s="34">
        <v>2942155</v>
      </c>
      <c r="G584" s="34">
        <v>1940</v>
      </c>
      <c r="H584" s="34">
        <v>289</v>
      </c>
      <c r="I584" s="35">
        <f t="shared" si="38"/>
        <v>6.8</v>
      </c>
      <c r="J584" s="34">
        <v>12</v>
      </c>
      <c r="K584" s="36">
        <f t="shared" si="39"/>
        <v>36055.821078431378</v>
      </c>
      <c r="L584" s="34">
        <v>126</v>
      </c>
      <c r="M584" s="34">
        <v>2942155</v>
      </c>
      <c r="N584" s="36">
        <f t="shared" si="36"/>
        <v>23350.436507936509</v>
      </c>
      <c r="O584" s="34">
        <v>8900</v>
      </c>
      <c r="P584" s="34">
        <v>2942155</v>
      </c>
      <c r="Q584" s="36">
        <f t="shared" si="37"/>
        <v>330.57921348314608</v>
      </c>
      <c r="R584" s="63" t="s">
        <v>154</v>
      </c>
      <c r="S584" s="19">
        <v>20</v>
      </c>
      <c r="T584" s="19" t="s">
        <v>25</v>
      </c>
    </row>
    <row r="585" spans="1:20" s="12" customFormat="1" ht="27" customHeight="1" x14ac:dyDescent="0.2">
      <c r="A585" s="66"/>
      <c r="B585" s="22">
        <v>581</v>
      </c>
      <c r="C585" s="26" t="s">
        <v>736</v>
      </c>
      <c r="D585" s="19" t="s">
        <v>1044</v>
      </c>
      <c r="E585" s="34">
        <v>14</v>
      </c>
      <c r="F585" s="34">
        <v>814204</v>
      </c>
      <c r="G585" s="34">
        <v>2171</v>
      </c>
      <c r="H585" s="34">
        <v>241</v>
      </c>
      <c r="I585" s="35">
        <f t="shared" si="38"/>
        <v>9.1</v>
      </c>
      <c r="J585" s="34">
        <v>12</v>
      </c>
      <c r="K585" s="36">
        <v>7532</v>
      </c>
      <c r="L585" s="34">
        <v>148</v>
      </c>
      <c r="M585" s="34">
        <v>814204</v>
      </c>
      <c r="N585" s="36">
        <f t="shared" si="36"/>
        <v>5501.3783783783783</v>
      </c>
      <c r="O585" s="34">
        <v>10855</v>
      </c>
      <c r="P585" s="34">
        <v>814204</v>
      </c>
      <c r="Q585" s="36">
        <f t="shared" si="37"/>
        <v>75.007277752187932</v>
      </c>
      <c r="R585" s="63" t="s">
        <v>51</v>
      </c>
      <c r="S585" s="19">
        <v>2</v>
      </c>
      <c r="T585" s="19" t="s">
        <v>52</v>
      </c>
    </row>
    <row r="586" spans="1:20" s="12" customFormat="1" ht="27" customHeight="1" x14ac:dyDescent="0.2">
      <c r="A586" s="66"/>
      <c r="B586" s="22">
        <v>582</v>
      </c>
      <c r="C586" s="26" t="s">
        <v>808</v>
      </c>
      <c r="D586" s="19" t="s">
        <v>1045</v>
      </c>
      <c r="E586" s="34">
        <v>20</v>
      </c>
      <c r="F586" s="34">
        <v>3851433</v>
      </c>
      <c r="G586" s="34">
        <v>5043</v>
      </c>
      <c r="H586" s="34">
        <v>269</v>
      </c>
      <c r="I586" s="35">
        <f t="shared" si="38"/>
        <v>18.8</v>
      </c>
      <c r="J586" s="34">
        <v>12</v>
      </c>
      <c r="K586" s="36">
        <f t="shared" si="39"/>
        <v>17071.954787234041</v>
      </c>
      <c r="L586" s="34">
        <v>369</v>
      </c>
      <c r="M586" s="34">
        <v>3851433</v>
      </c>
      <c r="N586" s="36">
        <f t="shared" si="36"/>
        <v>10437.487804878048</v>
      </c>
      <c r="O586" s="34">
        <v>21234.5</v>
      </c>
      <c r="P586" s="34">
        <v>3851433</v>
      </c>
      <c r="Q586" s="36">
        <f t="shared" si="37"/>
        <v>181.3762038192564</v>
      </c>
      <c r="R586" s="63" t="s">
        <v>51</v>
      </c>
      <c r="S586" s="19">
        <v>2</v>
      </c>
      <c r="T586" s="19" t="s">
        <v>52</v>
      </c>
    </row>
    <row r="587" spans="1:20" s="12" customFormat="1" ht="27" customHeight="1" x14ac:dyDescent="0.2">
      <c r="A587" s="66"/>
      <c r="B587" s="22">
        <v>583</v>
      </c>
      <c r="C587" s="26" t="s">
        <v>580</v>
      </c>
      <c r="D587" s="19" t="s">
        <v>1046</v>
      </c>
      <c r="E587" s="34">
        <v>20</v>
      </c>
      <c r="F587" s="34">
        <v>645900</v>
      </c>
      <c r="G587" s="34">
        <v>10873</v>
      </c>
      <c r="H587" s="34">
        <v>356</v>
      </c>
      <c r="I587" s="35">
        <f t="shared" si="38"/>
        <v>30.6</v>
      </c>
      <c r="J587" s="34">
        <v>12</v>
      </c>
      <c r="K587" s="36">
        <f t="shared" si="39"/>
        <v>1758.9869281045751</v>
      </c>
      <c r="L587" s="34">
        <v>98</v>
      </c>
      <c r="M587" s="34">
        <v>645900</v>
      </c>
      <c r="N587" s="36">
        <f t="shared" si="36"/>
        <v>6590.8163265306121</v>
      </c>
      <c r="O587" s="34">
        <v>6565</v>
      </c>
      <c r="P587" s="34">
        <v>645900</v>
      </c>
      <c r="Q587" s="36">
        <f t="shared" si="37"/>
        <v>98.385376999238389</v>
      </c>
      <c r="R587" s="63" t="s">
        <v>14</v>
      </c>
      <c r="S587" s="19">
        <v>1</v>
      </c>
      <c r="T587" s="19" t="s">
        <v>15</v>
      </c>
    </row>
    <row r="588" spans="1:20" s="12" customFormat="1" ht="27" customHeight="1" x14ac:dyDescent="0.2">
      <c r="A588" s="66"/>
      <c r="B588" s="22">
        <v>584</v>
      </c>
      <c r="C588" s="26" t="s">
        <v>662</v>
      </c>
      <c r="D588" s="19" t="s">
        <v>1047</v>
      </c>
      <c r="E588" s="34">
        <v>20</v>
      </c>
      <c r="F588" s="34">
        <v>10015551</v>
      </c>
      <c r="G588" s="34">
        <v>6312</v>
      </c>
      <c r="H588" s="34">
        <v>273</v>
      </c>
      <c r="I588" s="35">
        <f t="shared" si="38"/>
        <v>23.200000000000003</v>
      </c>
      <c r="J588" s="34">
        <v>12</v>
      </c>
      <c r="K588" s="36">
        <f t="shared" si="39"/>
        <v>35975.398706896543</v>
      </c>
      <c r="L588" s="34">
        <v>244</v>
      </c>
      <c r="M588" s="34">
        <v>10015551</v>
      </c>
      <c r="N588" s="36">
        <f t="shared" si="36"/>
        <v>41047.340163934423</v>
      </c>
      <c r="O588" s="34">
        <v>19409.25</v>
      </c>
      <c r="P588" s="34">
        <v>10015551</v>
      </c>
      <c r="Q588" s="36">
        <f t="shared" si="37"/>
        <v>516.01947525020285</v>
      </c>
      <c r="R588" s="63" t="s">
        <v>14</v>
      </c>
      <c r="S588" s="19">
        <v>1</v>
      </c>
      <c r="T588" s="19" t="s">
        <v>15</v>
      </c>
    </row>
    <row r="589" spans="1:20" s="12" customFormat="1" ht="27" customHeight="1" x14ac:dyDescent="0.2">
      <c r="A589" s="66"/>
      <c r="B589" s="22">
        <v>585</v>
      </c>
      <c r="C589" s="26" t="s">
        <v>824</v>
      </c>
      <c r="D589" s="19" t="s">
        <v>1048</v>
      </c>
      <c r="E589" s="34">
        <v>20</v>
      </c>
      <c r="F589" s="34">
        <v>4930700</v>
      </c>
      <c r="G589" s="34">
        <v>6312</v>
      </c>
      <c r="H589" s="34">
        <v>313</v>
      </c>
      <c r="I589" s="35">
        <f t="shared" si="38"/>
        <v>20.200000000000003</v>
      </c>
      <c r="J589" s="34">
        <v>12</v>
      </c>
      <c r="K589" s="36">
        <f t="shared" si="39"/>
        <v>20341.171617161712</v>
      </c>
      <c r="L589" s="34">
        <v>522</v>
      </c>
      <c r="M589" s="34">
        <v>4930700</v>
      </c>
      <c r="N589" s="36">
        <f t="shared" si="36"/>
        <v>9445.7854406130264</v>
      </c>
      <c r="O589" s="34">
        <v>15281.02</v>
      </c>
      <c r="P589" s="34">
        <v>4930700</v>
      </c>
      <c r="Q589" s="36">
        <f t="shared" si="37"/>
        <v>322.66825120312649</v>
      </c>
      <c r="R589" s="63" t="s">
        <v>28</v>
      </c>
      <c r="S589" s="19">
        <v>12</v>
      </c>
      <c r="T589" s="19" t="s">
        <v>29</v>
      </c>
    </row>
    <row r="590" spans="1:20" s="12" customFormat="1" ht="27" customHeight="1" x14ac:dyDescent="0.2">
      <c r="A590" s="66"/>
      <c r="B590" s="22">
        <v>586</v>
      </c>
      <c r="C590" s="26" t="s">
        <v>662</v>
      </c>
      <c r="D590" s="19" t="s">
        <v>1049</v>
      </c>
      <c r="E590" s="34">
        <v>20</v>
      </c>
      <c r="F590" s="34">
        <v>7508201</v>
      </c>
      <c r="G590" s="34">
        <v>3827</v>
      </c>
      <c r="H590" s="34">
        <v>267</v>
      </c>
      <c r="I590" s="35">
        <f t="shared" si="38"/>
        <v>14.4</v>
      </c>
      <c r="J590" s="34">
        <v>12</v>
      </c>
      <c r="K590" s="36">
        <f t="shared" si="39"/>
        <v>43450.237268518518</v>
      </c>
      <c r="L590" s="34">
        <v>185</v>
      </c>
      <c r="M590" s="34">
        <v>7508201</v>
      </c>
      <c r="N590" s="36">
        <f t="shared" si="36"/>
        <v>40584.870270270272</v>
      </c>
      <c r="O590" s="34">
        <v>15087</v>
      </c>
      <c r="P590" s="34">
        <v>7508201</v>
      </c>
      <c r="Q590" s="36">
        <f t="shared" si="37"/>
        <v>497.66030357261218</v>
      </c>
      <c r="R590" s="63" t="s">
        <v>14</v>
      </c>
      <c r="S590" s="19">
        <v>1</v>
      </c>
      <c r="T590" s="19" t="s">
        <v>15</v>
      </c>
    </row>
    <row r="591" spans="1:20" s="12" customFormat="1" ht="27" customHeight="1" x14ac:dyDescent="0.2">
      <c r="A591" s="66"/>
      <c r="B591" s="22">
        <v>587</v>
      </c>
      <c r="C591" s="26" t="s">
        <v>1050</v>
      </c>
      <c r="D591" s="19" t="s">
        <v>1051</v>
      </c>
      <c r="E591" s="34">
        <v>20</v>
      </c>
      <c r="F591" s="34">
        <v>6384100</v>
      </c>
      <c r="G591" s="34">
        <v>3881</v>
      </c>
      <c r="H591" s="34">
        <v>247</v>
      </c>
      <c r="I591" s="35">
        <f t="shared" si="38"/>
        <v>15.799999999999999</v>
      </c>
      <c r="J591" s="34">
        <v>12</v>
      </c>
      <c r="K591" s="36">
        <f t="shared" si="39"/>
        <v>33671.41350210971</v>
      </c>
      <c r="L591" s="34">
        <v>328</v>
      </c>
      <c r="M591" s="34">
        <v>6384100</v>
      </c>
      <c r="N591" s="36">
        <f t="shared" si="36"/>
        <v>19463.719512195123</v>
      </c>
      <c r="O591" s="34">
        <v>19755.25</v>
      </c>
      <c r="P591" s="34">
        <v>6384100</v>
      </c>
      <c r="Q591" s="36">
        <f t="shared" si="37"/>
        <v>323.15966641778766</v>
      </c>
      <c r="R591" s="63" t="s">
        <v>51</v>
      </c>
      <c r="S591" s="19">
        <v>2</v>
      </c>
      <c r="T591" s="19" t="s">
        <v>52</v>
      </c>
    </row>
    <row r="592" spans="1:20" s="12" customFormat="1" ht="27" customHeight="1" x14ac:dyDescent="0.2">
      <c r="A592" s="66"/>
      <c r="B592" s="22">
        <v>588</v>
      </c>
      <c r="C592" s="26" t="s">
        <v>1052</v>
      </c>
      <c r="D592" s="19" t="s">
        <v>1053</v>
      </c>
      <c r="E592" s="34">
        <v>20</v>
      </c>
      <c r="F592" s="34">
        <v>8346920</v>
      </c>
      <c r="G592" s="34">
        <v>4827</v>
      </c>
      <c r="H592" s="34">
        <v>243</v>
      </c>
      <c r="I592" s="35">
        <f t="shared" si="38"/>
        <v>19.900000000000002</v>
      </c>
      <c r="J592" s="34">
        <v>12</v>
      </c>
      <c r="K592" s="36">
        <f t="shared" si="39"/>
        <v>34953.6013400335</v>
      </c>
      <c r="L592" s="34">
        <v>433</v>
      </c>
      <c r="M592" s="34">
        <v>8346920</v>
      </c>
      <c r="N592" s="36">
        <f t="shared" si="36"/>
        <v>19276.951501154734</v>
      </c>
      <c r="O592" s="34">
        <v>11456</v>
      </c>
      <c r="P592" s="34">
        <v>8346920</v>
      </c>
      <c r="Q592" s="36">
        <f t="shared" si="37"/>
        <v>728.60684357541902</v>
      </c>
      <c r="R592" s="63" t="s">
        <v>14</v>
      </c>
      <c r="S592" s="19">
        <v>1</v>
      </c>
      <c r="T592" s="19" t="s">
        <v>15</v>
      </c>
    </row>
    <row r="593" spans="1:20" s="12" customFormat="1" ht="27" customHeight="1" x14ac:dyDescent="0.2">
      <c r="A593" s="66"/>
      <c r="B593" s="22">
        <v>589</v>
      </c>
      <c r="C593" s="26" t="s">
        <v>546</v>
      </c>
      <c r="D593" s="19" t="s">
        <v>1054</v>
      </c>
      <c r="E593" s="34">
        <v>10</v>
      </c>
      <c r="F593" s="34">
        <v>1816250</v>
      </c>
      <c r="G593" s="34">
        <v>1011</v>
      </c>
      <c r="H593" s="34">
        <v>290</v>
      </c>
      <c r="I593" s="35">
        <f t="shared" si="38"/>
        <v>3.5</v>
      </c>
      <c r="J593" s="34">
        <v>12</v>
      </c>
      <c r="K593" s="36">
        <f t="shared" si="39"/>
        <v>43244.047619047618</v>
      </c>
      <c r="L593" s="34">
        <v>60</v>
      </c>
      <c r="M593" s="34">
        <v>1816250</v>
      </c>
      <c r="N593" s="36">
        <f t="shared" si="36"/>
        <v>30270.833333333332</v>
      </c>
      <c r="O593" s="34">
        <v>4044</v>
      </c>
      <c r="P593" s="34">
        <v>1816250</v>
      </c>
      <c r="Q593" s="36">
        <f t="shared" si="37"/>
        <v>449.12215628090996</v>
      </c>
      <c r="R593" s="63" t="s">
        <v>121</v>
      </c>
      <c r="S593" s="19">
        <v>4</v>
      </c>
      <c r="T593" s="19" t="s">
        <v>122</v>
      </c>
    </row>
    <row r="594" spans="1:20" s="12" customFormat="1" ht="27" customHeight="1" x14ac:dyDescent="0.2">
      <c r="A594" s="66"/>
      <c r="B594" s="22">
        <v>590</v>
      </c>
      <c r="C594" s="26" t="s">
        <v>1055</v>
      </c>
      <c r="D594" s="25" t="s">
        <v>1056</v>
      </c>
      <c r="E594" s="34">
        <v>20</v>
      </c>
      <c r="F594" s="34">
        <v>1984929</v>
      </c>
      <c r="G594" s="34">
        <v>1115</v>
      </c>
      <c r="H594" s="34">
        <v>242</v>
      </c>
      <c r="I594" s="35">
        <f t="shared" si="38"/>
        <v>4.6999999999999993</v>
      </c>
      <c r="J594" s="34">
        <v>12</v>
      </c>
      <c r="K594" s="36">
        <f t="shared" si="39"/>
        <v>35193.77659574469</v>
      </c>
      <c r="L594" s="34">
        <v>93</v>
      </c>
      <c r="M594" s="34">
        <v>1984929</v>
      </c>
      <c r="N594" s="36">
        <f t="shared" si="36"/>
        <v>21343.322580645163</v>
      </c>
      <c r="O594" s="34">
        <v>3855</v>
      </c>
      <c r="P594" s="34">
        <v>1984929</v>
      </c>
      <c r="Q594" s="36">
        <f t="shared" si="37"/>
        <v>514.89727626459148</v>
      </c>
      <c r="R594" s="63" t="s">
        <v>39</v>
      </c>
      <c r="S594" s="19">
        <v>3</v>
      </c>
      <c r="T594" s="19" t="s">
        <v>40</v>
      </c>
    </row>
    <row r="595" spans="1:20" s="12" customFormat="1" ht="27" customHeight="1" x14ac:dyDescent="0.2">
      <c r="A595" s="66"/>
      <c r="B595" s="22">
        <v>591</v>
      </c>
      <c r="C595" s="26" t="s">
        <v>1057</v>
      </c>
      <c r="D595" s="19" t="s">
        <v>1058</v>
      </c>
      <c r="E595" s="34">
        <v>20</v>
      </c>
      <c r="F595" s="34">
        <v>3464150</v>
      </c>
      <c r="G595" s="34">
        <v>3943</v>
      </c>
      <c r="H595" s="34">
        <v>260</v>
      </c>
      <c r="I595" s="35">
        <f t="shared" si="38"/>
        <v>15.2</v>
      </c>
      <c r="J595" s="34">
        <v>12</v>
      </c>
      <c r="K595" s="36">
        <f t="shared" si="39"/>
        <v>18992.050438596492</v>
      </c>
      <c r="L595" s="34">
        <v>353</v>
      </c>
      <c r="M595" s="34">
        <v>3464150</v>
      </c>
      <c r="N595" s="36">
        <f t="shared" si="36"/>
        <v>9813.456090651558</v>
      </c>
      <c r="O595" s="34">
        <v>17244.25</v>
      </c>
      <c r="P595" s="34">
        <v>3464150</v>
      </c>
      <c r="Q595" s="36">
        <f t="shared" si="37"/>
        <v>200.88725227249662</v>
      </c>
      <c r="R595" s="63" t="s">
        <v>45</v>
      </c>
      <c r="S595" s="19">
        <v>19</v>
      </c>
      <c r="T595" s="19" t="s">
        <v>25</v>
      </c>
    </row>
    <row r="596" spans="1:20" s="12" customFormat="1" ht="27" customHeight="1" x14ac:dyDescent="0.2">
      <c r="A596" s="66"/>
      <c r="B596" s="22">
        <v>592</v>
      </c>
      <c r="C596" s="26" t="s">
        <v>71</v>
      </c>
      <c r="D596" s="19" t="s">
        <v>1059</v>
      </c>
      <c r="E596" s="34">
        <v>20</v>
      </c>
      <c r="F596" s="34">
        <v>5156891</v>
      </c>
      <c r="G596" s="34">
        <v>5067</v>
      </c>
      <c r="H596" s="34">
        <v>355</v>
      </c>
      <c r="I596" s="35">
        <f t="shared" si="38"/>
        <v>14.299999999999999</v>
      </c>
      <c r="J596" s="34">
        <v>12</v>
      </c>
      <c r="K596" s="36">
        <f t="shared" si="39"/>
        <v>30051.812354312355</v>
      </c>
      <c r="L596" s="34">
        <v>308</v>
      </c>
      <c r="M596" s="34">
        <v>5156891</v>
      </c>
      <c r="N596" s="36">
        <f t="shared" si="36"/>
        <v>16743.152597402597</v>
      </c>
      <c r="O596" s="34">
        <v>12100</v>
      </c>
      <c r="P596" s="34">
        <v>5156891</v>
      </c>
      <c r="Q596" s="36">
        <f t="shared" si="37"/>
        <v>426.18933884297519</v>
      </c>
      <c r="R596" s="63" t="s">
        <v>14</v>
      </c>
      <c r="S596" s="19">
        <v>1</v>
      </c>
      <c r="T596" s="19" t="s">
        <v>15</v>
      </c>
    </row>
    <row r="597" spans="1:20" s="12" customFormat="1" ht="27" customHeight="1" x14ac:dyDescent="0.2">
      <c r="A597" s="66"/>
      <c r="B597" s="22">
        <v>593</v>
      </c>
      <c r="C597" s="26" t="s">
        <v>1060</v>
      </c>
      <c r="D597" s="19" t="s">
        <v>1061</v>
      </c>
      <c r="E597" s="34">
        <v>10</v>
      </c>
      <c r="F597" s="34">
        <v>1329070</v>
      </c>
      <c r="G597" s="34">
        <v>1750</v>
      </c>
      <c r="H597" s="34">
        <v>244</v>
      </c>
      <c r="I597" s="35">
        <f t="shared" si="38"/>
        <v>7.1999999999999993</v>
      </c>
      <c r="J597" s="34">
        <v>12</v>
      </c>
      <c r="K597" s="36">
        <f t="shared" si="39"/>
        <v>15382.75462962963</v>
      </c>
      <c r="L597" s="34">
        <v>104</v>
      </c>
      <c r="M597" s="34">
        <v>1329070</v>
      </c>
      <c r="N597" s="36">
        <f t="shared" si="36"/>
        <v>12779.51923076923</v>
      </c>
      <c r="O597" s="34">
        <v>9391</v>
      </c>
      <c r="P597" s="34">
        <v>1329070</v>
      </c>
      <c r="Q597" s="36">
        <f t="shared" si="37"/>
        <v>141.52592908103503</v>
      </c>
      <c r="R597" s="63" t="s">
        <v>32</v>
      </c>
      <c r="S597" s="19">
        <v>9</v>
      </c>
      <c r="T597" s="19" t="s">
        <v>33</v>
      </c>
    </row>
    <row r="598" spans="1:20" s="12" customFormat="1" ht="27" customHeight="1" x14ac:dyDescent="0.2">
      <c r="A598" s="66"/>
      <c r="B598" s="22">
        <v>594</v>
      </c>
      <c r="C598" s="26" t="s">
        <v>822</v>
      </c>
      <c r="D598" s="19" t="s">
        <v>1062</v>
      </c>
      <c r="E598" s="34">
        <v>15</v>
      </c>
      <c r="F598" s="34">
        <v>784520</v>
      </c>
      <c r="G598" s="34">
        <v>811</v>
      </c>
      <c r="H598" s="34">
        <v>243</v>
      </c>
      <c r="I598" s="35">
        <f t="shared" si="38"/>
        <v>3.4</v>
      </c>
      <c r="J598" s="34">
        <v>12</v>
      </c>
      <c r="K598" s="36">
        <f t="shared" si="39"/>
        <v>19228.431372549021</v>
      </c>
      <c r="L598" s="34">
        <v>52</v>
      </c>
      <c r="M598" s="34">
        <v>784520</v>
      </c>
      <c r="N598" s="36">
        <f t="shared" si="36"/>
        <v>15086.923076923076</v>
      </c>
      <c r="O598" s="34">
        <v>4316</v>
      </c>
      <c r="P598" s="34">
        <v>784520</v>
      </c>
      <c r="Q598" s="36">
        <f t="shared" si="37"/>
        <v>181.77015755329009</v>
      </c>
      <c r="R598" s="63" t="s">
        <v>51</v>
      </c>
      <c r="S598" s="19">
        <v>2</v>
      </c>
      <c r="T598" s="19" t="s">
        <v>52</v>
      </c>
    </row>
    <row r="599" spans="1:20" s="12" customFormat="1" ht="27" customHeight="1" x14ac:dyDescent="0.2">
      <c r="A599" s="66"/>
      <c r="B599" s="22">
        <v>595</v>
      </c>
      <c r="C599" s="26" t="s">
        <v>811</v>
      </c>
      <c r="D599" s="19" t="s">
        <v>1063</v>
      </c>
      <c r="E599" s="34">
        <v>20</v>
      </c>
      <c r="F599" s="34">
        <v>1964943</v>
      </c>
      <c r="G599" s="34">
        <v>4198</v>
      </c>
      <c r="H599" s="34">
        <v>258</v>
      </c>
      <c r="I599" s="35">
        <f t="shared" si="38"/>
        <v>16.3</v>
      </c>
      <c r="J599" s="34">
        <v>12</v>
      </c>
      <c r="K599" s="36">
        <f t="shared" si="39"/>
        <v>10045.720858895706</v>
      </c>
      <c r="L599" s="34">
        <v>321</v>
      </c>
      <c r="M599" s="34">
        <v>1964943</v>
      </c>
      <c r="N599" s="36">
        <f t="shared" si="36"/>
        <v>6121.3177570093458</v>
      </c>
      <c r="O599" s="34">
        <v>16078</v>
      </c>
      <c r="P599" s="34">
        <v>1964943</v>
      </c>
      <c r="Q599" s="36">
        <f t="shared" si="37"/>
        <v>122.21314840154248</v>
      </c>
      <c r="R599" s="63" t="s">
        <v>51</v>
      </c>
      <c r="S599" s="19">
        <v>2</v>
      </c>
      <c r="T599" s="19" t="s">
        <v>52</v>
      </c>
    </row>
    <row r="600" spans="1:20" s="12" customFormat="1" ht="27" customHeight="1" x14ac:dyDescent="0.2">
      <c r="A600" s="66"/>
      <c r="B600" s="22">
        <v>596</v>
      </c>
      <c r="C600" s="26" t="s">
        <v>970</v>
      </c>
      <c r="D600" s="19" t="s">
        <v>1064</v>
      </c>
      <c r="E600" s="34">
        <v>20</v>
      </c>
      <c r="F600" s="34">
        <v>18259000</v>
      </c>
      <c r="G600" s="34">
        <v>10414</v>
      </c>
      <c r="H600" s="34">
        <v>270</v>
      </c>
      <c r="I600" s="35">
        <f t="shared" si="38"/>
        <v>38.6</v>
      </c>
      <c r="J600" s="34">
        <v>12</v>
      </c>
      <c r="K600" s="36">
        <f t="shared" si="39"/>
        <v>39419.257340241798</v>
      </c>
      <c r="L600" s="34">
        <v>796</v>
      </c>
      <c r="M600" s="34">
        <v>18259000</v>
      </c>
      <c r="N600" s="36">
        <f t="shared" si="36"/>
        <v>22938.442211055277</v>
      </c>
      <c r="O600" s="34">
        <v>27965</v>
      </c>
      <c r="P600" s="34">
        <v>18259000</v>
      </c>
      <c r="Q600" s="36">
        <f t="shared" si="37"/>
        <v>652.92329697836578</v>
      </c>
      <c r="R600" s="63" t="s">
        <v>14</v>
      </c>
      <c r="S600" s="19">
        <v>1</v>
      </c>
      <c r="T600" s="19" t="s">
        <v>15</v>
      </c>
    </row>
    <row r="601" spans="1:20" s="12" customFormat="1" ht="27" customHeight="1" x14ac:dyDescent="0.2">
      <c r="A601" s="66"/>
      <c r="B601" s="22">
        <v>597</v>
      </c>
      <c r="C601" s="26" t="s">
        <v>1065</v>
      </c>
      <c r="D601" s="19" t="s">
        <v>1066</v>
      </c>
      <c r="E601" s="34">
        <v>20</v>
      </c>
      <c r="F601" s="34">
        <v>2963565</v>
      </c>
      <c r="G601" s="34">
        <v>3097</v>
      </c>
      <c r="H601" s="34">
        <v>242</v>
      </c>
      <c r="I601" s="35">
        <f t="shared" si="38"/>
        <v>12.799999999999999</v>
      </c>
      <c r="J601" s="34">
        <v>12</v>
      </c>
      <c r="K601" s="36">
        <f t="shared" si="39"/>
        <v>19294.042968750004</v>
      </c>
      <c r="L601" s="34">
        <v>196</v>
      </c>
      <c r="M601" s="34">
        <v>2963565</v>
      </c>
      <c r="N601" s="36">
        <f t="shared" si="36"/>
        <v>15120.229591836734</v>
      </c>
      <c r="O601" s="34">
        <v>9291</v>
      </c>
      <c r="P601" s="34">
        <v>2963565</v>
      </c>
      <c r="Q601" s="36">
        <f t="shared" si="37"/>
        <v>318.97158540523088</v>
      </c>
      <c r="R601" s="63" t="s">
        <v>14</v>
      </c>
      <c r="S601" s="19">
        <v>1</v>
      </c>
      <c r="T601" s="19" t="s">
        <v>15</v>
      </c>
    </row>
    <row r="602" spans="1:20" s="12" customFormat="1" ht="27" customHeight="1" x14ac:dyDescent="0.2">
      <c r="A602" s="66"/>
      <c r="B602" s="22">
        <v>598</v>
      </c>
      <c r="C602" s="26" t="s">
        <v>1067</v>
      </c>
      <c r="D602" s="19" t="s">
        <v>1068</v>
      </c>
      <c r="E602" s="34">
        <v>40</v>
      </c>
      <c r="F602" s="34">
        <v>5302200</v>
      </c>
      <c r="G602" s="34">
        <v>5448</v>
      </c>
      <c r="H602" s="34">
        <v>247</v>
      </c>
      <c r="I602" s="35">
        <f t="shared" si="38"/>
        <v>22.1</v>
      </c>
      <c r="J602" s="34">
        <v>12</v>
      </c>
      <c r="K602" s="36">
        <f t="shared" si="39"/>
        <v>19993.212669683257</v>
      </c>
      <c r="L602" s="34">
        <v>365</v>
      </c>
      <c r="M602" s="34">
        <v>5302200</v>
      </c>
      <c r="N602" s="36">
        <f t="shared" si="36"/>
        <v>14526.575342465754</v>
      </c>
      <c r="O602" s="34">
        <v>23540</v>
      </c>
      <c r="P602" s="34">
        <v>5302200</v>
      </c>
      <c r="Q602" s="36">
        <f t="shared" si="37"/>
        <v>225.24214103653355</v>
      </c>
      <c r="R602" s="63" t="s">
        <v>14</v>
      </c>
      <c r="S602" s="19">
        <v>1</v>
      </c>
      <c r="T602" s="19" t="s">
        <v>15</v>
      </c>
    </row>
    <row r="603" spans="1:20" s="12" customFormat="1" ht="27" customHeight="1" x14ac:dyDescent="0.2">
      <c r="A603" s="66"/>
      <c r="B603" s="22">
        <v>599</v>
      </c>
      <c r="C603" s="26" t="s">
        <v>1069</v>
      </c>
      <c r="D603" s="19" t="s">
        <v>1070</v>
      </c>
      <c r="E603" s="34">
        <v>20</v>
      </c>
      <c r="F603" s="34">
        <v>4002000</v>
      </c>
      <c r="G603" s="34">
        <v>4262</v>
      </c>
      <c r="H603" s="34">
        <v>242</v>
      </c>
      <c r="I603" s="35">
        <f t="shared" si="38"/>
        <v>17.700000000000003</v>
      </c>
      <c r="J603" s="34">
        <v>12</v>
      </c>
      <c r="K603" s="36">
        <f t="shared" si="39"/>
        <v>18841.807909604515</v>
      </c>
      <c r="L603" s="34">
        <v>329</v>
      </c>
      <c r="M603" s="34">
        <v>4002000</v>
      </c>
      <c r="N603" s="36">
        <f t="shared" si="36"/>
        <v>12164.133738601824</v>
      </c>
      <c r="O603" s="34">
        <v>20006</v>
      </c>
      <c r="P603" s="34">
        <v>4002000</v>
      </c>
      <c r="Q603" s="36">
        <f t="shared" si="37"/>
        <v>200.03998800359892</v>
      </c>
      <c r="R603" s="63" t="s">
        <v>121</v>
      </c>
      <c r="S603" s="19">
        <v>4</v>
      </c>
      <c r="T603" s="19" t="s">
        <v>122</v>
      </c>
    </row>
    <row r="604" spans="1:20" s="12" customFormat="1" ht="27" customHeight="1" x14ac:dyDescent="0.2">
      <c r="A604" s="66"/>
      <c r="B604" s="22">
        <v>600</v>
      </c>
      <c r="C604" s="26" t="s">
        <v>1071</v>
      </c>
      <c r="D604" s="19" t="s">
        <v>1072</v>
      </c>
      <c r="E604" s="34">
        <v>20</v>
      </c>
      <c r="F604" s="34">
        <v>532393</v>
      </c>
      <c r="G604" s="34">
        <v>1351</v>
      </c>
      <c r="H604" s="34">
        <v>242</v>
      </c>
      <c r="I604" s="35">
        <f t="shared" si="38"/>
        <v>5.6</v>
      </c>
      <c r="J604" s="34">
        <v>12</v>
      </c>
      <c r="K604" s="36">
        <f t="shared" si="39"/>
        <v>7922.5148809523816</v>
      </c>
      <c r="L604" s="34">
        <v>88</v>
      </c>
      <c r="M604" s="34">
        <v>532393</v>
      </c>
      <c r="N604" s="36">
        <f t="shared" si="36"/>
        <v>6049.920454545455</v>
      </c>
      <c r="O604" s="34">
        <v>7084</v>
      </c>
      <c r="P604" s="34">
        <v>532393</v>
      </c>
      <c r="Q604" s="36">
        <f t="shared" si="37"/>
        <v>75.154291360813104</v>
      </c>
      <c r="R604" s="63" t="s">
        <v>121</v>
      </c>
      <c r="S604" s="19">
        <v>4</v>
      </c>
      <c r="T604" s="19" t="s">
        <v>122</v>
      </c>
    </row>
    <row r="605" spans="1:20" s="12" customFormat="1" ht="27" customHeight="1" x14ac:dyDescent="0.2">
      <c r="A605" s="66"/>
      <c r="B605" s="22">
        <v>601</v>
      </c>
      <c r="C605" s="26" t="s">
        <v>1073</v>
      </c>
      <c r="D605" s="19" t="s">
        <v>1074</v>
      </c>
      <c r="E605" s="34">
        <v>20</v>
      </c>
      <c r="F605" s="34">
        <v>2907380</v>
      </c>
      <c r="G605" s="34">
        <v>3799</v>
      </c>
      <c r="H605" s="34">
        <v>260</v>
      </c>
      <c r="I605" s="35">
        <f t="shared" si="38"/>
        <v>14.7</v>
      </c>
      <c r="J605" s="34">
        <v>12</v>
      </c>
      <c r="K605" s="36">
        <f t="shared" si="39"/>
        <v>16481.746031746032</v>
      </c>
      <c r="L605" s="34">
        <v>299</v>
      </c>
      <c r="M605" s="34">
        <v>2907380</v>
      </c>
      <c r="N605" s="36">
        <f t="shared" si="36"/>
        <v>9723.678929765887</v>
      </c>
      <c r="O605" s="34">
        <v>13280</v>
      </c>
      <c r="P605" s="34">
        <v>2907380</v>
      </c>
      <c r="Q605" s="36">
        <f t="shared" si="37"/>
        <v>218.92921686746988</v>
      </c>
      <c r="R605" s="63" t="s">
        <v>32</v>
      </c>
      <c r="S605" s="19">
        <v>9</v>
      </c>
      <c r="T605" s="19" t="s">
        <v>33</v>
      </c>
    </row>
    <row r="606" spans="1:20" s="12" customFormat="1" ht="27" customHeight="1" x14ac:dyDescent="0.2">
      <c r="A606" s="66"/>
      <c r="B606" s="22">
        <v>602</v>
      </c>
      <c r="C606" s="26" t="s">
        <v>1075</v>
      </c>
      <c r="D606" s="19" t="s">
        <v>1076</v>
      </c>
      <c r="E606" s="34">
        <v>20</v>
      </c>
      <c r="F606" s="34">
        <v>1167058</v>
      </c>
      <c r="G606" s="34">
        <v>2368</v>
      </c>
      <c r="H606" s="34">
        <v>258</v>
      </c>
      <c r="I606" s="35">
        <f t="shared" si="38"/>
        <v>9.1999999999999993</v>
      </c>
      <c r="J606" s="34">
        <v>12</v>
      </c>
      <c r="K606" s="36">
        <f t="shared" si="39"/>
        <v>10571.177536231886</v>
      </c>
      <c r="L606" s="34">
        <v>174</v>
      </c>
      <c r="M606" s="34">
        <v>1167058</v>
      </c>
      <c r="N606" s="36">
        <f t="shared" si="36"/>
        <v>6707.2298850574716</v>
      </c>
      <c r="O606" s="34">
        <v>8249</v>
      </c>
      <c r="P606" s="34">
        <v>1167058</v>
      </c>
      <c r="Q606" s="36">
        <f t="shared" si="37"/>
        <v>141.47872469390228</v>
      </c>
      <c r="R606" s="63" t="s">
        <v>36</v>
      </c>
      <c r="S606" s="19">
        <v>24</v>
      </c>
      <c r="T606" s="19" t="s">
        <v>21</v>
      </c>
    </row>
    <row r="607" spans="1:20" s="12" customFormat="1" ht="27" customHeight="1" x14ac:dyDescent="0.2">
      <c r="A607" s="66"/>
      <c r="B607" s="22">
        <v>603</v>
      </c>
      <c r="C607" s="26" t="s">
        <v>1077</v>
      </c>
      <c r="D607" s="19" t="s">
        <v>1078</v>
      </c>
      <c r="E607" s="34">
        <v>20</v>
      </c>
      <c r="F607" s="34">
        <v>2717400</v>
      </c>
      <c r="G607" s="34">
        <v>3272</v>
      </c>
      <c r="H607" s="34">
        <v>260</v>
      </c>
      <c r="I607" s="35">
        <f t="shared" si="38"/>
        <v>12.6</v>
      </c>
      <c r="J607" s="34">
        <v>12</v>
      </c>
      <c r="K607" s="36">
        <f t="shared" si="39"/>
        <v>17972.222222222223</v>
      </c>
      <c r="L607" s="34">
        <v>246</v>
      </c>
      <c r="M607" s="34">
        <v>2717400</v>
      </c>
      <c r="N607" s="36">
        <f t="shared" si="36"/>
        <v>11046.341463414634</v>
      </c>
      <c r="O607" s="34">
        <v>9058</v>
      </c>
      <c r="P607" s="34">
        <v>2717400</v>
      </c>
      <c r="Q607" s="36">
        <f t="shared" si="37"/>
        <v>300</v>
      </c>
      <c r="R607" s="63" t="s">
        <v>39</v>
      </c>
      <c r="S607" s="19">
        <v>3</v>
      </c>
      <c r="T607" s="19" t="s">
        <v>40</v>
      </c>
    </row>
    <row r="608" spans="1:20" s="12" customFormat="1" ht="27" customHeight="1" x14ac:dyDescent="0.2">
      <c r="A608" s="66"/>
      <c r="B608" s="22">
        <v>604</v>
      </c>
      <c r="C608" s="26" t="s">
        <v>1079</v>
      </c>
      <c r="D608" s="19" t="s">
        <v>1080</v>
      </c>
      <c r="E608" s="34">
        <v>20</v>
      </c>
      <c r="F608" s="34">
        <v>4524382</v>
      </c>
      <c r="G608" s="34">
        <v>4092</v>
      </c>
      <c r="H608" s="34">
        <v>247</v>
      </c>
      <c r="I608" s="35">
        <f t="shared" si="38"/>
        <v>16.600000000000001</v>
      </c>
      <c r="J608" s="34">
        <v>12</v>
      </c>
      <c r="K608" s="36">
        <f t="shared" si="39"/>
        <v>22712.761044176703</v>
      </c>
      <c r="L608" s="34">
        <v>278</v>
      </c>
      <c r="M608" s="34">
        <v>4524382</v>
      </c>
      <c r="N608" s="36">
        <f t="shared" si="36"/>
        <v>16274.755395683453</v>
      </c>
      <c r="O608" s="34">
        <v>17870</v>
      </c>
      <c r="P608" s="34">
        <v>4524382</v>
      </c>
      <c r="Q608" s="36">
        <f t="shared" si="37"/>
        <v>253.18310016787913</v>
      </c>
      <c r="R608" s="63" t="s">
        <v>80</v>
      </c>
      <c r="S608" s="19">
        <v>13</v>
      </c>
      <c r="T608" s="19" t="s">
        <v>29</v>
      </c>
    </row>
    <row r="609" spans="1:20" s="12" customFormat="1" ht="27" customHeight="1" x14ac:dyDescent="0.2">
      <c r="A609" s="66"/>
      <c r="B609" s="22">
        <v>605</v>
      </c>
      <c r="C609" s="26" t="s">
        <v>690</v>
      </c>
      <c r="D609" s="19" t="s">
        <v>1081</v>
      </c>
      <c r="E609" s="34">
        <v>20</v>
      </c>
      <c r="F609" s="34">
        <v>1715125</v>
      </c>
      <c r="G609" s="34">
        <v>2050</v>
      </c>
      <c r="H609" s="34">
        <v>256</v>
      </c>
      <c r="I609" s="35">
        <f t="shared" si="38"/>
        <v>8.1</v>
      </c>
      <c r="J609" s="34">
        <v>12</v>
      </c>
      <c r="K609" s="36">
        <f t="shared" si="39"/>
        <v>17645.318930041154</v>
      </c>
      <c r="L609" s="34">
        <v>135</v>
      </c>
      <c r="M609" s="34">
        <v>1715125</v>
      </c>
      <c r="N609" s="36">
        <f t="shared" si="36"/>
        <v>12704.62962962963</v>
      </c>
      <c r="O609" s="34">
        <v>5014.75</v>
      </c>
      <c r="P609" s="34">
        <v>1715125</v>
      </c>
      <c r="Q609" s="36">
        <f t="shared" si="37"/>
        <v>342.01605264469816</v>
      </c>
      <c r="R609" s="63" t="s">
        <v>154</v>
      </c>
      <c r="S609" s="19">
        <v>20</v>
      </c>
      <c r="T609" s="19" t="s">
        <v>25</v>
      </c>
    </row>
    <row r="610" spans="1:20" s="12" customFormat="1" ht="27" customHeight="1" x14ac:dyDescent="0.2">
      <c r="A610" s="66"/>
      <c r="B610" s="22">
        <v>606</v>
      </c>
      <c r="C610" s="26" t="s">
        <v>1082</v>
      </c>
      <c r="D610" s="19" t="s">
        <v>1083</v>
      </c>
      <c r="E610" s="34">
        <v>20</v>
      </c>
      <c r="F610" s="34">
        <v>1126381</v>
      </c>
      <c r="G610" s="34">
        <v>2432</v>
      </c>
      <c r="H610" s="34">
        <v>264</v>
      </c>
      <c r="I610" s="35">
        <f t="shared" si="38"/>
        <v>9.2999999999999989</v>
      </c>
      <c r="J610" s="34">
        <v>12</v>
      </c>
      <c r="K610" s="36">
        <f t="shared" si="39"/>
        <v>10093.01971326165</v>
      </c>
      <c r="L610" s="34">
        <v>131</v>
      </c>
      <c r="M610" s="34">
        <v>1126381</v>
      </c>
      <c r="N610" s="36">
        <f t="shared" si="36"/>
        <v>8598.3282442748095</v>
      </c>
      <c r="O610" s="34">
        <v>7832.5</v>
      </c>
      <c r="P610" s="34">
        <v>1126381</v>
      </c>
      <c r="Q610" s="36">
        <f t="shared" si="37"/>
        <v>143.80861793807853</v>
      </c>
      <c r="R610" s="63" t="s">
        <v>14</v>
      </c>
      <c r="S610" s="19">
        <v>1</v>
      </c>
      <c r="T610" s="19" t="s">
        <v>15</v>
      </c>
    </row>
    <row r="611" spans="1:20" s="12" customFormat="1" ht="27" customHeight="1" x14ac:dyDescent="0.2">
      <c r="A611" s="66"/>
      <c r="B611" s="22">
        <v>607</v>
      </c>
      <c r="C611" s="26" t="s">
        <v>895</v>
      </c>
      <c r="D611" s="19" t="s">
        <v>1084</v>
      </c>
      <c r="E611" s="34">
        <v>20</v>
      </c>
      <c r="F611" s="34">
        <v>1576760</v>
      </c>
      <c r="G611" s="34">
        <v>3089</v>
      </c>
      <c r="H611" s="34">
        <v>244</v>
      </c>
      <c r="I611" s="35">
        <f t="shared" si="38"/>
        <v>12.7</v>
      </c>
      <c r="J611" s="34">
        <v>12</v>
      </c>
      <c r="K611" s="36">
        <f t="shared" si="39"/>
        <v>10346.194225721785</v>
      </c>
      <c r="L611" s="34">
        <v>276</v>
      </c>
      <c r="M611" s="34">
        <v>1576760</v>
      </c>
      <c r="N611" s="36">
        <f t="shared" si="36"/>
        <v>5712.898550724638</v>
      </c>
      <c r="O611" s="34">
        <v>7264.5</v>
      </c>
      <c r="P611" s="34">
        <v>1576760</v>
      </c>
      <c r="Q611" s="36">
        <f t="shared" si="37"/>
        <v>217.05003785532384</v>
      </c>
      <c r="R611" s="63" t="s">
        <v>14</v>
      </c>
      <c r="S611" s="19">
        <v>1</v>
      </c>
      <c r="T611" s="19" t="s">
        <v>15</v>
      </c>
    </row>
    <row r="612" spans="1:20" s="12" customFormat="1" ht="27" customHeight="1" x14ac:dyDescent="0.2">
      <c r="A612" s="66"/>
      <c r="B612" s="22">
        <v>608</v>
      </c>
      <c r="C612" s="26" t="s">
        <v>1085</v>
      </c>
      <c r="D612" s="19" t="s">
        <v>1086</v>
      </c>
      <c r="E612" s="34">
        <v>20</v>
      </c>
      <c r="F612" s="34">
        <v>774552</v>
      </c>
      <c r="G612" s="34">
        <v>977</v>
      </c>
      <c r="H612" s="34">
        <v>204</v>
      </c>
      <c r="I612" s="35">
        <f t="shared" si="38"/>
        <v>4.8</v>
      </c>
      <c r="J612" s="34">
        <v>12</v>
      </c>
      <c r="K612" s="36">
        <f t="shared" si="39"/>
        <v>13447.083333333334</v>
      </c>
      <c r="L612" s="34">
        <v>90</v>
      </c>
      <c r="M612" s="34">
        <v>774552</v>
      </c>
      <c r="N612" s="36">
        <f t="shared" si="36"/>
        <v>8606.1333333333332</v>
      </c>
      <c r="O612" s="34">
        <v>3374</v>
      </c>
      <c r="P612" s="34">
        <v>774552</v>
      </c>
      <c r="Q612" s="36">
        <f t="shared" si="37"/>
        <v>229.56490812092471</v>
      </c>
      <c r="R612" s="63" t="s">
        <v>39</v>
      </c>
      <c r="S612" s="19">
        <v>3</v>
      </c>
      <c r="T612" s="19" t="s">
        <v>40</v>
      </c>
    </row>
    <row r="613" spans="1:20" s="12" customFormat="1" ht="27" customHeight="1" x14ac:dyDescent="0.2">
      <c r="A613" s="66"/>
      <c r="B613" s="22">
        <v>609</v>
      </c>
      <c r="C613" s="26" t="s">
        <v>1087</v>
      </c>
      <c r="D613" s="19" t="s">
        <v>1088</v>
      </c>
      <c r="E613" s="34">
        <v>20</v>
      </c>
      <c r="F613" s="34">
        <v>1666200</v>
      </c>
      <c r="G613" s="34">
        <v>3342</v>
      </c>
      <c r="H613" s="34">
        <v>245</v>
      </c>
      <c r="I613" s="35">
        <f t="shared" si="38"/>
        <v>13.7</v>
      </c>
      <c r="J613" s="34">
        <v>12</v>
      </c>
      <c r="K613" s="36">
        <f t="shared" si="39"/>
        <v>10135.036496350365</v>
      </c>
      <c r="L613" s="34">
        <v>241</v>
      </c>
      <c r="M613" s="34">
        <v>1666200</v>
      </c>
      <c r="N613" s="36">
        <f t="shared" si="36"/>
        <v>6913.6929460580914</v>
      </c>
      <c r="O613" s="34">
        <v>17965.5</v>
      </c>
      <c r="P613" s="34">
        <v>1666200</v>
      </c>
      <c r="Q613" s="36">
        <f t="shared" si="37"/>
        <v>92.744426818067964</v>
      </c>
      <c r="R613" s="63" t="s">
        <v>14</v>
      </c>
      <c r="S613" s="19">
        <v>1</v>
      </c>
      <c r="T613" s="19" t="s">
        <v>15</v>
      </c>
    </row>
    <row r="614" spans="1:20" s="12" customFormat="1" ht="27" customHeight="1" x14ac:dyDescent="0.2">
      <c r="A614" s="66"/>
      <c r="B614" s="22">
        <v>610</v>
      </c>
      <c r="C614" s="26" t="s">
        <v>458</v>
      </c>
      <c r="D614" s="19" t="s">
        <v>1089</v>
      </c>
      <c r="E614" s="34">
        <v>20</v>
      </c>
      <c r="F614" s="34">
        <v>3859848</v>
      </c>
      <c r="G614" s="34">
        <v>2348</v>
      </c>
      <c r="H614" s="34">
        <v>239</v>
      </c>
      <c r="I614" s="35">
        <f t="shared" si="38"/>
        <v>9.9</v>
      </c>
      <c r="J614" s="34">
        <v>12</v>
      </c>
      <c r="K614" s="36">
        <f t="shared" si="39"/>
        <v>32490.303030303028</v>
      </c>
      <c r="L614" s="34">
        <v>143</v>
      </c>
      <c r="M614" s="34">
        <v>3859848</v>
      </c>
      <c r="N614" s="36">
        <f t="shared" si="36"/>
        <v>26991.944055944055</v>
      </c>
      <c r="O614" s="34">
        <v>12681.5</v>
      </c>
      <c r="P614" s="34">
        <v>3859848</v>
      </c>
      <c r="Q614" s="36">
        <f t="shared" si="37"/>
        <v>304.36841067697037</v>
      </c>
      <c r="R614" s="63" t="s">
        <v>14</v>
      </c>
      <c r="S614" s="19">
        <v>1</v>
      </c>
      <c r="T614" s="19" t="s">
        <v>15</v>
      </c>
    </row>
    <row r="615" spans="1:20" s="12" customFormat="1" ht="27" customHeight="1" x14ac:dyDescent="0.2">
      <c r="A615" s="66"/>
      <c r="B615" s="22">
        <v>611</v>
      </c>
      <c r="C615" s="26" t="s">
        <v>1090</v>
      </c>
      <c r="D615" s="19" t="s">
        <v>1091</v>
      </c>
      <c r="E615" s="34">
        <v>20</v>
      </c>
      <c r="F615" s="34">
        <v>3705140</v>
      </c>
      <c r="G615" s="34">
        <v>1929</v>
      </c>
      <c r="H615" s="34">
        <v>270</v>
      </c>
      <c r="I615" s="35">
        <f t="shared" si="38"/>
        <v>7.1999999999999993</v>
      </c>
      <c r="J615" s="34">
        <v>12</v>
      </c>
      <c r="K615" s="36">
        <f t="shared" si="39"/>
        <v>42883.564814814818</v>
      </c>
      <c r="L615" s="34">
        <v>149</v>
      </c>
      <c r="M615" s="34">
        <v>3705140</v>
      </c>
      <c r="N615" s="36">
        <f t="shared" si="36"/>
        <v>24866.711409395972</v>
      </c>
      <c r="O615" s="34">
        <v>6808</v>
      </c>
      <c r="P615" s="34">
        <v>3705140</v>
      </c>
      <c r="Q615" s="36">
        <f t="shared" si="37"/>
        <v>544.23325499412454</v>
      </c>
      <c r="R615" s="63" t="s">
        <v>121</v>
      </c>
      <c r="S615" s="19">
        <v>4</v>
      </c>
      <c r="T615" s="19" t="s">
        <v>122</v>
      </c>
    </row>
    <row r="616" spans="1:20" s="12" customFormat="1" ht="27" customHeight="1" x14ac:dyDescent="0.2">
      <c r="A616" s="66"/>
      <c r="B616" s="22">
        <v>612</v>
      </c>
      <c r="C616" s="27" t="s">
        <v>1092</v>
      </c>
      <c r="D616" s="25" t="s">
        <v>1093</v>
      </c>
      <c r="E616" s="34">
        <v>20</v>
      </c>
      <c r="F616" s="34">
        <v>2657570</v>
      </c>
      <c r="G616" s="34">
        <v>2367</v>
      </c>
      <c r="H616" s="34">
        <v>261</v>
      </c>
      <c r="I616" s="35">
        <f t="shared" si="38"/>
        <v>9.1</v>
      </c>
      <c r="J616" s="34">
        <v>12</v>
      </c>
      <c r="K616" s="36">
        <f t="shared" si="39"/>
        <v>24336.721611721612</v>
      </c>
      <c r="L616" s="34">
        <v>175</v>
      </c>
      <c r="M616" s="34">
        <v>2657570</v>
      </c>
      <c r="N616" s="36">
        <f t="shared" si="36"/>
        <v>15186.114285714286</v>
      </c>
      <c r="O616" s="34">
        <v>10488</v>
      </c>
      <c r="P616" s="34">
        <v>2657570</v>
      </c>
      <c r="Q616" s="36">
        <f t="shared" si="37"/>
        <v>253.39149504195271</v>
      </c>
      <c r="R616" s="63" t="s">
        <v>121</v>
      </c>
      <c r="S616" s="19">
        <v>4</v>
      </c>
      <c r="T616" s="19" t="s">
        <v>122</v>
      </c>
    </row>
    <row r="617" spans="1:20" s="12" customFormat="1" ht="27" customHeight="1" x14ac:dyDescent="0.2">
      <c r="A617" s="66"/>
      <c r="B617" s="22">
        <v>613</v>
      </c>
      <c r="C617" s="26" t="s">
        <v>1094</v>
      </c>
      <c r="D617" s="19" t="s">
        <v>1095</v>
      </c>
      <c r="E617" s="34">
        <v>20</v>
      </c>
      <c r="F617" s="34">
        <v>1055625</v>
      </c>
      <c r="G617" s="34">
        <v>3140</v>
      </c>
      <c r="H617" s="34">
        <v>255</v>
      </c>
      <c r="I617" s="35">
        <f t="shared" si="38"/>
        <v>12.4</v>
      </c>
      <c r="J617" s="34">
        <v>12</v>
      </c>
      <c r="K617" s="36">
        <f t="shared" si="39"/>
        <v>7094.2540322580644</v>
      </c>
      <c r="L617" s="34">
        <v>217</v>
      </c>
      <c r="M617" s="34">
        <v>1055625</v>
      </c>
      <c r="N617" s="36">
        <f t="shared" si="36"/>
        <v>4864.6313364055295</v>
      </c>
      <c r="O617" s="34">
        <v>10190</v>
      </c>
      <c r="P617" s="34">
        <v>1055625</v>
      </c>
      <c r="Q617" s="36">
        <f t="shared" si="37"/>
        <v>103.59421000981354</v>
      </c>
      <c r="R617" s="63" t="s">
        <v>32</v>
      </c>
      <c r="S617" s="19">
        <v>9</v>
      </c>
      <c r="T617" s="19" t="s">
        <v>33</v>
      </c>
    </row>
    <row r="618" spans="1:20" s="12" customFormat="1" ht="27" customHeight="1" x14ac:dyDescent="0.2">
      <c r="A618" s="66"/>
      <c r="B618" s="22">
        <v>614</v>
      </c>
      <c r="C618" s="26" t="s">
        <v>1096</v>
      </c>
      <c r="D618" s="19" t="s">
        <v>1097</v>
      </c>
      <c r="E618" s="34">
        <v>20</v>
      </c>
      <c r="F618" s="34">
        <v>1084975</v>
      </c>
      <c r="G618" s="34">
        <v>1530</v>
      </c>
      <c r="H618" s="34">
        <v>256</v>
      </c>
      <c r="I618" s="35">
        <f t="shared" si="38"/>
        <v>6</v>
      </c>
      <c r="J618" s="34">
        <v>12</v>
      </c>
      <c r="K618" s="36">
        <f t="shared" si="39"/>
        <v>15069.097222222221</v>
      </c>
      <c r="L618" s="34">
        <v>72</v>
      </c>
      <c r="M618" s="34">
        <v>1084975</v>
      </c>
      <c r="N618" s="36">
        <f t="shared" si="36"/>
        <v>15069.097222222223</v>
      </c>
      <c r="O618" s="34">
        <v>7975</v>
      </c>
      <c r="P618" s="34">
        <v>1084975</v>
      </c>
      <c r="Q618" s="36">
        <f t="shared" si="37"/>
        <v>136.04702194357367</v>
      </c>
      <c r="R618" s="63" t="s">
        <v>36</v>
      </c>
      <c r="S618" s="19">
        <v>24</v>
      </c>
      <c r="T618" s="19" t="s">
        <v>21</v>
      </c>
    </row>
    <row r="619" spans="1:20" s="12" customFormat="1" ht="27" customHeight="1" x14ac:dyDescent="0.2">
      <c r="A619" s="66"/>
      <c r="B619" s="22">
        <v>615</v>
      </c>
      <c r="C619" s="26" t="s">
        <v>1098</v>
      </c>
      <c r="D619" s="19" t="s">
        <v>1099</v>
      </c>
      <c r="E619" s="34">
        <v>20</v>
      </c>
      <c r="F619" s="34">
        <v>1513888</v>
      </c>
      <c r="G619" s="34">
        <v>1339</v>
      </c>
      <c r="H619" s="34">
        <v>267</v>
      </c>
      <c r="I619" s="35">
        <f t="shared" si="38"/>
        <v>5.0999999999999996</v>
      </c>
      <c r="J619" s="34">
        <v>12</v>
      </c>
      <c r="K619" s="36">
        <f t="shared" si="39"/>
        <v>24736.732026143789</v>
      </c>
      <c r="L619" s="34">
        <v>113</v>
      </c>
      <c r="M619" s="34">
        <v>1513888</v>
      </c>
      <c r="N619" s="36">
        <f t="shared" si="36"/>
        <v>13397.238938053097</v>
      </c>
      <c r="O619" s="34">
        <v>5514</v>
      </c>
      <c r="P619" s="34">
        <v>1513888</v>
      </c>
      <c r="Q619" s="36">
        <f t="shared" si="37"/>
        <v>274.55350018135653</v>
      </c>
      <c r="R619" s="63" t="s">
        <v>39</v>
      </c>
      <c r="S619" s="19">
        <v>3</v>
      </c>
      <c r="T619" s="19" t="s">
        <v>40</v>
      </c>
    </row>
    <row r="620" spans="1:20" s="12" customFormat="1" ht="27" customHeight="1" x14ac:dyDescent="0.2">
      <c r="A620" s="66"/>
      <c r="B620" s="22">
        <v>616</v>
      </c>
      <c r="C620" s="26" t="s">
        <v>1100</v>
      </c>
      <c r="D620" s="19" t="s">
        <v>1101</v>
      </c>
      <c r="E620" s="34">
        <v>20</v>
      </c>
      <c r="F620" s="34">
        <v>4889680</v>
      </c>
      <c r="G620" s="34">
        <v>6088</v>
      </c>
      <c r="H620" s="34">
        <v>290</v>
      </c>
      <c r="I620" s="35">
        <f t="shared" si="38"/>
        <v>21</v>
      </c>
      <c r="J620" s="34">
        <v>12</v>
      </c>
      <c r="K620" s="36">
        <f t="shared" si="39"/>
        <v>19403.492063492064</v>
      </c>
      <c r="L620" s="34">
        <v>358</v>
      </c>
      <c r="M620" s="34">
        <v>4889680</v>
      </c>
      <c r="N620" s="36">
        <f t="shared" si="36"/>
        <v>13658.324022346369</v>
      </c>
      <c r="O620" s="34">
        <v>23146.799999999999</v>
      </c>
      <c r="P620" s="34">
        <v>4889680</v>
      </c>
      <c r="Q620" s="36">
        <f t="shared" si="37"/>
        <v>211.24647899493667</v>
      </c>
      <c r="R620" s="63" t="s">
        <v>80</v>
      </c>
      <c r="S620" s="19">
        <v>13</v>
      </c>
      <c r="T620" s="19" t="s">
        <v>29</v>
      </c>
    </row>
    <row r="621" spans="1:20" s="12" customFormat="1" ht="27" customHeight="1" x14ac:dyDescent="0.2">
      <c r="A621" s="66"/>
      <c r="B621" s="22">
        <v>617</v>
      </c>
      <c r="C621" s="26" t="s">
        <v>1102</v>
      </c>
      <c r="D621" s="19" t="s">
        <v>1103</v>
      </c>
      <c r="E621" s="34">
        <v>20</v>
      </c>
      <c r="F621" s="34">
        <v>3119014</v>
      </c>
      <c r="G621" s="34">
        <v>3963</v>
      </c>
      <c r="H621" s="34">
        <v>257</v>
      </c>
      <c r="I621" s="35">
        <f t="shared" si="38"/>
        <v>15.5</v>
      </c>
      <c r="J621" s="34">
        <v>12</v>
      </c>
      <c r="K621" s="36">
        <f t="shared" si="39"/>
        <v>16768.892473118281</v>
      </c>
      <c r="L621" s="34">
        <v>361</v>
      </c>
      <c r="M621" s="34">
        <v>3119014</v>
      </c>
      <c r="N621" s="36">
        <f t="shared" si="36"/>
        <v>8639.9279778393357</v>
      </c>
      <c r="O621" s="34">
        <v>10464</v>
      </c>
      <c r="P621" s="34">
        <v>3119014</v>
      </c>
      <c r="Q621" s="36">
        <f t="shared" si="37"/>
        <v>298.07090978593271</v>
      </c>
      <c r="R621" s="63" t="s">
        <v>102</v>
      </c>
      <c r="S621" s="19">
        <v>17</v>
      </c>
      <c r="T621" s="19" t="s">
        <v>25</v>
      </c>
    </row>
    <row r="622" spans="1:20" s="12" customFormat="1" ht="27" customHeight="1" x14ac:dyDescent="0.2">
      <c r="A622" s="66"/>
      <c r="B622" s="22">
        <v>618</v>
      </c>
      <c r="C622" s="26" t="s">
        <v>881</v>
      </c>
      <c r="D622" s="19" t="s">
        <v>1104</v>
      </c>
      <c r="E622" s="34">
        <v>18</v>
      </c>
      <c r="F622" s="34">
        <v>2150018</v>
      </c>
      <c r="G622" s="34">
        <v>3832</v>
      </c>
      <c r="H622" s="34">
        <v>246</v>
      </c>
      <c r="I622" s="35">
        <f t="shared" si="38"/>
        <v>15.6</v>
      </c>
      <c r="J622" s="34">
        <v>12</v>
      </c>
      <c r="K622" s="36">
        <f t="shared" si="39"/>
        <v>11485.138888888889</v>
      </c>
      <c r="L622" s="34">
        <v>234</v>
      </c>
      <c r="M622" s="34">
        <v>2150018</v>
      </c>
      <c r="N622" s="36">
        <f t="shared" si="36"/>
        <v>9188.1111111111113</v>
      </c>
      <c r="O622" s="34">
        <v>10488</v>
      </c>
      <c r="P622" s="34">
        <v>2150018</v>
      </c>
      <c r="Q622" s="36">
        <f t="shared" si="37"/>
        <v>204.99790236460717</v>
      </c>
      <c r="R622" s="63" t="s">
        <v>51</v>
      </c>
      <c r="S622" s="19">
        <v>2</v>
      </c>
      <c r="T622" s="19" t="s">
        <v>52</v>
      </c>
    </row>
    <row r="623" spans="1:20" s="12" customFormat="1" ht="27" customHeight="1" x14ac:dyDescent="0.2">
      <c r="A623" s="66"/>
      <c r="B623" s="22">
        <v>619</v>
      </c>
      <c r="C623" s="26" t="s">
        <v>1105</v>
      </c>
      <c r="D623" s="19" t="s">
        <v>1106</v>
      </c>
      <c r="E623" s="34">
        <v>20</v>
      </c>
      <c r="F623" s="34">
        <v>359039</v>
      </c>
      <c r="G623" s="34">
        <v>893</v>
      </c>
      <c r="H623" s="34">
        <v>243</v>
      </c>
      <c r="I623" s="35">
        <f t="shared" si="38"/>
        <v>3.7</v>
      </c>
      <c r="J623" s="34">
        <v>12</v>
      </c>
      <c r="K623" s="36">
        <f t="shared" si="39"/>
        <v>8086.4639639639636</v>
      </c>
      <c r="L623" s="34">
        <v>106</v>
      </c>
      <c r="M623" s="34">
        <v>359039</v>
      </c>
      <c r="N623" s="36">
        <f t="shared" si="36"/>
        <v>3387.1603773584907</v>
      </c>
      <c r="O623" s="34">
        <v>2863</v>
      </c>
      <c r="P623" s="34">
        <v>359039</v>
      </c>
      <c r="Q623" s="36">
        <f t="shared" si="37"/>
        <v>125.40656653859588</v>
      </c>
      <c r="R623" s="63" t="s">
        <v>39</v>
      </c>
      <c r="S623" s="19">
        <v>3</v>
      </c>
      <c r="T623" s="19" t="s">
        <v>40</v>
      </c>
    </row>
    <row r="624" spans="1:20" s="12" customFormat="1" ht="27" customHeight="1" x14ac:dyDescent="0.2">
      <c r="A624" s="66"/>
      <c r="B624" s="22">
        <v>620</v>
      </c>
      <c r="C624" s="26" t="s">
        <v>1107</v>
      </c>
      <c r="D624" s="19" t="s">
        <v>1108</v>
      </c>
      <c r="E624" s="34">
        <v>20</v>
      </c>
      <c r="F624" s="34">
        <v>1518875</v>
      </c>
      <c r="G624" s="34">
        <v>1921</v>
      </c>
      <c r="H624" s="34">
        <v>244</v>
      </c>
      <c r="I624" s="35">
        <f t="shared" si="38"/>
        <v>7.8999999999999995</v>
      </c>
      <c r="J624" s="34">
        <v>12</v>
      </c>
      <c r="K624" s="36">
        <f t="shared" si="39"/>
        <v>16021.88818565401</v>
      </c>
      <c r="L624" s="34">
        <v>190</v>
      </c>
      <c r="M624" s="34">
        <v>1518875</v>
      </c>
      <c r="N624" s="36">
        <f t="shared" si="36"/>
        <v>7994.0789473684208</v>
      </c>
      <c r="O624" s="34">
        <v>6286</v>
      </c>
      <c r="P624" s="34">
        <v>1518875</v>
      </c>
      <c r="Q624" s="36">
        <f t="shared" si="37"/>
        <v>241.62822144447981</v>
      </c>
      <c r="R624" s="63" t="s">
        <v>14</v>
      </c>
      <c r="S624" s="19">
        <v>1</v>
      </c>
      <c r="T624" s="19" t="s">
        <v>15</v>
      </c>
    </row>
    <row r="625" spans="1:20" s="12" customFormat="1" ht="27" customHeight="1" x14ac:dyDescent="0.2">
      <c r="A625" s="66"/>
      <c r="B625" s="22">
        <v>621</v>
      </c>
      <c r="C625" s="27" t="s">
        <v>1109</v>
      </c>
      <c r="D625" s="25" t="s">
        <v>1110</v>
      </c>
      <c r="E625" s="38">
        <v>20</v>
      </c>
      <c r="F625" s="38">
        <v>126033</v>
      </c>
      <c r="G625" s="38">
        <v>502</v>
      </c>
      <c r="H625" s="38">
        <v>225</v>
      </c>
      <c r="I625" s="35">
        <f t="shared" si="38"/>
        <v>2.3000000000000003</v>
      </c>
      <c r="J625" s="38">
        <v>11</v>
      </c>
      <c r="K625" s="36">
        <f t="shared" si="39"/>
        <v>4981.5415019762841</v>
      </c>
      <c r="L625" s="38">
        <v>28</v>
      </c>
      <c r="M625" s="38">
        <v>126033</v>
      </c>
      <c r="N625" s="36">
        <f t="shared" si="36"/>
        <v>4501.1785714285716</v>
      </c>
      <c r="O625" s="34">
        <v>1593.5</v>
      </c>
      <c r="P625" s="38">
        <v>126033</v>
      </c>
      <c r="Q625" s="36">
        <f t="shared" si="37"/>
        <v>79.091935989959211</v>
      </c>
      <c r="R625" s="63" t="s">
        <v>257</v>
      </c>
      <c r="S625" s="19">
        <v>10</v>
      </c>
      <c r="T625" s="19" t="s">
        <v>33</v>
      </c>
    </row>
    <row r="626" spans="1:20" s="12" customFormat="1" ht="27" customHeight="1" x14ac:dyDescent="0.2">
      <c r="A626" s="66"/>
      <c r="B626" s="22">
        <v>622</v>
      </c>
      <c r="C626" s="27" t="s">
        <v>1111</v>
      </c>
      <c r="D626" s="25" t="s">
        <v>1112</v>
      </c>
      <c r="E626" s="38">
        <v>20</v>
      </c>
      <c r="F626" s="38">
        <v>311150</v>
      </c>
      <c r="G626" s="38">
        <v>483</v>
      </c>
      <c r="H626" s="38">
        <v>243</v>
      </c>
      <c r="I626" s="35">
        <f t="shared" si="38"/>
        <v>2</v>
      </c>
      <c r="J626" s="38">
        <v>12</v>
      </c>
      <c r="K626" s="36">
        <f t="shared" si="39"/>
        <v>12964.583333333334</v>
      </c>
      <c r="L626" s="38">
        <v>67</v>
      </c>
      <c r="M626" s="38">
        <v>311150</v>
      </c>
      <c r="N626" s="36">
        <f t="shared" si="36"/>
        <v>4644.0298507462685</v>
      </c>
      <c r="O626" s="34">
        <v>1800</v>
      </c>
      <c r="P626" s="38">
        <v>311150</v>
      </c>
      <c r="Q626" s="36">
        <f t="shared" si="37"/>
        <v>172.86111111111111</v>
      </c>
      <c r="R626" s="63" t="s">
        <v>14</v>
      </c>
      <c r="S626" s="19">
        <v>1</v>
      </c>
      <c r="T626" s="19" t="s">
        <v>15</v>
      </c>
    </row>
    <row r="627" spans="1:20" s="12" customFormat="1" ht="27" customHeight="1" x14ac:dyDescent="0.2">
      <c r="A627" s="66"/>
      <c r="B627" s="22">
        <v>623</v>
      </c>
      <c r="C627" s="26" t="s">
        <v>771</v>
      </c>
      <c r="D627" s="17" t="s">
        <v>1113</v>
      </c>
      <c r="E627" s="34">
        <v>20</v>
      </c>
      <c r="F627" s="34">
        <v>2918166</v>
      </c>
      <c r="G627" s="34">
        <v>2779</v>
      </c>
      <c r="H627" s="34">
        <v>256</v>
      </c>
      <c r="I627" s="35">
        <f t="shared" si="38"/>
        <v>10.9</v>
      </c>
      <c r="J627" s="34">
        <v>12</v>
      </c>
      <c r="K627" s="36">
        <f t="shared" si="39"/>
        <v>22310.137614678897</v>
      </c>
      <c r="L627" s="34">
        <v>168</v>
      </c>
      <c r="M627" s="34">
        <v>2918166</v>
      </c>
      <c r="N627" s="36">
        <f t="shared" si="36"/>
        <v>17370.035714285714</v>
      </c>
      <c r="O627" s="34">
        <v>10116</v>
      </c>
      <c r="P627" s="34">
        <v>2918166</v>
      </c>
      <c r="Q627" s="36">
        <f t="shared" si="37"/>
        <v>288.47034400948991</v>
      </c>
      <c r="R627" s="60" t="s">
        <v>51</v>
      </c>
      <c r="S627" s="17">
        <v>2</v>
      </c>
      <c r="T627" s="17" t="s">
        <v>52</v>
      </c>
    </row>
    <row r="628" spans="1:20" s="12" customFormat="1" ht="27" customHeight="1" x14ac:dyDescent="0.2">
      <c r="A628" s="66"/>
      <c r="B628" s="22">
        <v>624</v>
      </c>
      <c r="C628" s="26" t="s">
        <v>1114</v>
      </c>
      <c r="D628" s="19" t="s">
        <v>1115</v>
      </c>
      <c r="E628" s="34">
        <v>20</v>
      </c>
      <c r="F628" s="34">
        <v>686150</v>
      </c>
      <c r="G628" s="34">
        <v>889</v>
      </c>
      <c r="H628" s="34">
        <v>239</v>
      </c>
      <c r="I628" s="35">
        <f t="shared" si="38"/>
        <v>3.8000000000000003</v>
      </c>
      <c r="J628" s="34">
        <v>12</v>
      </c>
      <c r="K628" s="36">
        <f t="shared" si="39"/>
        <v>15047.149122807015</v>
      </c>
      <c r="L628" s="34">
        <v>70</v>
      </c>
      <c r="M628" s="34">
        <v>686150</v>
      </c>
      <c r="N628" s="36">
        <f t="shared" si="36"/>
        <v>9802.1428571428569</v>
      </c>
      <c r="O628" s="34">
        <v>3838</v>
      </c>
      <c r="P628" s="34">
        <v>686150</v>
      </c>
      <c r="Q628" s="36">
        <f t="shared" si="37"/>
        <v>178.77800937988536</v>
      </c>
      <c r="R628" s="63" t="s">
        <v>14</v>
      </c>
      <c r="S628" s="19">
        <v>1</v>
      </c>
      <c r="T628" s="19" t="s">
        <v>15</v>
      </c>
    </row>
    <row r="629" spans="1:20" s="12" customFormat="1" ht="27" customHeight="1" x14ac:dyDescent="0.2">
      <c r="A629" s="66"/>
      <c r="B629" s="22">
        <v>625</v>
      </c>
      <c r="C629" s="26" t="s">
        <v>824</v>
      </c>
      <c r="D629" s="17" t="s">
        <v>1116</v>
      </c>
      <c r="E629" s="34">
        <v>20</v>
      </c>
      <c r="F629" s="34">
        <v>4253400</v>
      </c>
      <c r="G629" s="34">
        <v>4842</v>
      </c>
      <c r="H629" s="34">
        <v>291</v>
      </c>
      <c r="I629" s="35">
        <f t="shared" si="38"/>
        <v>16.700000000000003</v>
      </c>
      <c r="J629" s="34">
        <v>12</v>
      </c>
      <c r="K629" s="36">
        <f t="shared" si="39"/>
        <v>21224.55089820359</v>
      </c>
      <c r="L629" s="34">
        <v>426</v>
      </c>
      <c r="M629" s="34">
        <v>4253400</v>
      </c>
      <c r="N629" s="36">
        <f t="shared" si="36"/>
        <v>9984.5070422535209</v>
      </c>
      <c r="O629" s="34">
        <v>15905</v>
      </c>
      <c r="P629" s="34">
        <v>4253400</v>
      </c>
      <c r="Q629" s="36">
        <f t="shared" si="37"/>
        <v>267.42533794404278</v>
      </c>
      <c r="R629" s="60" t="s">
        <v>14</v>
      </c>
      <c r="S629" s="17">
        <v>1</v>
      </c>
      <c r="T629" s="17" t="s">
        <v>15</v>
      </c>
    </row>
    <row r="630" spans="1:20" s="12" customFormat="1" ht="27" customHeight="1" x14ac:dyDescent="0.2">
      <c r="A630" s="66"/>
      <c r="B630" s="22">
        <v>626</v>
      </c>
      <c r="C630" s="26" t="s">
        <v>1117</v>
      </c>
      <c r="D630" s="17" t="s">
        <v>1118</v>
      </c>
      <c r="E630" s="34">
        <v>20</v>
      </c>
      <c r="F630" s="34">
        <v>1724633</v>
      </c>
      <c r="G630" s="34">
        <v>3342</v>
      </c>
      <c r="H630" s="34">
        <v>251</v>
      </c>
      <c r="I630" s="35">
        <f t="shared" si="38"/>
        <v>13.4</v>
      </c>
      <c r="J630" s="34">
        <v>12</v>
      </c>
      <c r="K630" s="36">
        <f t="shared" si="39"/>
        <v>10725.32960199005</v>
      </c>
      <c r="L630" s="34">
        <v>183</v>
      </c>
      <c r="M630" s="34">
        <v>1724633</v>
      </c>
      <c r="N630" s="36">
        <f t="shared" si="36"/>
        <v>9424.2240437158471</v>
      </c>
      <c r="O630" s="34">
        <v>8678</v>
      </c>
      <c r="P630" s="34">
        <v>1724633</v>
      </c>
      <c r="Q630" s="36">
        <f t="shared" si="37"/>
        <v>198.73622954597835</v>
      </c>
      <c r="R630" s="60" t="s">
        <v>28</v>
      </c>
      <c r="S630" s="17">
        <v>12</v>
      </c>
      <c r="T630" s="17" t="s">
        <v>29</v>
      </c>
    </row>
    <row r="631" spans="1:20" s="12" customFormat="1" ht="27" customHeight="1" x14ac:dyDescent="0.2">
      <c r="A631" s="66"/>
      <c r="B631" s="22">
        <v>627</v>
      </c>
      <c r="C631" s="26" t="s">
        <v>1119</v>
      </c>
      <c r="D631" s="17" t="s">
        <v>1120</v>
      </c>
      <c r="E631" s="34">
        <v>20</v>
      </c>
      <c r="F631" s="34">
        <v>2961800</v>
      </c>
      <c r="G631" s="34">
        <v>3032</v>
      </c>
      <c r="H631" s="34">
        <v>255</v>
      </c>
      <c r="I631" s="35">
        <f t="shared" si="38"/>
        <v>11.9</v>
      </c>
      <c r="J631" s="34">
        <v>12</v>
      </c>
      <c r="K631" s="36">
        <f t="shared" si="39"/>
        <v>20740.896358543418</v>
      </c>
      <c r="L631" s="34">
        <v>221</v>
      </c>
      <c r="M631" s="34">
        <v>2961800</v>
      </c>
      <c r="N631" s="36">
        <f t="shared" si="36"/>
        <v>13401.809954751132</v>
      </c>
      <c r="O631" s="34">
        <v>12053</v>
      </c>
      <c r="P631" s="34">
        <v>2961800</v>
      </c>
      <c r="Q631" s="36">
        <f t="shared" si="37"/>
        <v>245.73135319007716</v>
      </c>
      <c r="R631" s="60" t="s">
        <v>39</v>
      </c>
      <c r="S631" s="17">
        <v>3</v>
      </c>
      <c r="T631" s="17" t="s">
        <v>40</v>
      </c>
    </row>
    <row r="632" spans="1:20" s="12" customFormat="1" ht="27" customHeight="1" x14ac:dyDescent="0.2">
      <c r="A632" s="66"/>
      <c r="B632" s="22">
        <v>628</v>
      </c>
      <c r="C632" s="26" t="s">
        <v>1121</v>
      </c>
      <c r="D632" s="17" t="s">
        <v>1122</v>
      </c>
      <c r="E632" s="34">
        <v>20</v>
      </c>
      <c r="F632" s="34">
        <v>5418763</v>
      </c>
      <c r="G632" s="34">
        <v>6168</v>
      </c>
      <c r="H632" s="34">
        <v>238</v>
      </c>
      <c r="I632" s="35">
        <f t="shared" si="38"/>
        <v>26</v>
      </c>
      <c r="J632" s="34">
        <v>12</v>
      </c>
      <c r="K632" s="36">
        <f t="shared" si="39"/>
        <v>17367.830128205129</v>
      </c>
      <c r="L632" s="34">
        <v>412</v>
      </c>
      <c r="M632" s="34">
        <v>5418763</v>
      </c>
      <c r="N632" s="36">
        <f t="shared" si="36"/>
        <v>13152.337378640777</v>
      </c>
      <c r="O632" s="34">
        <v>22664</v>
      </c>
      <c r="P632" s="34">
        <v>5418763</v>
      </c>
      <c r="Q632" s="36">
        <f t="shared" si="37"/>
        <v>239.09120190610659</v>
      </c>
      <c r="R632" s="60" t="s">
        <v>147</v>
      </c>
      <c r="S632" s="17">
        <v>18</v>
      </c>
      <c r="T632" s="17" t="s">
        <v>25</v>
      </c>
    </row>
    <row r="633" spans="1:20" s="12" customFormat="1" ht="27" customHeight="1" x14ac:dyDescent="0.2">
      <c r="A633" s="66"/>
      <c r="B633" s="22">
        <v>629</v>
      </c>
      <c r="C633" s="26" t="s">
        <v>811</v>
      </c>
      <c r="D633" s="17" t="s">
        <v>1123</v>
      </c>
      <c r="E633" s="34">
        <v>20</v>
      </c>
      <c r="F633" s="34">
        <v>1236500</v>
      </c>
      <c r="G633" s="34">
        <v>2647</v>
      </c>
      <c r="H633" s="34">
        <v>257</v>
      </c>
      <c r="I633" s="35">
        <f t="shared" si="38"/>
        <v>10.299999999999999</v>
      </c>
      <c r="J633" s="34">
        <v>12</v>
      </c>
      <c r="K633" s="36">
        <f t="shared" si="39"/>
        <v>10004.045307443366</v>
      </c>
      <c r="L633" s="34">
        <v>239</v>
      </c>
      <c r="M633" s="34">
        <v>1236500</v>
      </c>
      <c r="N633" s="36">
        <f t="shared" si="36"/>
        <v>5173.6401673640166</v>
      </c>
      <c r="O633" s="34">
        <v>10026</v>
      </c>
      <c r="P633" s="34">
        <v>1236500</v>
      </c>
      <c r="Q633" s="36">
        <f t="shared" si="37"/>
        <v>123.32934370636346</v>
      </c>
      <c r="R633" s="60" t="s">
        <v>14</v>
      </c>
      <c r="S633" s="17">
        <v>1</v>
      </c>
      <c r="T633" s="17" t="s">
        <v>15</v>
      </c>
    </row>
    <row r="634" spans="1:20" s="12" customFormat="1" ht="27" customHeight="1" x14ac:dyDescent="0.2">
      <c r="A634" s="66"/>
      <c r="B634" s="22">
        <v>630</v>
      </c>
      <c r="C634" s="26" t="s">
        <v>1124</v>
      </c>
      <c r="D634" s="17" t="s">
        <v>1125</v>
      </c>
      <c r="E634" s="34">
        <v>20</v>
      </c>
      <c r="F634" s="34">
        <v>831960</v>
      </c>
      <c r="G634" s="34">
        <v>971</v>
      </c>
      <c r="H634" s="34">
        <v>270</v>
      </c>
      <c r="I634" s="35">
        <f t="shared" si="38"/>
        <v>3.6</v>
      </c>
      <c r="J634" s="34">
        <v>12</v>
      </c>
      <c r="K634" s="36">
        <f t="shared" si="39"/>
        <v>19258.333333333332</v>
      </c>
      <c r="L634" s="34">
        <v>67</v>
      </c>
      <c r="M634" s="34">
        <v>831960</v>
      </c>
      <c r="N634" s="36">
        <f t="shared" si="36"/>
        <v>12417.313432835821</v>
      </c>
      <c r="O634" s="34">
        <v>3524.7400000000002</v>
      </c>
      <c r="P634" s="34">
        <v>831960</v>
      </c>
      <c r="Q634" s="36">
        <f t="shared" si="37"/>
        <v>236.03443090837905</v>
      </c>
      <c r="R634" s="60" t="s">
        <v>51</v>
      </c>
      <c r="S634" s="17">
        <v>2</v>
      </c>
      <c r="T634" s="17" t="s">
        <v>52</v>
      </c>
    </row>
    <row r="635" spans="1:20" s="12" customFormat="1" ht="27" customHeight="1" x14ac:dyDescent="0.2">
      <c r="A635" s="66"/>
      <c r="B635" s="22">
        <v>631</v>
      </c>
      <c r="C635" s="26" t="s">
        <v>824</v>
      </c>
      <c r="D635" s="17" t="s">
        <v>1126</v>
      </c>
      <c r="E635" s="34">
        <v>20</v>
      </c>
      <c r="F635" s="34">
        <v>908703</v>
      </c>
      <c r="G635" s="34">
        <v>1180</v>
      </c>
      <c r="H635" s="34">
        <v>239</v>
      </c>
      <c r="I635" s="35">
        <f t="shared" si="38"/>
        <v>5</v>
      </c>
      <c r="J635" s="34">
        <v>12</v>
      </c>
      <c r="K635" s="36">
        <f t="shared" si="39"/>
        <v>15145.050000000001</v>
      </c>
      <c r="L635" s="34">
        <v>111</v>
      </c>
      <c r="M635" s="34">
        <v>908703</v>
      </c>
      <c r="N635" s="36">
        <f t="shared" si="36"/>
        <v>8186.5135135135133</v>
      </c>
      <c r="O635" s="34">
        <v>3031</v>
      </c>
      <c r="P635" s="34">
        <v>908703</v>
      </c>
      <c r="Q635" s="36">
        <f t="shared" si="37"/>
        <v>299.80303530188058</v>
      </c>
      <c r="R635" s="60" t="s">
        <v>32</v>
      </c>
      <c r="S635" s="17">
        <v>9</v>
      </c>
      <c r="T635" s="17" t="s">
        <v>33</v>
      </c>
    </row>
    <row r="636" spans="1:20" s="12" customFormat="1" ht="27" customHeight="1" x14ac:dyDescent="0.2">
      <c r="A636" s="66"/>
      <c r="B636" s="22">
        <v>632</v>
      </c>
      <c r="C636" s="26" t="s">
        <v>1127</v>
      </c>
      <c r="D636" s="17" t="s">
        <v>1128</v>
      </c>
      <c r="E636" s="34">
        <v>20</v>
      </c>
      <c r="F636" s="34">
        <v>3402173</v>
      </c>
      <c r="G636" s="34">
        <v>5140</v>
      </c>
      <c r="H636" s="34">
        <v>257</v>
      </c>
      <c r="I636" s="35">
        <f t="shared" si="38"/>
        <v>20</v>
      </c>
      <c r="J636" s="34">
        <v>12</v>
      </c>
      <c r="K636" s="36">
        <f t="shared" si="39"/>
        <v>14175.720833333333</v>
      </c>
      <c r="L636" s="34">
        <v>331</v>
      </c>
      <c r="M636" s="34">
        <v>3402173</v>
      </c>
      <c r="N636" s="36">
        <f t="shared" si="36"/>
        <v>10278.46827794562</v>
      </c>
      <c r="O636" s="34">
        <v>1028</v>
      </c>
      <c r="P636" s="34">
        <v>3402173</v>
      </c>
      <c r="Q636" s="36">
        <f t="shared" si="37"/>
        <v>3309.5068093385212</v>
      </c>
      <c r="R636" s="60" t="s">
        <v>32</v>
      </c>
      <c r="S636" s="17">
        <v>9</v>
      </c>
      <c r="T636" s="17" t="s">
        <v>33</v>
      </c>
    </row>
    <row r="637" spans="1:20" s="12" customFormat="1" ht="27" customHeight="1" x14ac:dyDescent="0.2">
      <c r="A637" s="66"/>
      <c r="B637" s="22">
        <v>633</v>
      </c>
      <c r="C637" s="26" t="s">
        <v>1129</v>
      </c>
      <c r="D637" s="17" t="s">
        <v>1130</v>
      </c>
      <c r="E637" s="34">
        <v>20</v>
      </c>
      <c r="F637" s="34">
        <v>385800</v>
      </c>
      <c r="G637" s="34">
        <v>606</v>
      </c>
      <c r="H637" s="34">
        <v>264</v>
      </c>
      <c r="I637" s="35">
        <f t="shared" si="38"/>
        <v>2.3000000000000003</v>
      </c>
      <c r="J637" s="34">
        <v>12</v>
      </c>
      <c r="K637" s="36">
        <f t="shared" si="39"/>
        <v>13978.260869565216</v>
      </c>
      <c r="L637" s="34">
        <v>35</v>
      </c>
      <c r="M637" s="34">
        <v>385800</v>
      </c>
      <c r="N637" s="36">
        <f t="shared" si="36"/>
        <v>11022.857142857143</v>
      </c>
      <c r="O637" s="34">
        <v>3358.6</v>
      </c>
      <c r="P637" s="34">
        <v>385800</v>
      </c>
      <c r="Q637" s="36">
        <f t="shared" si="37"/>
        <v>114.86929077591854</v>
      </c>
      <c r="R637" s="60" t="s">
        <v>39</v>
      </c>
      <c r="S637" s="17">
        <v>3</v>
      </c>
      <c r="T637" s="17" t="s">
        <v>40</v>
      </c>
    </row>
    <row r="638" spans="1:20" s="12" customFormat="1" ht="27" customHeight="1" x14ac:dyDescent="0.2">
      <c r="A638" s="66"/>
      <c r="B638" s="22">
        <v>634</v>
      </c>
      <c r="C638" s="26" t="s">
        <v>1131</v>
      </c>
      <c r="D638" s="17" t="s">
        <v>1132</v>
      </c>
      <c r="E638" s="34">
        <v>20</v>
      </c>
      <c r="F638" s="34">
        <v>8633761</v>
      </c>
      <c r="G638" s="34">
        <v>5835</v>
      </c>
      <c r="H638" s="34">
        <v>274</v>
      </c>
      <c r="I638" s="35">
        <f t="shared" si="38"/>
        <v>21.3</v>
      </c>
      <c r="J638" s="34">
        <v>12</v>
      </c>
      <c r="K638" s="36">
        <f t="shared" si="39"/>
        <v>33778.407668231615</v>
      </c>
      <c r="L638" s="34">
        <v>447</v>
      </c>
      <c r="M638" s="34">
        <v>8633761</v>
      </c>
      <c r="N638" s="36">
        <f t="shared" si="36"/>
        <v>19314.901565995526</v>
      </c>
      <c r="O638" s="34">
        <v>22080</v>
      </c>
      <c r="P638" s="34">
        <v>8633761</v>
      </c>
      <c r="Q638" s="36">
        <f t="shared" si="37"/>
        <v>391.02178442028986</v>
      </c>
      <c r="R638" s="64" t="s">
        <v>102</v>
      </c>
      <c r="S638" s="17">
        <v>17</v>
      </c>
      <c r="T638" s="17" t="s">
        <v>25</v>
      </c>
    </row>
    <row r="639" spans="1:20" s="12" customFormat="1" ht="27" customHeight="1" x14ac:dyDescent="0.2">
      <c r="A639" s="66"/>
      <c r="B639" s="22">
        <v>635</v>
      </c>
      <c r="C639" s="26" t="s">
        <v>1133</v>
      </c>
      <c r="D639" s="17" t="s">
        <v>1134</v>
      </c>
      <c r="E639" s="34">
        <v>20</v>
      </c>
      <c r="F639" s="34">
        <v>1286961</v>
      </c>
      <c r="G639" s="34">
        <v>1648</v>
      </c>
      <c r="H639" s="34">
        <v>243</v>
      </c>
      <c r="I639" s="35">
        <f t="shared" si="38"/>
        <v>6.8</v>
      </c>
      <c r="J639" s="34">
        <v>12</v>
      </c>
      <c r="K639" s="36">
        <f t="shared" si="39"/>
        <v>15771.580882352942</v>
      </c>
      <c r="L639" s="34">
        <v>127</v>
      </c>
      <c r="M639" s="34">
        <v>1286961</v>
      </c>
      <c r="N639" s="36">
        <f t="shared" si="36"/>
        <v>10133.551181102363</v>
      </c>
      <c r="O639" s="34">
        <v>5681.5</v>
      </c>
      <c r="P639" s="34">
        <v>1286961</v>
      </c>
      <c r="Q639" s="36">
        <f t="shared" si="37"/>
        <v>226.51782099797589</v>
      </c>
      <c r="R639" s="60" t="s">
        <v>147</v>
      </c>
      <c r="S639" s="17">
        <v>18</v>
      </c>
      <c r="T639" s="17" t="s">
        <v>25</v>
      </c>
    </row>
    <row r="640" spans="1:20" s="12" customFormat="1" ht="27" customHeight="1" x14ac:dyDescent="0.2">
      <c r="A640" s="66"/>
      <c r="B640" s="22">
        <v>636</v>
      </c>
      <c r="C640" s="26" t="s">
        <v>1005</v>
      </c>
      <c r="D640" s="19" t="s">
        <v>1135</v>
      </c>
      <c r="E640" s="34">
        <v>20</v>
      </c>
      <c r="F640" s="34">
        <v>1199448</v>
      </c>
      <c r="G640" s="34">
        <v>791</v>
      </c>
      <c r="H640" s="34">
        <v>257</v>
      </c>
      <c r="I640" s="35">
        <f t="shared" si="38"/>
        <v>3.1</v>
      </c>
      <c r="J640" s="34">
        <v>12</v>
      </c>
      <c r="K640" s="36">
        <f t="shared" si="39"/>
        <v>32243.22580645161</v>
      </c>
      <c r="L640" s="34">
        <v>52</v>
      </c>
      <c r="M640" s="34">
        <v>1199448</v>
      </c>
      <c r="N640" s="36">
        <f t="shared" si="36"/>
        <v>23066.307692307691</v>
      </c>
      <c r="O640" s="34">
        <v>3120</v>
      </c>
      <c r="P640" s="34">
        <v>1199448</v>
      </c>
      <c r="Q640" s="36">
        <f t="shared" si="37"/>
        <v>384.43846153846152</v>
      </c>
      <c r="R640" s="63" t="s">
        <v>45</v>
      </c>
      <c r="S640" s="19">
        <v>19</v>
      </c>
      <c r="T640" s="19" t="s">
        <v>25</v>
      </c>
    </row>
    <row r="641" spans="1:20" s="12" customFormat="1" ht="27" customHeight="1" x14ac:dyDescent="0.2">
      <c r="A641" s="66"/>
      <c r="B641" s="22">
        <v>637</v>
      </c>
      <c r="C641" s="27" t="s">
        <v>572</v>
      </c>
      <c r="D641" s="19" t="s">
        <v>1136</v>
      </c>
      <c r="E641" s="34">
        <v>20</v>
      </c>
      <c r="F641" s="34">
        <v>770668</v>
      </c>
      <c r="G641" s="34">
        <v>1257</v>
      </c>
      <c r="H641" s="34">
        <v>253</v>
      </c>
      <c r="I641" s="35">
        <f t="shared" si="38"/>
        <v>5</v>
      </c>
      <c r="J641" s="34">
        <v>12</v>
      </c>
      <c r="K641" s="36">
        <f t="shared" si="39"/>
        <v>12844.466666666667</v>
      </c>
      <c r="L641" s="34">
        <v>77</v>
      </c>
      <c r="M641" s="34">
        <v>770668</v>
      </c>
      <c r="N641" s="36">
        <f t="shared" si="36"/>
        <v>10008.675324675325</v>
      </c>
      <c r="O641" s="34">
        <v>3200.5</v>
      </c>
      <c r="P641" s="34">
        <v>770668</v>
      </c>
      <c r="Q641" s="36">
        <f t="shared" si="37"/>
        <v>240.79612560537416</v>
      </c>
      <c r="R641" s="63" t="s">
        <v>39</v>
      </c>
      <c r="S641" s="19">
        <v>3</v>
      </c>
      <c r="T641" s="19" t="s">
        <v>40</v>
      </c>
    </row>
    <row r="642" spans="1:20" s="12" customFormat="1" ht="27" customHeight="1" x14ac:dyDescent="0.2">
      <c r="A642" s="66"/>
      <c r="B642" s="22">
        <v>638</v>
      </c>
      <c r="C642" s="26" t="s">
        <v>1137</v>
      </c>
      <c r="D642" s="25" t="s">
        <v>1138</v>
      </c>
      <c r="E642" s="34">
        <v>20</v>
      </c>
      <c r="F642" s="34">
        <v>1304945</v>
      </c>
      <c r="G642" s="34">
        <v>3075</v>
      </c>
      <c r="H642" s="34">
        <v>253</v>
      </c>
      <c r="I642" s="35">
        <f t="shared" si="38"/>
        <v>12.2</v>
      </c>
      <c r="J642" s="34">
        <v>12</v>
      </c>
      <c r="K642" s="36">
        <f t="shared" si="39"/>
        <v>8913.5587431693984</v>
      </c>
      <c r="L642" s="34">
        <v>171</v>
      </c>
      <c r="M642" s="34">
        <v>1304945</v>
      </c>
      <c r="N642" s="36">
        <f t="shared" si="36"/>
        <v>7631.2573099415204</v>
      </c>
      <c r="O642" s="34">
        <v>12300</v>
      </c>
      <c r="P642" s="34">
        <v>1304945</v>
      </c>
      <c r="Q642" s="36">
        <f t="shared" si="37"/>
        <v>106.09308943089431</v>
      </c>
      <c r="R642" s="63" t="s">
        <v>14</v>
      </c>
      <c r="S642" s="19">
        <v>1</v>
      </c>
      <c r="T642" s="19" t="s">
        <v>15</v>
      </c>
    </row>
    <row r="643" spans="1:20" s="12" customFormat="1" ht="27" customHeight="1" x14ac:dyDescent="0.2">
      <c r="A643" s="66"/>
      <c r="B643" s="22">
        <v>639</v>
      </c>
      <c r="C643" s="26" t="s">
        <v>824</v>
      </c>
      <c r="D643" s="19" t="s">
        <v>1139</v>
      </c>
      <c r="E643" s="34">
        <v>20</v>
      </c>
      <c r="F643" s="34">
        <v>2362769</v>
      </c>
      <c r="G643" s="34">
        <v>2538</v>
      </c>
      <c r="H643" s="34">
        <v>260</v>
      </c>
      <c r="I643" s="35">
        <f t="shared" si="38"/>
        <v>9.7999999999999989</v>
      </c>
      <c r="J643" s="34">
        <v>12</v>
      </c>
      <c r="K643" s="36">
        <f t="shared" si="39"/>
        <v>20091.573129251705</v>
      </c>
      <c r="L643" s="34">
        <v>201</v>
      </c>
      <c r="M643" s="34">
        <v>2362769</v>
      </c>
      <c r="N643" s="36">
        <f t="shared" si="36"/>
        <v>11755.069651741294</v>
      </c>
      <c r="O643" s="34">
        <v>8913.15</v>
      </c>
      <c r="P643" s="34">
        <v>2362769</v>
      </c>
      <c r="Q643" s="36">
        <f t="shared" si="37"/>
        <v>265.08798797282668</v>
      </c>
      <c r="R643" s="63" t="s">
        <v>51</v>
      </c>
      <c r="S643" s="19">
        <v>2</v>
      </c>
      <c r="T643" s="19" t="s">
        <v>52</v>
      </c>
    </row>
    <row r="644" spans="1:20" s="12" customFormat="1" ht="27" customHeight="1" x14ac:dyDescent="0.2">
      <c r="A644" s="66"/>
      <c r="B644" s="22">
        <v>640</v>
      </c>
      <c r="C644" s="26" t="s">
        <v>1140</v>
      </c>
      <c r="D644" s="19" t="s">
        <v>1141</v>
      </c>
      <c r="E644" s="34">
        <v>20</v>
      </c>
      <c r="F644" s="34">
        <v>1322496</v>
      </c>
      <c r="G644" s="34">
        <v>1020</v>
      </c>
      <c r="H644" s="34">
        <v>254</v>
      </c>
      <c r="I644" s="35">
        <f t="shared" si="38"/>
        <v>4.0999999999999996</v>
      </c>
      <c r="J644" s="34">
        <v>12</v>
      </c>
      <c r="K644" s="36">
        <f t="shared" si="39"/>
        <v>26880</v>
      </c>
      <c r="L644" s="34">
        <v>73</v>
      </c>
      <c r="M644" s="34">
        <v>1322496</v>
      </c>
      <c r="N644" s="36">
        <f t="shared" si="36"/>
        <v>18116.383561643837</v>
      </c>
      <c r="O644" s="34">
        <v>3486.9</v>
      </c>
      <c r="P644" s="34">
        <v>1322496</v>
      </c>
      <c r="Q644" s="36">
        <f t="shared" si="37"/>
        <v>379.27557429235134</v>
      </c>
      <c r="R644" s="63" t="s">
        <v>14</v>
      </c>
      <c r="S644" s="19">
        <v>1</v>
      </c>
      <c r="T644" s="19" t="s">
        <v>15</v>
      </c>
    </row>
    <row r="645" spans="1:20" s="12" customFormat="1" ht="27" customHeight="1" x14ac:dyDescent="0.2">
      <c r="A645" s="66"/>
      <c r="B645" s="22">
        <v>641</v>
      </c>
      <c r="C645" s="26" t="s">
        <v>435</v>
      </c>
      <c r="D645" s="19" t="s">
        <v>1142</v>
      </c>
      <c r="E645" s="34">
        <v>20</v>
      </c>
      <c r="F645" s="34">
        <v>3522084</v>
      </c>
      <c r="G645" s="34">
        <v>4840</v>
      </c>
      <c r="H645" s="34">
        <v>240</v>
      </c>
      <c r="I645" s="35">
        <f t="shared" si="38"/>
        <v>20.200000000000003</v>
      </c>
      <c r="J645" s="34">
        <v>12</v>
      </c>
      <c r="K645" s="36">
        <f t="shared" si="39"/>
        <v>14530.049504950492</v>
      </c>
      <c r="L645" s="34">
        <v>242</v>
      </c>
      <c r="M645" s="34">
        <v>3522084</v>
      </c>
      <c r="N645" s="36">
        <f t="shared" ref="N645:N708" si="40">IF(AND(L645&gt;0,M645&gt;0),M645/L645,0)</f>
        <v>14554.066115702479</v>
      </c>
      <c r="O645" s="34">
        <v>4866.4000000000005</v>
      </c>
      <c r="P645" s="34">
        <v>3522084</v>
      </c>
      <c r="Q645" s="36">
        <f t="shared" ref="Q645:Q708" si="41">IF(AND(O645&gt;0,P645&gt;0),P645/O645,0)</f>
        <v>723.75554824921903</v>
      </c>
      <c r="R645" s="63" t="s">
        <v>121</v>
      </c>
      <c r="S645" s="19">
        <v>4</v>
      </c>
      <c r="T645" s="19" t="s">
        <v>122</v>
      </c>
    </row>
    <row r="646" spans="1:20" s="12" customFormat="1" ht="27" customHeight="1" x14ac:dyDescent="0.2">
      <c r="A646" s="66"/>
      <c r="B646" s="22">
        <v>642</v>
      </c>
      <c r="C646" s="26" t="s">
        <v>1143</v>
      </c>
      <c r="D646" s="19" t="s">
        <v>1144</v>
      </c>
      <c r="E646" s="34">
        <v>20</v>
      </c>
      <c r="F646" s="34">
        <v>3464985</v>
      </c>
      <c r="G646" s="34">
        <v>3815</v>
      </c>
      <c r="H646" s="34">
        <v>275</v>
      </c>
      <c r="I646" s="35">
        <f t="shared" ref="I646:I709" si="42">ROUNDUP(G646/H646,1)</f>
        <v>13.9</v>
      </c>
      <c r="J646" s="34">
        <v>12</v>
      </c>
      <c r="K646" s="36">
        <f t="shared" ref="K646:K709" si="43">IF(AND(F646&gt;0,I646&gt;0,J646&gt;0),F646/I646/J646,0)</f>
        <v>20773.291366906476</v>
      </c>
      <c r="L646" s="34">
        <v>330</v>
      </c>
      <c r="M646" s="34">
        <v>3464985</v>
      </c>
      <c r="N646" s="36">
        <f t="shared" si="40"/>
        <v>10499.954545454546</v>
      </c>
      <c r="O646" s="34">
        <v>11519.5</v>
      </c>
      <c r="P646" s="34">
        <v>3464985</v>
      </c>
      <c r="Q646" s="36">
        <f t="shared" si="41"/>
        <v>300.79300316854028</v>
      </c>
      <c r="R646" s="63" t="s">
        <v>36</v>
      </c>
      <c r="S646" s="19">
        <v>24</v>
      </c>
      <c r="T646" s="19" t="s">
        <v>21</v>
      </c>
    </row>
    <row r="647" spans="1:20" s="12" customFormat="1" ht="27" customHeight="1" x14ac:dyDescent="0.2">
      <c r="A647" s="66"/>
      <c r="B647" s="22">
        <v>643</v>
      </c>
      <c r="C647" s="26" t="s">
        <v>887</v>
      </c>
      <c r="D647" s="19" t="s">
        <v>1145</v>
      </c>
      <c r="E647" s="34">
        <v>20</v>
      </c>
      <c r="F647" s="34">
        <v>772523</v>
      </c>
      <c r="G647" s="34">
        <v>1550</v>
      </c>
      <c r="H647" s="34">
        <v>252</v>
      </c>
      <c r="I647" s="35">
        <f t="shared" si="42"/>
        <v>6.1999999999999993</v>
      </c>
      <c r="J647" s="34">
        <v>12</v>
      </c>
      <c r="K647" s="36">
        <f t="shared" si="43"/>
        <v>10383.37365591398</v>
      </c>
      <c r="L647" s="34">
        <v>100</v>
      </c>
      <c r="M647" s="34">
        <v>772523</v>
      </c>
      <c r="N647" s="36">
        <f t="shared" si="40"/>
        <v>7725.23</v>
      </c>
      <c r="O647" s="34">
        <v>4340.3999999999996</v>
      </c>
      <c r="P647" s="34">
        <v>772523</v>
      </c>
      <c r="Q647" s="36">
        <f t="shared" si="41"/>
        <v>177.98428716247352</v>
      </c>
      <c r="R647" s="63" t="s">
        <v>39</v>
      </c>
      <c r="S647" s="19">
        <v>3</v>
      </c>
      <c r="T647" s="19" t="s">
        <v>40</v>
      </c>
    </row>
    <row r="648" spans="1:20" s="12" customFormat="1" ht="27" customHeight="1" x14ac:dyDescent="0.2">
      <c r="A648" s="66"/>
      <c r="B648" s="22">
        <v>644</v>
      </c>
      <c r="C648" s="26" t="s">
        <v>811</v>
      </c>
      <c r="D648" s="19" t="s">
        <v>1146</v>
      </c>
      <c r="E648" s="34">
        <v>20</v>
      </c>
      <c r="F648" s="34">
        <v>2126934</v>
      </c>
      <c r="G648" s="34">
        <v>3825</v>
      </c>
      <c r="H648" s="34">
        <v>247</v>
      </c>
      <c r="I648" s="35">
        <f t="shared" si="42"/>
        <v>15.5</v>
      </c>
      <c r="J648" s="34">
        <v>12</v>
      </c>
      <c r="K648" s="36">
        <f t="shared" si="43"/>
        <v>11435.129032258066</v>
      </c>
      <c r="L648" s="34">
        <v>303</v>
      </c>
      <c r="M648" s="34">
        <v>2126934</v>
      </c>
      <c r="N648" s="36">
        <f t="shared" si="40"/>
        <v>7019.5841584158416</v>
      </c>
      <c r="O648" s="34">
        <v>9842.8100000000013</v>
      </c>
      <c r="P648" s="34">
        <v>2126934</v>
      </c>
      <c r="Q648" s="36">
        <f t="shared" si="41"/>
        <v>216.09012060580258</v>
      </c>
      <c r="R648" s="63" t="s">
        <v>309</v>
      </c>
      <c r="S648" s="19">
        <v>21</v>
      </c>
      <c r="T648" s="19" t="s">
        <v>25</v>
      </c>
    </row>
    <row r="649" spans="1:20" s="12" customFormat="1" ht="27" customHeight="1" x14ac:dyDescent="0.2">
      <c r="A649" s="66"/>
      <c r="B649" s="22">
        <v>645</v>
      </c>
      <c r="C649" s="26" t="s">
        <v>1147</v>
      </c>
      <c r="D649" s="19" t="s">
        <v>1148</v>
      </c>
      <c r="E649" s="34">
        <v>40</v>
      </c>
      <c r="F649" s="34">
        <v>1879567</v>
      </c>
      <c r="G649" s="34">
        <v>2583</v>
      </c>
      <c r="H649" s="34">
        <v>266</v>
      </c>
      <c r="I649" s="35">
        <f t="shared" si="42"/>
        <v>9.7999999999999989</v>
      </c>
      <c r="J649" s="34">
        <v>12</v>
      </c>
      <c r="K649" s="36">
        <f t="shared" si="43"/>
        <v>15982.712585034016</v>
      </c>
      <c r="L649" s="34">
        <v>169</v>
      </c>
      <c r="M649" s="34">
        <v>1879567</v>
      </c>
      <c r="N649" s="36">
        <f t="shared" si="40"/>
        <v>11121.698224852071</v>
      </c>
      <c r="O649" s="34">
        <v>5779</v>
      </c>
      <c r="P649" s="34">
        <v>1879567</v>
      </c>
      <c r="Q649" s="36">
        <f t="shared" si="41"/>
        <v>325.24087212320472</v>
      </c>
      <c r="R649" s="63" t="s">
        <v>51</v>
      </c>
      <c r="S649" s="19">
        <v>2</v>
      </c>
      <c r="T649" s="19" t="s">
        <v>52</v>
      </c>
    </row>
    <row r="650" spans="1:20" s="12" customFormat="1" ht="27" customHeight="1" x14ac:dyDescent="0.2">
      <c r="A650" s="66"/>
      <c r="B650" s="22">
        <v>646</v>
      </c>
      <c r="C650" s="26" t="s">
        <v>1149</v>
      </c>
      <c r="D650" s="19" t="s">
        <v>1150</v>
      </c>
      <c r="E650" s="34">
        <v>20</v>
      </c>
      <c r="F650" s="34">
        <v>469313</v>
      </c>
      <c r="G650" s="34">
        <v>1311</v>
      </c>
      <c r="H650" s="34">
        <v>241</v>
      </c>
      <c r="I650" s="35">
        <f t="shared" si="42"/>
        <v>5.5</v>
      </c>
      <c r="J650" s="34">
        <v>12</v>
      </c>
      <c r="K650" s="36">
        <f t="shared" si="43"/>
        <v>7110.8030303030309</v>
      </c>
      <c r="L650" s="34">
        <v>127</v>
      </c>
      <c r="M650" s="34">
        <v>469313</v>
      </c>
      <c r="N650" s="36">
        <f t="shared" si="40"/>
        <v>3695.3779527559054</v>
      </c>
      <c r="O650" s="34">
        <v>0</v>
      </c>
      <c r="P650" s="34">
        <v>469313</v>
      </c>
      <c r="Q650" s="36">
        <f t="shared" si="41"/>
        <v>0</v>
      </c>
      <c r="R650" s="63" t="s">
        <v>51</v>
      </c>
      <c r="S650" s="19">
        <v>2</v>
      </c>
      <c r="T650" s="19" t="s">
        <v>52</v>
      </c>
    </row>
    <row r="651" spans="1:20" s="12" customFormat="1" ht="27" customHeight="1" x14ac:dyDescent="0.2">
      <c r="A651" s="66"/>
      <c r="B651" s="22">
        <v>647</v>
      </c>
      <c r="C651" s="26" t="s">
        <v>1005</v>
      </c>
      <c r="D651" s="19" t="s">
        <v>1151</v>
      </c>
      <c r="E651" s="34">
        <v>20</v>
      </c>
      <c r="F651" s="34">
        <v>1149217</v>
      </c>
      <c r="G651" s="34">
        <v>1068</v>
      </c>
      <c r="H651" s="34">
        <v>211</v>
      </c>
      <c r="I651" s="35">
        <f t="shared" si="42"/>
        <v>5.0999999999999996</v>
      </c>
      <c r="J651" s="34">
        <v>10</v>
      </c>
      <c r="K651" s="36">
        <f t="shared" si="43"/>
        <v>22533.666666666668</v>
      </c>
      <c r="L651" s="34">
        <v>71</v>
      </c>
      <c r="M651" s="34">
        <v>1149217</v>
      </c>
      <c r="N651" s="36">
        <f t="shared" si="40"/>
        <v>16186.154929577464</v>
      </c>
      <c r="O651" s="34">
        <v>5088</v>
      </c>
      <c r="P651" s="34">
        <v>1149217</v>
      </c>
      <c r="Q651" s="36">
        <f t="shared" si="41"/>
        <v>225.86812106918239</v>
      </c>
      <c r="R651" s="63" t="s">
        <v>28</v>
      </c>
      <c r="S651" s="19">
        <v>12</v>
      </c>
      <c r="T651" s="19" t="s">
        <v>29</v>
      </c>
    </row>
    <row r="652" spans="1:20" s="12" customFormat="1" ht="27" customHeight="1" x14ac:dyDescent="0.2">
      <c r="A652" s="66"/>
      <c r="B652" s="22">
        <v>648</v>
      </c>
      <c r="C652" s="26" t="s">
        <v>1152</v>
      </c>
      <c r="D652" s="19" t="s">
        <v>1153</v>
      </c>
      <c r="E652" s="34">
        <v>20</v>
      </c>
      <c r="F652" s="34">
        <v>449500</v>
      </c>
      <c r="G652" s="34">
        <v>812</v>
      </c>
      <c r="H652" s="34">
        <v>215</v>
      </c>
      <c r="I652" s="35">
        <f t="shared" si="42"/>
        <v>3.8000000000000003</v>
      </c>
      <c r="J652" s="34">
        <v>11</v>
      </c>
      <c r="K652" s="36">
        <f t="shared" si="43"/>
        <v>10753.588516746411</v>
      </c>
      <c r="L652" s="34">
        <v>82</v>
      </c>
      <c r="M652" s="34">
        <v>449500</v>
      </c>
      <c r="N652" s="36">
        <f t="shared" si="40"/>
        <v>5481.707317073171</v>
      </c>
      <c r="O652" s="34">
        <v>2465</v>
      </c>
      <c r="P652" s="34">
        <v>449500</v>
      </c>
      <c r="Q652" s="36">
        <f t="shared" si="41"/>
        <v>182.35294117647058</v>
      </c>
      <c r="R652" s="63" t="s">
        <v>102</v>
      </c>
      <c r="S652" s="19">
        <v>17</v>
      </c>
      <c r="T652" s="19" t="s">
        <v>25</v>
      </c>
    </row>
    <row r="653" spans="1:20" s="12" customFormat="1" ht="27" customHeight="1" x14ac:dyDescent="0.2">
      <c r="A653" s="66"/>
      <c r="B653" s="22">
        <v>649</v>
      </c>
      <c r="C653" s="26" t="s">
        <v>1154</v>
      </c>
      <c r="D653" s="19" t="s">
        <v>1155</v>
      </c>
      <c r="E653" s="34">
        <v>20</v>
      </c>
      <c r="F653" s="34">
        <v>732600</v>
      </c>
      <c r="G653" s="34">
        <v>2518</v>
      </c>
      <c r="H653" s="34">
        <v>205</v>
      </c>
      <c r="I653" s="35">
        <f t="shared" si="42"/>
        <v>12.299999999999999</v>
      </c>
      <c r="J653" s="34">
        <v>10</v>
      </c>
      <c r="K653" s="36">
        <f t="shared" si="43"/>
        <v>5956.0975609756106</v>
      </c>
      <c r="L653" s="34">
        <v>125</v>
      </c>
      <c r="M653" s="34">
        <v>732600</v>
      </c>
      <c r="N653" s="36">
        <f t="shared" si="40"/>
        <v>5860.8</v>
      </c>
      <c r="O653" s="34">
        <v>9334</v>
      </c>
      <c r="P653" s="34">
        <v>732600</v>
      </c>
      <c r="Q653" s="36">
        <f t="shared" si="41"/>
        <v>78.487250910649237</v>
      </c>
      <c r="R653" s="63" t="s">
        <v>102</v>
      </c>
      <c r="S653" s="19">
        <v>17</v>
      </c>
      <c r="T653" s="19" t="s">
        <v>25</v>
      </c>
    </row>
    <row r="654" spans="1:20" s="12" customFormat="1" ht="27" customHeight="1" x14ac:dyDescent="0.2">
      <c r="A654" s="66"/>
      <c r="B654" s="22">
        <v>650</v>
      </c>
      <c r="C654" s="26" t="s">
        <v>1156</v>
      </c>
      <c r="D654" s="19" t="s">
        <v>1157</v>
      </c>
      <c r="E654" s="34">
        <v>10</v>
      </c>
      <c r="F654" s="34">
        <v>117450</v>
      </c>
      <c r="G654" s="34">
        <v>130</v>
      </c>
      <c r="H654" s="34">
        <v>84</v>
      </c>
      <c r="I654" s="35">
        <f t="shared" si="42"/>
        <v>1.6</v>
      </c>
      <c r="J654" s="34">
        <v>5</v>
      </c>
      <c r="K654" s="36">
        <f t="shared" si="43"/>
        <v>14681.25</v>
      </c>
      <c r="L654" s="34">
        <v>13</v>
      </c>
      <c r="M654" s="34">
        <v>117450</v>
      </c>
      <c r="N654" s="36">
        <f t="shared" si="40"/>
        <v>9034.6153846153848</v>
      </c>
      <c r="O654" s="34">
        <v>503.75</v>
      </c>
      <c r="P654" s="34">
        <v>117450</v>
      </c>
      <c r="Q654" s="36">
        <f t="shared" si="41"/>
        <v>233.15136476426798</v>
      </c>
      <c r="R654" s="63" t="s">
        <v>51</v>
      </c>
      <c r="S654" s="19">
        <v>2</v>
      </c>
      <c r="T654" s="19" t="s">
        <v>52</v>
      </c>
    </row>
    <row r="655" spans="1:20" s="12" customFormat="1" ht="27" customHeight="1" x14ac:dyDescent="0.2">
      <c r="A655" s="66"/>
      <c r="B655" s="22">
        <v>651</v>
      </c>
      <c r="C655" s="26" t="s">
        <v>1158</v>
      </c>
      <c r="D655" s="19" t="s">
        <v>1159</v>
      </c>
      <c r="E655" s="34">
        <v>20</v>
      </c>
      <c r="F655" s="34">
        <v>4109963</v>
      </c>
      <c r="G655" s="34">
        <v>5412</v>
      </c>
      <c r="H655" s="34">
        <v>199</v>
      </c>
      <c r="I655" s="35">
        <f t="shared" si="42"/>
        <v>27.200000000000003</v>
      </c>
      <c r="J655" s="34">
        <v>10</v>
      </c>
      <c r="K655" s="36">
        <f t="shared" si="43"/>
        <v>15110.158088235292</v>
      </c>
      <c r="L655" s="34">
        <v>384</v>
      </c>
      <c r="M655" s="34">
        <v>4109963</v>
      </c>
      <c r="N655" s="36">
        <f t="shared" si="40"/>
        <v>10703.028645833334</v>
      </c>
      <c r="O655" s="34">
        <v>17523.3</v>
      </c>
      <c r="P655" s="34">
        <v>4109963</v>
      </c>
      <c r="Q655" s="36">
        <f t="shared" si="41"/>
        <v>234.54275165065943</v>
      </c>
      <c r="R655" s="63" t="s">
        <v>24</v>
      </c>
      <c r="S655" s="19">
        <v>22</v>
      </c>
      <c r="T655" s="19" t="s">
        <v>25</v>
      </c>
    </row>
    <row r="656" spans="1:20" s="12" customFormat="1" ht="27" customHeight="1" x14ac:dyDescent="0.2">
      <c r="A656" s="66"/>
      <c r="B656" s="22">
        <v>652</v>
      </c>
      <c r="C656" s="26" t="s">
        <v>1160</v>
      </c>
      <c r="D656" s="25" t="s">
        <v>1161</v>
      </c>
      <c r="E656" s="34">
        <v>20</v>
      </c>
      <c r="F656" s="34">
        <v>1407090</v>
      </c>
      <c r="G656" s="34">
        <v>1360</v>
      </c>
      <c r="H656" s="34">
        <v>212</v>
      </c>
      <c r="I656" s="35">
        <f t="shared" si="42"/>
        <v>6.5</v>
      </c>
      <c r="J656" s="34">
        <v>10</v>
      </c>
      <c r="K656" s="36">
        <f t="shared" si="43"/>
        <v>21647.538461538461</v>
      </c>
      <c r="L656" s="34">
        <v>109</v>
      </c>
      <c r="M656" s="34">
        <v>1407090</v>
      </c>
      <c r="N656" s="36">
        <f t="shared" si="40"/>
        <v>12909.08256880734</v>
      </c>
      <c r="O656" s="34">
        <v>5139</v>
      </c>
      <c r="P656" s="34">
        <v>1407090</v>
      </c>
      <c r="Q656" s="36">
        <f t="shared" si="41"/>
        <v>273.80618797431407</v>
      </c>
      <c r="R656" s="63" t="s">
        <v>39</v>
      </c>
      <c r="S656" s="19">
        <v>3</v>
      </c>
      <c r="T656" s="19" t="s">
        <v>40</v>
      </c>
    </row>
    <row r="657" spans="1:20" s="12" customFormat="1" ht="27" customHeight="1" x14ac:dyDescent="0.2">
      <c r="A657" s="66"/>
      <c r="B657" s="22">
        <v>653</v>
      </c>
      <c r="C657" s="26" t="s">
        <v>910</v>
      </c>
      <c r="D657" s="19" t="s">
        <v>1162</v>
      </c>
      <c r="E657" s="34">
        <v>20</v>
      </c>
      <c r="F657" s="34">
        <v>378550</v>
      </c>
      <c r="G657" s="34">
        <v>472</v>
      </c>
      <c r="H657" s="34">
        <v>212</v>
      </c>
      <c r="I657" s="35">
        <f t="shared" si="42"/>
        <v>2.3000000000000003</v>
      </c>
      <c r="J657" s="34">
        <v>10</v>
      </c>
      <c r="K657" s="36">
        <f t="shared" si="43"/>
        <v>16458.695652173912</v>
      </c>
      <c r="L657" s="34">
        <v>34</v>
      </c>
      <c r="M657" s="34">
        <v>378550</v>
      </c>
      <c r="N657" s="36">
        <f t="shared" si="40"/>
        <v>11133.823529411764</v>
      </c>
      <c r="O657" s="34">
        <v>2259</v>
      </c>
      <c r="P657" s="34">
        <v>378550</v>
      </c>
      <c r="Q657" s="36">
        <f t="shared" si="41"/>
        <v>167.57414785303231</v>
      </c>
      <c r="R657" s="63" t="s">
        <v>14</v>
      </c>
      <c r="S657" s="19">
        <v>1</v>
      </c>
      <c r="T657" s="19" t="s">
        <v>15</v>
      </c>
    </row>
    <row r="658" spans="1:20" s="12" customFormat="1" ht="27" customHeight="1" x14ac:dyDescent="0.2">
      <c r="A658" s="66"/>
      <c r="B658" s="22">
        <v>654</v>
      </c>
      <c r="C658" s="26" t="s">
        <v>1163</v>
      </c>
      <c r="D658" s="19" t="s">
        <v>1164</v>
      </c>
      <c r="E658" s="34">
        <v>20</v>
      </c>
      <c r="F658" s="34">
        <v>1187730</v>
      </c>
      <c r="G658" s="34">
        <v>2889</v>
      </c>
      <c r="H658" s="34">
        <v>212</v>
      </c>
      <c r="I658" s="35">
        <f t="shared" si="42"/>
        <v>13.7</v>
      </c>
      <c r="J658" s="34">
        <v>10</v>
      </c>
      <c r="K658" s="36">
        <f t="shared" si="43"/>
        <v>8669.5620437956204</v>
      </c>
      <c r="L658" s="34">
        <v>190</v>
      </c>
      <c r="M658" s="34">
        <v>1187730</v>
      </c>
      <c r="N658" s="36">
        <f t="shared" si="40"/>
        <v>6251.2105263157891</v>
      </c>
      <c r="O658" s="34">
        <v>9897.75</v>
      </c>
      <c r="P658" s="34">
        <v>1187730</v>
      </c>
      <c r="Q658" s="36">
        <f t="shared" si="41"/>
        <v>120</v>
      </c>
      <c r="R658" s="63" t="s">
        <v>14</v>
      </c>
      <c r="S658" s="19">
        <v>1</v>
      </c>
      <c r="T658" s="19" t="s">
        <v>15</v>
      </c>
    </row>
    <row r="659" spans="1:20" s="12" customFormat="1" ht="27" customHeight="1" x14ac:dyDescent="0.2">
      <c r="A659" s="66"/>
      <c r="B659" s="22">
        <v>655</v>
      </c>
      <c r="C659" s="26" t="s">
        <v>1165</v>
      </c>
      <c r="D659" s="19" t="s">
        <v>1166</v>
      </c>
      <c r="E659" s="34">
        <v>20</v>
      </c>
      <c r="F659" s="34">
        <v>237200</v>
      </c>
      <c r="G659" s="34">
        <v>680</v>
      </c>
      <c r="H659" s="34">
        <v>188</v>
      </c>
      <c r="I659" s="35">
        <f t="shared" si="42"/>
        <v>3.7</v>
      </c>
      <c r="J659" s="34">
        <v>9</v>
      </c>
      <c r="K659" s="36">
        <f t="shared" si="43"/>
        <v>7123.1231231231232</v>
      </c>
      <c r="L659" s="34">
        <v>65</v>
      </c>
      <c r="M659" s="34">
        <v>237200</v>
      </c>
      <c r="N659" s="36">
        <f t="shared" si="40"/>
        <v>3649.2307692307691</v>
      </c>
      <c r="O659" s="34">
        <v>2941</v>
      </c>
      <c r="P659" s="34">
        <v>237200</v>
      </c>
      <c r="Q659" s="36">
        <f t="shared" si="41"/>
        <v>80.652839170350219</v>
      </c>
      <c r="R659" s="63" t="s">
        <v>57</v>
      </c>
      <c r="S659" s="19">
        <v>14</v>
      </c>
      <c r="T659" s="19" t="s">
        <v>29</v>
      </c>
    </row>
    <row r="660" spans="1:20" s="12" customFormat="1" ht="27" customHeight="1" x14ac:dyDescent="0.2">
      <c r="A660" s="66"/>
      <c r="B660" s="22">
        <v>656</v>
      </c>
      <c r="C660" s="26" t="s">
        <v>1167</v>
      </c>
      <c r="D660" s="19" t="s">
        <v>1168</v>
      </c>
      <c r="E660" s="34">
        <v>20</v>
      </c>
      <c r="F660" s="34">
        <v>1637921</v>
      </c>
      <c r="G660" s="34">
        <v>1232</v>
      </c>
      <c r="H660" s="34">
        <v>202</v>
      </c>
      <c r="I660" s="35">
        <f t="shared" si="42"/>
        <v>6.1</v>
      </c>
      <c r="J660" s="34">
        <v>9</v>
      </c>
      <c r="K660" s="36">
        <f t="shared" si="43"/>
        <v>29834.626593806923</v>
      </c>
      <c r="L660" s="34">
        <v>109</v>
      </c>
      <c r="M660" s="34">
        <v>1637921</v>
      </c>
      <c r="N660" s="36">
        <f t="shared" si="40"/>
        <v>15026.798165137614</v>
      </c>
      <c r="O660" s="34">
        <v>3819.6</v>
      </c>
      <c r="P660" s="34">
        <v>1637921</v>
      </c>
      <c r="Q660" s="36">
        <f t="shared" si="41"/>
        <v>428.82003351136245</v>
      </c>
      <c r="R660" s="63" t="s">
        <v>14</v>
      </c>
      <c r="S660" s="19">
        <v>1</v>
      </c>
      <c r="T660" s="19" t="s">
        <v>15</v>
      </c>
    </row>
    <row r="661" spans="1:20" s="12" customFormat="1" ht="27" customHeight="1" x14ac:dyDescent="0.2">
      <c r="A661" s="66"/>
      <c r="B661" s="22">
        <v>657</v>
      </c>
      <c r="C661" s="26" t="s">
        <v>1169</v>
      </c>
      <c r="D661" s="19" t="s">
        <v>1170</v>
      </c>
      <c r="E661" s="34">
        <v>20</v>
      </c>
      <c r="F661" s="34">
        <v>416970</v>
      </c>
      <c r="G661" s="34">
        <v>1195</v>
      </c>
      <c r="H661" s="34">
        <v>186</v>
      </c>
      <c r="I661" s="35">
        <f t="shared" si="42"/>
        <v>6.5</v>
      </c>
      <c r="J661" s="34">
        <v>9</v>
      </c>
      <c r="K661" s="36">
        <f t="shared" si="43"/>
        <v>7127.6923076923076</v>
      </c>
      <c r="L661" s="34">
        <v>63</v>
      </c>
      <c r="M661" s="34">
        <v>416970</v>
      </c>
      <c r="N661" s="36">
        <f t="shared" si="40"/>
        <v>6618.5714285714284</v>
      </c>
      <c r="O661" s="34">
        <v>4004.4</v>
      </c>
      <c r="P661" s="34">
        <v>416970</v>
      </c>
      <c r="Q661" s="36">
        <f t="shared" si="41"/>
        <v>104.12795924483068</v>
      </c>
      <c r="R661" s="63" t="s">
        <v>14</v>
      </c>
      <c r="S661" s="19">
        <v>1</v>
      </c>
      <c r="T661" s="19" t="s">
        <v>15</v>
      </c>
    </row>
    <row r="662" spans="1:20" s="12" customFormat="1" ht="27" customHeight="1" x14ac:dyDescent="0.2">
      <c r="A662" s="66"/>
      <c r="B662" s="22">
        <v>658</v>
      </c>
      <c r="C662" s="26" t="s">
        <v>1171</v>
      </c>
      <c r="D662" s="19" t="s">
        <v>1172</v>
      </c>
      <c r="E662" s="34">
        <v>20</v>
      </c>
      <c r="F662" s="34">
        <v>153715</v>
      </c>
      <c r="G662" s="34">
        <v>173</v>
      </c>
      <c r="H662" s="34">
        <v>122</v>
      </c>
      <c r="I662" s="35">
        <f t="shared" si="42"/>
        <v>1.5</v>
      </c>
      <c r="J662" s="34">
        <v>6</v>
      </c>
      <c r="K662" s="36">
        <f t="shared" si="43"/>
        <v>17079.444444444445</v>
      </c>
      <c r="L662" s="34">
        <v>9</v>
      </c>
      <c r="M662" s="34">
        <v>153715</v>
      </c>
      <c r="N662" s="36">
        <f t="shared" si="40"/>
        <v>17079.444444444445</v>
      </c>
      <c r="O662" s="34">
        <v>662.5</v>
      </c>
      <c r="P662" s="34">
        <v>153715</v>
      </c>
      <c r="Q662" s="36">
        <f t="shared" si="41"/>
        <v>232.02264150943395</v>
      </c>
      <c r="R662" s="63" t="s">
        <v>257</v>
      </c>
      <c r="S662" s="19">
        <v>10</v>
      </c>
      <c r="T662" s="19" t="s">
        <v>33</v>
      </c>
    </row>
    <row r="663" spans="1:20" s="12" customFormat="1" ht="27" customHeight="1" x14ac:dyDescent="0.2">
      <c r="A663" s="66"/>
      <c r="B663" s="22">
        <v>659</v>
      </c>
      <c r="C663" s="26" t="s">
        <v>1173</v>
      </c>
      <c r="D663" s="19" t="s">
        <v>1174</v>
      </c>
      <c r="E663" s="34">
        <v>20</v>
      </c>
      <c r="F663" s="34">
        <v>84680</v>
      </c>
      <c r="G663" s="34">
        <v>240</v>
      </c>
      <c r="H663" s="34">
        <v>106</v>
      </c>
      <c r="I663" s="35">
        <f t="shared" si="42"/>
        <v>2.3000000000000003</v>
      </c>
      <c r="J663" s="34">
        <v>6</v>
      </c>
      <c r="K663" s="36">
        <f t="shared" si="43"/>
        <v>6136.231884057971</v>
      </c>
      <c r="L663" s="34">
        <v>18</v>
      </c>
      <c r="M663" s="34">
        <v>84680</v>
      </c>
      <c r="N663" s="36">
        <f t="shared" si="40"/>
        <v>4704.4444444444443</v>
      </c>
      <c r="O663" s="34">
        <v>704.9</v>
      </c>
      <c r="P663" s="34">
        <v>84680</v>
      </c>
      <c r="Q663" s="36">
        <f t="shared" si="41"/>
        <v>120.13051496666195</v>
      </c>
      <c r="R663" s="63" t="s">
        <v>39</v>
      </c>
      <c r="S663" s="19">
        <v>3</v>
      </c>
      <c r="T663" s="19" t="s">
        <v>40</v>
      </c>
    </row>
    <row r="664" spans="1:20" s="12" customFormat="1" ht="27" customHeight="1" x14ac:dyDescent="0.2">
      <c r="A664" s="66"/>
      <c r="B664" s="22">
        <v>660</v>
      </c>
      <c r="C664" s="26" t="s">
        <v>1175</v>
      </c>
      <c r="D664" s="19" t="s">
        <v>1176</v>
      </c>
      <c r="E664" s="34">
        <v>10</v>
      </c>
      <c r="F664" s="34">
        <v>176037</v>
      </c>
      <c r="G664" s="34">
        <v>444</v>
      </c>
      <c r="H664" s="34">
        <v>160</v>
      </c>
      <c r="I664" s="35">
        <f t="shared" si="42"/>
        <v>2.8000000000000003</v>
      </c>
      <c r="J664" s="34">
        <v>8</v>
      </c>
      <c r="K664" s="36">
        <f t="shared" si="43"/>
        <v>7858.7946428571422</v>
      </c>
      <c r="L664" s="34">
        <v>37</v>
      </c>
      <c r="M664" s="34">
        <v>181158</v>
      </c>
      <c r="N664" s="36">
        <f t="shared" si="40"/>
        <v>4896.1621621621625</v>
      </c>
      <c r="O664" s="34">
        <v>989</v>
      </c>
      <c r="P664" s="34">
        <v>181158</v>
      </c>
      <c r="Q664" s="36">
        <f t="shared" si="41"/>
        <v>183.17290192113245</v>
      </c>
      <c r="R664" s="63" t="s">
        <v>51</v>
      </c>
      <c r="S664" s="19">
        <v>2</v>
      </c>
      <c r="T664" s="19" t="s">
        <v>52</v>
      </c>
    </row>
    <row r="665" spans="1:20" s="12" customFormat="1" ht="27" customHeight="1" x14ac:dyDescent="0.2">
      <c r="A665" s="66"/>
      <c r="B665" s="22">
        <v>661</v>
      </c>
      <c r="C665" s="26" t="s">
        <v>1177</v>
      </c>
      <c r="D665" s="19" t="s">
        <v>1178</v>
      </c>
      <c r="E665" s="34">
        <v>14</v>
      </c>
      <c r="F665" s="34">
        <v>230861</v>
      </c>
      <c r="G665" s="34">
        <v>1209</v>
      </c>
      <c r="H665" s="34">
        <v>168</v>
      </c>
      <c r="I665" s="35">
        <f t="shared" si="42"/>
        <v>7.1999999999999993</v>
      </c>
      <c r="J665" s="34">
        <v>8</v>
      </c>
      <c r="K665" s="36">
        <f t="shared" si="43"/>
        <v>4008.0034722222226</v>
      </c>
      <c r="L665" s="34">
        <v>79</v>
      </c>
      <c r="M665" s="34">
        <v>230861</v>
      </c>
      <c r="N665" s="36">
        <f t="shared" si="40"/>
        <v>2922.2911392405063</v>
      </c>
      <c r="O665" s="34">
        <v>3681.5</v>
      </c>
      <c r="P665" s="34">
        <v>230861</v>
      </c>
      <c r="Q665" s="36">
        <f t="shared" si="41"/>
        <v>62.708406899361677</v>
      </c>
      <c r="R665" s="63" t="s">
        <v>51</v>
      </c>
      <c r="S665" s="19">
        <v>2</v>
      </c>
      <c r="T665" s="19" t="s">
        <v>52</v>
      </c>
    </row>
    <row r="666" spans="1:20" s="12" customFormat="1" ht="27" customHeight="1" x14ac:dyDescent="0.2">
      <c r="A666" s="66"/>
      <c r="B666" s="22">
        <v>662</v>
      </c>
      <c r="C666" s="26" t="s">
        <v>1179</v>
      </c>
      <c r="D666" s="19" t="s">
        <v>1180</v>
      </c>
      <c r="E666" s="34">
        <v>20</v>
      </c>
      <c r="F666" s="34">
        <v>506975</v>
      </c>
      <c r="G666" s="34">
        <v>1750</v>
      </c>
      <c r="H666" s="34">
        <v>146</v>
      </c>
      <c r="I666" s="35">
        <f t="shared" si="42"/>
        <v>12</v>
      </c>
      <c r="J666" s="34">
        <v>7</v>
      </c>
      <c r="K666" s="36">
        <f t="shared" si="43"/>
        <v>6035.4166666666661</v>
      </c>
      <c r="L666" s="34">
        <v>229</v>
      </c>
      <c r="M666" s="34">
        <v>506975</v>
      </c>
      <c r="N666" s="36">
        <f t="shared" si="40"/>
        <v>2213.8646288209607</v>
      </c>
      <c r="O666" s="34">
        <v>2035</v>
      </c>
      <c r="P666" s="34">
        <v>506975</v>
      </c>
      <c r="Q666" s="36">
        <f t="shared" si="41"/>
        <v>249.12776412776412</v>
      </c>
      <c r="R666" s="63" t="s">
        <v>14</v>
      </c>
      <c r="S666" s="19">
        <v>1</v>
      </c>
      <c r="T666" s="19" t="s">
        <v>15</v>
      </c>
    </row>
    <row r="667" spans="1:20" s="12" customFormat="1" ht="27" customHeight="1" x14ac:dyDescent="0.2">
      <c r="A667" s="66"/>
      <c r="B667" s="22">
        <v>663</v>
      </c>
      <c r="C667" s="26" t="s">
        <v>824</v>
      </c>
      <c r="D667" s="19" t="s">
        <v>1181</v>
      </c>
      <c r="E667" s="34">
        <v>20</v>
      </c>
      <c r="F667" s="34">
        <v>588200</v>
      </c>
      <c r="G667" s="34">
        <v>685</v>
      </c>
      <c r="H667" s="34">
        <v>148</v>
      </c>
      <c r="I667" s="35">
        <f t="shared" si="42"/>
        <v>4.6999999999999993</v>
      </c>
      <c r="J667" s="34">
        <v>7</v>
      </c>
      <c r="K667" s="36">
        <f t="shared" si="43"/>
        <v>17878.419452887541</v>
      </c>
      <c r="L667" s="34">
        <v>62</v>
      </c>
      <c r="M667" s="34">
        <v>588200</v>
      </c>
      <c r="N667" s="36">
        <f t="shared" si="40"/>
        <v>9487.0967741935492</v>
      </c>
      <c r="O667" s="34">
        <v>2457</v>
      </c>
      <c r="P667" s="34">
        <v>588200</v>
      </c>
      <c r="Q667" s="36">
        <f t="shared" si="41"/>
        <v>239.39763939763941</v>
      </c>
      <c r="R667" s="63" t="s">
        <v>121</v>
      </c>
      <c r="S667" s="19">
        <v>4</v>
      </c>
      <c r="T667" s="19" t="s">
        <v>122</v>
      </c>
    </row>
    <row r="668" spans="1:20" s="12" customFormat="1" ht="27" customHeight="1" x14ac:dyDescent="0.2">
      <c r="A668" s="66"/>
      <c r="B668" s="22">
        <v>664</v>
      </c>
      <c r="C668" s="26" t="s">
        <v>1038</v>
      </c>
      <c r="D668" s="19" t="s">
        <v>1182</v>
      </c>
      <c r="E668" s="34">
        <v>10</v>
      </c>
      <c r="F668" s="34">
        <v>108930</v>
      </c>
      <c r="G668" s="34">
        <v>286</v>
      </c>
      <c r="H668" s="34">
        <v>144</v>
      </c>
      <c r="I668" s="35">
        <f t="shared" si="42"/>
        <v>2</v>
      </c>
      <c r="J668" s="34">
        <v>7</v>
      </c>
      <c r="K668" s="36">
        <f t="shared" si="43"/>
        <v>7780.7142857142853</v>
      </c>
      <c r="L668" s="34">
        <v>26</v>
      </c>
      <c r="M668" s="34">
        <v>108930</v>
      </c>
      <c r="N668" s="36">
        <f t="shared" si="40"/>
        <v>4189.6153846153848</v>
      </c>
      <c r="O668" s="34">
        <v>1193</v>
      </c>
      <c r="P668" s="34">
        <v>108930</v>
      </c>
      <c r="Q668" s="36">
        <f t="shared" si="41"/>
        <v>91.307627829002513</v>
      </c>
      <c r="R668" s="63" t="s">
        <v>14</v>
      </c>
      <c r="S668" s="19">
        <v>1</v>
      </c>
      <c r="T668" s="19" t="s">
        <v>15</v>
      </c>
    </row>
    <row r="669" spans="1:20" s="12" customFormat="1" ht="27" customHeight="1" x14ac:dyDescent="0.2">
      <c r="A669" s="66"/>
      <c r="B669" s="22">
        <v>665</v>
      </c>
      <c r="C669" s="26" t="s">
        <v>1183</v>
      </c>
      <c r="D669" s="19" t="s">
        <v>1184</v>
      </c>
      <c r="E669" s="34">
        <v>20</v>
      </c>
      <c r="F669" s="34">
        <v>3185683</v>
      </c>
      <c r="G669" s="34">
        <v>2234</v>
      </c>
      <c r="H669" s="34">
        <v>177</v>
      </c>
      <c r="I669" s="35">
        <f t="shared" si="42"/>
        <v>12.7</v>
      </c>
      <c r="J669" s="34">
        <v>12</v>
      </c>
      <c r="K669" s="36">
        <f t="shared" si="43"/>
        <v>20903.431758530187</v>
      </c>
      <c r="L669" s="34">
        <v>105</v>
      </c>
      <c r="M669" s="34">
        <v>3185683</v>
      </c>
      <c r="N669" s="36">
        <f t="shared" si="40"/>
        <v>30339.838095238094</v>
      </c>
      <c r="O669" s="34">
        <v>6084.5999999999995</v>
      </c>
      <c r="P669" s="34">
        <v>3185683</v>
      </c>
      <c r="Q669" s="36">
        <f t="shared" si="41"/>
        <v>523.56490155474478</v>
      </c>
      <c r="R669" s="63" t="s">
        <v>51</v>
      </c>
      <c r="S669" s="19">
        <v>2</v>
      </c>
      <c r="T669" s="19" t="s">
        <v>52</v>
      </c>
    </row>
    <row r="670" spans="1:20" s="12" customFormat="1" ht="27" customHeight="1" x14ac:dyDescent="0.2">
      <c r="A670" s="66"/>
      <c r="B670" s="22">
        <v>666</v>
      </c>
      <c r="C670" s="26" t="s">
        <v>1131</v>
      </c>
      <c r="D670" s="19" t="s">
        <v>1185</v>
      </c>
      <c r="E670" s="34">
        <v>20</v>
      </c>
      <c r="F670" s="34">
        <v>1279653</v>
      </c>
      <c r="G670" s="34">
        <v>2185</v>
      </c>
      <c r="H670" s="34">
        <v>160</v>
      </c>
      <c r="I670" s="35">
        <f t="shared" si="42"/>
        <v>13.7</v>
      </c>
      <c r="J670" s="34">
        <v>7</v>
      </c>
      <c r="K670" s="36">
        <f t="shared" si="43"/>
        <v>13343.61835245047</v>
      </c>
      <c r="L670" s="34">
        <v>95</v>
      </c>
      <c r="M670" s="34">
        <v>1279653</v>
      </c>
      <c r="N670" s="36">
        <f t="shared" si="40"/>
        <v>13470.031578947368</v>
      </c>
      <c r="O670" s="34">
        <v>2628</v>
      </c>
      <c r="P670" s="34">
        <v>1279653</v>
      </c>
      <c r="Q670" s="36">
        <f t="shared" si="41"/>
        <v>486.93036529680364</v>
      </c>
      <c r="R670" s="63" t="s">
        <v>51</v>
      </c>
      <c r="S670" s="19">
        <v>2</v>
      </c>
      <c r="T670" s="19" t="s">
        <v>52</v>
      </c>
    </row>
    <row r="671" spans="1:20" s="12" customFormat="1" ht="27" customHeight="1" x14ac:dyDescent="0.2">
      <c r="A671" s="66"/>
      <c r="B671" s="22">
        <v>667</v>
      </c>
      <c r="C671" s="26" t="s">
        <v>1186</v>
      </c>
      <c r="D671" s="19" t="s">
        <v>1187</v>
      </c>
      <c r="E671" s="34">
        <v>10</v>
      </c>
      <c r="F671" s="34">
        <v>62341</v>
      </c>
      <c r="G671" s="34">
        <v>73</v>
      </c>
      <c r="H671" s="34">
        <v>122</v>
      </c>
      <c r="I671" s="35">
        <f t="shared" si="42"/>
        <v>0.6</v>
      </c>
      <c r="J671" s="34">
        <v>6</v>
      </c>
      <c r="K671" s="36">
        <f t="shared" si="43"/>
        <v>17316.944444444445</v>
      </c>
      <c r="L671" s="34">
        <v>10</v>
      </c>
      <c r="M671" s="34">
        <v>62341</v>
      </c>
      <c r="N671" s="36">
        <f t="shared" si="40"/>
        <v>6234.1</v>
      </c>
      <c r="O671" s="34">
        <v>123</v>
      </c>
      <c r="P671" s="34">
        <v>62341</v>
      </c>
      <c r="Q671" s="36">
        <f t="shared" si="41"/>
        <v>506.83739837398372</v>
      </c>
      <c r="R671" s="63" t="s">
        <v>14</v>
      </c>
      <c r="S671" s="19">
        <v>1</v>
      </c>
      <c r="T671" s="19" t="s">
        <v>15</v>
      </c>
    </row>
    <row r="672" spans="1:20" s="12" customFormat="1" ht="27" customHeight="1" x14ac:dyDescent="0.2">
      <c r="A672" s="66"/>
      <c r="B672" s="22">
        <v>668</v>
      </c>
      <c r="C672" s="26" t="s">
        <v>1188</v>
      </c>
      <c r="D672" s="19" t="s">
        <v>1189</v>
      </c>
      <c r="E672" s="34">
        <v>20</v>
      </c>
      <c r="F672" s="34">
        <v>251100</v>
      </c>
      <c r="G672" s="34">
        <v>166</v>
      </c>
      <c r="H672" s="34">
        <v>81</v>
      </c>
      <c r="I672" s="35">
        <f t="shared" si="42"/>
        <v>2.1</v>
      </c>
      <c r="J672" s="34">
        <v>4</v>
      </c>
      <c r="K672" s="36">
        <f t="shared" si="43"/>
        <v>29892.857142857141</v>
      </c>
      <c r="L672" s="34">
        <v>16</v>
      </c>
      <c r="M672" s="34">
        <v>251100</v>
      </c>
      <c r="N672" s="36">
        <f t="shared" si="40"/>
        <v>15693.75</v>
      </c>
      <c r="O672" s="34">
        <v>903</v>
      </c>
      <c r="P672" s="34">
        <v>251100</v>
      </c>
      <c r="Q672" s="36">
        <f t="shared" si="41"/>
        <v>278.07308970099666</v>
      </c>
      <c r="R672" s="63" t="s">
        <v>1190</v>
      </c>
      <c r="S672" s="19">
        <v>27</v>
      </c>
      <c r="T672" s="19" t="s">
        <v>21</v>
      </c>
    </row>
    <row r="673" spans="1:20" s="12" customFormat="1" ht="27" customHeight="1" x14ac:dyDescent="0.2">
      <c r="A673" s="66"/>
      <c r="B673" s="22">
        <v>669</v>
      </c>
      <c r="C673" s="26" t="s">
        <v>1191</v>
      </c>
      <c r="D673" s="19" t="s">
        <v>1192</v>
      </c>
      <c r="E673" s="34">
        <v>10</v>
      </c>
      <c r="F673" s="34">
        <v>9500</v>
      </c>
      <c r="G673" s="34">
        <v>19</v>
      </c>
      <c r="H673" s="34">
        <v>19</v>
      </c>
      <c r="I673" s="35">
        <f t="shared" si="42"/>
        <v>1</v>
      </c>
      <c r="J673" s="34">
        <v>5</v>
      </c>
      <c r="K673" s="36">
        <f t="shared" si="43"/>
        <v>1900</v>
      </c>
      <c r="L673" s="34">
        <v>5</v>
      </c>
      <c r="M673" s="34">
        <v>9500</v>
      </c>
      <c r="N673" s="36">
        <f t="shared" si="40"/>
        <v>1900</v>
      </c>
      <c r="O673" s="34">
        <v>25</v>
      </c>
      <c r="P673" s="34">
        <v>9500</v>
      </c>
      <c r="Q673" s="36">
        <f t="shared" si="41"/>
        <v>380</v>
      </c>
      <c r="R673" s="63" t="s">
        <v>121</v>
      </c>
      <c r="S673" s="19">
        <v>4</v>
      </c>
      <c r="T673" s="19" t="s">
        <v>122</v>
      </c>
    </row>
    <row r="674" spans="1:20" s="12" customFormat="1" ht="27" customHeight="1" x14ac:dyDescent="0.2">
      <c r="A674" s="66"/>
      <c r="B674" s="22">
        <v>670</v>
      </c>
      <c r="C674" s="26" t="s">
        <v>1193</v>
      </c>
      <c r="D674" s="19" t="s">
        <v>1194</v>
      </c>
      <c r="E674" s="34">
        <v>20</v>
      </c>
      <c r="F674" s="34">
        <v>392920</v>
      </c>
      <c r="G674" s="34">
        <v>704</v>
      </c>
      <c r="H674" s="34">
        <v>118</v>
      </c>
      <c r="I674" s="35">
        <f t="shared" si="42"/>
        <v>6</v>
      </c>
      <c r="J674" s="34">
        <v>6</v>
      </c>
      <c r="K674" s="36">
        <f t="shared" si="43"/>
        <v>10914.444444444443</v>
      </c>
      <c r="L674" s="34">
        <v>62</v>
      </c>
      <c r="M674" s="34">
        <v>392920</v>
      </c>
      <c r="N674" s="36">
        <f t="shared" si="40"/>
        <v>6337.4193548387093</v>
      </c>
      <c r="O674" s="34">
        <v>2198.25</v>
      </c>
      <c r="P674" s="34">
        <v>392920</v>
      </c>
      <c r="Q674" s="36">
        <f t="shared" si="41"/>
        <v>178.7421812805641</v>
      </c>
      <c r="R674" s="63" t="s">
        <v>121</v>
      </c>
      <c r="S674" s="19">
        <v>4</v>
      </c>
      <c r="T674" s="19" t="s">
        <v>122</v>
      </c>
    </row>
    <row r="675" spans="1:20" s="12" customFormat="1" ht="27" customHeight="1" x14ac:dyDescent="0.2">
      <c r="A675" s="66"/>
      <c r="B675" s="22">
        <v>671</v>
      </c>
      <c r="C675" s="26" t="s">
        <v>435</v>
      </c>
      <c r="D675" s="19" t="s">
        <v>1195</v>
      </c>
      <c r="E675" s="34">
        <v>20</v>
      </c>
      <c r="F675" s="34">
        <v>1857194</v>
      </c>
      <c r="G675" s="34">
        <v>982</v>
      </c>
      <c r="H675" s="34">
        <v>120</v>
      </c>
      <c r="I675" s="35">
        <f t="shared" si="42"/>
        <v>8.1999999999999993</v>
      </c>
      <c r="J675" s="34">
        <v>6</v>
      </c>
      <c r="K675" s="36">
        <f t="shared" si="43"/>
        <v>37747.845528455284</v>
      </c>
      <c r="L675" s="34">
        <v>79</v>
      </c>
      <c r="M675" s="34">
        <v>1857194</v>
      </c>
      <c r="N675" s="36">
        <f t="shared" si="40"/>
        <v>23508.784810126581</v>
      </c>
      <c r="O675" s="34">
        <v>2312.5</v>
      </c>
      <c r="P675" s="34">
        <v>1857194</v>
      </c>
      <c r="Q675" s="36">
        <f t="shared" si="41"/>
        <v>803.11091891891897</v>
      </c>
      <c r="R675" s="63" t="s">
        <v>121</v>
      </c>
      <c r="S675" s="19">
        <v>4</v>
      </c>
      <c r="T675" s="19" t="s">
        <v>122</v>
      </c>
    </row>
    <row r="676" spans="1:20" s="12" customFormat="1" ht="27" customHeight="1" x14ac:dyDescent="0.2">
      <c r="A676" s="66"/>
      <c r="B676" s="22">
        <v>672</v>
      </c>
      <c r="C676" s="26" t="s">
        <v>1196</v>
      </c>
      <c r="D676" s="19" t="s">
        <v>1197</v>
      </c>
      <c r="E676" s="34">
        <v>20</v>
      </c>
      <c r="F676" s="34">
        <v>57800</v>
      </c>
      <c r="G676" s="34">
        <v>61</v>
      </c>
      <c r="H676" s="34">
        <v>38</v>
      </c>
      <c r="I676" s="35">
        <f t="shared" si="42"/>
        <v>1.7000000000000002</v>
      </c>
      <c r="J676" s="34">
        <v>2</v>
      </c>
      <c r="K676" s="36">
        <f t="shared" si="43"/>
        <v>17000</v>
      </c>
      <c r="L676" s="34">
        <v>8</v>
      </c>
      <c r="M676" s="34">
        <v>57800</v>
      </c>
      <c r="N676" s="36">
        <f t="shared" si="40"/>
        <v>7225</v>
      </c>
      <c r="O676" s="34">
        <v>289</v>
      </c>
      <c r="P676" s="34">
        <v>57800</v>
      </c>
      <c r="Q676" s="36">
        <f t="shared" si="41"/>
        <v>200</v>
      </c>
      <c r="R676" s="63" t="s">
        <v>36</v>
      </c>
      <c r="S676" s="19">
        <v>24</v>
      </c>
      <c r="T676" s="19" t="s">
        <v>21</v>
      </c>
    </row>
    <row r="677" spans="1:20" s="12" customFormat="1" ht="27" customHeight="1" x14ac:dyDescent="0.2">
      <c r="A677" s="66"/>
      <c r="B677" s="22">
        <v>673</v>
      </c>
      <c r="C677" s="26" t="s">
        <v>1198</v>
      </c>
      <c r="D677" s="19" t="s">
        <v>1199</v>
      </c>
      <c r="E677" s="34">
        <v>20</v>
      </c>
      <c r="F677" s="34">
        <v>33470</v>
      </c>
      <c r="G677" s="34">
        <v>61</v>
      </c>
      <c r="H677" s="34">
        <v>57</v>
      </c>
      <c r="I677" s="35">
        <f t="shared" si="42"/>
        <v>1.1000000000000001</v>
      </c>
      <c r="J677" s="34">
        <v>3</v>
      </c>
      <c r="K677" s="36">
        <f t="shared" si="43"/>
        <v>10142.424242424242</v>
      </c>
      <c r="L677" s="34">
        <v>4</v>
      </c>
      <c r="M677" s="34">
        <v>33470</v>
      </c>
      <c r="N677" s="36">
        <f t="shared" si="40"/>
        <v>8367.5</v>
      </c>
      <c r="O677" s="34">
        <v>244</v>
      </c>
      <c r="P677" s="34">
        <v>33470</v>
      </c>
      <c r="Q677" s="36">
        <f t="shared" si="41"/>
        <v>137.17213114754099</v>
      </c>
      <c r="R677" s="63" t="s">
        <v>36</v>
      </c>
      <c r="S677" s="19">
        <v>24</v>
      </c>
      <c r="T677" s="19" t="s">
        <v>21</v>
      </c>
    </row>
    <row r="678" spans="1:20" s="12" customFormat="1" ht="27" customHeight="1" x14ac:dyDescent="0.2">
      <c r="A678" s="66"/>
      <c r="B678" s="22">
        <v>674</v>
      </c>
      <c r="C678" s="27" t="s">
        <v>1200</v>
      </c>
      <c r="D678" s="25" t="s">
        <v>1201</v>
      </c>
      <c r="E678" s="34">
        <v>20</v>
      </c>
      <c r="F678" s="34">
        <v>183340</v>
      </c>
      <c r="G678" s="34">
        <v>832</v>
      </c>
      <c r="H678" s="34">
        <v>150</v>
      </c>
      <c r="I678" s="35">
        <f t="shared" si="42"/>
        <v>5.6</v>
      </c>
      <c r="J678" s="34">
        <v>6</v>
      </c>
      <c r="K678" s="36">
        <f t="shared" si="43"/>
        <v>5456.5476190476193</v>
      </c>
      <c r="L678" s="34">
        <v>114</v>
      </c>
      <c r="M678" s="34">
        <v>183340</v>
      </c>
      <c r="N678" s="36">
        <f t="shared" si="40"/>
        <v>1608.2456140350878</v>
      </c>
      <c r="O678" s="34">
        <v>1753</v>
      </c>
      <c r="P678" s="34">
        <v>183340</v>
      </c>
      <c r="Q678" s="36">
        <f t="shared" si="41"/>
        <v>104.58642327438676</v>
      </c>
      <c r="R678" s="63" t="s">
        <v>39</v>
      </c>
      <c r="S678" s="19">
        <v>3</v>
      </c>
      <c r="T678" s="19" t="s">
        <v>40</v>
      </c>
    </row>
    <row r="679" spans="1:20" s="12" customFormat="1" ht="27" customHeight="1" x14ac:dyDescent="0.2">
      <c r="A679" s="66"/>
      <c r="B679" s="22">
        <v>675</v>
      </c>
      <c r="C679" s="26" t="s">
        <v>1202</v>
      </c>
      <c r="D679" s="19" t="s">
        <v>1203</v>
      </c>
      <c r="E679" s="34">
        <v>30</v>
      </c>
      <c r="F679" s="34">
        <v>8010240</v>
      </c>
      <c r="G679" s="34">
        <v>2869</v>
      </c>
      <c r="H679" s="34">
        <v>122</v>
      </c>
      <c r="I679" s="35">
        <f t="shared" si="42"/>
        <v>23.6</v>
      </c>
      <c r="J679" s="34">
        <v>6</v>
      </c>
      <c r="K679" s="36">
        <f t="shared" si="43"/>
        <v>56569.49152542372</v>
      </c>
      <c r="L679" s="34">
        <v>171</v>
      </c>
      <c r="M679" s="34">
        <v>8010240</v>
      </c>
      <c r="N679" s="36">
        <f t="shared" si="40"/>
        <v>46843.508771929824</v>
      </c>
      <c r="O679" s="34">
        <v>10611</v>
      </c>
      <c r="P679" s="34">
        <v>8010240</v>
      </c>
      <c r="Q679" s="36">
        <f t="shared" si="41"/>
        <v>754.89963245688432</v>
      </c>
      <c r="R679" s="63" t="s">
        <v>39</v>
      </c>
      <c r="S679" s="19">
        <v>3</v>
      </c>
      <c r="T679" s="19" t="s">
        <v>40</v>
      </c>
    </row>
    <row r="680" spans="1:20" s="12" customFormat="1" ht="27" customHeight="1" x14ac:dyDescent="0.2">
      <c r="A680" s="66"/>
      <c r="B680" s="22">
        <v>676</v>
      </c>
      <c r="C680" s="26" t="s">
        <v>1204</v>
      </c>
      <c r="D680" s="25" t="s">
        <v>1205</v>
      </c>
      <c r="E680" s="34">
        <v>20</v>
      </c>
      <c r="F680" s="34">
        <v>190362</v>
      </c>
      <c r="G680" s="34">
        <v>361</v>
      </c>
      <c r="H680" s="34">
        <v>120</v>
      </c>
      <c r="I680" s="35">
        <f t="shared" si="42"/>
        <v>3.1</v>
      </c>
      <c r="J680" s="34">
        <v>6</v>
      </c>
      <c r="K680" s="36">
        <f t="shared" si="43"/>
        <v>10234.516129032258</v>
      </c>
      <c r="L680" s="34">
        <v>31</v>
      </c>
      <c r="M680" s="34">
        <v>190362</v>
      </c>
      <c r="N680" s="36">
        <f t="shared" si="40"/>
        <v>6140.7096774193551</v>
      </c>
      <c r="O680" s="34">
        <v>1554</v>
      </c>
      <c r="P680" s="34">
        <v>190362</v>
      </c>
      <c r="Q680" s="36">
        <f t="shared" si="41"/>
        <v>122.4980694980695</v>
      </c>
      <c r="R680" s="63" t="s">
        <v>14</v>
      </c>
      <c r="S680" s="19">
        <v>1</v>
      </c>
      <c r="T680" s="19" t="s">
        <v>15</v>
      </c>
    </row>
    <row r="681" spans="1:20" s="12" customFormat="1" ht="27" customHeight="1" x14ac:dyDescent="0.2">
      <c r="A681" s="66"/>
      <c r="B681" s="22">
        <v>677</v>
      </c>
      <c r="C681" s="26" t="s">
        <v>1206</v>
      </c>
      <c r="D681" s="19" t="s">
        <v>1207</v>
      </c>
      <c r="E681" s="34">
        <v>20</v>
      </c>
      <c r="F681" s="34">
        <v>455150</v>
      </c>
      <c r="G681" s="34">
        <v>423</v>
      </c>
      <c r="H681" s="34">
        <v>98</v>
      </c>
      <c r="I681" s="35">
        <f t="shared" si="42"/>
        <v>4.3999999999999995</v>
      </c>
      <c r="J681" s="34">
        <v>5</v>
      </c>
      <c r="K681" s="36">
        <f t="shared" si="43"/>
        <v>20688.636363636364</v>
      </c>
      <c r="L681" s="34">
        <v>39</v>
      </c>
      <c r="M681" s="34">
        <v>455150</v>
      </c>
      <c r="N681" s="36">
        <f t="shared" si="40"/>
        <v>11670.51282051282</v>
      </c>
      <c r="O681" s="34">
        <v>1686</v>
      </c>
      <c r="P681" s="34">
        <v>455150</v>
      </c>
      <c r="Q681" s="36">
        <f t="shared" si="41"/>
        <v>269.95848161328587</v>
      </c>
      <c r="R681" s="63" t="s">
        <v>14</v>
      </c>
      <c r="S681" s="19">
        <v>1</v>
      </c>
      <c r="T681" s="19" t="s">
        <v>15</v>
      </c>
    </row>
    <row r="682" spans="1:20" s="12" customFormat="1" ht="27" customHeight="1" x14ac:dyDescent="0.2">
      <c r="A682" s="66"/>
      <c r="B682" s="22">
        <v>678</v>
      </c>
      <c r="C682" s="26" t="s">
        <v>1208</v>
      </c>
      <c r="D682" s="19" t="s">
        <v>1209</v>
      </c>
      <c r="E682" s="34">
        <v>20</v>
      </c>
      <c r="F682" s="34">
        <v>98735</v>
      </c>
      <c r="G682" s="34">
        <v>87</v>
      </c>
      <c r="H682" s="34">
        <v>82</v>
      </c>
      <c r="I682" s="35">
        <f t="shared" si="42"/>
        <v>1.1000000000000001</v>
      </c>
      <c r="J682" s="34">
        <v>4</v>
      </c>
      <c r="K682" s="36">
        <f t="shared" si="43"/>
        <v>22439.772727272724</v>
      </c>
      <c r="L682" s="34">
        <v>8</v>
      </c>
      <c r="M682" s="34">
        <v>98735</v>
      </c>
      <c r="N682" s="36">
        <f t="shared" si="40"/>
        <v>12341.875</v>
      </c>
      <c r="O682" s="34">
        <v>189.5</v>
      </c>
      <c r="P682" s="34">
        <v>98735</v>
      </c>
      <c r="Q682" s="36">
        <f t="shared" si="41"/>
        <v>521.0290237467018</v>
      </c>
      <c r="R682" s="63" t="s">
        <v>39</v>
      </c>
      <c r="S682" s="19">
        <v>3</v>
      </c>
      <c r="T682" s="19" t="s">
        <v>40</v>
      </c>
    </row>
    <row r="683" spans="1:20" s="12" customFormat="1" ht="27" customHeight="1" x14ac:dyDescent="0.2">
      <c r="A683" s="66"/>
      <c r="B683" s="22">
        <v>679</v>
      </c>
      <c r="C683" s="26" t="s">
        <v>1042</v>
      </c>
      <c r="D683" s="19" t="s">
        <v>1210</v>
      </c>
      <c r="E683" s="34">
        <v>20</v>
      </c>
      <c r="F683" s="34">
        <v>8493375</v>
      </c>
      <c r="G683" s="34">
        <v>6490</v>
      </c>
      <c r="H683" s="34">
        <v>289</v>
      </c>
      <c r="I683" s="35">
        <f t="shared" si="42"/>
        <v>22.5</v>
      </c>
      <c r="J683" s="34">
        <v>12</v>
      </c>
      <c r="K683" s="36">
        <f t="shared" si="43"/>
        <v>31456.944444444442</v>
      </c>
      <c r="L683" s="34">
        <v>405</v>
      </c>
      <c r="M683" s="34">
        <v>8493375</v>
      </c>
      <c r="N683" s="36">
        <f t="shared" si="40"/>
        <v>20971.296296296296</v>
      </c>
      <c r="O683" s="34">
        <v>30395</v>
      </c>
      <c r="P683" s="34">
        <v>8493375</v>
      </c>
      <c r="Q683" s="36">
        <f t="shared" si="41"/>
        <v>279.43329494982726</v>
      </c>
      <c r="R683" s="63" t="s">
        <v>45</v>
      </c>
      <c r="S683" s="19">
        <v>19</v>
      </c>
      <c r="T683" s="19" t="s">
        <v>25</v>
      </c>
    </row>
    <row r="684" spans="1:20" s="12" customFormat="1" ht="27" customHeight="1" x14ac:dyDescent="0.2">
      <c r="A684" s="66"/>
      <c r="B684" s="22">
        <v>680</v>
      </c>
      <c r="C684" s="26" t="s">
        <v>1211</v>
      </c>
      <c r="D684" s="19" t="s">
        <v>1212</v>
      </c>
      <c r="E684" s="34">
        <v>20</v>
      </c>
      <c r="F684" s="34">
        <v>107560</v>
      </c>
      <c r="G684" s="34">
        <v>98</v>
      </c>
      <c r="H684" s="34">
        <v>45</v>
      </c>
      <c r="I684" s="35">
        <f t="shared" si="42"/>
        <v>2.2000000000000002</v>
      </c>
      <c r="J684" s="34">
        <v>3</v>
      </c>
      <c r="K684" s="36">
        <f t="shared" si="43"/>
        <v>16296.969696969696</v>
      </c>
      <c r="L684" s="34">
        <v>11</v>
      </c>
      <c r="M684" s="34">
        <v>107560</v>
      </c>
      <c r="N684" s="36">
        <f t="shared" si="40"/>
        <v>9778.181818181818</v>
      </c>
      <c r="O684" s="34">
        <v>260</v>
      </c>
      <c r="P684" s="34">
        <v>107560</v>
      </c>
      <c r="Q684" s="36">
        <f t="shared" si="41"/>
        <v>413.69230769230768</v>
      </c>
      <c r="R684" s="63" t="s">
        <v>14</v>
      </c>
      <c r="S684" s="19">
        <v>1</v>
      </c>
      <c r="T684" s="19" t="s">
        <v>15</v>
      </c>
    </row>
    <row r="685" spans="1:20" s="12" customFormat="1" ht="27" customHeight="1" x14ac:dyDescent="0.2">
      <c r="A685" s="66"/>
      <c r="B685" s="22">
        <v>681</v>
      </c>
      <c r="C685" s="26" t="s">
        <v>452</v>
      </c>
      <c r="D685" s="19" t="s">
        <v>1213</v>
      </c>
      <c r="E685" s="34">
        <v>20</v>
      </c>
      <c r="F685" s="34">
        <v>200400</v>
      </c>
      <c r="G685" s="34">
        <v>668</v>
      </c>
      <c r="H685" s="34">
        <v>77</v>
      </c>
      <c r="I685" s="35">
        <f t="shared" si="42"/>
        <v>8.6999999999999993</v>
      </c>
      <c r="J685" s="34">
        <v>4</v>
      </c>
      <c r="K685" s="36">
        <f t="shared" si="43"/>
        <v>5758.620689655173</v>
      </c>
      <c r="L685" s="34">
        <v>71</v>
      </c>
      <c r="M685" s="34">
        <v>200400</v>
      </c>
      <c r="N685" s="36">
        <f t="shared" si="40"/>
        <v>2822.5352112676055</v>
      </c>
      <c r="O685" s="34">
        <v>668</v>
      </c>
      <c r="P685" s="34">
        <v>200400</v>
      </c>
      <c r="Q685" s="36">
        <f t="shared" si="41"/>
        <v>300</v>
      </c>
      <c r="R685" s="63" t="s">
        <v>14</v>
      </c>
      <c r="S685" s="19">
        <v>1</v>
      </c>
      <c r="T685" s="19" t="s">
        <v>15</v>
      </c>
    </row>
    <row r="686" spans="1:20" s="12" customFormat="1" ht="27" customHeight="1" x14ac:dyDescent="0.2">
      <c r="A686" s="66"/>
      <c r="B686" s="22">
        <v>682</v>
      </c>
      <c r="C686" s="26" t="s">
        <v>1214</v>
      </c>
      <c r="D686" s="19" t="s">
        <v>1215</v>
      </c>
      <c r="E686" s="34">
        <v>20</v>
      </c>
      <c r="F686" s="34">
        <v>78320</v>
      </c>
      <c r="G686" s="34">
        <v>321</v>
      </c>
      <c r="H686" s="34">
        <v>66</v>
      </c>
      <c r="I686" s="35">
        <f t="shared" si="42"/>
        <v>4.8999999999999995</v>
      </c>
      <c r="J686" s="34">
        <v>4</v>
      </c>
      <c r="K686" s="36">
        <f t="shared" si="43"/>
        <v>3995.9183673469392</v>
      </c>
      <c r="L686" s="34">
        <v>32</v>
      </c>
      <c r="M686" s="34">
        <v>78320</v>
      </c>
      <c r="N686" s="36">
        <f t="shared" si="40"/>
        <v>2447.5</v>
      </c>
      <c r="O686" s="34">
        <v>925</v>
      </c>
      <c r="P686" s="34">
        <v>78320</v>
      </c>
      <c r="Q686" s="36">
        <f t="shared" si="41"/>
        <v>84.670270270270265</v>
      </c>
      <c r="R686" s="63" t="s">
        <v>39</v>
      </c>
      <c r="S686" s="19">
        <v>3</v>
      </c>
      <c r="T686" s="19" t="s">
        <v>40</v>
      </c>
    </row>
    <row r="687" spans="1:20" s="12" customFormat="1" ht="27" customHeight="1" x14ac:dyDescent="0.2">
      <c r="A687" s="66"/>
      <c r="B687" s="22">
        <v>683</v>
      </c>
      <c r="C687" s="26" t="s">
        <v>1216</v>
      </c>
      <c r="D687" s="19" t="s">
        <v>1217</v>
      </c>
      <c r="E687" s="34">
        <v>20</v>
      </c>
      <c r="F687" s="34">
        <v>161450</v>
      </c>
      <c r="G687" s="34">
        <v>129</v>
      </c>
      <c r="H687" s="34">
        <v>79</v>
      </c>
      <c r="I687" s="35">
        <f t="shared" si="42"/>
        <v>1.7000000000000002</v>
      </c>
      <c r="J687" s="34">
        <v>4</v>
      </c>
      <c r="K687" s="36">
        <f t="shared" si="43"/>
        <v>23742.647058823528</v>
      </c>
      <c r="L687" s="34">
        <v>10</v>
      </c>
      <c r="M687" s="34">
        <v>161450</v>
      </c>
      <c r="N687" s="36">
        <f t="shared" si="40"/>
        <v>16145</v>
      </c>
      <c r="O687" s="34">
        <v>503.58</v>
      </c>
      <c r="P687" s="34">
        <v>161450</v>
      </c>
      <c r="Q687" s="36">
        <f t="shared" si="41"/>
        <v>320.60447198061877</v>
      </c>
      <c r="R687" s="63" t="s">
        <v>80</v>
      </c>
      <c r="S687" s="19">
        <v>13</v>
      </c>
      <c r="T687" s="19" t="s">
        <v>29</v>
      </c>
    </row>
    <row r="688" spans="1:20" s="12" customFormat="1" ht="27" customHeight="1" x14ac:dyDescent="0.2">
      <c r="A688" s="66"/>
      <c r="B688" s="22">
        <v>684</v>
      </c>
      <c r="C688" s="26" t="s">
        <v>1218</v>
      </c>
      <c r="D688" s="19" t="s">
        <v>1219</v>
      </c>
      <c r="E688" s="34">
        <v>20</v>
      </c>
      <c r="F688" s="34">
        <v>150450</v>
      </c>
      <c r="G688" s="34">
        <v>211</v>
      </c>
      <c r="H688" s="34">
        <v>83</v>
      </c>
      <c r="I688" s="35">
        <f t="shared" si="42"/>
        <v>2.6</v>
      </c>
      <c r="J688" s="34">
        <v>4</v>
      </c>
      <c r="K688" s="36">
        <f t="shared" si="43"/>
        <v>14466.346153846152</v>
      </c>
      <c r="L688" s="34">
        <v>18</v>
      </c>
      <c r="M688" s="34">
        <v>150450</v>
      </c>
      <c r="N688" s="36">
        <f t="shared" si="40"/>
        <v>8358.3333333333339</v>
      </c>
      <c r="O688" s="34">
        <v>670</v>
      </c>
      <c r="P688" s="34">
        <v>150450</v>
      </c>
      <c r="Q688" s="36">
        <f t="shared" si="41"/>
        <v>224.55223880597015</v>
      </c>
      <c r="R688" s="63" t="s">
        <v>102</v>
      </c>
      <c r="S688" s="19">
        <v>17</v>
      </c>
      <c r="T688" s="19" t="s">
        <v>25</v>
      </c>
    </row>
    <row r="689" spans="1:20" s="12" customFormat="1" ht="27" customHeight="1" x14ac:dyDescent="0.2">
      <c r="A689" s="66"/>
      <c r="B689" s="22">
        <v>685</v>
      </c>
      <c r="C689" s="26" t="s">
        <v>297</v>
      </c>
      <c r="D689" s="19" t="s">
        <v>1220</v>
      </c>
      <c r="E689" s="34">
        <v>20</v>
      </c>
      <c r="F689" s="34">
        <v>1008057</v>
      </c>
      <c r="G689" s="34">
        <v>979</v>
      </c>
      <c r="H689" s="34">
        <v>58</v>
      </c>
      <c r="I689" s="35">
        <f t="shared" si="42"/>
        <v>16.900000000000002</v>
      </c>
      <c r="J689" s="34">
        <v>3</v>
      </c>
      <c r="K689" s="36">
        <f t="shared" si="43"/>
        <v>19882.781065088755</v>
      </c>
      <c r="L689" s="34">
        <v>79</v>
      </c>
      <c r="M689" s="34">
        <v>1008057</v>
      </c>
      <c r="N689" s="36">
        <f t="shared" si="40"/>
        <v>12760.215189873417</v>
      </c>
      <c r="O689" s="34">
        <v>3916</v>
      </c>
      <c r="P689" s="34">
        <v>1008057</v>
      </c>
      <c r="Q689" s="36">
        <f t="shared" si="41"/>
        <v>257.42007150153216</v>
      </c>
      <c r="R689" s="63" t="s">
        <v>102</v>
      </c>
      <c r="S689" s="19">
        <v>17</v>
      </c>
      <c r="T689" s="19" t="s">
        <v>25</v>
      </c>
    </row>
    <row r="690" spans="1:20" s="12" customFormat="1" ht="27" customHeight="1" x14ac:dyDescent="0.2">
      <c r="A690" s="66"/>
      <c r="B690" s="22">
        <v>686</v>
      </c>
      <c r="C690" s="26" t="s">
        <v>1221</v>
      </c>
      <c r="D690" s="19" t="s">
        <v>1222</v>
      </c>
      <c r="E690" s="34">
        <v>20</v>
      </c>
      <c r="F690" s="34">
        <v>109100</v>
      </c>
      <c r="G690" s="34">
        <v>271</v>
      </c>
      <c r="H690" s="34">
        <v>39</v>
      </c>
      <c r="I690" s="35">
        <f t="shared" si="42"/>
        <v>7</v>
      </c>
      <c r="J690" s="34">
        <v>2</v>
      </c>
      <c r="K690" s="36">
        <f t="shared" si="43"/>
        <v>7792.8571428571431</v>
      </c>
      <c r="L690" s="34">
        <v>21</v>
      </c>
      <c r="M690" s="34">
        <v>109100</v>
      </c>
      <c r="N690" s="36">
        <f t="shared" si="40"/>
        <v>5195.2380952380954</v>
      </c>
      <c r="O690" s="34">
        <v>670</v>
      </c>
      <c r="P690" s="34">
        <v>109100</v>
      </c>
      <c r="Q690" s="36">
        <f t="shared" si="41"/>
        <v>162.83582089552237</v>
      </c>
      <c r="R690" s="63" t="s">
        <v>121</v>
      </c>
      <c r="S690" s="19">
        <v>4</v>
      </c>
      <c r="T690" s="19" t="s">
        <v>122</v>
      </c>
    </row>
    <row r="691" spans="1:20" s="12" customFormat="1" ht="27" customHeight="1" x14ac:dyDescent="0.2">
      <c r="A691" s="66"/>
      <c r="B691" s="22">
        <v>687</v>
      </c>
      <c r="C691" s="26" t="s">
        <v>824</v>
      </c>
      <c r="D691" s="19" t="s">
        <v>1223</v>
      </c>
      <c r="E691" s="34">
        <v>20</v>
      </c>
      <c r="F691" s="34">
        <v>49500</v>
      </c>
      <c r="G691" s="34">
        <v>63</v>
      </c>
      <c r="H691" s="34">
        <v>36</v>
      </c>
      <c r="I691" s="35">
        <f t="shared" si="42"/>
        <v>1.8</v>
      </c>
      <c r="J691" s="34">
        <v>2</v>
      </c>
      <c r="K691" s="36">
        <f t="shared" si="43"/>
        <v>13750</v>
      </c>
      <c r="L691" s="34">
        <v>9</v>
      </c>
      <c r="M691" s="34">
        <v>49500</v>
      </c>
      <c r="N691" s="36">
        <f t="shared" si="40"/>
        <v>5500</v>
      </c>
      <c r="O691" s="34">
        <v>180</v>
      </c>
      <c r="P691" s="34">
        <v>49500</v>
      </c>
      <c r="Q691" s="36">
        <f t="shared" si="41"/>
        <v>275</v>
      </c>
      <c r="R691" s="63" t="s">
        <v>36</v>
      </c>
      <c r="S691" s="19">
        <v>24</v>
      </c>
      <c r="T691" s="19" t="s">
        <v>21</v>
      </c>
    </row>
    <row r="692" spans="1:20" s="12" customFormat="1" ht="27" customHeight="1" x14ac:dyDescent="0.2">
      <c r="A692" s="66"/>
      <c r="B692" s="22">
        <v>688</v>
      </c>
      <c r="C692" s="26" t="s">
        <v>1224</v>
      </c>
      <c r="D692" s="19" t="s">
        <v>1225</v>
      </c>
      <c r="E692" s="34">
        <v>20</v>
      </c>
      <c r="F692" s="34">
        <v>88155</v>
      </c>
      <c r="G692" s="34">
        <v>62</v>
      </c>
      <c r="H692" s="34">
        <v>45</v>
      </c>
      <c r="I692" s="35">
        <f t="shared" si="42"/>
        <v>1.4000000000000001</v>
      </c>
      <c r="J692" s="34">
        <v>2</v>
      </c>
      <c r="K692" s="36">
        <f t="shared" si="43"/>
        <v>31483.928571428569</v>
      </c>
      <c r="L692" s="34">
        <v>4</v>
      </c>
      <c r="M692" s="34">
        <v>88155</v>
      </c>
      <c r="N692" s="36">
        <f t="shared" si="40"/>
        <v>22038.75</v>
      </c>
      <c r="O692" s="34">
        <v>241</v>
      </c>
      <c r="P692" s="34">
        <v>88155</v>
      </c>
      <c r="Q692" s="36">
        <f t="shared" si="41"/>
        <v>365.78838174273858</v>
      </c>
      <c r="R692" s="63" t="s">
        <v>39</v>
      </c>
      <c r="S692" s="19">
        <v>3</v>
      </c>
      <c r="T692" s="19" t="s">
        <v>40</v>
      </c>
    </row>
    <row r="693" spans="1:20" s="12" customFormat="1" ht="27" customHeight="1" x14ac:dyDescent="0.2">
      <c r="A693" s="66"/>
      <c r="B693" s="22">
        <v>689</v>
      </c>
      <c r="C693" s="26" t="s">
        <v>1226</v>
      </c>
      <c r="D693" s="19" t="s">
        <v>1227</v>
      </c>
      <c r="E693" s="34">
        <v>20</v>
      </c>
      <c r="F693" s="34">
        <v>1562320</v>
      </c>
      <c r="G693" s="34">
        <v>1100</v>
      </c>
      <c r="H693" s="34">
        <v>61</v>
      </c>
      <c r="I693" s="35">
        <f t="shared" si="42"/>
        <v>18.100000000000001</v>
      </c>
      <c r="J693" s="34">
        <v>3</v>
      </c>
      <c r="K693" s="36">
        <f t="shared" si="43"/>
        <v>28772.007366482503</v>
      </c>
      <c r="L693" s="34">
        <v>80</v>
      </c>
      <c r="M693" s="34">
        <v>1562320</v>
      </c>
      <c r="N693" s="36">
        <f t="shared" si="40"/>
        <v>19529</v>
      </c>
      <c r="O693" s="34">
        <v>2181</v>
      </c>
      <c r="P693" s="34">
        <v>1562320</v>
      </c>
      <c r="Q693" s="36">
        <f t="shared" si="41"/>
        <v>716.33195781751488</v>
      </c>
      <c r="R693" s="63" t="s">
        <v>14</v>
      </c>
      <c r="S693" s="19">
        <v>1</v>
      </c>
      <c r="T693" s="19" t="s">
        <v>15</v>
      </c>
    </row>
    <row r="694" spans="1:20" s="12" customFormat="1" ht="27" customHeight="1" x14ac:dyDescent="0.2">
      <c r="A694" s="66"/>
      <c r="B694" s="22">
        <v>690</v>
      </c>
      <c r="C694" s="26" t="s">
        <v>837</v>
      </c>
      <c r="D694" s="25" t="s">
        <v>1228</v>
      </c>
      <c r="E694" s="34">
        <v>20</v>
      </c>
      <c r="F694" s="34">
        <v>18460</v>
      </c>
      <c r="G694" s="34">
        <v>19</v>
      </c>
      <c r="H694" s="34">
        <v>58</v>
      </c>
      <c r="I694" s="35">
        <f t="shared" si="42"/>
        <v>0.4</v>
      </c>
      <c r="J694" s="34">
        <v>3</v>
      </c>
      <c r="K694" s="36">
        <f t="shared" si="43"/>
        <v>15383.333333333334</v>
      </c>
      <c r="L694" s="34">
        <v>2</v>
      </c>
      <c r="M694" s="34">
        <v>18460</v>
      </c>
      <c r="N694" s="36">
        <f t="shared" si="40"/>
        <v>9230</v>
      </c>
      <c r="O694" s="34">
        <v>65</v>
      </c>
      <c r="P694" s="34">
        <v>18460</v>
      </c>
      <c r="Q694" s="36">
        <f t="shared" si="41"/>
        <v>284</v>
      </c>
      <c r="R694" s="63" t="s">
        <v>154</v>
      </c>
      <c r="S694" s="19">
        <v>20</v>
      </c>
      <c r="T694" s="19" t="s">
        <v>25</v>
      </c>
    </row>
    <row r="695" spans="1:20" s="12" customFormat="1" ht="27" customHeight="1" x14ac:dyDescent="0.2">
      <c r="A695" s="66"/>
      <c r="B695" s="22">
        <v>691</v>
      </c>
      <c r="C695" s="26" t="s">
        <v>1229</v>
      </c>
      <c r="D695" s="19" t="s">
        <v>1230</v>
      </c>
      <c r="E695" s="34">
        <v>20</v>
      </c>
      <c r="F695" s="34">
        <v>5920</v>
      </c>
      <c r="G695" s="34">
        <v>37</v>
      </c>
      <c r="H695" s="34">
        <v>28</v>
      </c>
      <c r="I695" s="35">
        <f t="shared" si="42"/>
        <v>1.4000000000000001</v>
      </c>
      <c r="J695" s="34">
        <v>3</v>
      </c>
      <c r="K695" s="36">
        <f t="shared" si="43"/>
        <v>1409.5238095238094</v>
      </c>
      <c r="L695" s="34">
        <v>6</v>
      </c>
      <c r="M695" s="34">
        <v>5920</v>
      </c>
      <c r="N695" s="36">
        <f t="shared" si="40"/>
        <v>986.66666666666663</v>
      </c>
      <c r="O695" s="34">
        <v>147</v>
      </c>
      <c r="P695" s="34">
        <v>5920</v>
      </c>
      <c r="Q695" s="36">
        <f t="shared" si="41"/>
        <v>40.272108843537417</v>
      </c>
      <c r="R695" s="63" t="s">
        <v>51</v>
      </c>
      <c r="S695" s="19">
        <v>2</v>
      </c>
      <c r="T695" s="19" t="s">
        <v>52</v>
      </c>
    </row>
    <row r="696" spans="1:20" s="12" customFormat="1" ht="27" customHeight="1" x14ac:dyDescent="0.2">
      <c r="A696" s="66"/>
      <c r="B696" s="22">
        <v>692</v>
      </c>
      <c r="C696" s="26" t="s">
        <v>1231</v>
      </c>
      <c r="D696" s="19" t="s">
        <v>1232</v>
      </c>
      <c r="E696" s="34">
        <v>20</v>
      </c>
      <c r="F696" s="34">
        <v>0</v>
      </c>
      <c r="G696" s="34">
        <v>0</v>
      </c>
      <c r="H696" s="34">
        <v>0</v>
      </c>
      <c r="I696" s="35" t="e">
        <f t="shared" si="42"/>
        <v>#DIV/0!</v>
      </c>
      <c r="J696" s="34">
        <v>0</v>
      </c>
      <c r="K696" s="36" t="e">
        <f t="shared" si="43"/>
        <v>#DIV/0!</v>
      </c>
      <c r="L696" s="34">
        <v>0</v>
      </c>
      <c r="M696" s="34">
        <v>0</v>
      </c>
      <c r="N696" s="36">
        <f t="shared" si="40"/>
        <v>0</v>
      </c>
      <c r="O696" s="34">
        <v>0</v>
      </c>
      <c r="P696" s="34">
        <v>0</v>
      </c>
      <c r="Q696" s="36">
        <f t="shared" si="41"/>
        <v>0</v>
      </c>
      <c r="R696" s="63" t="s">
        <v>14</v>
      </c>
      <c r="S696" s="19">
        <v>1</v>
      </c>
      <c r="T696" s="19" t="s">
        <v>15</v>
      </c>
    </row>
    <row r="697" spans="1:20" s="12" customFormat="1" ht="27" customHeight="1" x14ac:dyDescent="0.2">
      <c r="A697" s="66"/>
      <c r="B697" s="22">
        <v>693</v>
      </c>
      <c r="C697" s="26" t="s">
        <v>1233</v>
      </c>
      <c r="D697" s="19" t="s">
        <v>1234</v>
      </c>
      <c r="E697" s="34">
        <v>20</v>
      </c>
      <c r="F697" s="34">
        <v>0</v>
      </c>
      <c r="G697" s="34">
        <v>0</v>
      </c>
      <c r="H697" s="34">
        <v>0</v>
      </c>
      <c r="I697" s="35" t="e">
        <f t="shared" si="42"/>
        <v>#DIV/0!</v>
      </c>
      <c r="J697" s="34">
        <v>0</v>
      </c>
      <c r="K697" s="36" t="e">
        <f t="shared" si="43"/>
        <v>#DIV/0!</v>
      </c>
      <c r="L697" s="34">
        <v>0</v>
      </c>
      <c r="M697" s="34">
        <v>0</v>
      </c>
      <c r="N697" s="36">
        <f t="shared" si="40"/>
        <v>0</v>
      </c>
      <c r="O697" s="34">
        <v>0</v>
      </c>
      <c r="P697" s="34">
        <v>0</v>
      </c>
      <c r="Q697" s="36">
        <f t="shared" si="41"/>
        <v>0</v>
      </c>
      <c r="R697" s="63" t="s">
        <v>14</v>
      </c>
      <c r="S697" s="19">
        <v>1</v>
      </c>
      <c r="T697" s="19" t="s">
        <v>15</v>
      </c>
    </row>
    <row r="698" spans="1:20" s="12" customFormat="1" ht="27" customHeight="1" x14ac:dyDescent="0.2">
      <c r="A698" s="66"/>
      <c r="B698" s="22">
        <v>694</v>
      </c>
      <c r="C698" s="26" t="s">
        <v>1235</v>
      </c>
      <c r="D698" s="19" t="s">
        <v>1236</v>
      </c>
      <c r="E698" s="34">
        <v>20</v>
      </c>
      <c r="F698" s="34">
        <v>232000</v>
      </c>
      <c r="G698" s="34">
        <v>660</v>
      </c>
      <c r="H698" s="34">
        <v>42</v>
      </c>
      <c r="I698" s="35">
        <f t="shared" si="42"/>
        <v>15.799999999999999</v>
      </c>
      <c r="J698" s="34">
        <v>2</v>
      </c>
      <c r="K698" s="36">
        <f t="shared" si="43"/>
        <v>7341.7721518987346</v>
      </c>
      <c r="L698" s="34">
        <v>42</v>
      </c>
      <c r="M698" s="34">
        <v>232000</v>
      </c>
      <c r="N698" s="36">
        <f t="shared" si="40"/>
        <v>5523.8095238095239</v>
      </c>
      <c r="O698" s="34">
        <v>2319.5</v>
      </c>
      <c r="P698" s="34">
        <v>232000</v>
      </c>
      <c r="Q698" s="36">
        <f t="shared" si="41"/>
        <v>100.0215563699073</v>
      </c>
      <c r="R698" s="63" t="s">
        <v>14</v>
      </c>
      <c r="S698" s="19">
        <v>1</v>
      </c>
      <c r="T698" s="19" t="s">
        <v>15</v>
      </c>
    </row>
    <row r="699" spans="1:20" s="12" customFormat="1" ht="27" customHeight="1" x14ac:dyDescent="0.2">
      <c r="A699" s="66"/>
      <c r="B699" s="22">
        <v>695</v>
      </c>
      <c r="C699" s="26" t="s">
        <v>1237</v>
      </c>
      <c r="D699" s="19" t="s">
        <v>1238</v>
      </c>
      <c r="E699" s="34">
        <v>20</v>
      </c>
      <c r="F699" s="34">
        <v>167100</v>
      </c>
      <c r="G699" s="34">
        <v>178</v>
      </c>
      <c r="H699" s="34">
        <v>42</v>
      </c>
      <c r="I699" s="35">
        <f t="shared" si="42"/>
        <v>4.3</v>
      </c>
      <c r="J699" s="34">
        <v>2</v>
      </c>
      <c r="K699" s="36">
        <f t="shared" si="43"/>
        <v>19430.232558139534</v>
      </c>
      <c r="L699" s="34">
        <v>22</v>
      </c>
      <c r="M699" s="34">
        <v>167100</v>
      </c>
      <c r="N699" s="36">
        <f t="shared" si="40"/>
        <v>7595.454545454545</v>
      </c>
      <c r="O699" s="34">
        <v>578.98</v>
      </c>
      <c r="P699" s="34">
        <v>167100</v>
      </c>
      <c r="Q699" s="36">
        <f t="shared" si="41"/>
        <v>288.61100556150473</v>
      </c>
      <c r="R699" s="63" t="s">
        <v>14</v>
      </c>
      <c r="S699" s="19">
        <v>1</v>
      </c>
      <c r="T699" s="19" t="s">
        <v>15</v>
      </c>
    </row>
    <row r="700" spans="1:20" s="12" customFormat="1" ht="27" customHeight="1" x14ac:dyDescent="0.2">
      <c r="A700" s="66"/>
      <c r="B700" s="22">
        <v>696</v>
      </c>
      <c r="C700" s="26" t="s">
        <v>1239</v>
      </c>
      <c r="D700" s="19" t="s">
        <v>1240</v>
      </c>
      <c r="E700" s="34">
        <v>20</v>
      </c>
      <c r="F700" s="34">
        <v>0</v>
      </c>
      <c r="G700" s="34">
        <v>0</v>
      </c>
      <c r="H700" s="34">
        <v>0</v>
      </c>
      <c r="I700" s="35" t="e">
        <f t="shared" si="42"/>
        <v>#DIV/0!</v>
      </c>
      <c r="J700" s="34">
        <v>0</v>
      </c>
      <c r="K700" s="36" t="e">
        <f t="shared" si="43"/>
        <v>#DIV/0!</v>
      </c>
      <c r="L700" s="34">
        <v>0</v>
      </c>
      <c r="M700" s="34">
        <v>0</v>
      </c>
      <c r="N700" s="36">
        <f t="shared" si="40"/>
        <v>0</v>
      </c>
      <c r="O700" s="34">
        <v>0</v>
      </c>
      <c r="P700" s="34">
        <v>0</v>
      </c>
      <c r="Q700" s="36">
        <f t="shared" si="41"/>
        <v>0</v>
      </c>
      <c r="R700" s="63" t="s">
        <v>713</v>
      </c>
      <c r="S700" s="19">
        <v>26</v>
      </c>
      <c r="T700" s="19" t="s">
        <v>21</v>
      </c>
    </row>
    <row r="701" spans="1:20" s="12" customFormat="1" ht="27" customHeight="1" x14ac:dyDescent="0.2">
      <c r="A701" s="66"/>
      <c r="B701" s="22">
        <v>697</v>
      </c>
      <c r="C701" s="26" t="s">
        <v>1241</v>
      </c>
      <c r="D701" s="19" t="s">
        <v>1242</v>
      </c>
      <c r="E701" s="34">
        <v>20</v>
      </c>
      <c r="F701" s="34">
        <v>44000</v>
      </c>
      <c r="G701" s="34">
        <v>497</v>
      </c>
      <c r="H701" s="34">
        <v>42</v>
      </c>
      <c r="I701" s="35">
        <f t="shared" si="42"/>
        <v>11.9</v>
      </c>
      <c r="J701" s="34">
        <v>2</v>
      </c>
      <c r="K701" s="36">
        <f t="shared" si="43"/>
        <v>1848.7394957983192</v>
      </c>
      <c r="L701" s="34">
        <v>25</v>
      </c>
      <c r="M701" s="34">
        <v>44000</v>
      </c>
      <c r="N701" s="36">
        <f t="shared" si="40"/>
        <v>1760</v>
      </c>
      <c r="O701" s="34">
        <v>1499.5</v>
      </c>
      <c r="P701" s="34">
        <v>44000</v>
      </c>
      <c r="Q701" s="36">
        <f t="shared" si="41"/>
        <v>29.343114371457151</v>
      </c>
      <c r="R701" s="63" t="s">
        <v>32</v>
      </c>
      <c r="S701" s="19">
        <v>9</v>
      </c>
      <c r="T701" s="19" t="s">
        <v>33</v>
      </c>
    </row>
    <row r="702" spans="1:20" s="12" customFormat="1" ht="27" customHeight="1" x14ac:dyDescent="0.2">
      <c r="A702" s="66"/>
      <c r="B702" s="22">
        <v>698</v>
      </c>
      <c r="C702" s="26" t="s">
        <v>978</v>
      </c>
      <c r="D702" s="19" t="s">
        <v>1243</v>
      </c>
      <c r="E702" s="34">
        <v>20</v>
      </c>
      <c r="F702" s="34">
        <v>50120</v>
      </c>
      <c r="G702" s="34">
        <v>92</v>
      </c>
      <c r="H702" s="34">
        <v>43</v>
      </c>
      <c r="I702" s="35">
        <f t="shared" si="42"/>
        <v>2.2000000000000002</v>
      </c>
      <c r="J702" s="34">
        <v>2</v>
      </c>
      <c r="K702" s="36">
        <f t="shared" si="43"/>
        <v>11390.90909090909</v>
      </c>
      <c r="L702" s="34">
        <v>3</v>
      </c>
      <c r="M702" s="34">
        <v>50120</v>
      </c>
      <c r="N702" s="36">
        <f t="shared" si="40"/>
        <v>16706.666666666668</v>
      </c>
      <c r="O702" s="34">
        <v>292.5</v>
      </c>
      <c r="P702" s="34">
        <v>50120</v>
      </c>
      <c r="Q702" s="36">
        <f t="shared" si="41"/>
        <v>171.35042735042734</v>
      </c>
      <c r="R702" s="63" t="s">
        <v>32</v>
      </c>
      <c r="S702" s="19">
        <v>9</v>
      </c>
      <c r="T702" s="19" t="s">
        <v>33</v>
      </c>
    </row>
    <row r="703" spans="1:20" s="12" customFormat="1" ht="27" customHeight="1" x14ac:dyDescent="0.2">
      <c r="A703" s="66"/>
      <c r="B703" s="22">
        <v>699</v>
      </c>
      <c r="C703" s="26" t="s">
        <v>1244</v>
      </c>
      <c r="D703" s="19" t="s">
        <v>1245</v>
      </c>
      <c r="E703" s="34">
        <v>20</v>
      </c>
      <c r="F703" s="34">
        <v>34400</v>
      </c>
      <c r="G703" s="34">
        <v>52</v>
      </c>
      <c r="H703" s="34">
        <v>39</v>
      </c>
      <c r="I703" s="35">
        <f t="shared" si="42"/>
        <v>1.4000000000000001</v>
      </c>
      <c r="J703" s="34">
        <v>2</v>
      </c>
      <c r="K703" s="36">
        <f t="shared" si="43"/>
        <v>12285.714285714284</v>
      </c>
      <c r="L703" s="34">
        <v>8</v>
      </c>
      <c r="M703" s="34">
        <v>34400</v>
      </c>
      <c r="N703" s="36">
        <f t="shared" si="40"/>
        <v>4300</v>
      </c>
      <c r="O703" s="34">
        <v>113.5</v>
      </c>
      <c r="P703" s="34">
        <v>34400</v>
      </c>
      <c r="Q703" s="36">
        <f t="shared" si="41"/>
        <v>303.08370044052862</v>
      </c>
      <c r="R703" s="63" t="s">
        <v>32</v>
      </c>
      <c r="S703" s="19">
        <v>9</v>
      </c>
      <c r="T703" s="19" t="s">
        <v>33</v>
      </c>
    </row>
    <row r="704" spans="1:20" s="12" customFormat="1" ht="27" customHeight="1" x14ac:dyDescent="0.2">
      <c r="A704" s="66"/>
      <c r="B704" s="22">
        <v>700</v>
      </c>
      <c r="C704" s="26" t="s">
        <v>1246</v>
      </c>
      <c r="D704" s="19" t="s">
        <v>1247</v>
      </c>
      <c r="E704" s="34">
        <v>20</v>
      </c>
      <c r="F704" s="34">
        <v>23000</v>
      </c>
      <c r="G704" s="34">
        <v>31</v>
      </c>
      <c r="H704" s="34">
        <v>21</v>
      </c>
      <c r="I704" s="35">
        <f t="shared" si="42"/>
        <v>1.5</v>
      </c>
      <c r="J704" s="34">
        <v>1</v>
      </c>
      <c r="K704" s="36">
        <f t="shared" si="43"/>
        <v>15333.333333333334</v>
      </c>
      <c r="L704" s="34">
        <v>4</v>
      </c>
      <c r="M704" s="34">
        <v>23000</v>
      </c>
      <c r="N704" s="36">
        <f t="shared" si="40"/>
        <v>5750</v>
      </c>
      <c r="O704" s="34">
        <v>130</v>
      </c>
      <c r="P704" s="34">
        <v>23000</v>
      </c>
      <c r="Q704" s="36">
        <f t="shared" si="41"/>
        <v>176.92307692307693</v>
      </c>
      <c r="R704" s="63" t="s">
        <v>36</v>
      </c>
      <c r="S704" s="19">
        <v>24</v>
      </c>
      <c r="T704" s="19" t="s">
        <v>21</v>
      </c>
    </row>
    <row r="705" spans="1:20" s="12" customFormat="1" ht="27" customHeight="1" x14ac:dyDescent="0.2">
      <c r="A705" s="66"/>
      <c r="B705" s="22">
        <v>701</v>
      </c>
      <c r="C705" s="26" t="s">
        <v>1248</v>
      </c>
      <c r="D705" s="19" t="s">
        <v>1249</v>
      </c>
      <c r="E705" s="34">
        <v>20</v>
      </c>
      <c r="F705" s="34">
        <v>138016</v>
      </c>
      <c r="G705" s="34">
        <v>227</v>
      </c>
      <c r="H705" s="34">
        <v>21</v>
      </c>
      <c r="I705" s="35">
        <f t="shared" si="42"/>
        <v>10.9</v>
      </c>
      <c r="J705" s="34">
        <v>1</v>
      </c>
      <c r="K705" s="36">
        <f t="shared" si="43"/>
        <v>12662.018348623853</v>
      </c>
      <c r="L705" s="34">
        <v>23</v>
      </c>
      <c r="M705" s="34">
        <v>138016</v>
      </c>
      <c r="N705" s="36">
        <f t="shared" si="40"/>
        <v>6000.695652173913</v>
      </c>
      <c r="O705" s="34">
        <v>494</v>
      </c>
      <c r="P705" s="34">
        <v>138016</v>
      </c>
      <c r="Q705" s="36">
        <f t="shared" si="41"/>
        <v>279.38461538461536</v>
      </c>
      <c r="R705" s="63" t="s">
        <v>14</v>
      </c>
      <c r="S705" s="19">
        <v>1</v>
      </c>
      <c r="T705" s="19" t="s">
        <v>15</v>
      </c>
    </row>
    <row r="706" spans="1:20" s="12" customFormat="1" ht="27" customHeight="1" x14ac:dyDescent="0.2">
      <c r="A706" s="66"/>
      <c r="B706" s="22">
        <v>702</v>
      </c>
      <c r="C706" s="26" t="s">
        <v>767</v>
      </c>
      <c r="D706" s="19" t="s">
        <v>1250</v>
      </c>
      <c r="E706" s="34">
        <v>20</v>
      </c>
      <c r="F706" s="34">
        <v>3038160</v>
      </c>
      <c r="G706" s="34">
        <v>713</v>
      </c>
      <c r="H706" s="34">
        <v>22</v>
      </c>
      <c r="I706" s="35">
        <f t="shared" si="42"/>
        <v>32.5</v>
      </c>
      <c r="J706" s="34">
        <v>1</v>
      </c>
      <c r="K706" s="36">
        <f t="shared" si="43"/>
        <v>93481.846153846156</v>
      </c>
      <c r="L706" s="34">
        <v>32</v>
      </c>
      <c r="M706" s="34">
        <v>3038160</v>
      </c>
      <c r="N706" s="36">
        <f t="shared" si="40"/>
        <v>94942.5</v>
      </c>
      <c r="O706" s="34">
        <v>2745</v>
      </c>
      <c r="P706" s="34">
        <v>3038160</v>
      </c>
      <c r="Q706" s="36">
        <f t="shared" si="41"/>
        <v>1106.7978142076502</v>
      </c>
      <c r="R706" s="63" t="s">
        <v>24</v>
      </c>
      <c r="S706" s="19">
        <v>22</v>
      </c>
      <c r="T706" s="19" t="s">
        <v>25</v>
      </c>
    </row>
    <row r="707" spans="1:20" s="12" customFormat="1" ht="27" customHeight="1" x14ac:dyDescent="0.2">
      <c r="A707" s="66"/>
      <c r="B707" s="22">
        <v>703</v>
      </c>
      <c r="C707" s="26" t="s">
        <v>1251</v>
      </c>
      <c r="D707" s="19" t="s">
        <v>1252</v>
      </c>
      <c r="E707" s="34">
        <v>20</v>
      </c>
      <c r="F707" s="34">
        <v>0</v>
      </c>
      <c r="G707" s="34">
        <v>0</v>
      </c>
      <c r="H707" s="34">
        <v>0</v>
      </c>
      <c r="I707" s="35" t="e">
        <f t="shared" si="42"/>
        <v>#DIV/0!</v>
      </c>
      <c r="J707" s="34">
        <v>0</v>
      </c>
      <c r="K707" s="36" t="e">
        <f t="shared" si="43"/>
        <v>#DIV/0!</v>
      </c>
      <c r="L707" s="34">
        <v>0</v>
      </c>
      <c r="M707" s="34">
        <v>0</v>
      </c>
      <c r="N707" s="36">
        <f t="shared" si="40"/>
        <v>0</v>
      </c>
      <c r="O707" s="34">
        <v>0</v>
      </c>
      <c r="P707" s="34">
        <v>0</v>
      </c>
      <c r="Q707" s="36">
        <f t="shared" si="41"/>
        <v>0</v>
      </c>
      <c r="R707" s="63" t="s">
        <v>32</v>
      </c>
      <c r="S707" s="19">
        <v>9</v>
      </c>
      <c r="T707" s="19" t="s">
        <v>33</v>
      </c>
    </row>
    <row r="708" spans="1:20" s="12" customFormat="1" ht="27" customHeight="1" x14ac:dyDescent="0.2">
      <c r="A708" s="66"/>
      <c r="B708" s="22">
        <v>704</v>
      </c>
      <c r="C708" s="26" t="s">
        <v>572</v>
      </c>
      <c r="D708" s="19" t="s">
        <v>1253</v>
      </c>
      <c r="E708" s="34">
        <v>14</v>
      </c>
      <c r="F708" s="34">
        <v>0</v>
      </c>
      <c r="G708" s="34">
        <v>0</v>
      </c>
      <c r="H708" s="34">
        <v>0</v>
      </c>
      <c r="I708" s="35" t="e">
        <f t="shared" si="42"/>
        <v>#DIV/0!</v>
      </c>
      <c r="J708" s="34">
        <v>0</v>
      </c>
      <c r="K708" s="36" t="e">
        <f t="shared" si="43"/>
        <v>#DIV/0!</v>
      </c>
      <c r="L708" s="34">
        <v>0</v>
      </c>
      <c r="M708" s="34">
        <v>0</v>
      </c>
      <c r="N708" s="36">
        <f t="shared" si="40"/>
        <v>0</v>
      </c>
      <c r="O708" s="34">
        <v>0</v>
      </c>
      <c r="P708" s="34">
        <v>0</v>
      </c>
      <c r="Q708" s="36">
        <f t="shared" si="41"/>
        <v>0</v>
      </c>
      <c r="R708" s="63" t="s">
        <v>39</v>
      </c>
      <c r="S708" s="19">
        <v>3</v>
      </c>
      <c r="T708" s="19" t="s">
        <v>40</v>
      </c>
    </row>
    <row r="709" spans="1:20" s="12" customFormat="1" ht="27" customHeight="1" x14ac:dyDescent="0.2">
      <c r="A709" s="85"/>
      <c r="B709" s="22">
        <v>705</v>
      </c>
      <c r="C709" s="26" t="s">
        <v>1254</v>
      </c>
      <c r="D709" s="19" t="s">
        <v>1255</v>
      </c>
      <c r="E709" s="34">
        <v>20</v>
      </c>
      <c r="F709" s="34">
        <v>16000</v>
      </c>
      <c r="G709" s="34">
        <v>20</v>
      </c>
      <c r="H709" s="34">
        <v>25</v>
      </c>
      <c r="I709" s="35">
        <f t="shared" si="42"/>
        <v>0.8</v>
      </c>
      <c r="J709" s="34">
        <v>1</v>
      </c>
      <c r="K709" s="36">
        <f t="shared" si="43"/>
        <v>20000</v>
      </c>
      <c r="L709" s="34">
        <v>1</v>
      </c>
      <c r="M709" s="34">
        <v>16000</v>
      </c>
      <c r="N709" s="36">
        <f t="shared" ref="N709:N710" si="44">IF(AND(L709&gt;0,M709&gt;0),M709/L709,0)</f>
        <v>16000</v>
      </c>
      <c r="O709" s="34">
        <v>80</v>
      </c>
      <c r="P709" s="34">
        <v>16000</v>
      </c>
      <c r="Q709" s="36">
        <f t="shared" ref="Q709:Q710" si="45">IF(AND(O709&gt;0,P709&gt;0),P709/O709,0)</f>
        <v>200</v>
      </c>
      <c r="R709" s="63" t="s">
        <v>80</v>
      </c>
      <c r="S709" s="19">
        <v>13</v>
      </c>
      <c r="T709" s="19" t="s">
        <v>29</v>
      </c>
    </row>
    <row r="710" spans="1:20" s="12" customFormat="1" ht="27" customHeight="1" thickBot="1" x14ac:dyDescent="0.25">
      <c r="A710" s="85"/>
      <c r="B710" s="88">
        <v>706</v>
      </c>
      <c r="C710" s="96" t="s">
        <v>1038</v>
      </c>
      <c r="D710" s="90" t="s">
        <v>1256</v>
      </c>
      <c r="E710" s="97">
        <v>20</v>
      </c>
      <c r="F710" s="97">
        <v>0</v>
      </c>
      <c r="G710" s="97">
        <v>0</v>
      </c>
      <c r="H710" s="97">
        <v>0</v>
      </c>
      <c r="I710" s="98" t="e">
        <f t="shared" ref="I710" si="46">ROUNDUP(G710/H710,1)</f>
        <v>#DIV/0!</v>
      </c>
      <c r="J710" s="97">
        <v>0</v>
      </c>
      <c r="K710" s="92" t="e">
        <f t="shared" ref="K710" si="47">IF(AND(F710&gt;0,I710&gt;0,J710&gt;0),F710/I710/J710,0)</f>
        <v>#DIV/0!</v>
      </c>
      <c r="L710" s="97">
        <v>0</v>
      </c>
      <c r="M710" s="97">
        <v>0</v>
      </c>
      <c r="N710" s="92">
        <f t="shared" si="44"/>
        <v>0</v>
      </c>
      <c r="O710" s="97">
        <v>0</v>
      </c>
      <c r="P710" s="97">
        <v>0</v>
      </c>
      <c r="Q710" s="92">
        <f t="shared" si="45"/>
        <v>0</v>
      </c>
      <c r="R710" s="63" t="s">
        <v>14</v>
      </c>
      <c r="S710" s="19">
        <v>1</v>
      </c>
      <c r="T710" s="19" t="s">
        <v>15</v>
      </c>
    </row>
    <row r="711" spans="1:20" s="84" customFormat="1" ht="27" customHeight="1" thickTop="1" x14ac:dyDescent="0.2">
      <c r="A711" s="81"/>
      <c r="B711" s="146" t="s">
        <v>1432</v>
      </c>
      <c r="C711" s="146"/>
      <c r="D711" s="146"/>
      <c r="E711" s="86">
        <f>SUM(E5:E710)</f>
        <v>15430</v>
      </c>
      <c r="F711" s="86">
        <f>SUM(F5:F710)</f>
        <v>2853976829.2200003</v>
      </c>
      <c r="G711" s="129">
        <f>SUM(G5:G710)</f>
        <v>2819546.4527278179</v>
      </c>
      <c r="H711" s="162">
        <f>ROUND(H712,1)</f>
        <v>246.1</v>
      </c>
      <c r="I711" s="163">
        <f>ROUNDUP(G711/H711,1)</f>
        <v>11457</v>
      </c>
      <c r="J711" s="162">
        <f>ROUND(J712,1)</f>
        <v>11.5</v>
      </c>
      <c r="K711" s="161">
        <f>IF(AND(F711&gt;0,I711&gt;0,J711&gt;0),F711/I711/J711,0)</f>
        <v>21661.158958980843</v>
      </c>
      <c r="L711" s="129">
        <f>SUM(L5:L710)</f>
        <v>180010.1</v>
      </c>
      <c r="M711" s="86">
        <f>SUM(M5:M710)</f>
        <v>2853981950.2200003</v>
      </c>
      <c r="N711" s="87">
        <f>IF(AND(L711&gt;0,M711&gt;0),M711/L711,0)</f>
        <v>15854.565661704539</v>
      </c>
      <c r="O711" s="86">
        <f>SUM(O5:O710)</f>
        <v>11391020.387714289</v>
      </c>
      <c r="P711" s="86">
        <f>SUM(P5:P710)</f>
        <v>2853981950.2200003</v>
      </c>
      <c r="Q711" s="87">
        <f>IF(AND(O711&gt;0,P711&gt;0),P711/O711,0)</f>
        <v>250.54664578584584</v>
      </c>
      <c r="R711" s="83"/>
      <c r="S711" s="83"/>
      <c r="T711" s="83"/>
    </row>
    <row r="712" spans="1:20" s="12" customFormat="1" ht="15" customHeight="1" x14ac:dyDescent="0.2">
      <c r="A712" s="30"/>
      <c r="C712" s="40"/>
      <c r="D712" s="31"/>
      <c r="E712" s="32"/>
      <c r="F712" s="32"/>
      <c r="G712" s="32"/>
      <c r="H712" s="164">
        <f>AVERAGEIF(H5:H710,"&gt;0")</f>
        <v>246.11206896551724</v>
      </c>
      <c r="J712" s="165">
        <f>AVERAGEIF(J5:J710,"&gt;0")</f>
        <v>11.477011494252874</v>
      </c>
      <c r="K712" s="32"/>
      <c r="L712" s="32"/>
      <c r="M712" s="32"/>
      <c r="N712" s="32"/>
      <c r="O712" s="28"/>
      <c r="P712" s="29"/>
      <c r="Q712" s="31"/>
      <c r="R712" s="31"/>
      <c r="S712" s="31"/>
    </row>
    <row r="713" spans="1:20" s="12" customFormat="1" ht="15" customHeight="1" x14ac:dyDescent="0.2">
      <c r="A713" s="30"/>
      <c r="C713" s="42"/>
      <c r="D713" s="42"/>
      <c r="E713" s="32"/>
      <c r="F713" s="32"/>
      <c r="G713" s="32"/>
      <c r="I713" s="32"/>
      <c r="J713" s="32"/>
      <c r="K713" s="29"/>
      <c r="L713" s="32"/>
      <c r="M713" s="32"/>
      <c r="N713" s="32"/>
      <c r="O713" s="32"/>
      <c r="P713" s="32"/>
      <c r="Q713" s="29"/>
      <c r="R713" s="42"/>
      <c r="S713" s="42"/>
      <c r="T713" s="42"/>
    </row>
    <row r="714" spans="1:20" s="12" customFormat="1" ht="15" customHeight="1" x14ac:dyDescent="0.2">
      <c r="A714" s="30"/>
      <c r="C714" s="42"/>
      <c r="D714" s="42"/>
      <c r="E714" s="32"/>
      <c r="F714" s="32"/>
      <c r="G714" s="32"/>
      <c r="H714" s="32"/>
      <c r="I714" s="32"/>
      <c r="J714" s="32"/>
      <c r="K714" s="29"/>
      <c r="L714" s="32"/>
      <c r="M714" s="32"/>
      <c r="N714" s="32"/>
      <c r="O714" s="32"/>
      <c r="P714" s="32"/>
      <c r="Q714" s="29"/>
      <c r="R714" s="42"/>
      <c r="S714" s="42"/>
      <c r="T714" s="42"/>
    </row>
    <row r="715" spans="1:20" s="12" customFormat="1" ht="15" customHeight="1" x14ac:dyDescent="0.2">
      <c r="A715" s="30"/>
      <c r="C715" s="42"/>
      <c r="D715" s="42"/>
      <c r="E715" s="32"/>
      <c r="F715" s="32"/>
      <c r="G715" s="32"/>
      <c r="H715" s="32"/>
      <c r="I715" s="32"/>
      <c r="J715" s="32"/>
      <c r="K715" s="29"/>
      <c r="L715" s="32"/>
      <c r="M715" s="32"/>
      <c r="N715" s="32"/>
      <c r="O715" s="32"/>
      <c r="P715" s="32"/>
      <c r="Q715" s="29"/>
      <c r="R715" s="42"/>
      <c r="S715" s="42"/>
      <c r="T715" s="42"/>
    </row>
    <row r="716" spans="1:20" s="12" customFormat="1" ht="15" customHeight="1" x14ac:dyDescent="0.2">
      <c r="A716" s="30"/>
      <c r="C716" s="42"/>
      <c r="D716" s="42"/>
      <c r="E716" s="32"/>
      <c r="F716" s="32"/>
      <c r="G716" s="32"/>
      <c r="H716" s="32"/>
      <c r="I716" s="32"/>
      <c r="J716" s="32"/>
      <c r="K716" s="43"/>
      <c r="L716" s="32"/>
      <c r="M716" s="32"/>
      <c r="N716" s="32"/>
      <c r="O716" s="32"/>
      <c r="P716" s="32"/>
      <c r="Q716" s="29"/>
      <c r="R716" s="42"/>
      <c r="S716" s="42"/>
      <c r="T716" s="42"/>
    </row>
    <row r="717" spans="1:20" s="12" customFormat="1" ht="15" customHeight="1" x14ac:dyDescent="0.2">
      <c r="A717" s="30"/>
      <c r="C717" s="40"/>
      <c r="D717" s="31"/>
      <c r="E717" s="32"/>
      <c r="F717" s="32"/>
      <c r="G717" s="32"/>
      <c r="H717" s="32"/>
      <c r="I717" s="32"/>
      <c r="J717" s="32"/>
      <c r="K717" s="29"/>
      <c r="L717" s="32"/>
      <c r="M717" s="32"/>
      <c r="N717" s="32"/>
      <c r="O717" s="32"/>
      <c r="P717" s="32"/>
      <c r="Q717" s="29"/>
      <c r="R717" s="31"/>
      <c r="S717" s="31"/>
      <c r="T717" s="31"/>
    </row>
    <row r="718" spans="1:20" s="12" customFormat="1" ht="15" customHeight="1" x14ac:dyDescent="0.2">
      <c r="A718" s="30"/>
      <c r="C718" s="42"/>
      <c r="D718" s="31"/>
      <c r="E718" s="32"/>
      <c r="F718" s="32"/>
      <c r="G718" s="32"/>
      <c r="H718" s="32"/>
      <c r="I718" s="32"/>
      <c r="J718" s="32"/>
      <c r="K718" s="29"/>
      <c r="L718" s="32"/>
      <c r="M718" s="32"/>
      <c r="N718" s="32"/>
      <c r="O718" s="32"/>
      <c r="P718" s="32"/>
      <c r="Q718" s="29"/>
      <c r="R718" s="31"/>
      <c r="S718" s="31"/>
      <c r="T718" s="31"/>
    </row>
    <row r="719" spans="1:20" s="12" customFormat="1" ht="15" customHeight="1" x14ac:dyDescent="0.2">
      <c r="A719" s="30"/>
      <c r="C719" s="42"/>
      <c r="D719" s="31"/>
      <c r="E719" s="32"/>
      <c r="F719" s="32"/>
      <c r="G719" s="32"/>
      <c r="H719" s="32"/>
      <c r="I719" s="32"/>
      <c r="J719" s="32"/>
      <c r="K719" s="29"/>
      <c r="L719" s="32"/>
      <c r="M719" s="32"/>
      <c r="N719" s="32"/>
      <c r="O719" s="32"/>
      <c r="P719" s="32"/>
      <c r="Q719" s="29"/>
      <c r="R719" s="31"/>
      <c r="S719" s="31"/>
      <c r="T719" s="31"/>
    </row>
    <row r="720" spans="1:20" s="12" customFormat="1" ht="15" customHeight="1" x14ac:dyDescent="0.2">
      <c r="A720" s="30"/>
      <c r="D720" s="31"/>
      <c r="E720" s="32"/>
      <c r="F720" s="32"/>
      <c r="G720" s="32"/>
      <c r="H720" s="32"/>
      <c r="I720" s="32"/>
      <c r="J720" s="32"/>
      <c r="K720" s="29"/>
      <c r="L720" s="32"/>
      <c r="M720" s="32"/>
      <c r="N720" s="32"/>
      <c r="O720" s="32"/>
      <c r="P720" s="32"/>
      <c r="Q720" s="29"/>
      <c r="R720" s="31"/>
      <c r="S720" s="31"/>
      <c r="T720" s="31"/>
    </row>
    <row r="721" spans="1:20" s="12" customFormat="1" ht="15" customHeight="1" x14ac:dyDescent="0.2">
      <c r="A721" s="30"/>
      <c r="D721" s="31"/>
      <c r="E721" s="32"/>
      <c r="F721" s="32"/>
      <c r="G721" s="32"/>
      <c r="H721" s="32"/>
      <c r="I721" s="32"/>
      <c r="J721" s="32"/>
      <c r="K721" s="29"/>
      <c r="L721" s="32"/>
      <c r="M721" s="32"/>
      <c r="N721" s="32"/>
      <c r="O721" s="32"/>
      <c r="P721" s="32"/>
      <c r="Q721" s="29"/>
      <c r="R721" s="31"/>
      <c r="S721" s="31"/>
      <c r="T721" s="31"/>
    </row>
    <row r="722" spans="1:20" s="12" customFormat="1" ht="15" customHeight="1" x14ac:dyDescent="0.2">
      <c r="A722" s="30"/>
      <c r="D722" s="31"/>
      <c r="E722" s="32"/>
      <c r="F722" s="32"/>
      <c r="G722" s="32"/>
      <c r="H722" s="32"/>
      <c r="I722" s="32"/>
      <c r="J722" s="32"/>
      <c r="K722" s="29"/>
      <c r="L722" s="32"/>
      <c r="M722" s="32"/>
      <c r="N722" s="32"/>
      <c r="O722" s="32"/>
      <c r="P722" s="32"/>
      <c r="Q722" s="29"/>
      <c r="R722" s="31"/>
      <c r="S722" s="31"/>
      <c r="T722" s="31"/>
    </row>
    <row r="723" spans="1:20" s="12" customFormat="1" ht="15" customHeight="1" x14ac:dyDescent="0.2">
      <c r="A723" s="30"/>
      <c r="D723" s="31"/>
      <c r="E723" s="32"/>
      <c r="F723" s="32"/>
      <c r="G723" s="32"/>
      <c r="H723" s="32"/>
      <c r="I723" s="32"/>
      <c r="J723" s="32"/>
      <c r="K723" s="29"/>
      <c r="L723" s="32"/>
      <c r="M723" s="32"/>
      <c r="N723" s="32"/>
      <c r="O723" s="32"/>
      <c r="P723" s="32"/>
      <c r="Q723" s="29"/>
      <c r="R723" s="31"/>
      <c r="S723" s="31"/>
      <c r="T723" s="31"/>
    </row>
    <row r="724" spans="1:20" s="12" customFormat="1" ht="15" customHeight="1" x14ac:dyDescent="0.2">
      <c r="A724" s="30"/>
      <c r="D724" s="31"/>
      <c r="E724" s="32"/>
      <c r="F724" s="32"/>
      <c r="G724" s="32"/>
      <c r="H724" s="32"/>
      <c r="I724" s="32"/>
      <c r="J724" s="32"/>
      <c r="K724" s="29"/>
      <c r="L724" s="32"/>
      <c r="M724" s="32"/>
      <c r="N724" s="32"/>
      <c r="O724" s="32"/>
      <c r="P724" s="32"/>
      <c r="Q724" s="29"/>
      <c r="R724" s="31"/>
      <c r="S724" s="31"/>
      <c r="T724" s="31"/>
    </row>
    <row r="725" spans="1:20" s="12" customFormat="1" ht="15" customHeight="1" x14ac:dyDescent="0.2">
      <c r="A725" s="30"/>
      <c r="D725" s="31"/>
      <c r="E725" s="32"/>
      <c r="F725" s="32"/>
      <c r="G725" s="32"/>
      <c r="H725" s="32"/>
      <c r="I725" s="32"/>
      <c r="J725" s="32"/>
      <c r="K725" s="29"/>
      <c r="L725" s="32"/>
      <c r="M725" s="32"/>
      <c r="N725" s="32"/>
      <c r="O725" s="32"/>
      <c r="P725" s="32"/>
      <c r="Q725" s="29"/>
      <c r="R725" s="31"/>
      <c r="S725" s="31"/>
      <c r="T725" s="31"/>
    </row>
    <row r="726" spans="1:20" s="12" customFormat="1" ht="15" customHeight="1" x14ac:dyDescent="0.2">
      <c r="A726" s="30"/>
      <c r="D726" s="31"/>
      <c r="E726" s="32"/>
      <c r="F726" s="32"/>
      <c r="G726" s="32"/>
      <c r="H726" s="32"/>
      <c r="I726" s="32"/>
      <c r="J726" s="32"/>
      <c r="K726" s="29"/>
      <c r="L726" s="32"/>
      <c r="M726" s="32"/>
      <c r="N726" s="32"/>
      <c r="O726" s="32"/>
      <c r="P726" s="32"/>
      <c r="Q726" s="29"/>
      <c r="R726" s="31"/>
      <c r="S726" s="31"/>
      <c r="T726" s="31"/>
    </row>
    <row r="727" spans="1:20" s="12" customFormat="1" ht="15" customHeight="1" x14ac:dyDescent="0.2">
      <c r="A727" s="30"/>
      <c r="D727" s="31"/>
      <c r="E727" s="32"/>
      <c r="F727" s="32"/>
      <c r="G727" s="32"/>
      <c r="H727" s="32"/>
      <c r="I727" s="32"/>
      <c r="J727" s="32"/>
      <c r="K727" s="29"/>
      <c r="L727" s="32"/>
      <c r="M727" s="32"/>
      <c r="N727" s="32"/>
      <c r="O727" s="32"/>
      <c r="P727" s="32"/>
      <c r="Q727" s="29"/>
      <c r="R727" s="31"/>
      <c r="S727" s="31"/>
      <c r="T727" s="31"/>
    </row>
    <row r="728" spans="1:20" s="12" customFormat="1" ht="15" customHeight="1" x14ac:dyDescent="0.2">
      <c r="A728" s="30"/>
      <c r="D728" s="31"/>
      <c r="E728" s="32"/>
      <c r="F728" s="32"/>
      <c r="G728" s="32"/>
      <c r="H728" s="32"/>
      <c r="I728" s="32"/>
      <c r="J728" s="32"/>
      <c r="K728" s="29"/>
      <c r="L728" s="32"/>
      <c r="M728" s="32"/>
      <c r="N728" s="32"/>
      <c r="O728" s="32"/>
      <c r="P728" s="32"/>
      <c r="Q728" s="29"/>
      <c r="R728" s="31"/>
      <c r="S728" s="31"/>
      <c r="T728" s="31"/>
    </row>
    <row r="729" spans="1:20" s="12" customFormat="1" ht="15" customHeight="1" x14ac:dyDescent="0.2">
      <c r="A729" s="30"/>
      <c r="D729" s="31"/>
      <c r="E729" s="32"/>
      <c r="F729" s="32"/>
      <c r="G729" s="32"/>
      <c r="H729" s="32"/>
      <c r="I729" s="32"/>
      <c r="J729" s="32"/>
      <c r="K729" s="29"/>
      <c r="L729" s="32"/>
      <c r="M729" s="32"/>
      <c r="N729" s="32"/>
      <c r="O729" s="32"/>
      <c r="P729" s="32"/>
      <c r="Q729" s="29"/>
      <c r="R729" s="31"/>
      <c r="S729" s="31"/>
      <c r="T729" s="31"/>
    </row>
    <row r="730" spans="1:20" s="12" customFormat="1" ht="15" customHeight="1" x14ac:dyDescent="0.2">
      <c r="A730" s="30"/>
      <c r="D730" s="31"/>
      <c r="E730" s="32"/>
      <c r="F730" s="32"/>
      <c r="G730" s="32"/>
      <c r="H730" s="32"/>
      <c r="I730" s="32"/>
      <c r="J730" s="32"/>
      <c r="K730" s="29"/>
      <c r="L730" s="32"/>
      <c r="M730" s="32"/>
      <c r="N730" s="32"/>
      <c r="O730" s="32"/>
      <c r="P730" s="32"/>
      <c r="Q730" s="29"/>
      <c r="R730" s="31"/>
      <c r="S730" s="31"/>
      <c r="T730" s="31"/>
    </row>
    <row r="731" spans="1:20" s="12" customFormat="1" ht="15" customHeight="1" x14ac:dyDescent="0.2">
      <c r="A731" s="30"/>
      <c r="D731" s="31"/>
      <c r="E731" s="32"/>
      <c r="F731" s="32"/>
      <c r="G731" s="32"/>
      <c r="H731" s="32"/>
      <c r="I731" s="32"/>
      <c r="J731" s="32"/>
      <c r="K731" s="29"/>
      <c r="L731" s="32"/>
      <c r="M731" s="32"/>
      <c r="N731" s="32"/>
      <c r="O731" s="32"/>
      <c r="P731" s="32"/>
      <c r="Q731" s="29"/>
      <c r="R731" s="31"/>
      <c r="S731" s="31"/>
      <c r="T731" s="31"/>
    </row>
    <row r="732" spans="1:20" s="12" customFormat="1" ht="15" customHeight="1" x14ac:dyDescent="0.2">
      <c r="A732" s="30"/>
      <c r="D732" s="31"/>
      <c r="E732" s="32"/>
      <c r="F732" s="32"/>
      <c r="G732" s="32"/>
      <c r="H732" s="32"/>
      <c r="I732" s="32"/>
      <c r="J732" s="32"/>
      <c r="K732" s="29"/>
      <c r="L732" s="32"/>
      <c r="M732" s="32"/>
      <c r="N732" s="32"/>
      <c r="O732" s="32"/>
      <c r="P732" s="32"/>
      <c r="Q732" s="29"/>
      <c r="R732" s="31"/>
      <c r="S732" s="31"/>
      <c r="T732" s="31"/>
    </row>
    <row r="733" spans="1:20" s="12" customFormat="1" ht="15" customHeight="1" x14ac:dyDescent="0.2">
      <c r="A733" s="30"/>
      <c r="D733" s="31"/>
      <c r="E733" s="32"/>
      <c r="F733" s="32"/>
      <c r="G733" s="32"/>
      <c r="H733" s="32"/>
      <c r="I733" s="32"/>
      <c r="J733" s="32"/>
      <c r="K733" s="29"/>
      <c r="L733" s="32"/>
      <c r="M733" s="32"/>
      <c r="N733" s="32"/>
      <c r="O733" s="32"/>
      <c r="P733" s="32"/>
      <c r="Q733" s="29"/>
      <c r="R733" s="31"/>
      <c r="S733" s="31"/>
      <c r="T733" s="31"/>
    </row>
    <row r="734" spans="1:20" s="12" customFormat="1" ht="15" customHeight="1" x14ac:dyDescent="0.2">
      <c r="A734" s="30"/>
      <c r="D734" s="31"/>
      <c r="E734" s="32"/>
      <c r="F734" s="32"/>
      <c r="G734" s="32"/>
      <c r="H734" s="32"/>
      <c r="I734" s="32"/>
      <c r="J734" s="32"/>
      <c r="K734" s="29"/>
      <c r="L734" s="32"/>
      <c r="M734" s="32"/>
      <c r="N734" s="32"/>
      <c r="O734" s="32"/>
      <c r="P734" s="32"/>
      <c r="Q734" s="29"/>
      <c r="R734" s="31"/>
      <c r="S734" s="31"/>
      <c r="T734" s="31"/>
    </row>
    <row r="735" spans="1:20" s="12" customFormat="1" ht="15" customHeight="1" x14ac:dyDescent="0.2">
      <c r="A735" s="30"/>
      <c r="D735" s="31"/>
      <c r="E735" s="32"/>
      <c r="F735" s="32"/>
      <c r="G735" s="32"/>
      <c r="H735" s="32"/>
      <c r="I735" s="32"/>
      <c r="J735" s="32"/>
      <c r="K735" s="29"/>
      <c r="L735" s="32"/>
      <c r="M735" s="32"/>
      <c r="N735" s="32"/>
      <c r="O735" s="32"/>
      <c r="P735" s="32"/>
      <c r="Q735" s="29"/>
      <c r="R735" s="31"/>
      <c r="S735" s="31"/>
      <c r="T735" s="31"/>
    </row>
    <row r="736" spans="1:20" s="12" customFormat="1" ht="15" customHeight="1" x14ac:dyDescent="0.2">
      <c r="A736" s="30"/>
      <c r="D736" s="31"/>
      <c r="E736" s="32"/>
      <c r="F736" s="32"/>
      <c r="G736" s="32"/>
      <c r="H736" s="32"/>
      <c r="I736" s="32"/>
      <c r="J736" s="32"/>
      <c r="K736" s="29"/>
      <c r="L736" s="32"/>
      <c r="M736" s="32"/>
      <c r="N736" s="32"/>
      <c r="O736" s="32"/>
      <c r="P736" s="32"/>
      <c r="Q736" s="29"/>
      <c r="R736" s="31"/>
      <c r="S736" s="31"/>
      <c r="T736" s="31"/>
    </row>
    <row r="737" spans="1:20" s="12" customFormat="1" ht="15" customHeight="1" x14ac:dyDescent="0.2">
      <c r="A737" s="30"/>
      <c r="D737" s="31"/>
      <c r="E737" s="32"/>
      <c r="F737" s="32"/>
      <c r="G737" s="32"/>
      <c r="H737" s="32"/>
      <c r="I737" s="32"/>
      <c r="J737" s="32"/>
      <c r="K737" s="29"/>
      <c r="L737" s="32"/>
      <c r="M737" s="32"/>
      <c r="N737" s="32"/>
      <c r="O737" s="32"/>
      <c r="P737" s="32"/>
      <c r="Q737" s="29"/>
      <c r="R737" s="31"/>
      <c r="S737" s="31"/>
      <c r="T737" s="31"/>
    </row>
    <row r="738" spans="1:20" s="12" customFormat="1" ht="15" customHeight="1" x14ac:dyDescent="0.2">
      <c r="A738" s="30"/>
      <c r="D738" s="31"/>
      <c r="E738" s="32"/>
      <c r="F738" s="32"/>
      <c r="G738" s="32"/>
      <c r="H738" s="32"/>
      <c r="I738" s="32"/>
      <c r="J738" s="32"/>
      <c r="K738" s="29"/>
      <c r="L738" s="32"/>
      <c r="M738" s="32"/>
      <c r="N738" s="32"/>
      <c r="O738" s="32"/>
      <c r="P738" s="32"/>
      <c r="Q738" s="29"/>
      <c r="R738" s="31"/>
      <c r="S738" s="31"/>
      <c r="T738" s="31"/>
    </row>
    <row r="739" spans="1:20" s="12" customFormat="1" ht="15" customHeight="1" x14ac:dyDescent="0.2">
      <c r="A739" s="30"/>
      <c r="D739" s="31"/>
      <c r="E739" s="32"/>
      <c r="F739" s="32"/>
      <c r="G739" s="32"/>
      <c r="H739" s="32"/>
      <c r="I739" s="32"/>
      <c r="J739" s="32"/>
      <c r="K739" s="29"/>
      <c r="L739" s="32"/>
      <c r="M739" s="32"/>
      <c r="N739" s="32"/>
      <c r="O739" s="32"/>
      <c r="P739" s="32"/>
      <c r="Q739" s="29"/>
      <c r="R739" s="31"/>
      <c r="S739" s="31"/>
      <c r="T739" s="31"/>
    </row>
    <row r="740" spans="1:20" s="12" customFormat="1" ht="15" customHeight="1" x14ac:dyDescent="0.2">
      <c r="A740" s="30"/>
      <c r="D740" s="31"/>
      <c r="E740" s="32"/>
      <c r="F740" s="32"/>
      <c r="G740" s="32"/>
      <c r="H740" s="32"/>
      <c r="I740" s="32"/>
      <c r="J740" s="32"/>
      <c r="K740" s="29"/>
      <c r="L740" s="32"/>
      <c r="M740" s="32"/>
      <c r="N740" s="32"/>
      <c r="O740" s="32"/>
      <c r="P740" s="32"/>
      <c r="Q740" s="29"/>
      <c r="R740" s="31"/>
      <c r="S740" s="31"/>
      <c r="T740" s="31"/>
    </row>
    <row r="741" spans="1:20" s="12" customFormat="1" ht="15" customHeight="1" x14ac:dyDescent="0.2">
      <c r="A741" s="30"/>
      <c r="D741" s="31"/>
      <c r="E741" s="32"/>
      <c r="F741" s="32"/>
      <c r="G741" s="32"/>
      <c r="H741" s="32"/>
      <c r="I741" s="32"/>
      <c r="J741" s="32"/>
      <c r="K741" s="29"/>
      <c r="L741" s="32"/>
      <c r="M741" s="32"/>
      <c r="N741" s="32"/>
      <c r="O741" s="32"/>
      <c r="P741" s="32"/>
      <c r="Q741" s="29"/>
      <c r="R741" s="31"/>
      <c r="S741" s="31"/>
      <c r="T741" s="31"/>
    </row>
    <row r="742" spans="1:20" s="12" customFormat="1" ht="15" customHeight="1" x14ac:dyDescent="0.2">
      <c r="A742" s="30"/>
      <c r="D742" s="31"/>
      <c r="E742" s="32"/>
      <c r="F742" s="32"/>
      <c r="G742" s="32"/>
      <c r="H742" s="32"/>
      <c r="I742" s="32"/>
      <c r="J742" s="32"/>
      <c r="K742" s="29"/>
      <c r="L742" s="32"/>
      <c r="M742" s="32"/>
      <c r="N742" s="32"/>
      <c r="O742" s="32"/>
      <c r="P742" s="32"/>
      <c r="Q742" s="29"/>
      <c r="R742" s="31"/>
      <c r="S742" s="31"/>
      <c r="T742" s="31"/>
    </row>
    <row r="743" spans="1:20" s="12" customFormat="1" ht="15" customHeight="1" x14ac:dyDescent="0.2">
      <c r="A743" s="30"/>
      <c r="D743" s="31"/>
      <c r="E743" s="32"/>
      <c r="F743" s="32"/>
      <c r="G743" s="32"/>
      <c r="H743" s="32"/>
      <c r="I743" s="32"/>
      <c r="J743" s="32"/>
      <c r="K743" s="29"/>
      <c r="L743" s="32"/>
      <c r="M743" s="32"/>
      <c r="N743" s="32"/>
      <c r="O743" s="32"/>
      <c r="P743" s="32"/>
      <c r="Q743" s="29"/>
      <c r="R743" s="31"/>
      <c r="S743" s="31"/>
      <c r="T743" s="31"/>
    </row>
    <row r="744" spans="1:20" s="12" customFormat="1" ht="15" customHeight="1" x14ac:dyDescent="0.2">
      <c r="A744" s="30"/>
      <c r="D744" s="31"/>
      <c r="E744" s="32"/>
      <c r="F744" s="32"/>
      <c r="G744" s="32"/>
      <c r="H744" s="32"/>
      <c r="I744" s="32"/>
      <c r="J744" s="32"/>
      <c r="K744" s="29"/>
      <c r="L744" s="32"/>
      <c r="M744" s="32"/>
      <c r="N744" s="32"/>
      <c r="O744" s="32"/>
      <c r="P744" s="32"/>
      <c r="Q744" s="29"/>
      <c r="R744" s="31"/>
      <c r="S744" s="31"/>
      <c r="T744" s="31"/>
    </row>
    <row r="745" spans="1:20" s="12" customFormat="1" ht="15" customHeight="1" x14ac:dyDescent="0.2">
      <c r="A745" s="30"/>
      <c r="D745" s="31"/>
      <c r="E745" s="32"/>
      <c r="F745" s="32"/>
      <c r="G745" s="32"/>
      <c r="H745" s="32"/>
      <c r="I745" s="32"/>
      <c r="J745" s="32"/>
      <c r="K745" s="29"/>
      <c r="L745" s="32"/>
      <c r="M745" s="32"/>
      <c r="N745" s="32"/>
      <c r="O745" s="32"/>
      <c r="P745" s="32"/>
      <c r="Q745" s="29"/>
      <c r="R745" s="31"/>
      <c r="S745" s="31"/>
      <c r="T745" s="31"/>
    </row>
    <row r="746" spans="1:20" s="12" customFormat="1" ht="15" customHeight="1" x14ac:dyDescent="0.2">
      <c r="A746" s="30"/>
      <c r="D746" s="31"/>
      <c r="E746" s="32"/>
      <c r="F746" s="32"/>
      <c r="G746" s="32"/>
      <c r="H746" s="32"/>
      <c r="I746" s="32"/>
      <c r="J746" s="32"/>
      <c r="K746" s="29"/>
      <c r="L746" s="32"/>
      <c r="M746" s="32"/>
      <c r="N746" s="32"/>
      <c r="O746" s="32"/>
      <c r="P746" s="32"/>
      <c r="Q746" s="29"/>
      <c r="R746" s="31"/>
      <c r="S746" s="31"/>
      <c r="T746" s="31"/>
    </row>
    <row r="747" spans="1:20" s="12" customFormat="1" ht="15" customHeight="1" x14ac:dyDescent="0.2">
      <c r="A747" s="30"/>
      <c r="D747" s="31"/>
      <c r="E747" s="32"/>
      <c r="F747" s="32"/>
      <c r="G747" s="32"/>
      <c r="H747" s="32"/>
      <c r="I747" s="32"/>
      <c r="J747" s="32"/>
      <c r="K747" s="29"/>
      <c r="L747" s="32"/>
      <c r="M747" s="32"/>
      <c r="N747" s="32"/>
      <c r="O747" s="32"/>
      <c r="P747" s="32"/>
      <c r="Q747" s="29"/>
      <c r="R747" s="31"/>
      <c r="S747" s="31"/>
      <c r="T747" s="31"/>
    </row>
    <row r="748" spans="1:20" s="12" customFormat="1" ht="15" customHeight="1" x14ac:dyDescent="0.2">
      <c r="A748" s="30"/>
      <c r="D748" s="31"/>
      <c r="E748" s="32"/>
      <c r="F748" s="32"/>
      <c r="G748" s="32"/>
      <c r="H748" s="32"/>
      <c r="I748" s="32"/>
      <c r="J748" s="32"/>
      <c r="K748" s="29"/>
      <c r="L748" s="32"/>
      <c r="M748" s="32"/>
      <c r="N748" s="32"/>
      <c r="O748" s="32"/>
      <c r="P748" s="32"/>
      <c r="Q748" s="29"/>
      <c r="R748" s="31"/>
      <c r="S748" s="31"/>
      <c r="T748" s="31"/>
    </row>
    <row r="749" spans="1:20" s="12" customFormat="1" ht="15" customHeight="1" x14ac:dyDescent="0.2">
      <c r="A749" s="30"/>
      <c r="D749" s="31"/>
      <c r="E749" s="32"/>
      <c r="F749" s="32"/>
      <c r="G749" s="32"/>
      <c r="H749" s="32"/>
      <c r="I749" s="32"/>
      <c r="J749" s="32"/>
      <c r="K749" s="29"/>
      <c r="L749" s="32"/>
      <c r="M749" s="32"/>
      <c r="N749" s="32"/>
      <c r="O749" s="32"/>
      <c r="P749" s="32"/>
      <c r="Q749" s="29"/>
      <c r="R749" s="31"/>
      <c r="S749" s="31"/>
      <c r="T749" s="31"/>
    </row>
    <row r="750" spans="1:20" s="12" customFormat="1" ht="15" customHeight="1" x14ac:dyDescent="0.2">
      <c r="A750" s="30"/>
      <c r="D750" s="31"/>
      <c r="E750" s="32"/>
      <c r="F750" s="32"/>
      <c r="G750" s="32"/>
      <c r="H750" s="32"/>
      <c r="I750" s="32"/>
      <c r="J750" s="32"/>
      <c r="K750" s="29"/>
      <c r="L750" s="32"/>
      <c r="M750" s="32"/>
      <c r="N750" s="32"/>
      <c r="O750" s="32"/>
      <c r="P750" s="32"/>
      <c r="Q750" s="29"/>
      <c r="R750" s="31"/>
      <c r="S750" s="31"/>
      <c r="T750" s="31"/>
    </row>
    <row r="751" spans="1:20" s="12" customFormat="1" ht="15" customHeight="1" x14ac:dyDescent="0.2">
      <c r="A751" s="30"/>
      <c r="D751" s="31"/>
      <c r="E751" s="32"/>
      <c r="F751" s="32"/>
      <c r="G751" s="32"/>
      <c r="H751" s="32"/>
      <c r="I751" s="32"/>
      <c r="J751" s="32"/>
      <c r="K751" s="29"/>
      <c r="L751" s="32"/>
      <c r="M751" s="32"/>
      <c r="N751" s="32"/>
      <c r="O751" s="32"/>
      <c r="P751" s="32"/>
      <c r="Q751" s="29"/>
      <c r="R751" s="31"/>
      <c r="S751" s="31"/>
      <c r="T751" s="31"/>
    </row>
    <row r="752" spans="1:20" s="12" customFormat="1" ht="15" customHeight="1" x14ac:dyDescent="0.2">
      <c r="A752" s="30"/>
      <c r="D752" s="31"/>
      <c r="E752" s="32"/>
      <c r="F752" s="32"/>
      <c r="G752" s="32"/>
      <c r="H752" s="32"/>
      <c r="I752" s="32"/>
      <c r="J752" s="32"/>
      <c r="K752" s="29"/>
      <c r="L752" s="32"/>
      <c r="M752" s="32"/>
      <c r="N752" s="32"/>
      <c r="O752" s="32"/>
      <c r="P752" s="32"/>
      <c r="Q752" s="29"/>
      <c r="R752" s="31"/>
      <c r="S752" s="31"/>
      <c r="T752" s="31"/>
    </row>
    <row r="753" spans="1:20" s="12" customFormat="1" ht="15" customHeight="1" x14ac:dyDescent="0.2">
      <c r="A753" s="30"/>
      <c r="D753" s="31"/>
      <c r="E753" s="32"/>
      <c r="F753" s="32"/>
      <c r="G753" s="32"/>
      <c r="H753" s="32"/>
      <c r="I753" s="32"/>
      <c r="J753" s="32"/>
      <c r="K753" s="29"/>
      <c r="L753" s="32"/>
      <c r="M753" s="32"/>
      <c r="N753" s="32"/>
      <c r="O753" s="32"/>
      <c r="P753" s="32"/>
      <c r="Q753" s="29"/>
      <c r="R753" s="31"/>
      <c r="S753" s="31"/>
      <c r="T753" s="31"/>
    </row>
    <row r="754" spans="1:20" s="12" customFormat="1" ht="15" customHeight="1" x14ac:dyDescent="0.2">
      <c r="A754" s="30"/>
      <c r="D754" s="31"/>
      <c r="E754" s="32"/>
      <c r="F754" s="32"/>
      <c r="G754" s="32"/>
      <c r="H754" s="32"/>
      <c r="I754" s="32"/>
      <c r="J754" s="32"/>
      <c r="K754" s="29"/>
      <c r="L754" s="32"/>
      <c r="M754" s="32"/>
      <c r="N754" s="32"/>
      <c r="O754" s="32"/>
      <c r="P754" s="32"/>
      <c r="Q754" s="29"/>
      <c r="R754" s="31"/>
      <c r="S754" s="31"/>
      <c r="T754" s="31"/>
    </row>
    <row r="755" spans="1:20" s="12" customFormat="1" ht="15" customHeight="1" x14ac:dyDescent="0.2">
      <c r="A755" s="30"/>
      <c r="D755" s="31"/>
      <c r="E755" s="32"/>
      <c r="F755" s="32"/>
      <c r="G755" s="32"/>
      <c r="H755" s="32"/>
      <c r="I755" s="32"/>
      <c r="J755" s="32"/>
      <c r="K755" s="29"/>
      <c r="L755" s="32"/>
      <c r="M755" s="32"/>
      <c r="N755" s="32"/>
      <c r="O755" s="32"/>
      <c r="P755" s="32"/>
      <c r="Q755" s="29"/>
      <c r="R755" s="31"/>
      <c r="S755" s="31"/>
      <c r="T755" s="31"/>
    </row>
    <row r="756" spans="1:20" s="12" customFormat="1" ht="15" customHeight="1" x14ac:dyDescent="0.2">
      <c r="A756" s="30"/>
      <c r="D756" s="31"/>
      <c r="E756" s="32"/>
      <c r="F756" s="32"/>
      <c r="G756" s="32"/>
      <c r="H756" s="32"/>
      <c r="I756" s="32"/>
      <c r="J756" s="32"/>
      <c r="K756" s="29"/>
      <c r="L756" s="32"/>
      <c r="M756" s="32"/>
      <c r="N756" s="32"/>
      <c r="O756" s="32"/>
      <c r="P756" s="32"/>
      <c r="Q756" s="29"/>
      <c r="R756" s="31"/>
      <c r="S756" s="31"/>
      <c r="T756" s="31"/>
    </row>
    <row r="757" spans="1:20" s="12" customFormat="1" ht="15" customHeight="1" x14ac:dyDescent="0.2">
      <c r="A757" s="30"/>
      <c r="D757" s="31"/>
      <c r="E757" s="32"/>
      <c r="F757" s="32"/>
      <c r="G757" s="32"/>
      <c r="H757" s="32"/>
      <c r="I757" s="32"/>
      <c r="J757" s="32"/>
      <c r="K757" s="29"/>
      <c r="L757" s="32"/>
      <c r="M757" s="32"/>
      <c r="N757" s="32"/>
      <c r="O757" s="32"/>
      <c r="P757" s="32"/>
      <c r="Q757" s="29"/>
      <c r="R757" s="31"/>
      <c r="S757" s="31"/>
      <c r="T757" s="31"/>
    </row>
    <row r="758" spans="1:20" s="12" customFormat="1" ht="15" customHeight="1" x14ac:dyDescent="0.2">
      <c r="A758" s="30"/>
      <c r="D758" s="31"/>
      <c r="E758" s="32"/>
      <c r="F758" s="32"/>
      <c r="G758" s="32"/>
      <c r="H758" s="32"/>
      <c r="I758" s="32"/>
      <c r="J758" s="32"/>
      <c r="K758" s="29"/>
      <c r="L758" s="32"/>
      <c r="M758" s="32"/>
      <c r="N758" s="32"/>
      <c r="O758" s="32"/>
      <c r="P758" s="32"/>
      <c r="Q758" s="29"/>
      <c r="R758" s="31"/>
      <c r="S758" s="31"/>
      <c r="T758" s="31"/>
    </row>
    <row r="759" spans="1:20" s="12" customFormat="1" ht="15" customHeight="1" x14ac:dyDescent="0.2">
      <c r="A759" s="30"/>
      <c r="D759" s="31"/>
      <c r="E759" s="32"/>
      <c r="F759" s="32"/>
      <c r="G759" s="32"/>
      <c r="H759" s="32"/>
      <c r="I759" s="32"/>
      <c r="J759" s="32"/>
      <c r="K759" s="29"/>
      <c r="L759" s="32"/>
      <c r="M759" s="32"/>
      <c r="N759" s="32"/>
      <c r="O759" s="32"/>
      <c r="P759" s="32"/>
      <c r="Q759" s="29"/>
      <c r="R759" s="31"/>
      <c r="S759" s="31"/>
      <c r="T759" s="31"/>
    </row>
    <row r="760" spans="1:20" s="12" customFormat="1" ht="15" customHeight="1" x14ac:dyDescent="0.2">
      <c r="A760" s="30"/>
      <c r="D760" s="31"/>
      <c r="E760" s="32"/>
      <c r="F760" s="32"/>
      <c r="G760" s="32"/>
      <c r="H760" s="32"/>
      <c r="I760" s="32"/>
      <c r="J760" s="32"/>
      <c r="K760" s="29"/>
      <c r="L760" s="32"/>
      <c r="M760" s="32"/>
      <c r="N760" s="32"/>
      <c r="O760" s="32"/>
      <c r="P760" s="32"/>
      <c r="Q760" s="29"/>
      <c r="R760" s="31"/>
      <c r="S760" s="31"/>
      <c r="T760" s="31"/>
    </row>
    <row r="761" spans="1:20" s="12" customFormat="1" ht="15" customHeight="1" x14ac:dyDescent="0.2">
      <c r="A761" s="30"/>
      <c r="D761" s="31"/>
      <c r="E761" s="32"/>
      <c r="F761" s="32"/>
      <c r="G761" s="32"/>
      <c r="H761" s="32"/>
      <c r="I761" s="32"/>
      <c r="J761" s="32"/>
      <c r="K761" s="29"/>
      <c r="L761" s="32"/>
      <c r="M761" s="32"/>
      <c r="N761" s="32"/>
      <c r="O761" s="32"/>
      <c r="P761" s="32"/>
      <c r="Q761" s="29"/>
      <c r="R761" s="31"/>
      <c r="S761" s="31"/>
      <c r="T761" s="31"/>
    </row>
    <row r="762" spans="1:20" s="12" customFormat="1" ht="15" customHeight="1" x14ac:dyDescent="0.2">
      <c r="A762" s="30"/>
      <c r="D762" s="31"/>
      <c r="E762" s="32"/>
      <c r="F762" s="32"/>
      <c r="G762" s="32"/>
      <c r="H762" s="32"/>
      <c r="I762" s="32"/>
      <c r="J762" s="32"/>
      <c r="K762" s="29"/>
      <c r="L762" s="32"/>
      <c r="M762" s="32"/>
      <c r="N762" s="32"/>
      <c r="O762" s="32"/>
      <c r="P762" s="32"/>
      <c r="Q762" s="29"/>
      <c r="R762" s="31"/>
      <c r="S762" s="31"/>
      <c r="T762" s="31"/>
    </row>
    <row r="763" spans="1:20" s="12" customFormat="1" ht="15" customHeight="1" x14ac:dyDescent="0.2">
      <c r="A763" s="30"/>
      <c r="D763" s="31"/>
      <c r="E763" s="32"/>
      <c r="F763" s="32"/>
      <c r="G763" s="32"/>
      <c r="H763" s="32"/>
      <c r="I763" s="32"/>
      <c r="J763" s="32"/>
      <c r="K763" s="29"/>
      <c r="L763" s="32"/>
      <c r="M763" s="32"/>
      <c r="N763" s="32"/>
      <c r="O763" s="32"/>
      <c r="P763" s="32"/>
      <c r="Q763" s="29"/>
      <c r="R763" s="31"/>
      <c r="S763" s="31"/>
      <c r="T763" s="31"/>
    </row>
    <row r="764" spans="1:20" s="12" customFormat="1" ht="15" customHeight="1" x14ac:dyDescent="0.2">
      <c r="A764" s="30"/>
      <c r="D764" s="31"/>
      <c r="E764" s="32"/>
      <c r="F764" s="32"/>
      <c r="G764" s="32"/>
      <c r="H764" s="32"/>
      <c r="I764" s="32"/>
      <c r="J764" s="32"/>
      <c r="K764" s="29"/>
      <c r="L764" s="32"/>
      <c r="M764" s="32"/>
      <c r="N764" s="32"/>
      <c r="O764" s="32"/>
      <c r="P764" s="32"/>
      <c r="Q764" s="29"/>
      <c r="R764" s="31"/>
      <c r="S764" s="31"/>
      <c r="T764" s="31"/>
    </row>
    <row r="765" spans="1:20" s="12" customFormat="1" ht="15" customHeight="1" x14ac:dyDescent="0.2">
      <c r="A765" s="30"/>
      <c r="D765" s="31"/>
      <c r="E765" s="32"/>
      <c r="F765" s="32"/>
      <c r="G765" s="32"/>
      <c r="H765" s="32"/>
      <c r="I765" s="32"/>
      <c r="J765" s="32"/>
      <c r="K765" s="29"/>
      <c r="L765" s="32"/>
      <c r="M765" s="32"/>
      <c r="N765" s="32"/>
      <c r="O765" s="32"/>
      <c r="P765" s="32"/>
      <c r="Q765" s="29"/>
      <c r="R765" s="31"/>
      <c r="S765" s="31"/>
      <c r="T765" s="31"/>
    </row>
    <row r="766" spans="1:20" s="12" customFormat="1" ht="15" customHeight="1" x14ac:dyDescent="0.2">
      <c r="A766" s="30"/>
      <c r="D766" s="31"/>
      <c r="E766" s="32"/>
      <c r="F766" s="32"/>
      <c r="G766" s="32"/>
      <c r="H766" s="32"/>
      <c r="I766" s="32"/>
      <c r="J766" s="32"/>
      <c r="K766" s="29"/>
      <c r="L766" s="32"/>
      <c r="M766" s="32"/>
      <c r="N766" s="32"/>
      <c r="O766" s="32"/>
      <c r="P766" s="32"/>
      <c r="Q766" s="29"/>
      <c r="R766" s="31"/>
      <c r="S766" s="31"/>
      <c r="T766" s="31"/>
    </row>
    <row r="767" spans="1:20" s="12" customFormat="1" ht="15" customHeight="1" x14ac:dyDescent="0.2">
      <c r="A767" s="30"/>
      <c r="D767" s="31"/>
      <c r="E767" s="32"/>
      <c r="F767" s="32"/>
      <c r="G767" s="32"/>
      <c r="H767" s="32"/>
      <c r="I767" s="32"/>
      <c r="J767" s="32"/>
      <c r="K767" s="29"/>
      <c r="L767" s="32"/>
      <c r="M767" s="32"/>
      <c r="N767" s="32"/>
      <c r="O767" s="32"/>
      <c r="P767" s="32"/>
      <c r="Q767" s="29"/>
      <c r="R767" s="31"/>
      <c r="S767" s="31"/>
      <c r="T767" s="31"/>
    </row>
    <row r="768" spans="1:20" s="12" customFormat="1" ht="15" customHeight="1" x14ac:dyDescent="0.2">
      <c r="A768" s="30"/>
      <c r="D768" s="31"/>
      <c r="E768" s="32"/>
      <c r="F768" s="32"/>
      <c r="G768" s="32"/>
      <c r="H768" s="32"/>
      <c r="I768" s="32"/>
      <c r="J768" s="32"/>
      <c r="K768" s="29"/>
      <c r="L768" s="32"/>
      <c r="M768" s="32"/>
      <c r="N768" s="32"/>
      <c r="O768" s="32"/>
      <c r="P768" s="32"/>
      <c r="Q768" s="29"/>
      <c r="R768" s="31"/>
      <c r="S768" s="31"/>
      <c r="T768" s="31"/>
    </row>
    <row r="769" spans="1:20" s="12" customFormat="1" ht="15" customHeight="1" x14ac:dyDescent="0.2">
      <c r="A769" s="30"/>
      <c r="D769" s="31"/>
      <c r="E769" s="32"/>
      <c r="F769" s="32"/>
      <c r="G769" s="32"/>
      <c r="H769" s="32"/>
      <c r="I769" s="32"/>
      <c r="J769" s="32"/>
      <c r="K769" s="29"/>
      <c r="L769" s="32"/>
      <c r="M769" s="32"/>
      <c r="N769" s="32"/>
      <c r="O769" s="32"/>
      <c r="P769" s="32"/>
      <c r="Q769" s="29"/>
      <c r="R769" s="31"/>
      <c r="S769" s="31"/>
      <c r="T769" s="31"/>
    </row>
    <row r="770" spans="1:20" s="12" customFormat="1" ht="15" customHeight="1" x14ac:dyDescent="0.2">
      <c r="A770" s="30"/>
      <c r="D770" s="31"/>
      <c r="E770" s="32"/>
      <c r="F770" s="32"/>
      <c r="G770" s="32"/>
      <c r="H770" s="32"/>
      <c r="I770" s="32"/>
      <c r="J770" s="32"/>
      <c r="K770" s="29"/>
      <c r="L770" s="32"/>
      <c r="M770" s="32"/>
      <c r="N770" s="32"/>
      <c r="O770" s="32"/>
      <c r="P770" s="32"/>
      <c r="Q770" s="29"/>
      <c r="R770" s="31"/>
      <c r="S770" s="31"/>
      <c r="T770" s="31"/>
    </row>
    <row r="771" spans="1:20" s="12" customFormat="1" ht="15" customHeight="1" x14ac:dyDescent="0.2">
      <c r="A771" s="30"/>
      <c r="D771" s="31"/>
      <c r="E771" s="32"/>
      <c r="F771" s="32"/>
      <c r="G771" s="32"/>
      <c r="H771" s="32"/>
      <c r="I771" s="32"/>
      <c r="J771" s="32"/>
      <c r="K771" s="29"/>
      <c r="L771" s="32"/>
      <c r="M771" s="32"/>
      <c r="N771" s="32"/>
      <c r="O771" s="32"/>
      <c r="P771" s="32"/>
      <c r="Q771" s="29"/>
      <c r="R771" s="31"/>
      <c r="S771" s="31"/>
      <c r="T771" s="31"/>
    </row>
    <row r="772" spans="1:20" s="12" customFormat="1" ht="15" customHeight="1" x14ac:dyDescent="0.2">
      <c r="A772" s="30"/>
      <c r="D772" s="31"/>
      <c r="E772" s="32"/>
      <c r="F772" s="32"/>
      <c r="G772" s="32"/>
      <c r="H772" s="32"/>
      <c r="I772" s="32"/>
      <c r="J772" s="32"/>
      <c r="K772" s="29"/>
      <c r="L772" s="32"/>
      <c r="M772" s="32"/>
      <c r="N772" s="32"/>
      <c r="O772" s="32"/>
      <c r="P772" s="32"/>
      <c r="Q772" s="29"/>
      <c r="R772" s="31"/>
      <c r="S772" s="31"/>
      <c r="T772" s="31"/>
    </row>
    <row r="773" spans="1:20" s="12" customFormat="1" ht="15" customHeight="1" x14ac:dyDescent="0.2">
      <c r="A773" s="30"/>
      <c r="D773" s="31"/>
      <c r="E773" s="32"/>
      <c r="F773" s="32"/>
      <c r="G773" s="32"/>
      <c r="H773" s="32"/>
      <c r="I773" s="32"/>
      <c r="J773" s="32"/>
      <c r="K773" s="29"/>
      <c r="L773" s="32"/>
      <c r="M773" s="32"/>
      <c r="N773" s="32"/>
      <c r="O773" s="32"/>
      <c r="P773" s="32"/>
      <c r="Q773" s="29"/>
      <c r="R773" s="31"/>
      <c r="S773" s="31"/>
      <c r="T773" s="31"/>
    </row>
    <row r="774" spans="1:20" s="12" customFormat="1" ht="15" customHeight="1" x14ac:dyDescent="0.2">
      <c r="A774" s="30"/>
      <c r="D774" s="31"/>
      <c r="E774" s="32"/>
      <c r="F774" s="32"/>
      <c r="G774" s="32"/>
      <c r="H774" s="32"/>
      <c r="I774" s="32"/>
      <c r="J774" s="32"/>
      <c r="K774" s="29"/>
      <c r="L774" s="32"/>
      <c r="M774" s="32"/>
      <c r="N774" s="32"/>
      <c r="O774" s="32"/>
      <c r="P774" s="32"/>
      <c r="Q774" s="29"/>
      <c r="R774" s="31"/>
      <c r="S774" s="31"/>
      <c r="T774" s="31"/>
    </row>
    <row r="775" spans="1:20" s="12" customFormat="1" ht="15" customHeight="1" x14ac:dyDescent="0.2">
      <c r="A775" s="30"/>
      <c r="D775" s="31"/>
      <c r="E775" s="32"/>
      <c r="F775" s="32"/>
      <c r="G775" s="32"/>
      <c r="H775" s="32"/>
      <c r="I775" s="32"/>
      <c r="J775" s="32"/>
      <c r="K775" s="29"/>
      <c r="L775" s="32"/>
      <c r="M775" s="32"/>
      <c r="N775" s="32"/>
      <c r="O775" s="32"/>
      <c r="P775" s="32"/>
      <c r="Q775" s="29"/>
      <c r="R775" s="31"/>
      <c r="S775" s="31"/>
      <c r="T775" s="31"/>
    </row>
    <row r="776" spans="1:20" s="12" customFormat="1" ht="15" customHeight="1" x14ac:dyDescent="0.2">
      <c r="A776" s="30"/>
      <c r="D776" s="31"/>
      <c r="E776" s="32"/>
      <c r="F776" s="32"/>
      <c r="G776" s="32"/>
      <c r="H776" s="32"/>
      <c r="I776" s="32"/>
      <c r="J776" s="32"/>
      <c r="K776" s="29"/>
      <c r="L776" s="32"/>
      <c r="M776" s="32"/>
      <c r="N776" s="32"/>
      <c r="O776" s="32"/>
      <c r="P776" s="32"/>
      <c r="Q776" s="29"/>
      <c r="R776" s="31"/>
      <c r="S776" s="31"/>
      <c r="T776" s="31"/>
    </row>
    <row r="777" spans="1:20" s="12" customFormat="1" ht="15" customHeight="1" x14ac:dyDescent="0.2">
      <c r="A777" s="30"/>
      <c r="D777" s="31"/>
      <c r="E777" s="32"/>
      <c r="F777" s="32"/>
      <c r="G777" s="32"/>
      <c r="H777" s="32"/>
      <c r="I777" s="32"/>
      <c r="J777" s="32"/>
      <c r="K777" s="29"/>
      <c r="L777" s="32"/>
      <c r="M777" s="32"/>
      <c r="N777" s="32"/>
      <c r="O777" s="32"/>
      <c r="P777" s="32"/>
      <c r="Q777" s="29"/>
      <c r="R777" s="31"/>
      <c r="S777" s="31"/>
      <c r="T777" s="31"/>
    </row>
    <row r="778" spans="1:20" s="12" customFormat="1" ht="15" customHeight="1" x14ac:dyDescent="0.2">
      <c r="A778" s="30"/>
      <c r="D778" s="31"/>
      <c r="E778" s="32"/>
      <c r="F778" s="32"/>
      <c r="G778" s="32"/>
      <c r="H778" s="32"/>
      <c r="I778" s="32"/>
      <c r="J778" s="32"/>
      <c r="K778" s="29"/>
      <c r="L778" s="32"/>
      <c r="M778" s="32"/>
      <c r="N778" s="32"/>
      <c r="O778" s="32"/>
      <c r="P778" s="32"/>
      <c r="Q778" s="29"/>
      <c r="R778" s="31"/>
      <c r="S778" s="31"/>
      <c r="T778" s="31"/>
    </row>
    <row r="779" spans="1:20" s="12" customFormat="1" ht="15" customHeight="1" x14ac:dyDescent="0.2">
      <c r="A779" s="30"/>
      <c r="D779" s="31"/>
      <c r="E779" s="32"/>
      <c r="F779" s="32"/>
      <c r="G779" s="32"/>
      <c r="H779" s="32"/>
      <c r="I779" s="32"/>
      <c r="J779" s="32"/>
      <c r="K779" s="29"/>
      <c r="L779" s="32"/>
      <c r="M779" s="32"/>
      <c r="N779" s="32"/>
      <c r="O779" s="32"/>
      <c r="P779" s="32"/>
      <c r="Q779" s="29"/>
      <c r="R779" s="31"/>
      <c r="S779" s="31"/>
      <c r="T779" s="31"/>
    </row>
    <row r="780" spans="1:20" s="12" customFormat="1" ht="15" customHeight="1" x14ac:dyDescent="0.2">
      <c r="A780" s="30"/>
      <c r="D780" s="31"/>
      <c r="E780" s="32"/>
      <c r="F780" s="32"/>
      <c r="G780" s="32"/>
      <c r="H780" s="32"/>
      <c r="I780" s="32"/>
      <c r="J780" s="32"/>
      <c r="K780" s="29"/>
      <c r="L780" s="32"/>
      <c r="M780" s="32"/>
      <c r="N780" s="32"/>
      <c r="O780" s="32"/>
      <c r="P780" s="32"/>
      <c r="Q780" s="29"/>
      <c r="R780" s="31"/>
      <c r="S780" s="31"/>
      <c r="T780" s="31"/>
    </row>
    <row r="781" spans="1:20" s="12" customFormat="1" ht="15" customHeight="1" x14ac:dyDescent="0.2">
      <c r="A781" s="30"/>
      <c r="D781" s="31"/>
      <c r="E781" s="32"/>
      <c r="F781" s="32"/>
      <c r="G781" s="32"/>
      <c r="H781" s="32"/>
      <c r="I781" s="32"/>
      <c r="J781" s="32"/>
      <c r="K781" s="29"/>
      <c r="L781" s="32"/>
      <c r="M781" s="32"/>
      <c r="N781" s="32"/>
      <c r="O781" s="32"/>
      <c r="P781" s="32"/>
      <c r="Q781" s="29"/>
      <c r="R781" s="31"/>
      <c r="S781" s="31"/>
      <c r="T781" s="31"/>
    </row>
    <row r="782" spans="1:20" s="12" customFormat="1" ht="15" customHeight="1" x14ac:dyDescent="0.2">
      <c r="A782" s="30"/>
      <c r="D782" s="31"/>
      <c r="E782" s="32"/>
      <c r="F782" s="32"/>
      <c r="G782" s="32"/>
      <c r="H782" s="32"/>
      <c r="I782" s="32"/>
      <c r="J782" s="32"/>
      <c r="K782" s="29"/>
      <c r="L782" s="32"/>
      <c r="M782" s="32"/>
      <c r="N782" s="32"/>
      <c r="O782" s="32"/>
      <c r="P782" s="32"/>
      <c r="Q782" s="29"/>
      <c r="R782" s="31"/>
      <c r="S782" s="31"/>
      <c r="T782" s="31"/>
    </row>
    <row r="783" spans="1:20" s="12" customFormat="1" ht="15" customHeight="1" x14ac:dyDescent="0.2">
      <c r="A783" s="30"/>
      <c r="D783" s="31"/>
      <c r="E783" s="32"/>
      <c r="F783" s="32"/>
      <c r="G783" s="32"/>
      <c r="H783" s="32"/>
      <c r="I783" s="32"/>
      <c r="J783" s="32"/>
      <c r="K783" s="29"/>
      <c r="L783" s="32"/>
      <c r="M783" s="32"/>
      <c r="N783" s="32"/>
      <c r="O783" s="32"/>
      <c r="P783" s="32"/>
      <c r="Q783" s="29"/>
      <c r="R783" s="31"/>
      <c r="S783" s="31"/>
      <c r="T783" s="31"/>
    </row>
    <row r="784" spans="1:20" s="12" customFormat="1" ht="15" customHeight="1" x14ac:dyDescent="0.2">
      <c r="A784" s="30"/>
      <c r="D784" s="31"/>
      <c r="E784" s="32"/>
      <c r="F784" s="32"/>
      <c r="G784" s="32"/>
      <c r="H784" s="32"/>
      <c r="I784" s="32"/>
      <c r="J784" s="32"/>
      <c r="K784" s="29"/>
      <c r="L784" s="32"/>
      <c r="M784" s="32"/>
      <c r="N784" s="32"/>
      <c r="O784" s="32"/>
      <c r="P784" s="32"/>
      <c r="Q784" s="29"/>
      <c r="R784" s="31"/>
      <c r="S784" s="31"/>
      <c r="T784" s="31"/>
    </row>
    <row r="785" spans="1:20" s="12" customFormat="1" ht="15" customHeight="1" x14ac:dyDescent="0.2">
      <c r="A785" s="30"/>
      <c r="D785" s="31"/>
      <c r="E785" s="32"/>
      <c r="F785" s="32"/>
      <c r="G785" s="32"/>
      <c r="H785" s="32"/>
      <c r="I785" s="32"/>
      <c r="J785" s="32"/>
      <c r="K785" s="29"/>
      <c r="L785" s="32"/>
      <c r="M785" s="32"/>
      <c r="N785" s="32"/>
      <c r="O785" s="32"/>
      <c r="P785" s="32"/>
      <c r="Q785" s="29"/>
      <c r="R785" s="31"/>
      <c r="S785" s="31"/>
      <c r="T785" s="31"/>
    </row>
    <row r="786" spans="1:20" s="12" customFormat="1" ht="15" customHeight="1" x14ac:dyDescent="0.2">
      <c r="A786" s="30"/>
      <c r="D786" s="31"/>
      <c r="E786" s="32"/>
      <c r="F786" s="32"/>
      <c r="G786" s="32"/>
      <c r="H786" s="32"/>
      <c r="I786" s="32"/>
      <c r="J786" s="32"/>
      <c r="K786" s="29"/>
      <c r="L786" s="32"/>
      <c r="M786" s="32"/>
      <c r="N786" s="32"/>
      <c r="O786" s="32"/>
      <c r="P786" s="32"/>
      <c r="Q786" s="29"/>
      <c r="R786" s="31"/>
      <c r="S786" s="31"/>
      <c r="T786" s="31"/>
    </row>
    <row r="787" spans="1:20" s="12" customFormat="1" ht="15" customHeight="1" x14ac:dyDescent="0.2">
      <c r="A787" s="30"/>
      <c r="D787" s="31"/>
      <c r="E787" s="32"/>
      <c r="F787" s="32"/>
      <c r="G787" s="32"/>
      <c r="H787" s="32"/>
      <c r="I787" s="32"/>
      <c r="J787" s="32"/>
      <c r="K787" s="29"/>
      <c r="L787" s="32"/>
      <c r="M787" s="32"/>
      <c r="N787" s="32"/>
      <c r="O787" s="32"/>
      <c r="P787" s="32"/>
      <c r="Q787" s="29"/>
      <c r="R787" s="31"/>
      <c r="S787" s="31"/>
      <c r="T787" s="31"/>
    </row>
    <row r="788" spans="1:20" s="12" customFormat="1" ht="15" customHeight="1" x14ac:dyDescent="0.2">
      <c r="A788" s="30"/>
      <c r="D788" s="31"/>
      <c r="E788" s="32"/>
      <c r="F788" s="32"/>
      <c r="G788" s="32"/>
      <c r="H788" s="32"/>
      <c r="I788" s="32"/>
      <c r="J788" s="32"/>
      <c r="K788" s="29"/>
      <c r="L788" s="32"/>
      <c r="M788" s="32"/>
      <c r="N788" s="32"/>
      <c r="O788" s="32"/>
      <c r="P788" s="32"/>
      <c r="Q788" s="29"/>
      <c r="R788" s="31"/>
      <c r="S788" s="31"/>
      <c r="T788" s="31"/>
    </row>
    <row r="789" spans="1:20" s="12" customFormat="1" ht="15" customHeight="1" x14ac:dyDescent="0.2">
      <c r="A789" s="30"/>
      <c r="D789" s="31"/>
      <c r="E789" s="32"/>
      <c r="F789" s="32"/>
      <c r="G789" s="32"/>
      <c r="H789" s="32"/>
      <c r="I789" s="32"/>
      <c r="J789" s="32"/>
      <c r="K789" s="29"/>
      <c r="L789" s="32"/>
      <c r="M789" s="32"/>
      <c r="N789" s="32"/>
      <c r="O789" s="32"/>
      <c r="P789" s="32"/>
      <c r="Q789" s="29"/>
      <c r="R789" s="31"/>
      <c r="S789" s="31"/>
      <c r="T789" s="31"/>
    </row>
    <row r="790" spans="1:20" s="12" customFormat="1" ht="15" customHeight="1" x14ac:dyDescent="0.2">
      <c r="A790" s="30"/>
      <c r="D790" s="31"/>
      <c r="E790" s="32"/>
      <c r="F790" s="32"/>
      <c r="G790" s="32"/>
      <c r="H790" s="32"/>
      <c r="I790" s="32"/>
      <c r="J790" s="32"/>
      <c r="K790" s="29"/>
      <c r="L790" s="32"/>
      <c r="M790" s="32"/>
      <c r="N790" s="32"/>
      <c r="O790" s="32"/>
      <c r="P790" s="32"/>
      <c r="Q790" s="29"/>
      <c r="R790" s="31"/>
      <c r="S790" s="31"/>
      <c r="T790" s="31"/>
    </row>
    <row r="791" spans="1:20" s="12" customFormat="1" ht="15" customHeight="1" x14ac:dyDescent="0.2">
      <c r="A791" s="30"/>
      <c r="D791" s="31"/>
      <c r="E791" s="32"/>
      <c r="F791" s="32"/>
      <c r="G791" s="32"/>
      <c r="H791" s="32"/>
      <c r="I791" s="32"/>
      <c r="J791" s="32"/>
      <c r="K791" s="29"/>
      <c r="L791" s="32"/>
      <c r="M791" s="32"/>
      <c r="N791" s="32"/>
      <c r="O791" s="32"/>
      <c r="P791" s="32"/>
      <c r="Q791" s="29"/>
      <c r="R791" s="31"/>
      <c r="S791" s="31"/>
      <c r="T791" s="31"/>
    </row>
    <row r="792" spans="1:20" s="12" customFormat="1" ht="15" customHeight="1" x14ac:dyDescent="0.2">
      <c r="A792" s="30"/>
      <c r="D792" s="31"/>
      <c r="E792" s="32"/>
      <c r="F792" s="32"/>
      <c r="G792" s="32"/>
      <c r="H792" s="32"/>
      <c r="I792" s="32"/>
      <c r="J792" s="32"/>
      <c r="K792" s="29"/>
      <c r="L792" s="32"/>
      <c r="M792" s="32"/>
      <c r="N792" s="32"/>
      <c r="O792" s="32"/>
      <c r="P792" s="32"/>
      <c r="Q792" s="29"/>
      <c r="R792" s="31"/>
      <c r="S792" s="31"/>
      <c r="T792" s="31"/>
    </row>
    <row r="793" spans="1:20" s="12" customFormat="1" ht="15" customHeight="1" x14ac:dyDescent="0.2">
      <c r="A793" s="30"/>
      <c r="D793" s="31"/>
      <c r="E793" s="32"/>
      <c r="F793" s="32"/>
      <c r="G793" s="32"/>
      <c r="H793" s="32"/>
      <c r="I793" s="32"/>
      <c r="J793" s="32"/>
      <c r="K793" s="29"/>
      <c r="L793" s="32"/>
      <c r="M793" s="32"/>
      <c r="N793" s="32"/>
      <c r="O793" s="32"/>
      <c r="P793" s="32"/>
      <c r="Q793" s="29"/>
      <c r="R793" s="31"/>
      <c r="S793" s="31"/>
      <c r="T793" s="31"/>
    </row>
    <row r="794" spans="1:20" s="12" customFormat="1" ht="15" customHeight="1" x14ac:dyDescent="0.2">
      <c r="A794" s="30"/>
      <c r="D794" s="31"/>
      <c r="E794" s="32"/>
      <c r="F794" s="32"/>
      <c r="G794" s="32"/>
      <c r="H794" s="32"/>
      <c r="I794" s="32"/>
      <c r="J794" s="32"/>
      <c r="K794" s="29"/>
      <c r="L794" s="32"/>
      <c r="M794" s="32"/>
      <c r="N794" s="32"/>
      <c r="O794" s="32"/>
      <c r="P794" s="32"/>
      <c r="Q794" s="29"/>
      <c r="R794" s="31"/>
      <c r="S794" s="31"/>
      <c r="T794" s="31"/>
    </row>
    <row r="795" spans="1:20" s="12" customFormat="1" ht="15" customHeight="1" x14ac:dyDescent="0.2">
      <c r="A795" s="30"/>
      <c r="D795" s="31"/>
      <c r="E795" s="32"/>
      <c r="F795" s="32"/>
      <c r="G795" s="32"/>
      <c r="H795" s="32"/>
      <c r="I795" s="32"/>
      <c r="J795" s="32"/>
      <c r="K795" s="29"/>
      <c r="L795" s="32"/>
      <c r="M795" s="32"/>
      <c r="N795" s="32"/>
      <c r="O795" s="32"/>
      <c r="P795" s="32"/>
      <c r="Q795" s="29"/>
      <c r="R795" s="31"/>
      <c r="S795" s="31"/>
      <c r="T795" s="31"/>
    </row>
    <row r="796" spans="1:20" s="12" customFormat="1" ht="15" customHeight="1" x14ac:dyDescent="0.2">
      <c r="A796" s="30"/>
      <c r="D796" s="31"/>
      <c r="E796" s="32"/>
      <c r="F796" s="32"/>
      <c r="G796" s="32"/>
      <c r="H796" s="32"/>
      <c r="I796" s="32"/>
      <c r="J796" s="32"/>
      <c r="K796" s="29"/>
      <c r="L796" s="32"/>
      <c r="M796" s="32"/>
      <c r="N796" s="32"/>
      <c r="O796" s="32"/>
      <c r="P796" s="32"/>
      <c r="Q796" s="29"/>
      <c r="R796" s="31"/>
      <c r="S796" s="31"/>
      <c r="T796" s="31"/>
    </row>
    <row r="797" spans="1:20" s="12" customFormat="1" ht="15" customHeight="1" x14ac:dyDescent="0.2">
      <c r="A797" s="30"/>
      <c r="D797" s="31"/>
      <c r="E797" s="32"/>
      <c r="F797" s="32"/>
      <c r="G797" s="32"/>
      <c r="H797" s="32"/>
      <c r="I797" s="32"/>
      <c r="J797" s="32"/>
      <c r="K797" s="29"/>
      <c r="L797" s="32"/>
      <c r="M797" s="32"/>
      <c r="N797" s="32"/>
      <c r="O797" s="32"/>
      <c r="P797" s="32"/>
      <c r="Q797" s="29"/>
      <c r="R797" s="31"/>
      <c r="S797" s="31"/>
      <c r="T797" s="31"/>
    </row>
    <row r="798" spans="1:20" s="12" customFormat="1" ht="15" customHeight="1" x14ac:dyDescent="0.2">
      <c r="A798" s="30"/>
      <c r="D798" s="31"/>
      <c r="E798" s="32"/>
      <c r="F798" s="32"/>
      <c r="G798" s="32"/>
      <c r="H798" s="32"/>
      <c r="I798" s="32"/>
      <c r="J798" s="32"/>
      <c r="K798" s="29"/>
      <c r="L798" s="32"/>
      <c r="M798" s="32"/>
      <c r="N798" s="32"/>
      <c r="O798" s="32"/>
      <c r="P798" s="32"/>
      <c r="Q798" s="29"/>
      <c r="R798" s="31"/>
      <c r="S798" s="31"/>
      <c r="T798" s="31"/>
    </row>
    <row r="799" spans="1:20" s="12" customFormat="1" ht="15" customHeight="1" x14ac:dyDescent="0.2">
      <c r="A799" s="30"/>
      <c r="D799" s="31"/>
      <c r="E799" s="32"/>
      <c r="F799" s="32"/>
      <c r="G799" s="32"/>
      <c r="H799" s="32"/>
      <c r="I799" s="32"/>
      <c r="J799" s="32"/>
      <c r="K799" s="29"/>
      <c r="L799" s="32"/>
      <c r="M799" s="32"/>
      <c r="N799" s="32"/>
      <c r="O799" s="32"/>
      <c r="P799" s="32"/>
      <c r="Q799" s="29"/>
      <c r="R799" s="31"/>
      <c r="S799" s="31"/>
      <c r="T799" s="31"/>
    </row>
    <row r="800" spans="1:20" s="12" customFormat="1" ht="15" customHeight="1" x14ac:dyDescent="0.2">
      <c r="A800" s="30"/>
      <c r="D800" s="31"/>
      <c r="E800" s="32"/>
      <c r="F800" s="32"/>
      <c r="G800" s="32"/>
      <c r="H800" s="32"/>
      <c r="I800" s="32"/>
      <c r="J800" s="32"/>
      <c r="K800" s="29"/>
      <c r="L800" s="32"/>
      <c r="M800" s="32"/>
      <c r="N800" s="32"/>
      <c r="O800" s="32"/>
      <c r="P800" s="32"/>
      <c r="Q800" s="29"/>
      <c r="R800" s="31"/>
      <c r="S800" s="31"/>
      <c r="T800" s="31"/>
    </row>
    <row r="801" spans="1:20" s="12" customFormat="1" ht="15" customHeight="1" x14ac:dyDescent="0.2">
      <c r="A801" s="30"/>
      <c r="D801" s="31"/>
      <c r="E801" s="32"/>
      <c r="F801" s="32"/>
      <c r="G801" s="32"/>
      <c r="H801" s="32"/>
      <c r="I801" s="32"/>
      <c r="J801" s="32"/>
      <c r="K801" s="29"/>
      <c r="L801" s="32"/>
      <c r="M801" s="32"/>
      <c r="N801" s="32"/>
      <c r="O801" s="32"/>
      <c r="P801" s="32"/>
      <c r="Q801" s="29"/>
      <c r="R801" s="31"/>
      <c r="S801" s="31"/>
      <c r="T801" s="31"/>
    </row>
    <row r="802" spans="1:20" s="12" customFormat="1" ht="15" customHeight="1" x14ac:dyDescent="0.2">
      <c r="A802" s="30"/>
      <c r="D802" s="31"/>
      <c r="E802" s="32"/>
      <c r="F802" s="32"/>
      <c r="G802" s="32"/>
      <c r="H802" s="32"/>
      <c r="I802" s="32"/>
      <c r="J802" s="32"/>
      <c r="K802" s="29"/>
      <c r="L802" s="32"/>
      <c r="M802" s="32"/>
      <c r="N802" s="32"/>
      <c r="O802" s="32"/>
      <c r="P802" s="32"/>
      <c r="Q802" s="29"/>
      <c r="R802" s="31"/>
      <c r="S802" s="31"/>
      <c r="T802" s="31"/>
    </row>
    <row r="803" spans="1:20" s="12" customFormat="1" ht="15" customHeight="1" x14ac:dyDescent="0.2">
      <c r="A803" s="30"/>
      <c r="D803" s="31"/>
      <c r="E803" s="32"/>
      <c r="F803" s="32"/>
      <c r="G803" s="32"/>
      <c r="H803" s="32"/>
      <c r="I803" s="32"/>
      <c r="J803" s="32"/>
      <c r="K803" s="29"/>
      <c r="L803" s="32"/>
      <c r="M803" s="32"/>
      <c r="N803" s="32"/>
      <c r="O803" s="32"/>
      <c r="P803" s="32"/>
      <c r="Q803" s="29"/>
      <c r="R803" s="31"/>
      <c r="S803" s="31"/>
      <c r="T803" s="31"/>
    </row>
    <row r="804" spans="1:20" s="12" customFormat="1" ht="15" customHeight="1" x14ac:dyDescent="0.2">
      <c r="A804" s="30"/>
      <c r="D804" s="31"/>
      <c r="E804" s="32"/>
      <c r="F804" s="32"/>
      <c r="G804" s="32"/>
      <c r="H804" s="32"/>
      <c r="I804" s="32"/>
      <c r="J804" s="32"/>
      <c r="K804" s="29"/>
      <c r="L804" s="32"/>
      <c r="M804" s="32"/>
      <c r="N804" s="32"/>
      <c r="O804" s="32"/>
      <c r="P804" s="32"/>
      <c r="Q804" s="29"/>
      <c r="R804" s="31"/>
      <c r="S804" s="31"/>
      <c r="T804" s="31"/>
    </row>
    <row r="805" spans="1:20" s="12" customFormat="1" ht="15" customHeight="1" x14ac:dyDescent="0.2">
      <c r="A805" s="30"/>
      <c r="D805" s="31"/>
      <c r="E805" s="32"/>
      <c r="F805" s="32"/>
      <c r="G805" s="32"/>
      <c r="H805" s="32"/>
      <c r="I805" s="32"/>
      <c r="J805" s="32"/>
      <c r="K805" s="29"/>
      <c r="L805" s="32"/>
      <c r="M805" s="32"/>
      <c r="N805" s="32"/>
      <c r="O805" s="32"/>
      <c r="P805" s="32"/>
      <c r="Q805" s="29"/>
      <c r="R805" s="31"/>
      <c r="S805" s="31"/>
      <c r="T805" s="31"/>
    </row>
    <row r="806" spans="1:20" s="12" customFormat="1" ht="15" customHeight="1" x14ac:dyDescent="0.2">
      <c r="A806" s="30"/>
      <c r="D806" s="31"/>
      <c r="E806" s="32"/>
      <c r="F806" s="32"/>
      <c r="G806" s="32"/>
      <c r="H806" s="32"/>
      <c r="I806" s="32"/>
      <c r="J806" s="32"/>
      <c r="K806" s="29"/>
      <c r="L806" s="32"/>
      <c r="M806" s="32"/>
      <c r="N806" s="32"/>
      <c r="O806" s="32"/>
      <c r="P806" s="32"/>
      <c r="Q806" s="29"/>
      <c r="R806" s="31"/>
      <c r="S806" s="31"/>
      <c r="T806" s="31"/>
    </row>
    <row r="807" spans="1:20" s="12" customFormat="1" ht="15" customHeight="1" x14ac:dyDescent="0.2">
      <c r="A807" s="30"/>
      <c r="D807" s="31"/>
      <c r="E807" s="32"/>
      <c r="F807" s="32"/>
      <c r="G807" s="32"/>
      <c r="H807" s="32"/>
      <c r="I807" s="32"/>
      <c r="J807" s="32"/>
      <c r="K807" s="29"/>
      <c r="L807" s="32"/>
      <c r="M807" s="32"/>
      <c r="N807" s="32"/>
      <c r="O807" s="32"/>
      <c r="P807" s="32"/>
      <c r="Q807" s="29"/>
      <c r="R807" s="31"/>
      <c r="S807" s="31"/>
      <c r="T807" s="31"/>
    </row>
    <row r="808" spans="1:20" s="12" customFormat="1" ht="15" customHeight="1" x14ac:dyDescent="0.2">
      <c r="A808" s="30"/>
      <c r="D808" s="31"/>
      <c r="E808" s="32"/>
      <c r="F808" s="32"/>
      <c r="G808" s="32"/>
      <c r="H808" s="32"/>
      <c r="I808" s="32"/>
      <c r="J808" s="32"/>
      <c r="K808" s="29"/>
      <c r="L808" s="32"/>
      <c r="M808" s="32"/>
      <c r="N808" s="32"/>
      <c r="O808" s="32"/>
      <c r="P808" s="32"/>
      <c r="Q808" s="29"/>
      <c r="R808" s="31"/>
      <c r="S808" s="31"/>
      <c r="T808" s="31"/>
    </row>
    <row r="809" spans="1:20" s="12" customFormat="1" ht="15" customHeight="1" x14ac:dyDescent="0.2">
      <c r="A809" s="30"/>
      <c r="D809" s="31"/>
      <c r="E809" s="32"/>
      <c r="F809" s="32"/>
      <c r="G809" s="32"/>
      <c r="H809" s="32"/>
      <c r="I809" s="32"/>
      <c r="J809" s="32"/>
      <c r="K809" s="29"/>
      <c r="L809" s="32"/>
      <c r="M809" s="32"/>
      <c r="N809" s="32"/>
      <c r="O809" s="32"/>
      <c r="P809" s="32"/>
      <c r="Q809" s="29"/>
      <c r="R809" s="31"/>
      <c r="S809" s="31"/>
      <c r="T809" s="31"/>
    </row>
    <row r="810" spans="1:20" s="12" customFormat="1" ht="15" customHeight="1" x14ac:dyDescent="0.2">
      <c r="A810" s="30"/>
      <c r="D810" s="31"/>
      <c r="E810" s="32"/>
      <c r="F810" s="32"/>
      <c r="G810" s="32"/>
      <c r="H810" s="32"/>
      <c r="I810" s="32"/>
      <c r="J810" s="32"/>
      <c r="K810" s="29"/>
      <c r="L810" s="32"/>
      <c r="M810" s="32"/>
      <c r="N810" s="32"/>
      <c r="O810" s="32"/>
      <c r="P810" s="32"/>
      <c r="Q810" s="29"/>
      <c r="R810" s="31"/>
      <c r="S810" s="31"/>
      <c r="T810" s="31"/>
    </row>
    <row r="811" spans="1:20" s="12" customFormat="1" ht="15" customHeight="1" x14ac:dyDescent="0.2">
      <c r="A811" s="30"/>
      <c r="D811" s="31"/>
      <c r="E811" s="32"/>
      <c r="F811" s="32"/>
      <c r="G811" s="32"/>
      <c r="H811" s="32"/>
      <c r="I811" s="32"/>
      <c r="J811" s="32"/>
      <c r="K811" s="29"/>
      <c r="L811" s="32"/>
      <c r="M811" s="32"/>
      <c r="N811" s="32"/>
      <c r="O811" s="32"/>
      <c r="P811" s="32"/>
      <c r="Q811" s="29"/>
      <c r="R811" s="31"/>
      <c r="S811" s="31"/>
      <c r="T811" s="31"/>
    </row>
    <row r="812" spans="1:20" s="12" customFormat="1" ht="15" customHeight="1" x14ac:dyDescent="0.2">
      <c r="A812" s="30"/>
      <c r="D812" s="31"/>
      <c r="E812" s="32"/>
      <c r="F812" s="32"/>
      <c r="G812" s="32"/>
      <c r="H812" s="32"/>
      <c r="I812" s="32"/>
      <c r="J812" s="32"/>
      <c r="K812" s="29"/>
      <c r="L812" s="32"/>
      <c r="M812" s="32"/>
      <c r="N812" s="32"/>
      <c r="O812" s="32"/>
      <c r="P812" s="32"/>
      <c r="Q812" s="29"/>
      <c r="R812" s="31"/>
      <c r="S812" s="31"/>
      <c r="T812" s="31"/>
    </row>
    <row r="813" spans="1:20" s="12" customFormat="1" ht="15" customHeight="1" x14ac:dyDescent="0.2">
      <c r="A813" s="30"/>
      <c r="D813" s="31"/>
      <c r="E813" s="32"/>
      <c r="F813" s="32"/>
      <c r="G813" s="32"/>
      <c r="H813" s="32"/>
      <c r="I813" s="32"/>
      <c r="J813" s="32"/>
      <c r="K813" s="29"/>
      <c r="L813" s="32"/>
      <c r="M813" s="32"/>
      <c r="N813" s="32"/>
      <c r="O813" s="32"/>
      <c r="P813" s="32"/>
      <c r="Q813" s="29"/>
      <c r="R813" s="31"/>
      <c r="S813" s="31"/>
      <c r="T813" s="31"/>
    </row>
    <row r="814" spans="1:20" s="12" customFormat="1" ht="15" customHeight="1" x14ac:dyDescent="0.2">
      <c r="A814" s="30"/>
      <c r="D814" s="31"/>
      <c r="E814" s="32"/>
      <c r="F814" s="32"/>
      <c r="G814" s="32"/>
      <c r="H814" s="32"/>
      <c r="I814" s="32"/>
      <c r="J814" s="32"/>
      <c r="K814" s="29"/>
      <c r="L814" s="32"/>
      <c r="M814" s="32"/>
      <c r="N814" s="32"/>
      <c r="O814" s="32"/>
      <c r="P814" s="32"/>
      <c r="Q814" s="29"/>
      <c r="R814" s="31"/>
      <c r="S814" s="31"/>
      <c r="T814" s="31"/>
    </row>
    <row r="815" spans="1:20" s="12" customFormat="1" ht="15" customHeight="1" x14ac:dyDescent="0.2">
      <c r="A815" s="30"/>
      <c r="D815" s="31"/>
      <c r="E815" s="32"/>
      <c r="F815" s="32"/>
      <c r="G815" s="32"/>
      <c r="H815" s="32"/>
      <c r="I815" s="32"/>
      <c r="J815" s="32"/>
      <c r="K815" s="29"/>
      <c r="L815" s="32"/>
      <c r="M815" s="32"/>
      <c r="N815" s="32"/>
      <c r="O815" s="32"/>
      <c r="P815" s="32"/>
      <c r="Q815" s="29"/>
      <c r="R815" s="31"/>
      <c r="S815" s="31"/>
      <c r="T815" s="31"/>
    </row>
    <row r="816" spans="1:20" s="12" customFormat="1" ht="15" customHeight="1" x14ac:dyDescent="0.2">
      <c r="A816" s="30"/>
      <c r="D816" s="31"/>
      <c r="E816" s="32"/>
      <c r="F816" s="32"/>
      <c r="G816" s="32"/>
      <c r="H816" s="32"/>
      <c r="I816" s="32"/>
      <c r="J816" s="32"/>
      <c r="K816" s="29"/>
      <c r="L816" s="32"/>
      <c r="M816" s="32"/>
      <c r="N816" s="32"/>
      <c r="O816" s="32"/>
      <c r="P816" s="32"/>
      <c r="Q816" s="29"/>
      <c r="R816" s="31"/>
      <c r="S816" s="31"/>
      <c r="T816" s="31"/>
    </row>
    <row r="817" spans="1:20" s="12" customFormat="1" ht="15" customHeight="1" x14ac:dyDescent="0.2">
      <c r="A817" s="30"/>
      <c r="D817" s="31"/>
      <c r="E817" s="32"/>
      <c r="F817" s="32"/>
      <c r="G817" s="32"/>
      <c r="H817" s="32"/>
      <c r="I817" s="32"/>
      <c r="J817" s="32"/>
      <c r="K817" s="29"/>
      <c r="L817" s="32"/>
      <c r="M817" s="32"/>
      <c r="N817" s="32"/>
      <c r="O817" s="32"/>
      <c r="P817" s="32"/>
      <c r="Q817" s="29"/>
      <c r="R817" s="31"/>
      <c r="S817" s="31"/>
      <c r="T817" s="31"/>
    </row>
    <row r="818" spans="1:20" s="12" customFormat="1" ht="15" customHeight="1" x14ac:dyDescent="0.2">
      <c r="A818" s="30"/>
      <c r="D818" s="31"/>
      <c r="E818" s="32"/>
      <c r="F818" s="32"/>
      <c r="G818" s="32"/>
      <c r="H818" s="32"/>
      <c r="I818" s="32"/>
      <c r="J818" s="32"/>
      <c r="K818" s="29"/>
      <c r="L818" s="32"/>
      <c r="M818" s="32"/>
      <c r="N818" s="32"/>
      <c r="O818" s="32"/>
      <c r="P818" s="32"/>
      <c r="Q818" s="29"/>
      <c r="R818" s="31"/>
      <c r="S818" s="31"/>
      <c r="T818" s="31"/>
    </row>
    <row r="819" spans="1:20" s="12" customFormat="1" ht="15" customHeight="1" x14ac:dyDescent="0.2">
      <c r="A819" s="30"/>
      <c r="D819" s="31"/>
      <c r="E819" s="32"/>
      <c r="F819" s="32"/>
      <c r="G819" s="32"/>
      <c r="H819" s="32"/>
      <c r="I819" s="32"/>
      <c r="J819" s="32"/>
      <c r="K819" s="29"/>
      <c r="L819" s="32"/>
      <c r="M819" s="32"/>
      <c r="N819" s="32"/>
      <c r="O819" s="32"/>
      <c r="P819" s="32"/>
      <c r="Q819" s="29"/>
      <c r="R819" s="31"/>
      <c r="S819" s="31"/>
      <c r="T819" s="31"/>
    </row>
    <row r="820" spans="1:20" s="12" customFormat="1" ht="15" customHeight="1" x14ac:dyDescent="0.2">
      <c r="A820" s="30"/>
      <c r="D820" s="31"/>
      <c r="E820" s="32"/>
      <c r="F820" s="32"/>
      <c r="G820" s="32"/>
      <c r="H820" s="32"/>
      <c r="I820" s="32"/>
      <c r="J820" s="32"/>
      <c r="K820" s="29"/>
      <c r="L820" s="32"/>
      <c r="M820" s="32"/>
      <c r="N820" s="32"/>
      <c r="O820" s="32"/>
      <c r="P820" s="32"/>
      <c r="Q820" s="29"/>
      <c r="R820" s="31"/>
      <c r="S820" s="31"/>
      <c r="T820" s="31"/>
    </row>
    <row r="821" spans="1:20" s="12" customFormat="1" ht="15" customHeight="1" x14ac:dyDescent="0.2">
      <c r="A821" s="30"/>
      <c r="D821" s="31"/>
      <c r="E821" s="32"/>
      <c r="F821" s="32"/>
      <c r="G821" s="32"/>
      <c r="H821" s="32"/>
      <c r="I821" s="32"/>
      <c r="J821" s="32"/>
      <c r="K821" s="29"/>
      <c r="L821" s="32"/>
      <c r="M821" s="32"/>
      <c r="N821" s="32"/>
      <c r="O821" s="32"/>
      <c r="P821" s="32"/>
      <c r="Q821" s="29"/>
      <c r="R821" s="31"/>
      <c r="S821" s="31"/>
      <c r="T821" s="31"/>
    </row>
    <row r="822" spans="1:20" s="12" customFormat="1" ht="15" customHeight="1" x14ac:dyDescent="0.2">
      <c r="A822" s="30"/>
      <c r="D822" s="31"/>
      <c r="E822" s="32"/>
      <c r="F822" s="32"/>
      <c r="G822" s="32"/>
      <c r="H822" s="32"/>
      <c r="I822" s="32"/>
      <c r="J822" s="32"/>
      <c r="K822" s="29"/>
      <c r="L822" s="32"/>
      <c r="M822" s="32"/>
      <c r="N822" s="32"/>
      <c r="O822" s="32"/>
      <c r="P822" s="32"/>
      <c r="Q822" s="29"/>
      <c r="R822" s="31"/>
      <c r="S822" s="31"/>
      <c r="T822" s="31"/>
    </row>
    <row r="823" spans="1:20" s="12" customFormat="1" ht="15" customHeight="1" x14ac:dyDescent="0.2">
      <c r="A823" s="30"/>
      <c r="D823" s="31"/>
      <c r="E823" s="32"/>
      <c r="F823" s="32"/>
      <c r="G823" s="32"/>
      <c r="H823" s="32"/>
      <c r="I823" s="32"/>
      <c r="J823" s="32"/>
      <c r="K823" s="29"/>
      <c r="L823" s="32"/>
      <c r="M823" s="32"/>
      <c r="N823" s="32"/>
      <c r="O823" s="32"/>
      <c r="P823" s="32"/>
      <c r="Q823" s="29"/>
      <c r="R823" s="31"/>
      <c r="S823" s="31"/>
      <c r="T823" s="31"/>
    </row>
    <row r="824" spans="1:20" s="12" customFormat="1" ht="15" customHeight="1" x14ac:dyDescent="0.2">
      <c r="A824" s="30"/>
      <c r="D824" s="31"/>
      <c r="E824" s="32"/>
      <c r="F824" s="32"/>
      <c r="G824" s="32"/>
      <c r="H824" s="32"/>
      <c r="I824" s="32"/>
      <c r="J824" s="32"/>
      <c r="K824" s="29"/>
      <c r="L824" s="32"/>
      <c r="M824" s="32"/>
      <c r="N824" s="32"/>
      <c r="O824" s="32"/>
      <c r="P824" s="32"/>
      <c r="Q824" s="29"/>
      <c r="R824" s="31"/>
      <c r="S824" s="31"/>
      <c r="T824" s="31"/>
    </row>
    <row r="825" spans="1:20" s="12" customFormat="1" ht="15" customHeight="1" x14ac:dyDescent="0.2">
      <c r="A825" s="30"/>
      <c r="D825" s="31"/>
      <c r="E825" s="32"/>
      <c r="F825" s="32"/>
      <c r="G825" s="32"/>
      <c r="H825" s="32"/>
      <c r="I825" s="32"/>
      <c r="J825" s="32"/>
      <c r="K825" s="29"/>
      <c r="L825" s="32"/>
      <c r="M825" s="32"/>
      <c r="N825" s="32"/>
      <c r="O825" s="32"/>
      <c r="P825" s="32"/>
      <c r="Q825" s="29"/>
      <c r="R825" s="31"/>
      <c r="S825" s="31"/>
      <c r="T825" s="31"/>
    </row>
    <row r="826" spans="1:20" s="12" customFormat="1" ht="15" customHeight="1" x14ac:dyDescent="0.2">
      <c r="A826" s="30"/>
      <c r="D826" s="31"/>
      <c r="E826" s="32"/>
      <c r="F826" s="32"/>
      <c r="G826" s="32"/>
      <c r="H826" s="32"/>
      <c r="I826" s="32"/>
      <c r="J826" s="32"/>
      <c r="K826" s="29"/>
      <c r="L826" s="32"/>
      <c r="M826" s="32"/>
      <c r="N826" s="32"/>
      <c r="O826" s="32"/>
      <c r="P826" s="32"/>
      <c r="Q826" s="29"/>
      <c r="R826" s="31"/>
      <c r="S826" s="31"/>
      <c r="T826" s="31"/>
    </row>
    <row r="827" spans="1:20" s="12" customFormat="1" ht="15" customHeight="1" x14ac:dyDescent="0.2">
      <c r="A827" s="30"/>
      <c r="D827" s="31"/>
      <c r="E827" s="32"/>
      <c r="F827" s="32"/>
      <c r="G827" s="32"/>
      <c r="H827" s="32"/>
      <c r="I827" s="32"/>
      <c r="J827" s="32"/>
      <c r="K827" s="29"/>
      <c r="L827" s="32"/>
      <c r="M827" s="32"/>
      <c r="N827" s="32"/>
      <c r="O827" s="32"/>
      <c r="P827" s="32"/>
      <c r="Q827" s="29"/>
      <c r="R827" s="31"/>
      <c r="S827" s="31"/>
      <c r="T827" s="31"/>
    </row>
    <row r="828" spans="1:20" s="12" customFormat="1" ht="15" customHeight="1" x14ac:dyDescent="0.2">
      <c r="A828" s="30"/>
      <c r="D828" s="31"/>
      <c r="E828" s="32"/>
      <c r="F828" s="32"/>
      <c r="G828" s="32"/>
      <c r="H828" s="32"/>
      <c r="I828" s="32"/>
      <c r="J828" s="32"/>
      <c r="K828" s="29"/>
      <c r="L828" s="32"/>
      <c r="M828" s="32"/>
      <c r="N828" s="32"/>
      <c r="O828" s="32"/>
      <c r="P828" s="32"/>
      <c r="Q828" s="29"/>
      <c r="R828" s="31"/>
      <c r="S828" s="31"/>
      <c r="T828" s="31"/>
    </row>
    <row r="829" spans="1:20" s="12" customFormat="1" ht="15" customHeight="1" x14ac:dyDescent="0.2">
      <c r="A829" s="30"/>
      <c r="D829" s="31"/>
      <c r="E829" s="32"/>
      <c r="F829" s="32"/>
      <c r="G829" s="32"/>
      <c r="H829" s="32"/>
      <c r="I829" s="32"/>
      <c r="J829" s="32"/>
      <c r="K829" s="29"/>
      <c r="L829" s="32"/>
      <c r="M829" s="32"/>
      <c r="N829" s="32"/>
      <c r="O829" s="32"/>
      <c r="P829" s="32"/>
      <c r="Q829" s="29"/>
      <c r="R829" s="31"/>
      <c r="S829" s="31"/>
      <c r="T829" s="31"/>
    </row>
    <row r="830" spans="1:20" s="12" customFormat="1" ht="15" customHeight="1" x14ac:dyDescent="0.2">
      <c r="A830" s="30"/>
      <c r="D830" s="31"/>
      <c r="E830" s="32"/>
      <c r="F830" s="32"/>
      <c r="G830" s="32"/>
      <c r="H830" s="32"/>
      <c r="I830" s="32"/>
      <c r="J830" s="32"/>
      <c r="K830" s="29"/>
      <c r="L830" s="32"/>
      <c r="M830" s="32"/>
      <c r="N830" s="32"/>
      <c r="O830" s="32"/>
      <c r="P830" s="32"/>
      <c r="Q830" s="29"/>
      <c r="R830" s="31"/>
      <c r="S830" s="31"/>
      <c r="T830" s="31"/>
    </row>
    <row r="831" spans="1:20" s="12" customFormat="1" ht="15" customHeight="1" x14ac:dyDescent="0.2">
      <c r="A831" s="30"/>
      <c r="D831" s="31"/>
      <c r="E831" s="32"/>
      <c r="F831" s="32"/>
      <c r="G831" s="32"/>
      <c r="H831" s="32"/>
      <c r="I831" s="32"/>
      <c r="J831" s="32"/>
      <c r="K831" s="29"/>
      <c r="L831" s="32"/>
      <c r="M831" s="32"/>
      <c r="N831" s="32"/>
      <c r="O831" s="32"/>
      <c r="P831" s="32"/>
      <c r="Q831" s="29"/>
      <c r="R831" s="31"/>
      <c r="S831" s="31"/>
      <c r="T831" s="31"/>
    </row>
    <row r="832" spans="1:20" s="12" customFormat="1" ht="15" customHeight="1" x14ac:dyDescent="0.2">
      <c r="A832" s="30"/>
      <c r="D832" s="31"/>
      <c r="E832" s="32"/>
      <c r="F832" s="32"/>
      <c r="G832" s="32"/>
      <c r="H832" s="32"/>
      <c r="I832" s="32"/>
      <c r="J832" s="32"/>
      <c r="K832" s="29"/>
      <c r="L832" s="32"/>
      <c r="M832" s="32"/>
      <c r="N832" s="32"/>
      <c r="O832" s="32"/>
      <c r="P832" s="32"/>
      <c r="Q832" s="29"/>
      <c r="R832" s="31"/>
      <c r="S832" s="31"/>
      <c r="T832" s="31"/>
    </row>
    <row r="833" spans="1:20" s="12" customFormat="1" ht="15" customHeight="1" x14ac:dyDescent="0.2">
      <c r="A833" s="30"/>
      <c r="D833" s="31"/>
      <c r="E833" s="32"/>
      <c r="F833" s="32"/>
      <c r="G833" s="32"/>
      <c r="H833" s="32"/>
      <c r="I833" s="32"/>
      <c r="J833" s="32"/>
      <c r="K833" s="29"/>
      <c r="L833" s="32"/>
      <c r="M833" s="32"/>
      <c r="N833" s="32"/>
      <c r="O833" s="32"/>
      <c r="P833" s="32"/>
      <c r="Q833" s="29"/>
      <c r="R833" s="31"/>
      <c r="S833" s="31"/>
      <c r="T833" s="31"/>
    </row>
    <row r="834" spans="1:20" s="12" customFormat="1" ht="15" customHeight="1" x14ac:dyDescent="0.2">
      <c r="A834" s="30"/>
      <c r="D834" s="31"/>
      <c r="E834" s="32"/>
      <c r="F834" s="32"/>
      <c r="G834" s="32"/>
      <c r="H834" s="32"/>
      <c r="I834" s="32"/>
      <c r="J834" s="32"/>
      <c r="K834" s="29"/>
      <c r="L834" s="32"/>
      <c r="M834" s="32"/>
      <c r="N834" s="32"/>
      <c r="O834" s="32"/>
      <c r="P834" s="32"/>
      <c r="Q834" s="29"/>
      <c r="R834" s="31"/>
      <c r="S834" s="31"/>
      <c r="T834" s="31"/>
    </row>
    <row r="835" spans="1:20" s="12" customFormat="1" ht="15" customHeight="1" x14ac:dyDescent="0.2">
      <c r="A835" s="30"/>
      <c r="D835" s="31"/>
      <c r="E835" s="32"/>
      <c r="F835" s="32"/>
      <c r="G835" s="32"/>
      <c r="H835" s="32"/>
      <c r="I835" s="32"/>
      <c r="J835" s="32"/>
      <c r="K835" s="29"/>
      <c r="L835" s="32"/>
      <c r="M835" s="32"/>
      <c r="N835" s="32"/>
      <c r="O835" s="32"/>
      <c r="P835" s="32"/>
      <c r="Q835" s="29"/>
      <c r="R835" s="31"/>
      <c r="S835" s="31"/>
      <c r="T835" s="31"/>
    </row>
    <row r="836" spans="1:20" s="12" customFormat="1" ht="15" customHeight="1" x14ac:dyDescent="0.2">
      <c r="A836" s="30"/>
      <c r="D836" s="31"/>
      <c r="E836" s="32"/>
      <c r="F836" s="32"/>
      <c r="G836" s="32"/>
      <c r="H836" s="32"/>
      <c r="I836" s="32"/>
      <c r="J836" s="32"/>
      <c r="K836" s="29"/>
      <c r="L836" s="32"/>
      <c r="M836" s="32"/>
      <c r="N836" s="32"/>
      <c r="O836" s="32"/>
      <c r="P836" s="32"/>
      <c r="Q836" s="29"/>
      <c r="R836" s="31"/>
      <c r="S836" s="31"/>
      <c r="T836" s="31"/>
    </row>
    <row r="837" spans="1:20" s="12" customFormat="1" ht="15" customHeight="1" x14ac:dyDescent="0.2">
      <c r="A837" s="30"/>
      <c r="D837" s="31"/>
      <c r="E837" s="32"/>
      <c r="F837" s="32"/>
      <c r="G837" s="32"/>
      <c r="H837" s="32"/>
      <c r="I837" s="32"/>
      <c r="J837" s="32"/>
      <c r="K837" s="29"/>
      <c r="L837" s="32"/>
      <c r="M837" s="32"/>
      <c r="N837" s="32"/>
      <c r="O837" s="32"/>
      <c r="P837" s="32"/>
      <c r="Q837" s="29"/>
      <c r="R837" s="31"/>
      <c r="S837" s="31"/>
      <c r="T837" s="31"/>
    </row>
    <row r="838" spans="1:20" s="12" customFormat="1" ht="15" customHeight="1" x14ac:dyDescent="0.2">
      <c r="A838" s="30"/>
      <c r="D838" s="31"/>
      <c r="E838" s="32"/>
      <c r="F838" s="32"/>
      <c r="G838" s="32"/>
      <c r="H838" s="32"/>
      <c r="I838" s="32"/>
      <c r="J838" s="32"/>
      <c r="K838" s="29"/>
      <c r="L838" s="32"/>
      <c r="M838" s="32"/>
      <c r="N838" s="32"/>
      <c r="O838" s="32"/>
      <c r="P838" s="32"/>
      <c r="Q838" s="29"/>
      <c r="R838" s="31"/>
      <c r="S838" s="31"/>
      <c r="T838" s="31"/>
    </row>
    <row r="839" spans="1:20" s="12" customFormat="1" ht="15" customHeight="1" x14ac:dyDescent="0.2">
      <c r="A839" s="30"/>
      <c r="D839" s="31"/>
      <c r="E839" s="32"/>
      <c r="F839" s="32"/>
      <c r="G839" s="32"/>
      <c r="H839" s="32"/>
      <c r="I839" s="32"/>
      <c r="J839" s="32"/>
      <c r="K839" s="29"/>
      <c r="L839" s="32"/>
      <c r="M839" s="32"/>
      <c r="N839" s="32"/>
      <c r="O839" s="32"/>
      <c r="P839" s="32"/>
      <c r="Q839" s="29"/>
      <c r="R839" s="31"/>
      <c r="S839" s="31"/>
      <c r="T839" s="31"/>
    </row>
    <row r="840" spans="1:20" s="12" customFormat="1" ht="15" customHeight="1" x14ac:dyDescent="0.2">
      <c r="A840" s="30"/>
      <c r="D840" s="31"/>
      <c r="E840" s="32"/>
      <c r="F840" s="32"/>
      <c r="G840" s="32"/>
      <c r="H840" s="32"/>
      <c r="I840" s="32"/>
      <c r="J840" s="32"/>
      <c r="K840" s="29"/>
      <c r="L840" s="32"/>
      <c r="M840" s="32"/>
      <c r="N840" s="32"/>
      <c r="O840" s="32"/>
      <c r="P840" s="32"/>
      <c r="Q840" s="29"/>
      <c r="R840" s="31"/>
      <c r="S840" s="31"/>
      <c r="T840" s="31"/>
    </row>
    <row r="841" spans="1:20" s="12" customFormat="1" ht="15" customHeight="1" x14ac:dyDescent="0.2">
      <c r="A841" s="30"/>
      <c r="D841" s="31"/>
      <c r="E841" s="32"/>
      <c r="F841" s="32"/>
      <c r="G841" s="32"/>
      <c r="H841" s="32"/>
      <c r="I841" s="32"/>
      <c r="J841" s="32"/>
      <c r="K841" s="29"/>
      <c r="L841" s="32"/>
      <c r="M841" s="32"/>
      <c r="N841" s="32"/>
      <c r="O841" s="32"/>
      <c r="P841" s="32"/>
      <c r="Q841" s="29"/>
      <c r="R841" s="31"/>
      <c r="S841" s="31"/>
      <c r="T841" s="31"/>
    </row>
    <row r="842" spans="1:20" s="12" customFormat="1" ht="15" customHeight="1" x14ac:dyDescent="0.2">
      <c r="A842" s="30"/>
      <c r="D842" s="31"/>
      <c r="E842" s="32"/>
      <c r="F842" s="32"/>
      <c r="G842" s="32"/>
      <c r="H842" s="32"/>
      <c r="I842" s="32"/>
      <c r="J842" s="32"/>
      <c r="K842" s="29"/>
      <c r="L842" s="32"/>
      <c r="M842" s="32"/>
      <c r="N842" s="32"/>
      <c r="O842" s="32"/>
      <c r="P842" s="32"/>
      <c r="Q842" s="29"/>
      <c r="R842" s="31"/>
      <c r="S842" s="31"/>
      <c r="T842" s="31"/>
    </row>
    <row r="843" spans="1:20" s="12" customFormat="1" ht="15" customHeight="1" x14ac:dyDescent="0.2">
      <c r="A843" s="30"/>
      <c r="D843" s="31"/>
      <c r="E843" s="32"/>
      <c r="F843" s="32"/>
      <c r="G843" s="32"/>
      <c r="H843" s="32"/>
      <c r="I843" s="32"/>
      <c r="J843" s="32"/>
      <c r="K843" s="29"/>
      <c r="L843" s="32"/>
      <c r="M843" s="32"/>
      <c r="N843" s="32"/>
      <c r="O843" s="32"/>
      <c r="P843" s="32"/>
      <c r="Q843" s="29"/>
      <c r="R843" s="31"/>
      <c r="S843" s="31"/>
      <c r="T843" s="31"/>
    </row>
    <row r="844" spans="1:20" s="12" customFormat="1" ht="15" customHeight="1" x14ac:dyDescent="0.2">
      <c r="A844" s="30"/>
      <c r="D844" s="31"/>
      <c r="E844" s="32"/>
      <c r="F844" s="32"/>
      <c r="G844" s="32"/>
      <c r="H844" s="32"/>
      <c r="I844" s="32"/>
      <c r="J844" s="32"/>
      <c r="K844" s="29"/>
      <c r="L844" s="32"/>
      <c r="M844" s="32"/>
      <c r="N844" s="32"/>
      <c r="O844" s="32"/>
      <c r="P844" s="32"/>
      <c r="Q844" s="29"/>
      <c r="R844" s="31"/>
      <c r="S844" s="31"/>
      <c r="T844" s="31"/>
    </row>
    <row r="845" spans="1:20" s="12" customFormat="1" ht="15" customHeight="1" x14ac:dyDescent="0.2">
      <c r="A845" s="30"/>
      <c r="D845" s="31"/>
      <c r="E845" s="32"/>
      <c r="F845" s="32"/>
      <c r="G845" s="32"/>
      <c r="H845" s="32"/>
      <c r="I845" s="32"/>
      <c r="J845" s="32"/>
      <c r="K845" s="29"/>
      <c r="L845" s="32"/>
      <c r="M845" s="32"/>
      <c r="N845" s="32"/>
      <c r="O845" s="32"/>
      <c r="P845" s="32"/>
      <c r="Q845" s="29"/>
      <c r="R845" s="31"/>
      <c r="S845" s="31"/>
      <c r="T845" s="31"/>
    </row>
    <row r="846" spans="1:20" s="12" customFormat="1" ht="15" customHeight="1" x14ac:dyDescent="0.2">
      <c r="A846" s="30"/>
      <c r="D846" s="31"/>
      <c r="E846" s="32"/>
      <c r="F846" s="32"/>
      <c r="G846" s="32"/>
      <c r="H846" s="32"/>
      <c r="I846" s="32"/>
      <c r="J846" s="32"/>
      <c r="K846" s="29"/>
      <c r="L846" s="32"/>
      <c r="M846" s="32"/>
      <c r="N846" s="32"/>
      <c r="O846" s="32"/>
      <c r="P846" s="32"/>
      <c r="Q846" s="29"/>
      <c r="R846" s="31"/>
      <c r="S846" s="31"/>
      <c r="T846" s="31"/>
    </row>
    <row r="847" spans="1:20" s="12" customFormat="1" ht="15" customHeight="1" x14ac:dyDescent="0.2">
      <c r="A847" s="30"/>
      <c r="D847" s="31"/>
      <c r="E847" s="32"/>
      <c r="F847" s="32"/>
      <c r="G847" s="32"/>
      <c r="H847" s="32"/>
      <c r="I847" s="32"/>
      <c r="J847" s="32"/>
      <c r="K847" s="29"/>
      <c r="L847" s="32"/>
      <c r="M847" s="32"/>
      <c r="N847" s="32"/>
      <c r="O847" s="32"/>
      <c r="P847" s="32"/>
      <c r="Q847" s="29"/>
      <c r="R847" s="31"/>
      <c r="S847" s="31"/>
      <c r="T847" s="31"/>
    </row>
    <row r="848" spans="1:20" s="12" customFormat="1" ht="15" customHeight="1" x14ac:dyDescent="0.2">
      <c r="A848" s="30"/>
      <c r="D848" s="31"/>
      <c r="E848" s="32"/>
      <c r="F848" s="32"/>
      <c r="G848" s="32"/>
      <c r="H848" s="32"/>
      <c r="I848" s="32"/>
      <c r="J848" s="32"/>
      <c r="K848" s="29"/>
      <c r="L848" s="32"/>
      <c r="M848" s="32"/>
      <c r="N848" s="32"/>
      <c r="O848" s="32"/>
      <c r="P848" s="32"/>
      <c r="Q848" s="29"/>
      <c r="R848" s="31"/>
      <c r="S848" s="31"/>
      <c r="T848" s="31"/>
    </row>
    <row r="849" spans="1:20" s="12" customFormat="1" ht="15" customHeight="1" x14ac:dyDescent="0.2">
      <c r="A849" s="30"/>
      <c r="D849" s="31"/>
      <c r="E849" s="32"/>
      <c r="F849" s="32"/>
      <c r="G849" s="32"/>
      <c r="H849" s="32"/>
      <c r="I849" s="32"/>
      <c r="J849" s="32"/>
      <c r="K849" s="29"/>
      <c r="L849" s="32"/>
      <c r="M849" s="32"/>
      <c r="N849" s="32"/>
      <c r="O849" s="32"/>
      <c r="P849" s="32"/>
      <c r="Q849" s="29"/>
      <c r="R849" s="31"/>
      <c r="S849" s="31"/>
      <c r="T849" s="31"/>
    </row>
    <row r="850" spans="1:20" s="12" customFormat="1" ht="15" customHeight="1" x14ac:dyDescent="0.2">
      <c r="A850" s="30"/>
      <c r="D850" s="31"/>
      <c r="E850" s="32"/>
      <c r="F850" s="32"/>
      <c r="G850" s="32"/>
      <c r="H850" s="32"/>
      <c r="I850" s="32"/>
      <c r="J850" s="32"/>
      <c r="K850" s="29"/>
      <c r="L850" s="32"/>
      <c r="M850" s="32"/>
      <c r="N850" s="32"/>
      <c r="O850" s="32"/>
      <c r="P850" s="32"/>
      <c r="Q850" s="29"/>
      <c r="R850" s="31"/>
      <c r="S850" s="31"/>
      <c r="T850" s="31"/>
    </row>
    <row r="851" spans="1:20" s="12" customFormat="1" ht="15" customHeight="1" x14ac:dyDescent="0.2">
      <c r="A851" s="30"/>
      <c r="D851" s="31"/>
      <c r="E851" s="32"/>
      <c r="F851" s="32"/>
      <c r="G851" s="32"/>
      <c r="H851" s="32"/>
      <c r="I851" s="32"/>
      <c r="J851" s="32"/>
      <c r="K851" s="29"/>
      <c r="L851" s="32"/>
      <c r="M851" s="32"/>
      <c r="N851" s="32"/>
      <c r="O851" s="32"/>
      <c r="P851" s="32"/>
      <c r="Q851" s="29"/>
      <c r="R851" s="31"/>
      <c r="S851" s="31"/>
      <c r="T851" s="31"/>
    </row>
    <row r="852" spans="1:20" s="12" customFormat="1" ht="15" customHeight="1" x14ac:dyDescent="0.2">
      <c r="A852" s="30"/>
      <c r="D852" s="31"/>
      <c r="E852" s="32"/>
      <c r="F852" s="32"/>
      <c r="G852" s="32"/>
      <c r="H852" s="32"/>
      <c r="I852" s="32"/>
      <c r="J852" s="32"/>
      <c r="K852" s="29"/>
      <c r="L852" s="32"/>
      <c r="M852" s="32"/>
      <c r="N852" s="32"/>
      <c r="O852" s="32"/>
      <c r="P852" s="32"/>
      <c r="Q852" s="29"/>
      <c r="R852" s="31"/>
      <c r="S852" s="31"/>
      <c r="T852" s="31"/>
    </row>
    <row r="853" spans="1:20" s="12" customFormat="1" ht="15" customHeight="1" x14ac:dyDescent="0.2">
      <c r="A853" s="30"/>
      <c r="D853" s="31"/>
      <c r="E853" s="32"/>
      <c r="F853" s="32"/>
      <c r="G853" s="32"/>
      <c r="H853" s="32"/>
      <c r="I853" s="32"/>
      <c r="J853" s="32"/>
      <c r="K853" s="29"/>
      <c r="L853" s="32"/>
      <c r="M853" s="32"/>
      <c r="N853" s="32"/>
      <c r="O853" s="32"/>
      <c r="P853" s="32"/>
      <c r="Q853" s="29"/>
      <c r="R853" s="31"/>
      <c r="S853" s="31"/>
      <c r="T853" s="31"/>
    </row>
    <row r="854" spans="1:20" s="12" customFormat="1" ht="15" customHeight="1" x14ac:dyDescent="0.2">
      <c r="A854" s="30"/>
      <c r="D854" s="31"/>
      <c r="E854" s="32"/>
      <c r="F854" s="32"/>
      <c r="G854" s="32"/>
      <c r="H854" s="32"/>
      <c r="I854" s="32"/>
      <c r="J854" s="32"/>
      <c r="K854" s="29"/>
      <c r="L854" s="32"/>
      <c r="M854" s="32"/>
      <c r="N854" s="32"/>
      <c r="O854" s="32"/>
      <c r="P854" s="32"/>
      <c r="Q854" s="29"/>
      <c r="R854" s="31"/>
      <c r="S854" s="31"/>
      <c r="T854" s="31"/>
    </row>
    <row r="855" spans="1:20" s="12" customFormat="1" ht="15" customHeight="1" x14ac:dyDescent="0.2">
      <c r="A855" s="30"/>
      <c r="D855" s="31"/>
      <c r="E855" s="32"/>
      <c r="F855" s="32"/>
      <c r="G855" s="32"/>
      <c r="H855" s="32"/>
      <c r="I855" s="32"/>
      <c r="J855" s="32"/>
      <c r="K855" s="29"/>
      <c r="L855" s="32"/>
      <c r="M855" s="32"/>
      <c r="N855" s="32"/>
      <c r="O855" s="32"/>
      <c r="P855" s="32"/>
      <c r="Q855" s="29"/>
      <c r="R855" s="31"/>
      <c r="S855" s="31"/>
      <c r="T855" s="31"/>
    </row>
    <row r="856" spans="1:20" s="12" customFormat="1" ht="15" customHeight="1" x14ac:dyDescent="0.2">
      <c r="A856" s="30"/>
      <c r="D856" s="31"/>
      <c r="E856" s="32"/>
      <c r="F856" s="32"/>
      <c r="G856" s="32"/>
      <c r="H856" s="32"/>
      <c r="I856" s="32"/>
      <c r="J856" s="32"/>
      <c r="K856" s="29"/>
      <c r="L856" s="32"/>
      <c r="M856" s="32"/>
      <c r="N856" s="32"/>
      <c r="O856" s="32"/>
      <c r="P856" s="32"/>
      <c r="Q856" s="29"/>
      <c r="R856" s="31"/>
      <c r="S856" s="31"/>
      <c r="T856" s="31"/>
    </row>
    <row r="857" spans="1:20" s="12" customFormat="1" ht="15" customHeight="1" x14ac:dyDescent="0.2">
      <c r="A857" s="30"/>
      <c r="D857" s="31"/>
      <c r="E857" s="32"/>
      <c r="F857" s="32"/>
      <c r="G857" s="32"/>
      <c r="H857" s="32"/>
      <c r="I857" s="32"/>
      <c r="J857" s="32"/>
      <c r="K857" s="29"/>
      <c r="L857" s="32"/>
      <c r="M857" s="32"/>
      <c r="N857" s="32"/>
      <c r="O857" s="32"/>
      <c r="P857" s="32"/>
      <c r="Q857" s="29"/>
      <c r="R857" s="31"/>
      <c r="S857" s="31"/>
      <c r="T857" s="31"/>
    </row>
    <row r="858" spans="1:20" s="12" customFormat="1" ht="15" customHeight="1" x14ac:dyDescent="0.2">
      <c r="A858" s="30"/>
      <c r="D858" s="31"/>
      <c r="E858" s="32"/>
      <c r="F858" s="32"/>
      <c r="G858" s="32"/>
      <c r="H858" s="32"/>
      <c r="I858" s="32"/>
      <c r="J858" s="32"/>
      <c r="K858" s="29"/>
      <c r="L858" s="32"/>
      <c r="M858" s="32"/>
      <c r="N858" s="32"/>
      <c r="O858" s="32"/>
      <c r="P858" s="32"/>
      <c r="Q858" s="29"/>
      <c r="R858" s="31"/>
      <c r="S858" s="31"/>
      <c r="T858" s="31"/>
    </row>
    <row r="859" spans="1:20" s="12" customFormat="1" ht="15" customHeight="1" x14ac:dyDescent="0.2">
      <c r="A859" s="30"/>
      <c r="D859" s="31"/>
      <c r="E859" s="32"/>
      <c r="F859" s="32"/>
      <c r="G859" s="32"/>
      <c r="H859" s="32"/>
      <c r="I859" s="32"/>
      <c r="J859" s="32"/>
      <c r="K859" s="29"/>
      <c r="L859" s="32"/>
      <c r="M859" s="32"/>
      <c r="N859" s="32"/>
      <c r="O859" s="32"/>
      <c r="P859" s="32"/>
      <c r="Q859" s="29"/>
      <c r="R859" s="31"/>
      <c r="S859" s="31"/>
      <c r="T859" s="31"/>
    </row>
    <row r="860" spans="1:20" s="12" customFormat="1" ht="15" customHeight="1" x14ac:dyDescent="0.2">
      <c r="A860" s="30"/>
      <c r="D860" s="31"/>
      <c r="E860" s="32"/>
      <c r="F860" s="32"/>
      <c r="G860" s="32"/>
      <c r="H860" s="32"/>
      <c r="I860" s="32"/>
      <c r="J860" s="32"/>
      <c r="K860" s="29"/>
      <c r="L860" s="32"/>
      <c r="M860" s="32"/>
      <c r="N860" s="32"/>
      <c r="O860" s="32"/>
      <c r="P860" s="32"/>
      <c r="Q860" s="29"/>
      <c r="R860" s="31"/>
      <c r="S860" s="31"/>
      <c r="T860" s="31"/>
    </row>
    <row r="861" spans="1:20" s="12" customFormat="1" ht="15" customHeight="1" x14ac:dyDescent="0.2">
      <c r="A861" s="30"/>
      <c r="D861" s="31"/>
      <c r="E861" s="32"/>
      <c r="F861" s="32"/>
      <c r="G861" s="32"/>
      <c r="H861" s="32"/>
      <c r="I861" s="32"/>
      <c r="J861" s="32"/>
      <c r="K861" s="29"/>
      <c r="L861" s="32"/>
      <c r="M861" s="32"/>
      <c r="N861" s="32"/>
      <c r="O861" s="32"/>
      <c r="P861" s="32"/>
      <c r="Q861" s="29"/>
      <c r="R861" s="31"/>
      <c r="S861" s="31"/>
      <c r="T861" s="31"/>
    </row>
    <row r="862" spans="1:20" s="12" customFormat="1" ht="15" customHeight="1" x14ac:dyDescent="0.2">
      <c r="A862" s="30"/>
      <c r="D862" s="31"/>
      <c r="E862" s="32"/>
      <c r="F862" s="32"/>
      <c r="G862" s="32"/>
      <c r="H862" s="32"/>
      <c r="I862" s="32"/>
      <c r="J862" s="32"/>
      <c r="K862" s="29"/>
      <c r="L862" s="32"/>
      <c r="M862" s="32"/>
      <c r="N862" s="32"/>
      <c r="O862" s="32"/>
      <c r="P862" s="32"/>
      <c r="Q862" s="29"/>
      <c r="R862" s="31"/>
      <c r="S862" s="31"/>
      <c r="T862" s="31"/>
    </row>
    <row r="863" spans="1:20" s="12" customFormat="1" ht="15" customHeight="1" x14ac:dyDescent="0.2">
      <c r="A863" s="30"/>
      <c r="D863" s="31"/>
      <c r="E863" s="32"/>
      <c r="F863" s="32"/>
      <c r="G863" s="32"/>
      <c r="H863" s="32"/>
      <c r="I863" s="32"/>
      <c r="J863" s="32"/>
      <c r="K863" s="29"/>
      <c r="L863" s="32"/>
      <c r="M863" s="32"/>
      <c r="N863" s="32"/>
      <c r="O863" s="32"/>
      <c r="P863" s="32"/>
      <c r="Q863" s="29"/>
      <c r="R863" s="31"/>
      <c r="S863" s="31"/>
      <c r="T863" s="31"/>
    </row>
    <row r="864" spans="1:20" s="12" customFormat="1" ht="15" customHeight="1" x14ac:dyDescent="0.2">
      <c r="A864" s="30"/>
      <c r="D864" s="31"/>
      <c r="E864" s="32"/>
      <c r="F864" s="32"/>
      <c r="G864" s="32"/>
      <c r="H864" s="32"/>
      <c r="I864" s="32"/>
      <c r="J864" s="32"/>
      <c r="K864" s="29"/>
      <c r="L864" s="32"/>
      <c r="M864" s="32"/>
      <c r="N864" s="32"/>
      <c r="O864" s="32"/>
      <c r="P864" s="32"/>
      <c r="Q864" s="29"/>
      <c r="R864" s="31"/>
      <c r="S864" s="31"/>
      <c r="T864" s="31"/>
    </row>
    <row r="865" spans="1:20" s="12" customFormat="1" ht="15" customHeight="1" x14ac:dyDescent="0.2">
      <c r="A865" s="30"/>
      <c r="D865" s="31"/>
      <c r="E865" s="32"/>
      <c r="F865" s="32"/>
      <c r="G865" s="32"/>
      <c r="H865" s="32"/>
      <c r="I865" s="32"/>
      <c r="J865" s="32"/>
      <c r="K865" s="29"/>
      <c r="L865" s="32"/>
      <c r="M865" s="32"/>
      <c r="N865" s="32"/>
      <c r="O865" s="32"/>
      <c r="P865" s="32"/>
      <c r="Q865" s="29"/>
      <c r="R865" s="31"/>
      <c r="S865" s="31"/>
      <c r="T865" s="31"/>
    </row>
    <row r="866" spans="1:20" s="12" customFormat="1" ht="15" customHeight="1" x14ac:dyDescent="0.2">
      <c r="A866" s="30"/>
      <c r="D866" s="31"/>
      <c r="E866" s="32"/>
      <c r="F866" s="32"/>
      <c r="G866" s="32"/>
      <c r="H866" s="32"/>
      <c r="I866" s="32"/>
      <c r="J866" s="32"/>
      <c r="K866" s="29"/>
      <c r="L866" s="32"/>
      <c r="M866" s="32"/>
      <c r="N866" s="32"/>
      <c r="O866" s="32"/>
      <c r="P866" s="32"/>
      <c r="Q866" s="29"/>
      <c r="R866" s="31"/>
      <c r="S866" s="31"/>
      <c r="T866" s="31"/>
    </row>
    <row r="867" spans="1:20" s="12" customFormat="1" ht="15" customHeight="1" x14ac:dyDescent="0.2">
      <c r="A867" s="30"/>
      <c r="D867" s="31"/>
      <c r="E867" s="32"/>
      <c r="F867" s="32"/>
      <c r="G867" s="32"/>
      <c r="H867" s="32"/>
      <c r="I867" s="32"/>
      <c r="J867" s="32"/>
      <c r="K867" s="29"/>
      <c r="L867" s="32"/>
      <c r="M867" s="32"/>
      <c r="N867" s="32"/>
      <c r="O867" s="32"/>
      <c r="P867" s="32"/>
      <c r="Q867" s="29"/>
      <c r="R867" s="31"/>
      <c r="S867" s="31"/>
      <c r="T867" s="31"/>
    </row>
    <row r="868" spans="1:20" s="12" customFormat="1" ht="15" customHeight="1" x14ac:dyDescent="0.2">
      <c r="A868" s="30"/>
      <c r="D868" s="31"/>
      <c r="E868" s="32"/>
      <c r="F868" s="32"/>
      <c r="G868" s="32"/>
      <c r="H868" s="32"/>
      <c r="I868" s="32"/>
      <c r="J868" s="32"/>
      <c r="K868" s="29"/>
      <c r="L868" s="32"/>
      <c r="M868" s="32"/>
      <c r="N868" s="32"/>
      <c r="O868" s="32"/>
      <c r="P868" s="32"/>
      <c r="Q868" s="29"/>
      <c r="R868" s="31"/>
      <c r="S868" s="31"/>
      <c r="T868" s="31"/>
    </row>
    <row r="869" spans="1:20" s="12" customFormat="1" ht="15" customHeight="1" x14ac:dyDescent="0.2">
      <c r="A869" s="30"/>
      <c r="D869" s="31"/>
      <c r="E869" s="32"/>
      <c r="F869" s="32"/>
      <c r="G869" s="32"/>
      <c r="H869" s="32"/>
      <c r="I869" s="32"/>
      <c r="J869" s="32"/>
      <c r="K869" s="29"/>
      <c r="L869" s="32"/>
      <c r="M869" s="32"/>
      <c r="N869" s="32"/>
      <c r="O869" s="32"/>
      <c r="P869" s="32"/>
      <c r="Q869" s="29"/>
      <c r="R869" s="31"/>
      <c r="S869" s="31"/>
      <c r="T869" s="31"/>
    </row>
    <row r="870" spans="1:20" s="12" customFormat="1" ht="15" customHeight="1" x14ac:dyDescent="0.2">
      <c r="A870" s="30"/>
      <c r="D870" s="31"/>
      <c r="E870" s="32"/>
      <c r="F870" s="32"/>
      <c r="G870" s="32"/>
      <c r="H870" s="32"/>
      <c r="I870" s="32"/>
      <c r="J870" s="32"/>
      <c r="K870" s="29"/>
      <c r="L870" s="32"/>
      <c r="M870" s="32"/>
      <c r="N870" s="32"/>
      <c r="O870" s="32"/>
      <c r="P870" s="32"/>
      <c r="Q870" s="29"/>
      <c r="R870" s="31"/>
      <c r="S870" s="31"/>
      <c r="T870" s="31"/>
    </row>
    <row r="871" spans="1:20" s="12" customFormat="1" ht="15" customHeight="1" x14ac:dyDescent="0.2">
      <c r="A871" s="30"/>
      <c r="D871" s="31"/>
      <c r="E871" s="32"/>
      <c r="F871" s="32"/>
      <c r="G871" s="32"/>
      <c r="H871" s="32"/>
      <c r="I871" s="32"/>
      <c r="J871" s="32"/>
      <c r="K871" s="29"/>
      <c r="L871" s="32"/>
      <c r="M871" s="32"/>
      <c r="N871" s="32"/>
      <c r="O871" s="32"/>
      <c r="P871" s="32"/>
      <c r="Q871" s="29"/>
      <c r="R871" s="31"/>
      <c r="S871" s="31"/>
      <c r="T871" s="31"/>
    </row>
    <row r="872" spans="1:20" s="12" customFormat="1" ht="15" customHeight="1" x14ac:dyDescent="0.2">
      <c r="A872" s="30"/>
      <c r="D872" s="31"/>
      <c r="E872" s="32"/>
      <c r="F872" s="32"/>
      <c r="G872" s="32"/>
      <c r="H872" s="32"/>
      <c r="I872" s="32"/>
      <c r="J872" s="32"/>
      <c r="K872" s="29"/>
      <c r="L872" s="32"/>
      <c r="M872" s="32"/>
      <c r="N872" s="32"/>
      <c r="O872" s="32"/>
      <c r="P872" s="32"/>
      <c r="Q872" s="29"/>
      <c r="R872" s="31"/>
      <c r="S872" s="31"/>
      <c r="T872" s="31"/>
    </row>
    <row r="873" spans="1:20" ht="15" customHeight="1" x14ac:dyDescent="0.2"/>
    <row r="874" spans="1:20" ht="15" customHeight="1" x14ac:dyDescent="0.2"/>
    <row r="875" spans="1:20" ht="15" customHeight="1" x14ac:dyDescent="0.2"/>
    <row r="876" spans="1:20" ht="15" customHeight="1" x14ac:dyDescent="0.2"/>
    <row r="877" spans="1:20" ht="15" customHeight="1" x14ac:dyDescent="0.2"/>
    <row r="878" spans="1:20" ht="15" customHeight="1" x14ac:dyDescent="0.2"/>
    <row r="879" spans="1:20" ht="15" customHeight="1" x14ac:dyDescent="0.2"/>
    <row r="880" spans="1:2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</sheetData>
  <mergeCells count="10">
    <mergeCell ref="A2:A4"/>
    <mergeCell ref="B2:B4"/>
    <mergeCell ref="C2:C4"/>
    <mergeCell ref="D2:D4"/>
    <mergeCell ref="E2:Q2"/>
    <mergeCell ref="R2:R4"/>
    <mergeCell ref="F3:K3"/>
    <mergeCell ref="L3:N3"/>
    <mergeCell ref="O3:Q3"/>
    <mergeCell ref="B711:D711"/>
  </mergeCells>
  <phoneticPr fontId="2"/>
  <dataValidations count="1">
    <dataValidation imeMode="on" allowBlank="1" showInputMessage="1" showErrorMessage="1" sqref="D100:D103 R632:T639 D632:D639 R214:T221 D214:D221 R201:T203 D201:D203 R205:T205 D205 R208:T211 D208:D211 R5:T87 D5:D87 R119:T195 D119:D195 R106:T113 D106:D113 R93:T95 D93:D95 R97:T97 D97 R570:T577 D570:D577 R629:T629 D629 R508:T515 D508:D515 R567:T567 D567 R446:T453 D446:D453 R505:T505 D505 R384:T391 D384:D391 R443:T443 D443 R316:T319 D316:D319 R381:T381 D381 R322:T329 D322:D329 R227:T303 D227:D303 R309:T311 D309:D311 R313:T313 D313 R100:T103"/>
  </dataValidations>
  <printOptions horizontalCentered="1"/>
  <pageMargins left="0.19685039370078741" right="0.19685039370078741" top="0.59055118110236227" bottom="0.19685039370078741" header="0.31496062992125984" footer="0.51181102362204722"/>
  <pageSetup paperSize="9" scale="40" orientation="portrait" horizontalDpi="300" verticalDpi="300" r:id="rId1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162"/>
  <sheetViews>
    <sheetView view="pageBreakPreview" topLeftCell="B1" zoomScaleNormal="100" zoomScaleSheetLayoutView="100" workbookViewId="0">
      <selection activeCell="B1" sqref="B1"/>
    </sheetView>
  </sheetViews>
  <sheetFormatPr defaultColWidth="9" defaultRowHeight="27.5" customHeight="1" x14ac:dyDescent="0.2"/>
  <cols>
    <col min="1" max="1" width="4.6328125" style="44" hidden="1" customWidth="1"/>
    <col min="2" max="2" width="4.36328125" style="12" customWidth="1"/>
    <col min="3" max="3" width="25.6328125" style="45" customWidth="1"/>
    <col min="4" max="4" width="38.6328125" style="107" customWidth="1"/>
    <col min="5" max="5" width="7.6328125" style="108" customWidth="1"/>
    <col min="6" max="7" width="14.6328125" style="46" customWidth="1"/>
    <col min="8" max="8" width="14.6328125" style="47" customWidth="1"/>
    <col min="9" max="9" width="14.6328125" style="109" customWidth="1"/>
    <col min="10" max="11" width="14.6328125" style="47" customWidth="1"/>
    <col min="12" max="14" width="9" style="44"/>
    <col min="15" max="16384" width="9" style="48"/>
  </cols>
  <sheetData>
    <row r="1" spans="1:14" s="12" customFormat="1" ht="27.5" customHeight="1" x14ac:dyDescent="0.2">
      <c r="A1" s="30"/>
      <c r="B1" s="122" t="s">
        <v>1447</v>
      </c>
      <c r="C1" s="31"/>
      <c r="D1" s="99"/>
      <c r="E1" s="100"/>
      <c r="F1" s="32"/>
      <c r="G1" s="32"/>
      <c r="H1" s="29"/>
      <c r="I1" s="101"/>
      <c r="J1" s="29"/>
      <c r="K1" s="29"/>
      <c r="L1" s="30"/>
      <c r="M1" s="30"/>
      <c r="N1" s="30"/>
    </row>
    <row r="2" spans="1:14" s="12" customFormat="1" ht="27.5" customHeight="1" x14ac:dyDescent="0.2">
      <c r="A2" s="155"/>
      <c r="B2" s="152" t="s">
        <v>1430</v>
      </c>
      <c r="C2" s="152"/>
      <c r="D2" s="139" t="s">
        <v>1431</v>
      </c>
      <c r="E2" s="153" t="s">
        <v>1445</v>
      </c>
      <c r="F2" s="153"/>
      <c r="G2" s="153"/>
      <c r="H2" s="153"/>
      <c r="I2" s="153"/>
      <c r="J2" s="153"/>
      <c r="K2" s="153"/>
      <c r="L2" s="145" t="s">
        <v>3</v>
      </c>
      <c r="M2" s="33" t="s">
        <v>4</v>
      </c>
      <c r="N2" s="33"/>
    </row>
    <row r="3" spans="1:14" s="12" customFormat="1" ht="27.5" customHeight="1" x14ac:dyDescent="0.2">
      <c r="A3" s="156"/>
      <c r="B3" s="152"/>
      <c r="C3" s="152"/>
      <c r="D3" s="139"/>
      <c r="E3" s="158" t="s">
        <v>1433</v>
      </c>
      <c r="F3" s="159" t="s">
        <v>0</v>
      </c>
      <c r="G3" s="159"/>
      <c r="H3" s="159"/>
      <c r="I3" s="160" t="s">
        <v>2</v>
      </c>
      <c r="J3" s="160"/>
      <c r="K3" s="160"/>
      <c r="L3" s="145"/>
      <c r="M3" s="33"/>
      <c r="N3" s="33"/>
    </row>
    <row r="4" spans="1:14" s="30" customFormat="1" ht="27.5" customHeight="1" x14ac:dyDescent="0.2">
      <c r="A4" s="157"/>
      <c r="B4" s="152"/>
      <c r="C4" s="152"/>
      <c r="D4" s="139"/>
      <c r="E4" s="154"/>
      <c r="F4" s="71" t="s">
        <v>1434</v>
      </c>
      <c r="G4" s="71" t="s">
        <v>1437</v>
      </c>
      <c r="H4" s="69" t="s">
        <v>1442</v>
      </c>
      <c r="I4" s="103" t="s">
        <v>1444</v>
      </c>
      <c r="J4" s="104" t="s">
        <v>1437</v>
      </c>
      <c r="K4" s="105" t="s">
        <v>1442</v>
      </c>
      <c r="L4" s="145"/>
      <c r="M4" s="33"/>
      <c r="N4" s="33"/>
    </row>
    <row r="5" spans="1:14" s="12" customFormat="1" ht="27.5" customHeight="1" x14ac:dyDescent="0.2">
      <c r="A5" s="44"/>
      <c r="B5" s="22">
        <v>1</v>
      </c>
      <c r="C5" s="26" t="s">
        <v>1229</v>
      </c>
      <c r="D5" s="19" t="s">
        <v>1230</v>
      </c>
      <c r="E5" s="34">
        <v>20</v>
      </c>
      <c r="F5" s="34">
        <v>6</v>
      </c>
      <c r="G5" s="34">
        <v>5920</v>
      </c>
      <c r="H5" s="36">
        <f t="shared" ref="H5:H20" si="0">IF(AND(F5&gt;0,G5&gt;0),G5/F5,0)</f>
        <v>986.66666666666663</v>
      </c>
      <c r="I5" s="34">
        <v>147</v>
      </c>
      <c r="J5" s="34">
        <v>5920</v>
      </c>
      <c r="K5" s="36">
        <f t="shared" ref="K5:K20" si="1">IF(AND(I5&gt;0,J5&gt;0),J5/I5,0)</f>
        <v>40.272108843537417</v>
      </c>
      <c r="L5" s="63" t="s">
        <v>51</v>
      </c>
      <c r="M5" s="19">
        <v>2</v>
      </c>
      <c r="N5" s="19" t="s">
        <v>52</v>
      </c>
    </row>
    <row r="6" spans="1:14" s="12" customFormat="1" ht="27.5" customHeight="1" x14ac:dyDescent="0.2">
      <c r="A6" s="102"/>
      <c r="B6" s="106">
        <v>2</v>
      </c>
      <c r="C6" s="27" t="s">
        <v>1200</v>
      </c>
      <c r="D6" s="25" t="s">
        <v>1201</v>
      </c>
      <c r="E6" s="34">
        <v>20</v>
      </c>
      <c r="F6" s="34">
        <v>114</v>
      </c>
      <c r="G6" s="34">
        <v>183340</v>
      </c>
      <c r="H6" s="36">
        <f t="shared" si="0"/>
        <v>1608.2456140350878</v>
      </c>
      <c r="I6" s="34">
        <v>1753</v>
      </c>
      <c r="J6" s="34">
        <v>183340</v>
      </c>
      <c r="K6" s="36">
        <f t="shared" si="1"/>
        <v>104.58642327438676</v>
      </c>
      <c r="L6" s="63" t="s">
        <v>39</v>
      </c>
      <c r="M6" s="19">
        <v>3</v>
      </c>
      <c r="N6" s="19" t="s">
        <v>40</v>
      </c>
    </row>
    <row r="7" spans="1:14" s="12" customFormat="1" ht="27.5" customHeight="1" x14ac:dyDescent="0.2">
      <c r="A7" s="44"/>
      <c r="B7" s="22">
        <v>3</v>
      </c>
      <c r="C7" s="26" t="s">
        <v>612</v>
      </c>
      <c r="D7" s="17" t="s">
        <v>613</v>
      </c>
      <c r="E7" s="34">
        <v>15</v>
      </c>
      <c r="F7" s="34">
        <v>93</v>
      </c>
      <c r="G7" s="34">
        <v>161434</v>
      </c>
      <c r="H7" s="36">
        <f t="shared" si="0"/>
        <v>1735.8494623655913</v>
      </c>
      <c r="I7" s="34">
        <v>2181</v>
      </c>
      <c r="J7" s="34">
        <v>161434</v>
      </c>
      <c r="K7" s="36">
        <f t="shared" si="1"/>
        <v>74.018340210912427</v>
      </c>
      <c r="L7" s="60" t="s">
        <v>28</v>
      </c>
      <c r="M7" s="17">
        <v>12</v>
      </c>
      <c r="N7" s="17" t="s">
        <v>29</v>
      </c>
    </row>
    <row r="8" spans="1:14" s="12" customFormat="1" ht="27.5" customHeight="1" x14ac:dyDescent="0.2">
      <c r="A8" s="44"/>
      <c r="B8" s="106">
        <v>4</v>
      </c>
      <c r="C8" s="26" t="s">
        <v>1241</v>
      </c>
      <c r="D8" s="19" t="s">
        <v>1242</v>
      </c>
      <c r="E8" s="34">
        <v>20</v>
      </c>
      <c r="F8" s="34">
        <v>25</v>
      </c>
      <c r="G8" s="34">
        <v>44000</v>
      </c>
      <c r="H8" s="36">
        <f t="shared" si="0"/>
        <v>1760</v>
      </c>
      <c r="I8" s="34">
        <v>1499.5</v>
      </c>
      <c r="J8" s="34">
        <v>44000</v>
      </c>
      <c r="K8" s="36">
        <f t="shared" si="1"/>
        <v>29.343114371457151</v>
      </c>
      <c r="L8" s="63" t="s">
        <v>32</v>
      </c>
      <c r="M8" s="19">
        <v>9</v>
      </c>
      <c r="N8" s="19" t="s">
        <v>33</v>
      </c>
    </row>
    <row r="9" spans="1:14" s="12" customFormat="1" ht="27.5" customHeight="1" x14ac:dyDescent="0.2">
      <c r="A9" s="30"/>
      <c r="B9" s="22">
        <v>5</v>
      </c>
      <c r="C9" s="26" t="s">
        <v>1191</v>
      </c>
      <c r="D9" s="19" t="s">
        <v>1192</v>
      </c>
      <c r="E9" s="34">
        <v>10</v>
      </c>
      <c r="F9" s="34">
        <v>5</v>
      </c>
      <c r="G9" s="34">
        <v>9500</v>
      </c>
      <c r="H9" s="36">
        <f t="shared" si="0"/>
        <v>1900</v>
      </c>
      <c r="I9" s="34">
        <v>25</v>
      </c>
      <c r="J9" s="34">
        <v>9500</v>
      </c>
      <c r="K9" s="36">
        <f t="shared" si="1"/>
        <v>380</v>
      </c>
      <c r="L9" s="63" t="s">
        <v>121</v>
      </c>
      <c r="M9" s="19">
        <v>4</v>
      </c>
      <c r="N9" s="19" t="s">
        <v>122</v>
      </c>
    </row>
    <row r="10" spans="1:14" s="12" customFormat="1" ht="27.5" customHeight="1" x14ac:dyDescent="0.2">
      <c r="A10" s="30"/>
      <c r="B10" s="106">
        <v>6</v>
      </c>
      <c r="C10" s="26" t="s">
        <v>1179</v>
      </c>
      <c r="D10" s="19" t="s">
        <v>1180</v>
      </c>
      <c r="E10" s="34">
        <v>20</v>
      </c>
      <c r="F10" s="34">
        <v>229</v>
      </c>
      <c r="G10" s="34">
        <v>506975</v>
      </c>
      <c r="H10" s="36">
        <f t="shared" si="0"/>
        <v>2213.8646288209607</v>
      </c>
      <c r="I10" s="34">
        <v>2035</v>
      </c>
      <c r="J10" s="34">
        <v>506975</v>
      </c>
      <c r="K10" s="36">
        <f t="shared" si="1"/>
        <v>249.12776412776412</v>
      </c>
      <c r="L10" s="63" t="s">
        <v>14</v>
      </c>
      <c r="M10" s="19">
        <v>1</v>
      </c>
      <c r="N10" s="19" t="s">
        <v>15</v>
      </c>
    </row>
    <row r="11" spans="1:14" s="12" customFormat="1" ht="27.5" customHeight="1" x14ac:dyDescent="0.2">
      <c r="A11" s="44"/>
      <c r="B11" s="22">
        <v>7</v>
      </c>
      <c r="C11" s="27" t="s">
        <v>1008</v>
      </c>
      <c r="D11" s="25" t="s">
        <v>1009</v>
      </c>
      <c r="E11" s="38">
        <v>12</v>
      </c>
      <c r="F11" s="38">
        <v>14</v>
      </c>
      <c r="G11" s="38">
        <v>32500</v>
      </c>
      <c r="H11" s="36">
        <f t="shared" si="0"/>
        <v>2321.4285714285716</v>
      </c>
      <c r="I11" s="34">
        <v>0</v>
      </c>
      <c r="J11" s="38">
        <v>32500</v>
      </c>
      <c r="K11" s="36">
        <f t="shared" si="1"/>
        <v>0</v>
      </c>
      <c r="L11" s="63" t="s">
        <v>303</v>
      </c>
      <c r="M11" s="19">
        <v>8</v>
      </c>
      <c r="N11" s="19" t="s">
        <v>122</v>
      </c>
    </row>
    <row r="12" spans="1:14" s="12" customFormat="1" ht="27.5" customHeight="1" x14ac:dyDescent="0.2">
      <c r="A12" s="30"/>
      <c r="B12" s="106">
        <v>8</v>
      </c>
      <c r="C12" s="26" t="s">
        <v>1214</v>
      </c>
      <c r="D12" s="19" t="s">
        <v>1215</v>
      </c>
      <c r="E12" s="34">
        <v>20</v>
      </c>
      <c r="F12" s="34">
        <v>32</v>
      </c>
      <c r="G12" s="34">
        <v>78320</v>
      </c>
      <c r="H12" s="36">
        <f t="shared" si="0"/>
        <v>2447.5</v>
      </c>
      <c r="I12" s="34">
        <v>925</v>
      </c>
      <c r="J12" s="34">
        <v>78320</v>
      </c>
      <c r="K12" s="36">
        <f t="shared" si="1"/>
        <v>84.670270270270265</v>
      </c>
      <c r="L12" s="63" t="s">
        <v>39</v>
      </c>
      <c r="M12" s="19">
        <v>3</v>
      </c>
      <c r="N12" s="19" t="s">
        <v>40</v>
      </c>
    </row>
    <row r="13" spans="1:14" s="12" customFormat="1" ht="27.5" customHeight="1" x14ac:dyDescent="0.2">
      <c r="A13" s="30"/>
      <c r="B13" s="22">
        <v>9</v>
      </c>
      <c r="C13" s="26" t="s">
        <v>170</v>
      </c>
      <c r="D13" s="17" t="s">
        <v>171</v>
      </c>
      <c r="E13" s="34">
        <v>10</v>
      </c>
      <c r="F13" s="34">
        <v>60</v>
      </c>
      <c r="G13" s="34">
        <v>152400</v>
      </c>
      <c r="H13" s="36">
        <f t="shared" si="0"/>
        <v>2540</v>
      </c>
      <c r="I13" s="34">
        <v>4316</v>
      </c>
      <c r="J13" s="34">
        <v>152400</v>
      </c>
      <c r="K13" s="36">
        <f t="shared" si="1"/>
        <v>35.31047265987025</v>
      </c>
      <c r="L13" s="60" t="s">
        <v>121</v>
      </c>
      <c r="M13" s="17">
        <v>4</v>
      </c>
      <c r="N13" s="17" t="s">
        <v>122</v>
      </c>
    </row>
    <row r="14" spans="1:14" s="12" customFormat="1" ht="27.5" customHeight="1" x14ac:dyDescent="0.2">
      <c r="A14" s="30"/>
      <c r="B14" s="106">
        <v>10</v>
      </c>
      <c r="C14" s="26" t="s">
        <v>672</v>
      </c>
      <c r="D14" s="19" t="s">
        <v>673</v>
      </c>
      <c r="E14" s="34">
        <v>20</v>
      </c>
      <c r="F14" s="34">
        <v>217</v>
      </c>
      <c r="G14" s="34">
        <v>572043</v>
      </c>
      <c r="H14" s="36">
        <f t="shared" si="0"/>
        <v>2636.1428571428573</v>
      </c>
      <c r="I14" s="34">
        <v>16865</v>
      </c>
      <c r="J14" s="34">
        <v>572043</v>
      </c>
      <c r="K14" s="36">
        <f t="shared" si="1"/>
        <v>33.918944559739103</v>
      </c>
      <c r="L14" s="63" t="s">
        <v>257</v>
      </c>
      <c r="M14" s="19">
        <v>10</v>
      </c>
      <c r="N14" s="19" t="s">
        <v>33</v>
      </c>
    </row>
    <row r="15" spans="1:14" s="12" customFormat="1" ht="27.5" customHeight="1" x14ac:dyDescent="0.2">
      <c r="A15" s="44"/>
      <c r="B15" s="22">
        <v>11</v>
      </c>
      <c r="C15" s="26" t="s">
        <v>43</v>
      </c>
      <c r="D15" s="17" t="s">
        <v>306</v>
      </c>
      <c r="E15" s="34">
        <v>20</v>
      </c>
      <c r="F15" s="34">
        <v>122</v>
      </c>
      <c r="G15" s="34">
        <v>341252</v>
      </c>
      <c r="H15" s="36">
        <f t="shared" si="0"/>
        <v>2797.1475409836066</v>
      </c>
      <c r="I15" s="34">
        <v>6512</v>
      </c>
      <c r="J15" s="34">
        <v>341252</v>
      </c>
      <c r="K15" s="36">
        <f t="shared" si="1"/>
        <v>52.403562653562652</v>
      </c>
      <c r="L15" s="59" t="s">
        <v>45</v>
      </c>
      <c r="M15" s="15">
        <v>19</v>
      </c>
      <c r="N15" s="15" t="s">
        <v>25</v>
      </c>
    </row>
    <row r="16" spans="1:14" s="12" customFormat="1" ht="27.5" customHeight="1" x14ac:dyDescent="0.2">
      <c r="A16" s="30"/>
      <c r="B16" s="106">
        <v>12</v>
      </c>
      <c r="C16" s="26" t="s">
        <v>415</v>
      </c>
      <c r="D16" s="17" t="s">
        <v>416</v>
      </c>
      <c r="E16" s="34">
        <v>14</v>
      </c>
      <c r="F16" s="34">
        <v>213</v>
      </c>
      <c r="G16" s="34">
        <v>598950</v>
      </c>
      <c r="H16" s="36">
        <f t="shared" si="0"/>
        <v>2811.9718309859154</v>
      </c>
      <c r="I16" s="34">
        <v>5633</v>
      </c>
      <c r="J16" s="34">
        <v>598950</v>
      </c>
      <c r="K16" s="36">
        <f t="shared" si="1"/>
        <v>106.32877685070123</v>
      </c>
      <c r="L16" s="60" t="s">
        <v>147</v>
      </c>
      <c r="M16" s="17">
        <v>18</v>
      </c>
      <c r="N16" s="17" t="s">
        <v>25</v>
      </c>
    </row>
    <row r="17" spans="1:14" s="12" customFormat="1" ht="27.5" customHeight="1" x14ac:dyDescent="0.2">
      <c r="A17" s="30"/>
      <c r="B17" s="22">
        <v>13</v>
      </c>
      <c r="C17" s="26" t="s">
        <v>452</v>
      </c>
      <c r="D17" s="19" t="s">
        <v>1213</v>
      </c>
      <c r="E17" s="34">
        <v>20</v>
      </c>
      <c r="F17" s="34">
        <v>71</v>
      </c>
      <c r="G17" s="34">
        <v>200400</v>
      </c>
      <c r="H17" s="36">
        <f t="shared" si="0"/>
        <v>2822.5352112676055</v>
      </c>
      <c r="I17" s="34">
        <v>668</v>
      </c>
      <c r="J17" s="34">
        <v>200400</v>
      </c>
      <c r="K17" s="36">
        <f t="shared" si="1"/>
        <v>300</v>
      </c>
      <c r="L17" s="63" t="s">
        <v>14</v>
      </c>
      <c r="M17" s="19">
        <v>1</v>
      </c>
      <c r="N17" s="19" t="s">
        <v>15</v>
      </c>
    </row>
    <row r="18" spans="1:14" s="12" customFormat="1" ht="27.5" customHeight="1" x14ac:dyDescent="0.2">
      <c r="A18" s="44"/>
      <c r="B18" s="106">
        <v>14</v>
      </c>
      <c r="C18" s="26" t="s">
        <v>899</v>
      </c>
      <c r="D18" s="19" t="s">
        <v>900</v>
      </c>
      <c r="E18" s="34">
        <v>20</v>
      </c>
      <c r="F18" s="34">
        <v>63</v>
      </c>
      <c r="G18" s="34">
        <v>182500</v>
      </c>
      <c r="H18" s="36">
        <f t="shared" si="0"/>
        <v>2896.8253968253966</v>
      </c>
      <c r="I18" s="34">
        <v>4760</v>
      </c>
      <c r="J18" s="34">
        <v>182500</v>
      </c>
      <c r="K18" s="36">
        <f t="shared" si="1"/>
        <v>38.340336134453779</v>
      </c>
      <c r="L18" s="63" t="s">
        <v>154</v>
      </c>
      <c r="M18" s="19">
        <v>20</v>
      </c>
      <c r="N18" s="19" t="s">
        <v>25</v>
      </c>
    </row>
    <row r="19" spans="1:14" s="12" customFormat="1" ht="27.5" customHeight="1" x14ac:dyDescent="0.2">
      <c r="A19" s="44"/>
      <c r="B19" s="22">
        <v>15</v>
      </c>
      <c r="C19" s="26" t="s">
        <v>1177</v>
      </c>
      <c r="D19" s="19" t="s">
        <v>1178</v>
      </c>
      <c r="E19" s="34">
        <v>14</v>
      </c>
      <c r="F19" s="34">
        <v>79</v>
      </c>
      <c r="G19" s="34">
        <v>230861</v>
      </c>
      <c r="H19" s="36">
        <f t="shared" si="0"/>
        <v>2922.2911392405063</v>
      </c>
      <c r="I19" s="34">
        <v>3681.5</v>
      </c>
      <c r="J19" s="34">
        <v>230861</v>
      </c>
      <c r="K19" s="36">
        <f t="shared" si="1"/>
        <v>62.708406899361677</v>
      </c>
      <c r="L19" s="63" t="s">
        <v>51</v>
      </c>
      <c r="M19" s="19">
        <v>2</v>
      </c>
      <c r="N19" s="19" t="s">
        <v>52</v>
      </c>
    </row>
    <row r="20" spans="1:14" s="12" customFormat="1" ht="27.5" customHeight="1" x14ac:dyDescent="0.2">
      <c r="A20" s="44"/>
      <c r="B20" s="106">
        <v>16</v>
      </c>
      <c r="C20" s="26" t="s">
        <v>653</v>
      </c>
      <c r="D20" s="19" t="s">
        <v>654</v>
      </c>
      <c r="E20" s="34">
        <v>20</v>
      </c>
      <c r="F20" s="34">
        <v>352</v>
      </c>
      <c r="G20" s="34">
        <v>1032400</v>
      </c>
      <c r="H20" s="36">
        <f t="shared" si="0"/>
        <v>2932.9545454545455</v>
      </c>
      <c r="I20" s="34">
        <v>13470</v>
      </c>
      <c r="J20" s="34">
        <v>1032400</v>
      </c>
      <c r="K20" s="36">
        <f t="shared" si="1"/>
        <v>76.644394951744616</v>
      </c>
      <c r="L20" s="63" t="s">
        <v>14</v>
      </c>
      <c r="M20" s="19">
        <v>1</v>
      </c>
      <c r="N20" s="19" t="s">
        <v>15</v>
      </c>
    </row>
    <row r="21" spans="1:14" s="12" customFormat="1" ht="27.5" customHeight="1" x14ac:dyDescent="0.2">
      <c r="A21" s="44"/>
      <c r="C21" s="45"/>
      <c r="D21" s="107"/>
      <c r="E21" s="108"/>
      <c r="F21" s="46"/>
      <c r="G21" s="46"/>
      <c r="H21" s="47"/>
      <c r="I21" s="109"/>
      <c r="J21" s="47"/>
      <c r="K21" s="47"/>
      <c r="L21" s="44"/>
      <c r="M21" s="44"/>
      <c r="N21" s="44"/>
    </row>
    <row r="22" spans="1:14" s="12" customFormat="1" ht="27.5" customHeight="1" x14ac:dyDescent="0.2">
      <c r="A22" s="44"/>
      <c r="C22" s="45"/>
      <c r="D22" s="107"/>
      <c r="E22" s="108"/>
      <c r="F22" s="46"/>
      <c r="G22" s="46"/>
      <c r="H22" s="47"/>
      <c r="I22" s="109"/>
      <c r="J22" s="47"/>
      <c r="K22" s="47"/>
      <c r="L22" s="44"/>
      <c r="M22" s="44"/>
      <c r="N22" s="44"/>
    </row>
    <row r="23" spans="1:14" s="12" customFormat="1" ht="27.5" customHeight="1" x14ac:dyDescent="0.2">
      <c r="A23" s="30"/>
      <c r="B23" s="122" t="s">
        <v>1446</v>
      </c>
      <c r="C23" s="31"/>
      <c r="D23" s="99"/>
      <c r="E23" s="100"/>
      <c r="F23" s="32"/>
      <c r="G23" s="32"/>
      <c r="H23" s="29"/>
      <c r="I23" s="101"/>
      <c r="J23" s="29"/>
      <c r="K23" s="29"/>
      <c r="L23" s="30"/>
      <c r="M23" s="30"/>
      <c r="N23" s="30"/>
    </row>
    <row r="24" spans="1:14" s="12" customFormat="1" ht="27.5" customHeight="1" x14ac:dyDescent="0.2">
      <c r="A24" s="30"/>
      <c r="B24" s="152" t="s">
        <v>1430</v>
      </c>
      <c r="C24" s="152"/>
      <c r="D24" s="139" t="s">
        <v>1431</v>
      </c>
      <c r="E24" s="153" t="s">
        <v>1445</v>
      </c>
      <c r="F24" s="153"/>
      <c r="G24" s="153"/>
      <c r="H24" s="153"/>
      <c r="I24" s="153"/>
      <c r="J24" s="153"/>
      <c r="K24" s="153"/>
      <c r="L24" s="145" t="s">
        <v>3</v>
      </c>
      <c r="M24" s="33" t="s">
        <v>4</v>
      </c>
      <c r="N24" s="33"/>
    </row>
    <row r="25" spans="1:14" s="12" customFormat="1" ht="27.5" customHeight="1" x14ac:dyDescent="0.2">
      <c r="A25" s="44"/>
      <c r="B25" s="152"/>
      <c r="C25" s="152"/>
      <c r="D25" s="139"/>
      <c r="E25" s="154" t="s">
        <v>1433</v>
      </c>
      <c r="F25" s="143" t="s">
        <v>0</v>
      </c>
      <c r="G25" s="143"/>
      <c r="H25" s="143"/>
      <c r="I25" s="143"/>
      <c r="J25" s="143"/>
      <c r="K25" s="143"/>
      <c r="L25" s="145"/>
      <c r="M25" s="33"/>
      <c r="N25" s="33"/>
    </row>
    <row r="26" spans="1:14" s="12" customFormat="1" ht="27.5" customHeight="1" x14ac:dyDescent="0.2">
      <c r="A26" s="44"/>
      <c r="B26" s="152"/>
      <c r="C26" s="152"/>
      <c r="D26" s="139"/>
      <c r="E26" s="154"/>
      <c r="F26" s="71" t="s">
        <v>1437</v>
      </c>
      <c r="G26" s="120" t="s">
        <v>1438</v>
      </c>
      <c r="H26" s="120" t="s">
        <v>1439</v>
      </c>
      <c r="I26" s="120" t="s">
        <v>1440</v>
      </c>
      <c r="J26" s="120" t="s">
        <v>1441</v>
      </c>
      <c r="K26" s="69" t="s">
        <v>1442</v>
      </c>
      <c r="L26" s="145"/>
      <c r="M26" s="33"/>
      <c r="N26" s="33"/>
    </row>
    <row r="27" spans="1:14" s="12" customFormat="1" ht="27.5" customHeight="1" x14ac:dyDescent="0.2">
      <c r="A27" s="44"/>
      <c r="B27" s="121">
        <v>1</v>
      </c>
      <c r="C27" s="26" t="s">
        <v>1229</v>
      </c>
      <c r="D27" s="19" t="s">
        <v>1230</v>
      </c>
      <c r="E27" s="34">
        <v>20</v>
      </c>
      <c r="F27" s="34">
        <v>5920</v>
      </c>
      <c r="G27" s="34">
        <v>37</v>
      </c>
      <c r="H27" s="34">
        <v>28</v>
      </c>
      <c r="I27" s="35">
        <f>ROUNDUP(G27/H27,1)</f>
        <v>1.4000000000000001</v>
      </c>
      <c r="J27" s="34">
        <v>3</v>
      </c>
      <c r="K27" s="36">
        <f>IF(AND(F27&gt;0,I27&gt;0,J27&gt;0),F27/I27/J27,0)</f>
        <v>1409.5238095238094</v>
      </c>
      <c r="L27" s="63" t="s">
        <v>51</v>
      </c>
      <c r="M27" s="19">
        <v>2</v>
      </c>
      <c r="N27" s="19" t="s">
        <v>52</v>
      </c>
    </row>
    <row r="28" spans="1:14" s="44" customFormat="1" ht="27.5" customHeight="1" x14ac:dyDescent="0.2">
      <c r="A28" s="30"/>
      <c r="B28" s="121">
        <v>2</v>
      </c>
      <c r="C28" s="26" t="s">
        <v>580</v>
      </c>
      <c r="D28" s="19" t="s">
        <v>1046</v>
      </c>
      <c r="E28" s="34">
        <v>20</v>
      </c>
      <c r="F28" s="34">
        <v>645900</v>
      </c>
      <c r="G28" s="34">
        <v>10873</v>
      </c>
      <c r="H28" s="34">
        <v>356</v>
      </c>
      <c r="I28" s="35">
        <f>ROUNDUP(G28/H28,1)</f>
        <v>30.6</v>
      </c>
      <c r="J28" s="34">
        <v>12</v>
      </c>
      <c r="K28" s="36">
        <f>IF(AND(F28&gt;0,I28&gt;0,J28&gt;0),F28/I28/J28,0)</f>
        <v>1758.9869281045751</v>
      </c>
      <c r="L28" s="63" t="s">
        <v>14</v>
      </c>
      <c r="M28" s="19">
        <v>1</v>
      </c>
      <c r="N28" s="19" t="s">
        <v>15</v>
      </c>
    </row>
    <row r="29" spans="1:14" s="44" customFormat="1" ht="27.5" customHeight="1" x14ac:dyDescent="0.2">
      <c r="B29" s="121">
        <v>3</v>
      </c>
      <c r="C29" s="26" t="s">
        <v>1241</v>
      </c>
      <c r="D29" s="19" t="s">
        <v>1242</v>
      </c>
      <c r="E29" s="34">
        <v>20</v>
      </c>
      <c r="F29" s="34">
        <v>44000</v>
      </c>
      <c r="G29" s="34">
        <v>497</v>
      </c>
      <c r="H29" s="34">
        <v>42</v>
      </c>
      <c r="I29" s="35">
        <f>ROUNDUP(G29/H29,1)</f>
        <v>11.9</v>
      </c>
      <c r="J29" s="34">
        <v>2</v>
      </c>
      <c r="K29" s="36">
        <f>IF(AND(F29&gt;0,I29&gt;0,J29&gt;0),F29/I29/J29,0)</f>
        <v>1848.7394957983192</v>
      </c>
      <c r="L29" s="63" t="s">
        <v>32</v>
      </c>
      <c r="M29" s="19">
        <v>9</v>
      </c>
      <c r="N29" s="19" t="s">
        <v>33</v>
      </c>
    </row>
    <row r="30" spans="1:14" s="44" customFormat="1" ht="27.5" customHeight="1" x14ac:dyDescent="0.2">
      <c r="A30" s="30"/>
      <c r="B30" s="121">
        <v>4</v>
      </c>
      <c r="C30" s="26" t="s">
        <v>1191</v>
      </c>
      <c r="D30" s="19" t="s">
        <v>1192</v>
      </c>
      <c r="E30" s="34">
        <v>10</v>
      </c>
      <c r="F30" s="34">
        <v>9500</v>
      </c>
      <c r="G30" s="34">
        <v>19</v>
      </c>
      <c r="H30" s="34">
        <v>19</v>
      </c>
      <c r="I30" s="35">
        <f>ROUNDUP(G30/H30,1)</f>
        <v>1</v>
      </c>
      <c r="J30" s="34">
        <v>5</v>
      </c>
      <c r="K30" s="36">
        <f>IF(AND(F30&gt;0,I30&gt;0,J30&gt;0),F30/I30/J30,0)</f>
        <v>1900</v>
      </c>
      <c r="L30" s="63" t="s">
        <v>121</v>
      </c>
      <c r="M30" s="19">
        <v>4</v>
      </c>
      <c r="N30" s="19" t="s">
        <v>122</v>
      </c>
    </row>
    <row r="31" spans="1:14" s="44" customFormat="1" ht="27.5" customHeight="1" x14ac:dyDescent="0.2">
      <c r="B31" s="12"/>
      <c r="C31" s="45"/>
      <c r="D31" s="107"/>
      <c r="E31" s="108"/>
      <c r="F31" s="46"/>
      <c r="G31" s="46"/>
      <c r="H31" s="47"/>
      <c r="I31" s="109"/>
      <c r="J31" s="47"/>
      <c r="K31" s="47"/>
    </row>
    <row r="32" spans="1:14" s="44" customFormat="1" ht="27.5" customHeight="1" x14ac:dyDescent="0.2">
      <c r="B32" s="12"/>
      <c r="C32" s="45"/>
      <c r="D32" s="107"/>
      <c r="E32" s="108"/>
      <c r="F32" s="46"/>
      <c r="G32" s="46"/>
      <c r="H32" s="47"/>
      <c r="I32" s="109"/>
      <c r="J32" s="47"/>
      <c r="K32" s="47"/>
    </row>
    <row r="33" spans="1:14" s="44" customFormat="1" ht="27.5" customHeight="1" x14ac:dyDescent="0.2">
      <c r="A33" s="30"/>
      <c r="B33" s="12"/>
      <c r="C33" s="31"/>
      <c r="D33" s="99"/>
      <c r="E33" s="100"/>
      <c r="F33" s="32"/>
      <c r="G33" s="32"/>
      <c r="H33" s="29"/>
      <c r="I33" s="101"/>
      <c r="J33" s="29"/>
      <c r="K33" s="29"/>
      <c r="L33" s="30"/>
      <c r="M33" s="30"/>
      <c r="N33" s="30"/>
    </row>
    <row r="34" spans="1:14" s="44" customFormat="1" ht="27.5" customHeight="1" x14ac:dyDescent="0.2">
      <c r="B34" s="12"/>
      <c r="C34" s="45"/>
      <c r="D34" s="107"/>
      <c r="E34" s="108"/>
      <c r="F34" s="46"/>
      <c r="G34" s="46"/>
      <c r="H34" s="47"/>
      <c r="I34" s="109"/>
      <c r="J34" s="47"/>
      <c r="K34" s="47"/>
    </row>
    <row r="35" spans="1:14" s="44" customFormat="1" ht="27.5" customHeight="1" x14ac:dyDescent="0.2">
      <c r="B35" s="12"/>
      <c r="C35" s="45"/>
      <c r="D35" s="107"/>
      <c r="E35" s="108"/>
      <c r="F35" s="46"/>
      <c r="G35" s="46"/>
      <c r="H35" s="47"/>
      <c r="I35" s="109"/>
      <c r="J35" s="47"/>
      <c r="K35" s="47"/>
    </row>
    <row r="36" spans="1:14" s="44" customFormat="1" ht="27.5" customHeight="1" x14ac:dyDescent="0.2">
      <c r="A36" s="30"/>
      <c r="B36" s="12"/>
      <c r="C36" s="31"/>
      <c r="D36" s="99"/>
      <c r="E36" s="100"/>
      <c r="F36" s="32"/>
      <c r="G36" s="32"/>
      <c r="H36" s="29"/>
      <c r="I36" s="101"/>
      <c r="J36" s="29"/>
      <c r="K36" s="29"/>
      <c r="L36" s="30"/>
      <c r="M36" s="30"/>
      <c r="N36" s="30"/>
    </row>
    <row r="37" spans="1:14" s="44" customFormat="1" ht="27.5" customHeight="1" x14ac:dyDescent="0.2">
      <c r="B37" s="12"/>
      <c r="C37" s="45"/>
      <c r="D37" s="107"/>
      <c r="E37" s="108"/>
      <c r="F37" s="46"/>
      <c r="G37" s="46"/>
      <c r="H37" s="47"/>
      <c r="I37" s="109"/>
      <c r="J37" s="47"/>
      <c r="K37" s="47"/>
    </row>
    <row r="38" spans="1:14" s="44" customFormat="1" ht="27.5" customHeight="1" x14ac:dyDescent="0.2">
      <c r="A38" s="102"/>
      <c r="B38" s="58"/>
      <c r="C38" s="57"/>
      <c r="D38" s="110"/>
      <c r="E38" s="111"/>
      <c r="F38" s="41"/>
      <c r="G38" s="41"/>
      <c r="H38" s="43"/>
      <c r="I38" s="112"/>
      <c r="J38" s="43"/>
      <c r="K38" s="43"/>
      <c r="L38" s="30"/>
      <c r="M38" s="30"/>
      <c r="N38" s="30"/>
    </row>
    <row r="39" spans="1:14" s="44" customFormat="1" ht="27.5" customHeight="1" x14ac:dyDescent="0.2">
      <c r="A39" s="102"/>
      <c r="B39" s="58"/>
      <c r="C39" s="57"/>
      <c r="D39" s="110"/>
      <c r="E39" s="111"/>
      <c r="F39" s="41"/>
      <c r="G39" s="41"/>
      <c r="H39" s="43"/>
      <c r="I39" s="112"/>
      <c r="J39" s="43"/>
      <c r="K39" s="43"/>
      <c r="L39" s="30"/>
      <c r="M39" s="30"/>
      <c r="N39" s="30"/>
    </row>
    <row r="40" spans="1:14" s="44" customFormat="1" ht="27.5" customHeight="1" x14ac:dyDescent="0.2">
      <c r="A40" s="102"/>
      <c r="B40" s="58"/>
      <c r="C40" s="57"/>
      <c r="D40" s="110"/>
      <c r="E40" s="111"/>
      <c r="F40" s="41"/>
      <c r="G40" s="41"/>
      <c r="H40" s="43"/>
      <c r="I40" s="112"/>
      <c r="J40" s="43"/>
      <c r="K40" s="43"/>
      <c r="L40" s="30"/>
      <c r="M40" s="30"/>
      <c r="N40" s="30"/>
    </row>
    <row r="41" spans="1:14" s="44" customFormat="1" ht="27.5" customHeight="1" x14ac:dyDescent="0.2">
      <c r="A41" s="102"/>
      <c r="B41" s="58"/>
      <c r="C41" s="57"/>
      <c r="D41" s="110"/>
      <c r="E41" s="111"/>
      <c r="F41" s="41"/>
      <c r="G41" s="41"/>
      <c r="H41" s="43"/>
      <c r="I41" s="112"/>
      <c r="J41" s="43"/>
      <c r="K41" s="43"/>
      <c r="L41" s="30"/>
      <c r="M41" s="30"/>
      <c r="N41" s="30"/>
    </row>
    <row r="42" spans="1:14" s="44" customFormat="1" ht="27.5" customHeight="1" x14ac:dyDescent="0.2">
      <c r="A42" s="102"/>
      <c r="B42" s="58"/>
      <c r="C42" s="57"/>
      <c r="D42" s="110"/>
      <c r="E42" s="111"/>
      <c r="F42" s="41"/>
      <c r="G42" s="41"/>
      <c r="H42" s="43"/>
      <c r="I42" s="112"/>
      <c r="J42" s="43"/>
      <c r="K42" s="43"/>
      <c r="L42" s="30"/>
      <c r="M42" s="30"/>
      <c r="N42" s="30"/>
    </row>
    <row r="43" spans="1:14" s="44" customFormat="1" ht="27.5" customHeight="1" x14ac:dyDescent="0.2">
      <c r="A43" s="102"/>
      <c r="B43" s="58"/>
      <c r="C43" s="57"/>
      <c r="D43" s="110"/>
      <c r="E43" s="111"/>
      <c r="F43" s="41"/>
      <c r="G43" s="41"/>
      <c r="H43" s="43"/>
      <c r="I43" s="112"/>
      <c r="J43" s="43"/>
      <c r="K43" s="43"/>
      <c r="L43" s="30"/>
      <c r="M43" s="30"/>
      <c r="N43" s="30"/>
    </row>
    <row r="44" spans="1:14" s="44" customFormat="1" ht="27.5" customHeight="1" x14ac:dyDescent="0.2">
      <c r="A44" s="102"/>
      <c r="B44" s="58"/>
      <c r="C44" s="57"/>
      <c r="D44" s="110"/>
      <c r="E44" s="111"/>
      <c r="F44" s="41"/>
      <c r="G44" s="41"/>
      <c r="H44" s="43"/>
      <c r="I44" s="112"/>
      <c r="J44" s="43"/>
      <c r="K44" s="43"/>
      <c r="L44" s="30"/>
      <c r="M44" s="30"/>
      <c r="N44" s="30"/>
    </row>
    <row r="45" spans="1:14" s="44" customFormat="1" ht="27.5" customHeight="1" x14ac:dyDescent="0.2">
      <c r="A45" s="102"/>
      <c r="B45" s="58"/>
      <c r="C45" s="57"/>
      <c r="D45" s="110"/>
      <c r="E45" s="111"/>
      <c r="F45" s="41"/>
      <c r="G45" s="41"/>
      <c r="H45" s="43"/>
      <c r="I45" s="112"/>
      <c r="J45" s="43"/>
      <c r="K45" s="43"/>
      <c r="L45" s="30"/>
      <c r="M45" s="30"/>
      <c r="N45" s="30"/>
    </row>
    <row r="46" spans="1:14" s="44" customFormat="1" ht="27.5" customHeight="1" x14ac:dyDescent="0.2">
      <c r="A46" s="102"/>
      <c r="B46" s="58"/>
      <c r="C46" s="57"/>
      <c r="D46" s="110"/>
      <c r="E46" s="111"/>
      <c r="F46" s="41"/>
      <c r="G46" s="41"/>
      <c r="H46" s="43"/>
      <c r="I46" s="112"/>
      <c r="J46" s="43"/>
      <c r="K46" s="43"/>
      <c r="L46" s="30"/>
      <c r="M46" s="30"/>
      <c r="N46" s="30"/>
    </row>
    <row r="47" spans="1:14" s="44" customFormat="1" ht="27.5" customHeight="1" x14ac:dyDescent="0.2">
      <c r="A47" s="102"/>
      <c r="B47" s="58"/>
      <c r="C47" s="57"/>
      <c r="D47" s="110"/>
      <c r="E47" s="111"/>
      <c r="F47" s="41"/>
      <c r="G47" s="41"/>
      <c r="H47" s="43"/>
      <c r="I47" s="112"/>
      <c r="J47" s="43"/>
      <c r="K47" s="43"/>
      <c r="L47" s="30"/>
      <c r="M47" s="30"/>
      <c r="N47" s="30"/>
    </row>
    <row r="48" spans="1:14" s="44" customFormat="1" ht="27.5" customHeight="1" x14ac:dyDescent="0.2">
      <c r="A48" s="102"/>
      <c r="B48" s="58"/>
      <c r="C48" s="57"/>
      <c r="D48" s="110"/>
      <c r="E48" s="111"/>
      <c r="F48" s="41"/>
      <c r="G48" s="41"/>
      <c r="H48" s="43"/>
      <c r="I48" s="112"/>
      <c r="J48" s="43"/>
      <c r="K48" s="43"/>
      <c r="L48" s="30"/>
      <c r="M48" s="30"/>
      <c r="N48" s="30"/>
    </row>
    <row r="49" spans="1:14" s="44" customFormat="1" ht="27.5" customHeight="1" x14ac:dyDescent="0.2">
      <c r="A49" s="102"/>
      <c r="B49" s="58"/>
      <c r="C49" s="57"/>
      <c r="D49" s="110"/>
      <c r="E49" s="111"/>
      <c r="F49" s="41"/>
      <c r="G49" s="41"/>
      <c r="H49" s="43"/>
      <c r="I49" s="112"/>
      <c r="J49" s="43"/>
      <c r="K49" s="43"/>
      <c r="L49" s="30"/>
      <c r="M49" s="30"/>
      <c r="N49" s="30"/>
    </row>
    <row r="50" spans="1:14" s="44" customFormat="1" ht="27.5" customHeight="1" x14ac:dyDescent="0.2">
      <c r="A50" s="102"/>
      <c r="B50" s="58"/>
      <c r="C50" s="57"/>
      <c r="D50" s="110"/>
      <c r="E50" s="111"/>
      <c r="F50" s="41"/>
      <c r="G50" s="41"/>
      <c r="H50" s="43"/>
      <c r="I50" s="112"/>
      <c r="J50" s="43"/>
      <c r="K50" s="43"/>
      <c r="L50" s="30"/>
      <c r="M50" s="30"/>
      <c r="N50" s="30"/>
    </row>
    <row r="51" spans="1:14" s="44" customFormat="1" ht="27.5" customHeight="1" x14ac:dyDescent="0.2">
      <c r="A51" s="102"/>
      <c r="B51" s="58"/>
      <c r="C51" s="57"/>
      <c r="D51" s="110"/>
      <c r="E51" s="111"/>
      <c r="F51" s="41"/>
      <c r="G51" s="41"/>
      <c r="H51" s="43"/>
      <c r="I51" s="112"/>
      <c r="J51" s="43"/>
      <c r="K51" s="43"/>
      <c r="L51" s="30"/>
      <c r="M51" s="30"/>
      <c r="N51" s="30"/>
    </row>
    <row r="52" spans="1:14" s="44" customFormat="1" ht="27.5" customHeight="1" x14ac:dyDescent="0.2">
      <c r="A52" s="113"/>
      <c r="B52" s="58"/>
      <c r="C52" s="114"/>
      <c r="D52" s="115"/>
      <c r="E52" s="116"/>
      <c r="F52" s="117"/>
      <c r="G52" s="117"/>
      <c r="H52" s="118"/>
      <c r="I52" s="119"/>
      <c r="J52" s="118"/>
      <c r="K52" s="118"/>
    </row>
    <row r="53" spans="1:14" s="44" customFormat="1" ht="27.5" customHeight="1" x14ac:dyDescent="0.2">
      <c r="A53" s="113"/>
      <c r="B53" s="58"/>
      <c r="C53" s="114"/>
      <c r="D53" s="115"/>
      <c r="E53" s="116"/>
      <c r="F53" s="117"/>
      <c r="G53" s="117"/>
      <c r="H53" s="118"/>
      <c r="I53" s="119"/>
      <c r="J53" s="118"/>
      <c r="K53" s="118"/>
    </row>
    <row r="54" spans="1:14" s="44" customFormat="1" ht="27.5" customHeight="1" x14ac:dyDescent="0.2">
      <c r="A54" s="113"/>
      <c r="B54" s="58"/>
      <c r="C54" s="114"/>
      <c r="D54" s="115"/>
      <c r="E54" s="116"/>
      <c r="F54" s="117"/>
      <c r="G54" s="117"/>
      <c r="H54" s="118"/>
      <c r="I54" s="119"/>
      <c r="J54" s="118"/>
      <c r="K54" s="118"/>
    </row>
    <row r="55" spans="1:14" s="44" customFormat="1" ht="27.5" customHeight="1" x14ac:dyDescent="0.2">
      <c r="A55" s="113"/>
      <c r="B55" s="58"/>
      <c r="C55" s="114"/>
      <c r="D55" s="115"/>
      <c r="E55" s="116"/>
      <c r="F55" s="117"/>
      <c r="G55" s="117"/>
      <c r="H55" s="118"/>
      <c r="I55" s="119"/>
      <c r="J55" s="118"/>
      <c r="K55" s="118"/>
    </row>
    <row r="56" spans="1:14" s="44" customFormat="1" ht="27.5" customHeight="1" x14ac:dyDescent="0.2">
      <c r="A56" s="113"/>
      <c r="B56" s="58"/>
      <c r="C56" s="114"/>
      <c r="D56" s="115"/>
      <c r="E56" s="116"/>
      <c r="F56" s="117"/>
      <c r="G56" s="117"/>
      <c r="H56" s="118"/>
      <c r="I56" s="119"/>
      <c r="J56" s="118"/>
      <c r="K56" s="118"/>
    </row>
    <row r="57" spans="1:14" s="44" customFormat="1" ht="27.5" customHeight="1" x14ac:dyDescent="0.2">
      <c r="B57" s="12"/>
      <c r="C57" s="45"/>
      <c r="D57" s="107"/>
      <c r="E57" s="108"/>
      <c r="F57" s="46"/>
      <c r="G57" s="46"/>
      <c r="H57" s="47"/>
      <c r="I57" s="109"/>
      <c r="J57" s="47"/>
      <c r="K57" s="47"/>
    </row>
    <row r="58" spans="1:14" s="44" customFormat="1" ht="27.5" customHeight="1" x14ac:dyDescent="0.2">
      <c r="B58" s="12"/>
      <c r="C58" s="45"/>
      <c r="D58" s="107"/>
      <c r="E58" s="108"/>
      <c r="F58" s="46"/>
      <c r="G58" s="46"/>
      <c r="H58" s="47"/>
      <c r="I58" s="109"/>
      <c r="J58" s="47"/>
      <c r="K58" s="47"/>
    </row>
    <row r="59" spans="1:14" s="44" customFormat="1" ht="27.5" customHeight="1" x14ac:dyDescent="0.2">
      <c r="B59" s="12"/>
      <c r="C59" s="45"/>
      <c r="D59" s="107"/>
      <c r="E59" s="108"/>
      <c r="F59" s="46"/>
      <c r="G59" s="46"/>
      <c r="H59" s="47"/>
      <c r="I59" s="109"/>
      <c r="J59" s="47"/>
      <c r="K59" s="47"/>
    </row>
    <row r="60" spans="1:14" s="44" customFormat="1" ht="27.5" customHeight="1" x14ac:dyDescent="0.2">
      <c r="B60" s="12"/>
      <c r="C60" s="45"/>
      <c r="D60" s="107"/>
      <c r="E60" s="108"/>
      <c r="F60" s="46"/>
      <c r="G60" s="46"/>
      <c r="H60" s="47"/>
      <c r="I60" s="109"/>
      <c r="J60" s="47"/>
      <c r="K60" s="47"/>
    </row>
    <row r="61" spans="1:14" s="44" customFormat="1" ht="27.5" customHeight="1" x14ac:dyDescent="0.2">
      <c r="B61" s="12"/>
      <c r="C61" s="45"/>
      <c r="D61" s="107"/>
      <c r="E61" s="108"/>
      <c r="F61" s="46"/>
      <c r="G61" s="46"/>
      <c r="H61" s="47"/>
      <c r="I61" s="109"/>
      <c r="J61" s="47"/>
      <c r="K61" s="47"/>
    </row>
    <row r="62" spans="1:14" s="44" customFormat="1" ht="27.5" customHeight="1" x14ac:dyDescent="0.2">
      <c r="B62" s="12"/>
      <c r="C62" s="45"/>
      <c r="D62" s="107"/>
      <c r="E62" s="108"/>
      <c r="F62" s="46"/>
      <c r="G62" s="46"/>
      <c r="H62" s="47"/>
      <c r="I62" s="109"/>
      <c r="J62" s="47"/>
      <c r="K62" s="47"/>
    </row>
    <row r="63" spans="1:14" s="44" customFormat="1" ht="27.5" customHeight="1" x14ac:dyDescent="0.2">
      <c r="B63" s="12"/>
      <c r="C63" s="45"/>
      <c r="D63" s="107"/>
      <c r="E63" s="108"/>
      <c r="F63" s="46"/>
      <c r="G63" s="46"/>
      <c r="H63" s="47"/>
      <c r="I63" s="109"/>
      <c r="J63" s="47"/>
      <c r="K63" s="47"/>
    </row>
    <row r="64" spans="1:14" s="44" customFormat="1" ht="27.5" customHeight="1" x14ac:dyDescent="0.2">
      <c r="B64" s="12"/>
      <c r="C64" s="45"/>
      <c r="D64" s="107"/>
      <c r="E64" s="108"/>
      <c r="F64" s="46"/>
      <c r="G64" s="46"/>
      <c r="H64" s="47"/>
      <c r="I64" s="109"/>
      <c r="J64" s="47"/>
      <c r="K64" s="47"/>
    </row>
    <row r="65" spans="2:11" s="44" customFormat="1" ht="27.5" customHeight="1" x14ac:dyDescent="0.2">
      <c r="B65" s="12"/>
      <c r="C65" s="45"/>
      <c r="D65" s="107"/>
      <c r="E65" s="108"/>
      <c r="F65" s="46"/>
      <c r="G65" s="46"/>
      <c r="H65" s="47"/>
      <c r="I65" s="109"/>
      <c r="J65" s="47"/>
      <c r="K65" s="47"/>
    </row>
    <row r="66" spans="2:11" s="44" customFormat="1" ht="27.5" customHeight="1" x14ac:dyDescent="0.2">
      <c r="B66" s="12"/>
      <c r="C66" s="45"/>
      <c r="D66" s="107"/>
      <c r="E66" s="108"/>
      <c r="F66" s="46"/>
      <c r="G66" s="46"/>
      <c r="H66" s="47"/>
      <c r="I66" s="109"/>
      <c r="J66" s="47"/>
      <c r="K66" s="47"/>
    </row>
    <row r="67" spans="2:11" s="44" customFormat="1" ht="27.5" customHeight="1" x14ac:dyDescent="0.2">
      <c r="B67" s="12"/>
      <c r="C67" s="45"/>
      <c r="D67" s="107"/>
      <c r="E67" s="108"/>
      <c r="F67" s="46"/>
      <c r="G67" s="46"/>
      <c r="H67" s="47"/>
      <c r="I67" s="109"/>
      <c r="J67" s="47"/>
      <c r="K67" s="47"/>
    </row>
    <row r="68" spans="2:11" s="44" customFormat="1" ht="27.5" customHeight="1" x14ac:dyDescent="0.2">
      <c r="B68" s="12"/>
      <c r="C68" s="45"/>
      <c r="D68" s="107"/>
      <c r="E68" s="108"/>
      <c r="F68" s="46"/>
      <c r="G68" s="46"/>
      <c r="H68" s="47"/>
      <c r="I68" s="109"/>
      <c r="J68" s="47"/>
      <c r="K68" s="47"/>
    </row>
    <row r="69" spans="2:11" s="44" customFormat="1" ht="27.5" customHeight="1" x14ac:dyDescent="0.2">
      <c r="B69" s="12"/>
      <c r="C69" s="45"/>
      <c r="D69" s="107"/>
      <c r="E69" s="108"/>
      <c r="F69" s="46"/>
      <c r="G69" s="46"/>
      <c r="H69" s="47"/>
      <c r="I69" s="109"/>
      <c r="J69" s="47"/>
      <c r="K69" s="47"/>
    </row>
    <row r="70" spans="2:11" s="44" customFormat="1" ht="27.5" customHeight="1" x14ac:dyDescent="0.2">
      <c r="B70" s="12"/>
      <c r="C70" s="45"/>
      <c r="D70" s="107"/>
      <c r="E70" s="108"/>
      <c r="F70" s="46"/>
      <c r="G70" s="46"/>
      <c r="H70" s="47"/>
      <c r="I70" s="109"/>
      <c r="J70" s="47"/>
      <c r="K70" s="47"/>
    </row>
    <row r="71" spans="2:11" s="44" customFormat="1" ht="27.5" customHeight="1" x14ac:dyDescent="0.2">
      <c r="B71" s="12"/>
      <c r="C71" s="45"/>
      <c r="D71" s="107"/>
      <c r="E71" s="108"/>
      <c r="F71" s="46"/>
      <c r="G71" s="46"/>
      <c r="H71" s="47"/>
      <c r="I71" s="109"/>
      <c r="J71" s="47"/>
      <c r="K71" s="47"/>
    </row>
    <row r="72" spans="2:11" s="44" customFormat="1" ht="27.5" customHeight="1" x14ac:dyDescent="0.2">
      <c r="B72" s="12"/>
      <c r="C72" s="45"/>
      <c r="D72" s="107"/>
      <c r="E72" s="108"/>
      <c r="F72" s="46"/>
      <c r="G72" s="46"/>
      <c r="H72" s="47"/>
      <c r="I72" s="109"/>
      <c r="J72" s="47"/>
      <c r="K72" s="47"/>
    </row>
    <row r="73" spans="2:11" s="44" customFormat="1" ht="27.5" customHeight="1" x14ac:dyDescent="0.2">
      <c r="B73" s="12"/>
      <c r="C73" s="45"/>
      <c r="D73" s="107"/>
      <c r="E73" s="108"/>
      <c r="F73" s="46"/>
      <c r="G73" s="46"/>
      <c r="H73" s="47"/>
      <c r="I73" s="109"/>
      <c r="J73" s="47"/>
      <c r="K73" s="47"/>
    </row>
    <row r="74" spans="2:11" s="44" customFormat="1" ht="27.5" customHeight="1" x14ac:dyDescent="0.2">
      <c r="B74" s="12"/>
      <c r="C74" s="45"/>
      <c r="D74" s="107"/>
      <c r="E74" s="108"/>
      <c r="F74" s="46"/>
      <c r="G74" s="46"/>
      <c r="H74" s="47"/>
      <c r="I74" s="109"/>
      <c r="J74" s="47"/>
      <c r="K74" s="47"/>
    </row>
    <row r="75" spans="2:11" s="44" customFormat="1" ht="27.5" customHeight="1" x14ac:dyDescent="0.2">
      <c r="B75" s="12"/>
      <c r="C75" s="45"/>
      <c r="D75" s="107"/>
      <c r="E75" s="108"/>
      <c r="F75" s="46"/>
      <c r="G75" s="46"/>
      <c r="H75" s="47"/>
      <c r="I75" s="109"/>
      <c r="J75" s="47"/>
      <c r="K75" s="47"/>
    </row>
    <row r="76" spans="2:11" s="44" customFormat="1" ht="27.5" customHeight="1" x14ac:dyDescent="0.2">
      <c r="B76" s="12"/>
      <c r="C76" s="45"/>
      <c r="D76" s="107"/>
      <c r="E76" s="108"/>
      <c r="F76" s="46"/>
      <c r="G76" s="46"/>
      <c r="H76" s="47"/>
      <c r="I76" s="109"/>
      <c r="J76" s="47"/>
      <c r="K76" s="47"/>
    </row>
    <row r="77" spans="2:11" s="44" customFormat="1" ht="27.5" customHeight="1" x14ac:dyDescent="0.2">
      <c r="B77" s="12"/>
      <c r="C77" s="45"/>
      <c r="D77" s="107"/>
      <c r="E77" s="108"/>
      <c r="F77" s="46"/>
      <c r="G77" s="46"/>
      <c r="H77" s="47"/>
      <c r="I77" s="109"/>
      <c r="J77" s="47"/>
      <c r="K77" s="47"/>
    </row>
    <row r="78" spans="2:11" s="44" customFormat="1" ht="27.5" customHeight="1" x14ac:dyDescent="0.2">
      <c r="B78" s="12"/>
      <c r="C78" s="45"/>
      <c r="D78" s="107"/>
      <c r="E78" s="108"/>
      <c r="F78" s="46"/>
      <c r="G78" s="46"/>
      <c r="H78" s="47"/>
      <c r="I78" s="109"/>
      <c r="J78" s="47"/>
      <c r="K78" s="47"/>
    </row>
    <row r="79" spans="2:11" s="44" customFormat="1" ht="27.5" customHeight="1" x14ac:dyDescent="0.2">
      <c r="B79" s="12"/>
      <c r="C79" s="45"/>
      <c r="D79" s="107"/>
      <c r="E79" s="108"/>
      <c r="F79" s="46"/>
      <c r="G79" s="46"/>
      <c r="H79" s="47"/>
      <c r="I79" s="109"/>
      <c r="J79" s="47"/>
      <c r="K79" s="47"/>
    </row>
    <row r="80" spans="2:11" s="44" customFormat="1" ht="27.5" customHeight="1" x14ac:dyDescent="0.2">
      <c r="B80" s="12"/>
      <c r="C80" s="45"/>
      <c r="D80" s="107"/>
      <c r="E80" s="108"/>
      <c r="F80" s="46"/>
      <c r="G80" s="46"/>
      <c r="H80" s="47"/>
      <c r="I80" s="109"/>
      <c r="J80" s="47"/>
      <c r="K80" s="47"/>
    </row>
    <row r="81" spans="2:11" s="44" customFormat="1" ht="27.5" customHeight="1" x14ac:dyDescent="0.2">
      <c r="B81" s="12"/>
      <c r="C81" s="45"/>
      <c r="D81" s="107"/>
      <c r="E81" s="108"/>
      <c r="F81" s="46"/>
      <c r="G81" s="46"/>
      <c r="H81" s="47"/>
      <c r="I81" s="109"/>
      <c r="J81" s="47"/>
      <c r="K81" s="47"/>
    </row>
    <row r="82" spans="2:11" s="44" customFormat="1" ht="27.5" customHeight="1" x14ac:dyDescent="0.2">
      <c r="B82" s="12"/>
      <c r="C82" s="45"/>
      <c r="D82" s="107"/>
      <c r="E82" s="108"/>
      <c r="F82" s="46"/>
      <c r="G82" s="46"/>
      <c r="H82" s="47"/>
      <c r="I82" s="109"/>
      <c r="J82" s="47"/>
      <c r="K82" s="47"/>
    </row>
    <row r="83" spans="2:11" s="44" customFormat="1" ht="27.5" customHeight="1" x14ac:dyDescent="0.2">
      <c r="B83" s="12"/>
      <c r="C83" s="45"/>
      <c r="D83" s="107"/>
      <c r="E83" s="108"/>
      <c r="F83" s="46"/>
      <c r="G83" s="46"/>
      <c r="H83" s="47"/>
      <c r="I83" s="109"/>
      <c r="J83" s="47"/>
      <c r="K83" s="47"/>
    </row>
    <row r="84" spans="2:11" s="44" customFormat="1" ht="27.5" customHeight="1" x14ac:dyDescent="0.2">
      <c r="B84" s="12"/>
      <c r="C84" s="45"/>
      <c r="D84" s="107"/>
      <c r="E84" s="108"/>
      <c r="F84" s="46"/>
      <c r="G84" s="46"/>
      <c r="H84" s="47"/>
      <c r="I84" s="109"/>
      <c r="J84" s="47"/>
      <c r="K84" s="47"/>
    </row>
    <row r="85" spans="2:11" s="44" customFormat="1" ht="27.5" customHeight="1" x14ac:dyDescent="0.2">
      <c r="B85" s="12"/>
      <c r="C85" s="45"/>
      <c r="D85" s="107"/>
      <c r="E85" s="108"/>
      <c r="F85" s="46"/>
      <c r="G85" s="46"/>
      <c r="H85" s="47"/>
      <c r="I85" s="109"/>
      <c r="J85" s="47"/>
      <c r="K85" s="47"/>
    </row>
    <row r="86" spans="2:11" s="44" customFormat="1" ht="27.5" customHeight="1" x14ac:dyDescent="0.2">
      <c r="B86" s="12"/>
      <c r="C86" s="45"/>
      <c r="D86" s="107"/>
      <c r="E86" s="108"/>
      <c r="F86" s="46"/>
      <c r="G86" s="46"/>
      <c r="H86" s="47"/>
      <c r="I86" s="109"/>
      <c r="J86" s="47"/>
      <c r="K86" s="47"/>
    </row>
    <row r="87" spans="2:11" s="44" customFormat="1" ht="27.5" customHeight="1" x14ac:dyDescent="0.2">
      <c r="B87" s="12"/>
      <c r="C87" s="45"/>
      <c r="D87" s="107"/>
      <c r="E87" s="108"/>
      <c r="F87" s="46"/>
      <c r="G87" s="46"/>
      <c r="H87" s="47"/>
      <c r="I87" s="109"/>
      <c r="J87" s="47"/>
      <c r="K87" s="47"/>
    </row>
    <row r="88" spans="2:11" s="44" customFormat="1" ht="27.5" customHeight="1" x14ac:dyDescent="0.2">
      <c r="B88" s="12"/>
      <c r="C88" s="45"/>
      <c r="D88" s="107"/>
      <c r="E88" s="108"/>
      <c r="F88" s="46"/>
      <c r="G88" s="46"/>
      <c r="H88" s="47"/>
      <c r="I88" s="109"/>
      <c r="J88" s="47"/>
      <c r="K88" s="47"/>
    </row>
    <row r="89" spans="2:11" s="44" customFormat="1" ht="27.5" customHeight="1" x14ac:dyDescent="0.2">
      <c r="B89" s="12"/>
      <c r="C89" s="45"/>
      <c r="D89" s="107"/>
      <c r="E89" s="108"/>
      <c r="F89" s="46"/>
      <c r="G89" s="46"/>
      <c r="H89" s="47"/>
      <c r="I89" s="109"/>
      <c r="J89" s="47"/>
      <c r="K89" s="47"/>
    </row>
    <row r="90" spans="2:11" s="44" customFormat="1" ht="27.5" customHeight="1" x14ac:dyDescent="0.2">
      <c r="B90" s="12"/>
      <c r="C90" s="45"/>
      <c r="D90" s="107"/>
      <c r="E90" s="108"/>
      <c r="F90" s="46"/>
      <c r="G90" s="46"/>
      <c r="H90" s="47"/>
      <c r="I90" s="109"/>
      <c r="J90" s="47"/>
      <c r="K90" s="47"/>
    </row>
    <row r="91" spans="2:11" s="44" customFormat="1" ht="27.5" customHeight="1" x14ac:dyDescent="0.2">
      <c r="B91" s="12"/>
      <c r="C91" s="45"/>
      <c r="D91" s="107"/>
      <c r="E91" s="108"/>
      <c r="F91" s="46"/>
      <c r="G91" s="46"/>
      <c r="H91" s="47"/>
      <c r="I91" s="109"/>
      <c r="J91" s="47"/>
      <c r="K91" s="47"/>
    </row>
    <row r="92" spans="2:11" s="44" customFormat="1" ht="27.5" customHeight="1" x14ac:dyDescent="0.2">
      <c r="B92" s="12"/>
      <c r="C92" s="45"/>
      <c r="D92" s="107"/>
      <c r="E92" s="108"/>
      <c r="F92" s="46"/>
      <c r="G92" s="46"/>
      <c r="H92" s="47"/>
      <c r="I92" s="109"/>
      <c r="J92" s="47"/>
      <c r="K92" s="47"/>
    </row>
    <row r="93" spans="2:11" s="44" customFormat="1" ht="27.5" customHeight="1" x14ac:dyDescent="0.2">
      <c r="B93" s="12"/>
      <c r="C93" s="45"/>
      <c r="D93" s="107"/>
      <c r="E93" s="108"/>
      <c r="F93" s="46"/>
      <c r="G93" s="46"/>
      <c r="H93" s="47"/>
      <c r="I93" s="109"/>
      <c r="J93" s="47"/>
      <c r="K93" s="47"/>
    </row>
    <row r="94" spans="2:11" s="44" customFormat="1" ht="27.5" customHeight="1" x14ac:dyDescent="0.2">
      <c r="B94" s="12"/>
      <c r="C94" s="45"/>
      <c r="D94" s="107"/>
      <c r="E94" s="108"/>
      <c r="F94" s="46"/>
      <c r="G94" s="46"/>
      <c r="H94" s="47"/>
      <c r="I94" s="109"/>
      <c r="J94" s="47"/>
      <c r="K94" s="47"/>
    </row>
    <row r="95" spans="2:11" s="44" customFormat="1" ht="27.5" customHeight="1" x14ac:dyDescent="0.2">
      <c r="B95" s="12"/>
      <c r="C95" s="45"/>
      <c r="D95" s="107"/>
      <c r="E95" s="108"/>
      <c r="F95" s="46"/>
      <c r="G95" s="46"/>
      <c r="H95" s="47"/>
      <c r="I95" s="109"/>
      <c r="J95" s="47"/>
      <c r="K95" s="47"/>
    </row>
    <row r="96" spans="2:11" s="44" customFormat="1" ht="27.5" customHeight="1" x14ac:dyDescent="0.2">
      <c r="B96" s="12"/>
      <c r="C96" s="45"/>
      <c r="D96" s="107"/>
      <c r="E96" s="108"/>
      <c r="F96" s="46"/>
      <c r="G96" s="46"/>
      <c r="H96" s="47"/>
      <c r="I96" s="109"/>
      <c r="J96" s="47"/>
      <c r="K96" s="47"/>
    </row>
    <row r="97" spans="2:11" s="44" customFormat="1" ht="27.5" customHeight="1" x14ac:dyDescent="0.2">
      <c r="B97" s="12"/>
      <c r="C97" s="45"/>
      <c r="D97" s="107"/>
      <c r="E97" s="108"/>
      <c r="F97" s="46"/>
      <c r="G97" s="46"/>
      <c r="H97" s="47"/>
      <c r="I97" s="109"/>
      <c r="J97" s="47"/>
      <c r="K97" s="47"/>
    </row>
    <row r="98" spans="2:11" s="44" customFormat="1" ht="27.5" customHeight="1" x14ac:dyDescent="0.2">
      <c r="B98" s="12"/>
      <c r="C98" s="45"/>
      <c r="D98" s="107"/>
      <c r="E98" s="108"/>
      <c r="F98" s="46"/>
      <c r="G98" s="46"/>
      <c r="H98" s="47"/>
      <c r="I98" s="109"/>
      <c r="J98" s="47"/>
      <c r="K98" s="47"/>
    </row>
    <row r="99" spans="2:11" s="44" customFormat="1" ht="27.5" customHeight="1" x14ac:dyDescent="0.2">
      <c r="B99" s="12"/>
      <c r="C99" s="45"/>
      <c r="D99" s="107"/>
      <c r="E99" s="108"/>
      <c r="F99" s="46"/>
      <c r="G99" s="46"/>
      <c r="H99" s="47"/>
      <c r="I99" s="109"/>
      <c r="J99" s="47"/>
      <c r="K99" s="47"/>
    </row>
    <row r="100" spans="2:11" s="44" customFormat="1" ht="27.5" customHeight="1" x14ac:dyDescent="0.2">
      <c r="B100" s="12"/>
      <c r="C100" s="45"/>
      <c r="D100" s="107"/>
      <c r="E100" s="108"/>
      <c r="F100" s="46"/>
      <c r="G100" s="46"/>
      <c r="H100" s="47"/>
      <c r="I100" s="109"/>
      <c r="J100" s="47"/>
      <c r="K100" s="47"/>
    </row>
    <row r="101" spans="2:11" s="44" customFormat="1" ht="27.5" customHeight="1" x14ac:dyDescent="0.2">
      <c r="B101" s="12"/>
      <c r="C101" s="45"/>
      <c r="D101" s="107"/>
      <c r="E101" s="108"/>
      <c r="F101" s="46"/>
      <c r="G101" s="46"/>
      <c r="H101" s="47"/>
      <c r="I101" s="109"/>
      <c r="J101" s="47"/>
      <c r="K101" s="47"/>
    </row>
    <row r="102" spans="2:11" s="44" customFormat="1" ht="27.5" customHeight="1" x14ac:dyDescent="0.2">
      <c r="B102" s="12"/>
      <c r="C102" s="45"/>
      <c r="D102" s="107"/>
      <c r="E102" s="108"/>
      <c r="F102" s="46"/>
      <c r="G102" s="46"/>
      <c r="H102" s="47"/>
      <c r="I102" s="109"/>
      <c r="J102" s="47"/>
      <c r="K102" s="47"/>
    </row>
    <row r="103" spans="2:11" s="44" customFormat="1" ht="27.5" customHeight="1" x14ac:dyDescent="0.2">
      <c r="B103" s="12"/>
      <c r="C103" s="45"/>
      <c r="D103" s="107"/>
      <c r="E103" s="108"/>
      <c r="F103" s="46"/>
      <c r="G103" s="46"/>
      <c r="H103" s="47"/>
      <c r="I103" s="109"/>
      <c r="J103" s="47"/>
      <c r="K103" s="47"/>
    </row>
    <row r="104" spans="2:11" s="44" customFormat="1" ht="27.5" customHeight="1" x14ac:dyDescent="0.2">
      <c r="B104" s="12"/>
      <c r="C104" s="45"/>
      <c r="D104" s="107"/>
      <c r="E104" s="108"/>
      <c r="F104" s="46"/>
      <c r="G104" s="46"/>
      <c r="H104" s="47"/>
      <c r="I104" s="109"/>
      <c r="J104" s="47"/>
      <c r="K104" s="47"/>
    </row>
    <row r="105" spans="2:11" s="44" customFormat="1" ht="27.5" customHeight="1" x14ac:dyDescent="0.2">
      <c r="B105" s="12"/>
      <c r="C105" s="45"/>
      <c r="D105" s="107"/>
      <c r="E105" s="108"/>
      <c r="F105" s="46"/>
      <c r="G105" s="46"/>
      <c r="H105" s="47"/>
      <c r="I105" s="109"/>
      <c r="J105" s="47"/>
      <c r="K105" s="47"/>
    </row>
    <row r="106" spans="2:11" s="44" customFormat="1" ht="27.5" customHeight="1" x14ac:dyDescent="0.2">
      <c r="B106" s="12"/>
      <c r="C106" s="45"/>
      <c r="D106" s="107"/>
      <c r="E106" s="108"/>
      <c r="F106" s="46"/>
      <c r="G106" s="46"/>
      <c r="H106" s="47"/>
      <c r="I106" s="109"/>
      <c r="J106" s="47"/>
      <c r="K106" s="47"/>
    </row>
    <row r="107" spans="2:11" s="44" customFormat="1" ht="27.5" customHeight="1" x14ac:dyDescent="0.2">
      <c r="B107" s="12"/>
      <c r="C107" s="45"/>
      <c r="D107" s="107"/>
      <c r="E107" s="108"/>
      <c r="F107" s="46"/>
      <c r="G107" s="46"/>
      <c r="H107" s="47"/>
      <c r="I107" s="109"/>
      <c r="J107" s="47"/>
      <c r="K107" s="47"/>
    </row>
    <row r="108" spans="2:11" s="44" customFormat="1" ht="27.5" customHeight="1" x14ac:dyDescent="0.2">
      <c r="B108" s="12"/>
      <c r="C108" s="45"/>
      <c r="D108" s="107"/>
      <c r="E108" s="108"/>
      <c r="F108" s="46"/>
      <c r="G108" s="46"/>
      <c r="H108" s="47"/>
      <c r="I108" s="109"/>
      <c r="J108" s="47"/>
      <c r="K108" s="47"/>
    </row>
    <row r="109" spans="2:11" s="44" customFormat="1" ht="27.5" customHeight="1" x14ac:dyDescent="0.2">
      <c r="B109" s="12"/>
      <c r="C109" s="45"/>
      <c r="D109" s="107"/>
      <c r="E109" s="108"/>
      <c r="F109" s="46"/>
      <c r="G109" s="46"/>
      <c r="H109" s="47"/>
      <c r="I109" s="109"/>
      <c r="J109" s="47"/>
      <c r="K109" s="47"/>
    </row>
    <row r="110" spans="2:11" s="44" customFormat="1" ht="27.5" customHeight="1" x14ac:dyDescent="0.2">
      <c r="B110" s="12"/>
      <c r="C110" s="45"/>
      <c r="D110" s="107"/>
      <c r="E110" s="108"/>
      <c r="F110" s="46"/>
      <c r="G110" s="46"/>
      <c r="H110" s="47"/>
      <c r="I110" s="109"/>
      <c r="J110" s="47"/>
      <c r="K110" s="47"/>
    </row>
    <row r="111" spans="2:11" s="44" customFormat="1" ht="27.5" customHeight="1" x14ac:dyDescent="0.2">
      <c r="B111" s="12"/>
      <c r="C111" s="45"/>
      <c r="D111" s="107"/>
      <c r="E111" s="108"/>
      <c r="F111" s="46"/>
      <c r="G111" s="46"/>
      <c r="H111" s="47"/>
      <c r="I111" s="109"/>
      <c r="J111" s="47"/>
      <c r="K111" s="47"/>
    </row>
    <row r="112" spans="2:11" s="44" customFormat="1" ht="27.5" customHeight="1" x14ac:dyDescent="0.2">
      <c r="B112" s="12"/>
      <c r="C112" s="45"/>
      <c r="D112" s="107"/>
      <c r="E112" s="108"/>
      <c r="F112" s="46"/>
      <c r="G112" s="46"/>
      <c r="H112" s="47"/>
      <c r="I112" s="109"/>
      <c r="J112" s="47"/>
      <c r="K112" s="47"/>
    </row>
    <row r="113" spans="2:11" s="44" customFormat="1" ht="27.5" customHeight="1" x14ac:dyDescent="0.2">
      <c r="B113" s="12"/>
      <c r="C113" s="45"/>
      <c r="D113" s="107"/>
      <c r="E113" s="108"/>
      <c r="F113" s="46"/>
      <c r="G113" s="46"/>
      <c r="H113" s="47"/>
      <c r="I113" s="109"/>
      <c r="J113" s="47"/>
      <c r="K113" s="47"/>
    </row>
    <row r="114" spans="2:11" s="44" customFormat="1" ht="27.5" customHeight="1" x14ac:dyDescent="0.2">
      <c r="B114" s="12"/>
      <c r="C114" s="45"/>
      <c r="D114" s="107"/>
      <c r="E114" s="108"/>
      <c r="F114" s="46"/>
      <c r="G114" s="46"/>
      <c r="H114" s="47"/>
      <c r="I114" s="109"/>
      <c r="J114" s="47"/>
      <c r="K114" s="47"/>
    </row>
    <row r="115" spans="2:11" s="44" customFormat="1" ht="27.5" customHeight="1" x14ac:dyDescent="0.2">
      <c r="B115" s="12"/>
      <c r="C115" s="45"/>
      <c r="D115" s="107"/>
      <c r="E115" s="108"/>
      <c r="F115" s="46"/>
      <c r="G115" s="46"/>
      <c r="H115" s="47"/>
      <c r="I115" s="109"/>
      <c r="J115" s="47"/>
      <c r="K115" s="47"/>
    </row>
    <row r="116" spans="2:11" s="44" customFormat="1" ht="27.5" customHeight="1" x14ac:dyDescent="0.2">
      <c r="B116" s="12"/>
      <c r="C116" s="45"/>
      <c r="D116" s="107"/>
      <c r="E116" s="108"/>
      <c r="F116" s="46"/>
      <c r="G116" s="46"/>
      <c r="H116" s="47"/>
      <c r="I116" s="109"/>
      <c r="J116" s="47"/>
      <c r="K116" s="47"/>
    </row>
    <row r="117" spans="2:11" s="44" customFormat="1" ht="27.5" customHeight="1" x14ac:dyDescent="0.2">
      <c r="B117" s="12"/>
      <c r="C117" s="45"/>
      <c r="D117" s="107"/>
      <c r="E117" s="108"/>
      <c r="F117" s="46"/>
      <c r="G117" s="46"/>
      <c r="H117" s="47"/>
      <c r="I117" s="109"/>
      <c r="J117" s="47"/>
      <c r="K117" s="47"/>
    </row>
    <row r="118" spans="2:11" s="44" customFormat="1" ht="27.5" customHeight="1" x14ac:dyDescent="0.2">
      <c r="B118" s="12"/>
      <c r="C118" s="45"/>
      <c r="D118" s="107"/>
      <c r="E118" s="108"/>
      <c r="F118" s="46"/>
      <c r="G118" s="46"/>
      <c r="H118" s="47"/>
      <c r="I118" s="109"/>
      <c r="J118" s="47"/>
      <c r="K118" s="47"/>
    </row>
    <row r="119" spans="2:11" s="44" customFormat="1" ht="27.5" customHeight="1" x14ac:dyDescent="0.2">
      <c r="B119" s="12"/>
      <c r="C119" s="45"/>
      <c r="D119" s="107"/>
      <c r="E119" s="108"/>
      <c r="F119" s="46"/>
      <c r="G119" s="46"/>
      <c r="H119" s="47"/>
      <c r="I119" s="109"/>
      <c r="J119" s="47"/>
      <c r="K119" s="47"/>
    </row>
    <row r="120" spans="2:11" s="44" customFormat="1" ht="27.5" customHeight="1" x14ac:dyDescent="0.2">
      <c r="B120" s="12"/>
      <c r="C120" s="45"/>
      <c r="D120" s="107"/>
      <c r="E120" s="108"/>
      <c r="F120" s="46"/>
      <c r="G120" s="46"/>
      <c r="H120" s="47"/>
      <c r="I120" s="109"/>
      <c r="J120" s="47"/>
      <c r="K120" s="47"/>
    </row>
    <row r="121" spans="2:11" s="44" customFormat="1" ht="27.5" customHeight="1" x14ac:dyDescent="0.2">
      <c r="B121" s="12"/>
      <c r="C121" s="45"/>
      <c r="D121" s="107"/>
      <c r="E121" s="108"/>
      <c r="F121" s="46"/>
      <c r="G121" s="46"/>
      <c r="H121" s="47"/>
      <c r="I121" s="109"/>
      <c r="J121" s="47"/>
      <c r="K121" s="47"/>
    </row>
    <row r="122" spans="2:11" s="44" customFormat="1" ht="27.5" customHeight="1" x14ac:dyDescent="0.2">
      <c r="B122" s="12"/>
      <c r="C122" s="45"/>
      <c r="D122" s="107"/>
      <c r="E122" s="108"/>
      <c r="F122" s="46"/>
      <c r="G122" s="46"/>
      <c r="H122" s="47"/>
      <c r="I122" s="109"/>
      <c r="J122" s="47"/>
      <c r="K122" s="47"/>
    </row>
    <row r="123" spans="2:11" s="44" customFormat="1" ht="27.5" customHeight="1" x14ac:dyDescent="0.2">
      <c r="B123" s="12"/>
      <c r="C123" s="45"/>
      <c r="D123" s="107"/>
      <c r="E123" s="108"/>
      <c r="F123" s="46"/>
      <c r="G123" s="46"/>
      <c r="H123" s="47"/>
      <c r="I123" s="109"/>
      <c r="J123" s="47"/>
      <c r="K123" s="47"/>
    </row>
    <row r="124" spans="2:11" s="44" customFormat="1" ht="27.5" customHeight="1" x14ac:dyDescent="0.2">
      <c r="B124" s="12"/>
      <c r="C124" s="45"/>
      <c r="D124" s="107"/>
      <c r="E124" s="108"/>
      <c r="F124" s="46"/>
      <c r="G124" s="46"/>
      <c r="H124" s="47"/>
      <c r="I124" s="109"/>
      <c r="J124" s="47"/>
      <c r="K124" s="47"/>
    </row>
    <row r="125" spans="2:11" s="44" customFormat="1" ht="27.5" customHeight="1" x14ac:dyDescent="0.2">
      <c r="B125" s="12"/>
      <c r="C125" s="45"/>
      <c r="D125" s="107"/>
      <c r="E125" s="108"/>
      <c r="F125" s="46"/>
      <c r="G125" s="46"/>
      <c r="H125" s="47"/>
      <c r="I125" s="109"/>
      <c r="J125" s="47"/>
      <c r="K125" s="47"/>
    </row>
    <row r="126" spans="2:11" s="44" customFormat="1" ht="27.5" customHeight="1" x14ac:dyDescent="0.2">
      <c r="B126" s="12"/>
      <c r="C126" s="45"/>
      <c r="D126" s="107"/>
      <c r="E126" s="108"/>
      <c r="F126" s="46"/>
      <c r="G126" s="46"/>
      <c r="H126" s="47"/>
      <c r="I126" s="109"/>
      <c r="J126" s="47"/>
      <c r="K126" s="47"/>
    </row>
    <row r="127" spans="2:11" s="44" customFormat="1" ht="27.5" customHeight="1" x14ac:dyDescent="0.2">
      <c r="B127" s="12"/>
      <c r="C127" s="45"/>
      <c r="D127" s="107"/>
      <c r="E127" s="108"/>
      <c r="F127" s="46"/>
      <c r="G127" s="46"/>
      <c r="H127" s="47"/>
      <c r="I127" s="109"/>
      <c r="J127" s="47"/>
      <c r="K127" s="47"/>
    </row>
    <row r="128" spans="2:11" s="44" customFormat="1" ht="27.5" customHeight="1" x14ac:dyDescent="0.2">
      <c r="B128" s="12"/>
      <c r="C128" s="45"/>
      <c r="D128" s="107"/>
      <c r="E128" s="108"/>
      <c r="F128" s="46"/>
      <c r="G128" s="46"/>
      <c r="H128" s="47"/>
      <c r="I128" s="109"/>
      <c r="J128" s="47"/>
      <c r="K128" s="47"/>
    </row>
    <row r="129" spans="2:11" s="44" customFormat="1" ht="27.5" customHeight="1" x14ac:dyDescent="0.2">
      <c r="B129" s="12"/>
      <c r="C129" s="45"/>
      <c r="D129" s="107"/>
      <c r="E129" s="108"/>
      <c r="F129" s="46"/>
      <c r="G129" s="46"/>
      <c r="H129" s="47"/>
      <c r="I129" s="109"/>
      <c r="J129" s="47"/>
      <c r="K129" s="47"/>
    </row>
    <row r="130" spans="2:11" s="44" customFormat="1" ht="27.5" customHeight="1" x14ac:dyDescent="0.2">
      <c r="B130" s="12"/>
      <c r="C130" s="45"/>
      <c r="D130" s="107"/>
      <c r="E130" s="108"/>
      <c r="F130" s="46"/>
      <c r="G130" s="46"/>
      <c r="H130" s="47"/>
      <c r="I130" s="109"/>
      <c r="J130" s="47"/>
      <c r="K130" s="47"/>
    </row>
    <row r="131" spans="2:11" s="44" customFormat="1" ht="27.5" customHeight="1" x14ac:dyDescent="0.2">
      <c r="B131" s="12"/>
      <c r="C131" s="45"/>
      <c r="D131" s="107"/>
      <c r="E131" s="108"/>
      <c r="F131" s="46"/>
      <c r="G131" s="46"/>
      <c r="H131" s="47"/>
      <c r="I131" s="109"/>
      <c r="J131" s="47"/>
      <c r="K131" s="47"/>
    </row>
    <row r="132" spans="2:11" s="44" customFormat="1" ht="27.5" customHeight="1" x14ac:dyDescent="0.2">
      <c r="B132" s="12"/>
      <c r="C132" s="45"/>
      <c r="D132" s="107"/>
      <c r="E132" s="108"/>
      <c r="F132" s="46"/>
      <c r="G132" s="46"/>
      <c r="H132" s="47"/>
      <c r="I132" s="109"/>
      <c r="J132" s="47"/>
      <c r="K132" s="47"/>
    </row>
    <row r="133" spans="2:11" s="44" customFormat="1" ht="27.5" customHeight="1" x14ac:dyDescent="0.2">
      <c r="B133" s="12"/>
      <c r="C133" s="45"/>
      <c r="D133" s="107"/>
      <c r="E133" s="108"/>
      <c r="F133" s="46"/>
      <c r="G133" s="46"/>
      <c r="H133" s="47"/>
      <c r="I133" s="109"/>
      <c r="J133" s="47"/>
      <c r="K133" s="47"/>
    </row>
    <row r="134" spans="2:11" s="44" customFormat="1" ht="27.5" customHeight="1" x14ac:dyDescent="0.2">
      <c r="B134" s="12"/>
      <c r="C134" s="45"/>
      <c r="D134" s="107"/>
      <c r="E134" s="108"/>
      <c r="F134" s="46"/>
      <c r="G134" s="46"/>
      <c r="H134" s="47"/>
      <c r="I134" s="109"/>
      <c r="J134" s="47"/>
      <c r="K134" s="47"/>
    </row>
    <row r="135" spans="2:11" s="44" customFormat="1" ht="27.5" customHeight="1" x14ac:dyDescent="0.2">
      <c r="B135" s="12"/>
      <c r="C135" s="45"/>
      <c r="D135" s="107"/>
      <c r="E135" s="108"/>
      <c r="F135" s="46"/>
      <c r="G135" s="46"/>
      <c r="H135" s="47"/>
      <c r="I135" s="109"/>
      <c r="J135" s="47"/>
      <c r="K135" s="47"/>
    </row>
    <row r="136" spans="2:11" s="44" customFormat="1" ht="27.5" customHeight="1" x14ac:dyDescent="0.2">
      <c r="B136" s="12"/>
      <c r="C136" s="45"/>
      <c r="D136" s="107"/>
      <c r="E136" s="108"/>
      <c r="F136" s="46"/>
      <c r="G136" s="46"/>
      <c r="H136" s="47"/>
      <c r="I136" s="109"/>
      <c r="J136" s="47"/>
      <c r="K136" s="47"/>
    </row>
    <row r="137" spans="2:11" s="44" customFormat="1" ht="27.5" customHeight="1" x14ac:dyDescent="0.2">
      <c r="B137" s="12"/>
      <c r="C137" s="45"/>
      <c r="D137" s="107"/>
      <c r="E137" s="108"/>
      <c r="F137" s="46"/>
      <c r="G137" s="46"/>
      <c r="H137" s="47"/>
      <c r="I137" s="109"/>
      <c r="J137" s="47"/>
      <c r="K137" s="47"/>
    </row>
    <row r="138" spans="2:11" s="44" customFormat="1" ht="27.5" customHeight="1" x14ac:dyDescent="0.2">
      <c r="B138" s="12"/>
      <c r="C138" s="45"/>
      <c r="D138" s="107"/>
      <c r="E138" s="108"/>
      <c r="F138" s="46"/>
      <c r="G138" s="46"/>
      <c r="H138" s="47"/>
      <c r="I138" s="109"/>
      <c r="J138" s="47"/>
      <c r="K138" s="47"/>
    </row>
    <row r="139" spans="2:11" s="44" customFormat="1" ht="27.5" customHeight="1" x14ac:dyDescent="0.2">
      <c r="B139" s="12"/>
      <c r="C139" s="45"/>
      <c r="D139" s="107"/>
      <c r="E139" s="108"/>
      <c r="F139" s="46"/>
      <c r="G139" s="46"/>
      <c r="H139" s="47"/>
      <c r="I139" s="109"/>
      <c r="J139" s="47"/>
      <c r="K139" s="47"/>
    </row>
    <row r="140" spans="2:11" s="44" customFormat="1" ht="27.5" customHeight="1" x14ac:dyDescent="0.2">
      <c r="B140" s="12"/>
      <c r="C140" s="45"/>
      <c r="D140" s="107"/>
      <c r="E140" s="108"/>
      <c r="F140" s="46"/>
      <c r="G140" s="46"/>
      <c r="H140" s="47"/>
      <c r="I140" s="109"/>
      <c r="J140" s="47"/>
      <c r="K140" s="47"/>
    </row>
    <row r="141" spans="2:11" s="44" customFormat="1" ht="27.5" customHeight="1" x14ac:dyDescent="0.2">
      <c r="B141" s="12"/>
      <c r="C141" s="45"/>
      <c r="D141" s="107"/>
      <c r="E141" s="108"/>
      <c r="F141" s="46"/>
      <c r="G141" s="46"/>
      <c r="H141" s="47"/>
      <c r="I141" s="109"/>
      <c r="J141" s="47"/>
      <c r="K141" s="47"/>
    </row>
    <row r="142" spans="2:11" s="44" customFormat="1" ht="27.5" customHeight="1" x14ac:dyDescent="0.2">
      <c r="B142" s="12"/>
      <c r="C142" s="45"/>
      <c r="D142" s="107"/>
      <c r="E142" s="108"/>
      <c r="F142" s="46"/>
      <c r="G142" s="46"/>
      <c r="H142" s="47"/>
      <c r="I142" s="109"/>
      <c r="J142" s="47"/>
      <c r="K142" s="47"/>
    </row>
    <row r="143" spans="2:11" s="44" customFormat="1" ht="27.5" customHeight="1" x14ac:dyDescent="0.2">
      <c r="B143" s="12"/>
      <c r="C143" s="45"/>
      <c r="D143" s="107"/>
      <c r="E143" s="108"/>
      <c r="F143" s="46"/>
      <c r="G143" s="46"/>
      <c r="H143" s="47"/>
      <c r="I143" s="109"/>
      <c r="J143" s="47"/>
      <c r="K143" s="47"/>
    </row>
    <row r="144" spans="2:11" s="44" customFormat="1" ht="27.5" customHeight="1" x14ac:dyDescent="0.2">
      <c r="B144" s="12"/>
      <c r="C144" s="45"/>
      <c r="D144" s="107"/>
      <c r="E144" s="108"/>
      <c r="F144" s="46"/>
      <c r="G144" s="46"/>
      <c r="H144" s="47"/>
      <c r="I144" s="109"/>
      <c r="J144" s="47"/>
      <c r="K144" s="47"/>
    </row>
    <row r="145" spans="2:11" s="44" customFormat="1" ht="27.5" customHeight="1" x14ac:dyDescent="0.2">
      <c r="B145" s="12"/>
      <c r="C145" s="45"/>
      <c r="D145" s="107"/>
      <c r="E145" s="108"/>
      <c r="F145" s="46"/>
      <c r="G145" s="46"/>
      <c r="H145" s="47"/>
      <c r="I145" s="109"/>
      <c r="J145" s="47"/>
      <c r="K145" s="47"/>
    </row>
    <row r="146" spans="2:11" s="44" customFormat="1" ht="27.5" customHeight="1" x14ac:dyDescent="0.2">
      <c r="B146" s="12"/>
      <c r="C146" s="45"/>
      <c r="D146" s="107"/>
      <c r="E146" s="108"/>
      <c r="F146" s="46"/>
      <c r="G146" s="46"/>
      <c r="H146" s="47"/>
      <c r="I146" s="109"/>
      <c r="J146" s="47"/>
      <c r="K146" s="47"/>
    </row>
    <row r="147" spans="2:11" s="44" customFormat="1" ht="27.5" customHeight="1" x14ac:dyDescent="0.2">
      <c r="B147" s="12"/>
      <c r="C147" s="45"/>
      <c r="D147" s="107"/>
      <c r="E147" s="108"/>
      <c r="F147" s="46"/>
      <c r="G147" s="46"/>
      <c r="H147" s="47"/>
      <c r="I147" s="109"/>
      <c r="J147" s="47"/>
      <c r="K147" s="47"/>
    </row>
    <row r="148" spans="2:11" s="44" customFormat="1" ht="27.5" customHeight="1" x14ac:dyDescent="0.2">
      <c r="B148" s="12"/>
      <c r="C148" s="45"/>
      <c r="D148" s="107"/>
      <c r="E148" s="108"/>
      <c r="F148" s="46"/>
      <c r="G148" s="46"/>
      <c r="H148" s="47"/>
      <c r="I148" s="109"/>
      <c r="J148" s="47"/>
      <c r="K148" s="47"/>
    </row>
    <row r="149" spans="2:11" s="44" customFormat="1" ht="27.5" customHeight="1" x14ac:dyDescent="0.2">
      <c r="B149" s="12"/>
      <c r="C149" s="45"/>
      <c r="D149" s="107"/>
      <c r="E149" s="108"/>
      <c r="F149" s="46"/>
      <c r="G149" s="46"/>
      <c r="H149" s="47"/>
      <c r="I149" s="109"/>
      <c r="J149" s="47"/>
      <c r="K149" s="47"/>
    </row>
    <row r="150" spans="2:11" s="44" customFormat="1" ht="27.5" customHeight="1" x14ac:dyDescent="0.2">
      <c r="B150" s="12"/>
      <c r="C150" s="45"/>
      <c r="D150" s="107"/>
      <c r="E150" s="108"/>
      <c r="F150" s="46"/>
      <c r="G150" s="46"/>
      <c r="H150" s="47"/>
      <c r="I150" s="109"/>
      <c r="J150" s="47"/>
      <c r="K150" s="47"/>
    </row>
    <row r="151" spans="2:11" s="44" customFormat="1" ht="27.5" customHeight="1" x14ac:dyDescent="0.2">
      <c r="B151" s="12"/>
      <c r="C151" s="45"/>
      <c r="D151" s="107"/>
      <c r="E151" s="108"/>
      <c r="F151" s="46"/>
      <c r="G151" s="46"/>
      <c r="H151" s="47"/>
      <c r="I151" s="109"/>
      <c r="J151" s="47"/>
      <c r="K151" s="47"/>
    </row>
    <row r="152" spans="2:11" s="44" customFormat="1" ht="27.5" customHeight="1" x14ac:dyDescent="0.2">
      <c r="B152" s="12"/>
      <c r="C152" s="45"/>
      <c r="D152" s="107"/>
      <c r="E152" s="108"/>
      <c r="F152" s="46"/>
      <c r="G152" s="46"/>
      <c r="H152" s="47"/>
      <c r="I152" s="109"/>
      <c r="J152" s="47"/>
      <c r="K152" s="47"/>
    </row>
    <row r="153" spans="2:11" s="44" customFormat="1" ht="27.5" customHeight="1" x14ac:dyDescent="0.2">
      <c r="B153" s="12"/>
      <c r="C153" s="45"/>
      <c r="D153" s="107"/>
      <c r="E153" s="108"/>
      <c r="F153" s="46"/>
      <c r="G153" s="46"/>
      <c r="H153" s="47"/>
      <c r="I153" s="109"/>
      <c r="J153" s="47"/>
      <c r="K153" s="47"/>
    </row>
    <row r="154" spans="2:11" s="44" customFormat="1" ht="27.5" customHeight="1" x14ac:dyDescent="0.2">
      <c r="B154" s="12"/>
      <c r="C154" s="45"/>
      <c r="D154" s="107"/>
      <c r="E154" s="108"/>
      <c r="F154" s="46"/>
      <c r="G154" s="46"/>
      <c r="H154" s="47"/>
      <c r="I154" s="109"/>
      <c r="J154" s="47"/>
      <c r="K154" s="47"/>
    </row>
    <row r="155" spans="2:11" s="44" customFormat="1" ht="27.5" customHeight="1" x14ac:dyDescent="0.2">
      <c r="B155" s="12"/>
      <c r="C155" s="45"/>
      <c r="D155" s="107"/>
      <c r="E155" s="108"/>
      <c r="F155" s="46"/>
      <c r="G155" s="46"/>
      <c r="H155" s="47"/>
      <c r="I155" s="109"/>
      <c r="J155" s="47"/>
      <c r="K155" s="47"/>
    </row>
    <row r="156" spans="2:11" s="44" customFormat="1" ht="27.5" customHeight="1" x14ac:dyDescent="0.2">
      <c r="B156" s="12"/>
      <c r="C156" s="45"/>
      <c r="D156" s="107"/>
      <c r="E156" s="108"/>
      <c r="F156" s="46"/>
      <c r="G156" s="46"/>
      <c r="H156" s="47"/>
      <c r="I156" s="109"/>
      <c r="J156" s="47"/>
      <c r="K156" s="47"/>
    </row>
    <row r="157" spans="2:11" s="44" customFormat="1" ht="27.5" customHeight="1" x14ac:dyDescent="0.2">
      <c r="B157" s="12"/>
      <c r="C157" s="45"/>
      <c r="D157" s="107"/>
      <c r="E157" s="108"/>
      <c r="F157" s="46"/>
      <c r="G157" s="46"/>
      <c r="H157" s="47"/>
      <c r="I157" s="109"/>
      <c r="J157" s="47"/>
      <c r="K157" s="47"/>
    </row>
    <row r="158" spans="2:11" s="44" customFormat="1" ht="27.5" customHeight="1" x14ac:dyDescent="0.2">
      <c r="B158" s="12"/>
      <c r="C158" s="45"/>
      <c r="D158" s="107"/>
      <c r="E158" s="108"/>
      <c r="F158" s="46"/>
      <c r="G158" s="46"/>
      <c r="H158" s="47"/>
      <c r="I158" s="109"/>
      <c r="J158" s="47"/>
      <c r="K158" s="47"/>
    </row>
    <row r="159" spans="2:11" s="44" customFormat="1" ht="27.5" customHeight="1" x14ac:dyDescent="0.2">
      <c r="B159" s="12"/>
      <c r="C159" s="45"/>
      <c r="D159" s="107"/>
      <c r="E159" s="108"/>
      <c r="F159" s="46"/>
      <c r="G159" s="46"/>
      <c r="H159" s="47"/>
      <c r="I159" s="109"/>
      <c r="J159" s="47"/>
      <c r="K159" s="47"/>
    </row>
    <row r="160" spans="2:11" s="44" customFormat="1" ht="27.5" customHeight="1" x14ac:dyDescent="0.2">
      <c r="B160" s="12"/>
      <c r="C160" s="45"/>
      <c r="D160" s="107"/>
      <c r="E160" s="108"/>
      <c r="F160" s="46"/>
      <c r="G160" s="46"/>
      <c r="H160" s="47"/>
      <c r="I160" s="109"/>
      <c r="J160" s="47"/>
      <c r="K160" s="47"/>
    </row>
    <row r="161" spans="2:11" s="44" customFormat="1" ht="27.5" customHeight="1" x14ac:dyDescent="0.2">
      <c r="B161" s="12"/>
      <c r="C161" s="45"/>
      <c r="D161" s="107"/>
      <c r="E161" s="108"/>
      <c r="F161" s="46"/>
      <c r="G161" s="46"/>
      <c r="H161" s="47"/>
      <c r="I161" s="109"/>
      <c r="J161" s="47"/>
      <c r="K161" s="47"/>
    </row>
    <row r="162" spans="2:11" s="44" customFormat="1" ht="27.5" customHeight="1" x14ac:dyDescent="0.2">
      <c r="B162" s="12"/>
      <c r="C162" s="45"/>
      <c r="D162" s="107"/>
      <c r="E162" s="108"/>
      <c r="F162" s="46"/>
      <c r="G162" s="46"/>
      <c r="H162" s="47"/>
      <c r="I162" s="109"/>
      <c r="J162" s="47"/>
      <c r="K162" s="47"/>
    </row>
  </sheetData>
  <mergeCells count="14">
    <mergeCell ref="A2:A4"/>
    <mergeCell ref="B2:C4"/>
    <mergeCell ref="D2:D4"/>
    <mergeCell ref="E2:K2"/>
    <mergeCell ref="E3:E4"/>
    <mergeCell ref="F3:H3"/>
    <mergeCell ref="I3:K3"/>
    <mergeCell ref="L2:L4"/>
    <mergeCell ref="B24:C26"/>
    <mergeCell ref="D24:D26"/>
    <mergeCell ref="E24:K24"/>
    <mergeCell ref="E25:E26"/>
    <mergeCell ref="F25:K25"/>
    <mergeCell ref="L24:L26"/>
  </mergeCells>
  <phoneticPr fontId="2"/>
  <dataValidations count="1">
    <dataValidation imeMode="on" allowBlank="1" showInputMessage="1" showErrorMessage="1" sqref="D5:D20 L5:N20 D27:D30 L27:N30"/>
  </dataValidation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就労Ａ型（雇用型+非雇用型）</vt:lpstr>
      <vt:lpstr>就労B型</vt:lpstr>
      <vt:lpstr>【参考】3,000円未満</vt:lpstr>
      <vt:lpstr>'【参考】3,000円未満'!Print_Area</vt:lpstr>
      <vt:lpstr>'就労Ａ型（雇用型+非雇用型）'!Print_Area</vt:lpstr>
      <vt:lpstr>就労B型!Print_Area</vt:lpstr>
      <vt:lpstr>'就労Ａ型（雇用型+非雇用型）'!Print_Titles</vt:lpstr>
      <vt:lpstr>就労B型!Print_Titles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user</cp:lastModifiedBy>
  <cp:lastPrinted>2024-08-08T07:01:15Z</cp:lastPrinted>
  <dcterms:created xsi:type="dcterms:W3CDTF">2006-12-11T05:48:40Z</dcterms:created>
  <dcterms:modified xsi:type="dcterms:W3CDTF">2024-11-20T07:50:33Z</dcterms:modified>
</cp:coreProperties>
</file>