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3_01統計管理課\02_普及\01_刊行物\01_県勢要覧\05_要覧原稿\05_ホームページ\HP掲載用（R5)\県勢要覧2023Excel\"/>
    </mc:Choice>
  </mc:AlternateContent>
  <bookViews>
    <workbookView xWindow="0" yWindow="0" windowWidth="19200" windowHeight="6765"/>
  </bookViews>
  <sheets>
    <sheet name="14-1" sheetId="9" r:id="rId1"/>
    <sheet name="14-2" sheetId="10" r:id="rId2"/>
    <sheet name="14-3" sheetId="11" r:id="rId3"/>
    <sheet name="14-4" sheetId="6" r:id="rId4"/>
    <sheet name="14-5" sheetId="7" r:id="rId5"/>
    <sheet name="14-6" sheetId="2" r:id="rId6"/>
    <sheet name="14-7" sheetId="12" r:id="rId7"/>
    <sheet name="14-8-1" sheetId="13" r:id="rId8"/>
    <sheet name="14-8-2" sheetId="14" r:id="rId9"/>
    <sheet name="14-9" sheetId="8" r:id="rId10"/>
    <sheet name="14-10" sheetId="3" r:id="rId11"/>
    <sheet name="14-11" sheetId="4" r:id="rId12"/>
    <sheet name="14-12" sheetId="5" r:id="rId13"/>
    <sheet name="14-13" sheetId="16" r:id="rId14"/>
    <sheet name="14-14" sheetId="17" r:id="rId15"/>
    <sheet name="14-15" sheetId="18" r:id="rId16"/>
  </sheets>
  <definedNames>
    <definedName name="_xlnm.Print_Area" localSheetId="2">'14-3'!$A$1:$K$43</definedName>
    <definedName name="_xlnm.Print_Area" localSheetId="3">'14-4'!$A$1:$G$50</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17" l="1"/>
  <c r="N3" i="17"/>
  <c r="M3" i="17"/>
  <c r="L3" i="17"/>
  <c r="K3" i="17"/>
  <c r="J3" i="17"/>
  <c r="I3" i="17"/>
  <c r="H3" i="17"/>
  <c r="G3" i="17"/>
  <c r="F3" i="17"/>
  <c r="A38" i="11" l="1"/>
  <c r="K33" i="11"/>
  <c r="J33" i="11"/>
  <c r="I33" i="11"/>
  <c r="H33" i="11"/>
  <c r="G33" i="11"/>
  <c r="F33" i="11"/>
  <c r="G8" i="11"/>
  <c r="F8" i="11"/>
  <c r="E33" i="7" l="1"/>
  <c r="D33" i="7"/>
  <c r="F33" i="7" s="1"/>
  <c r="F26" i="7"/>
  <c r="F25" i="7"/>
  <c r="F24" i="7"/>
  <c r="F23" i="7"/>
  <c r="F22" i="7"/>
  <c r="F20" i="7"/>
  <c r="F19" i="7"/>
  <c r="F18" i="7"/>
  <c r="F17" i="7"/>
  <c r="F16" i="7"/>
  <c r="F14" i="7"/>
  <c r="F13" i="7"/>
  <c r="F12" i="7"/>
  <c r="F11" i="7"/>
  <c r="F10" i="7"/>
  <c r="E8" i="7"/>
  <c r="F8" i="7" s="1"/>
  <c r="D8" i="7"/>
  <c r="E49" i="6"/>
  <c r="E48" i="6"/>
  <c r="E47" i="6"/>
  <c r="E46" i="6"/>
  <c r="E45" i="6"/>
  <c r="E43" i="6"/>
  <c r="E42" i="6"/>
  <c r="E41" i="6"/>
  <c r="E40" i="6"/>
  <c r="E39" i="6"/>
  <c r="E37" i="6"/>
  <c r="E36" i="6"/>
  <c r="E35" i="6"/>
  <c r="E34" i="6"/>
  <c r="E33" i="6"/>
  <c r="E23" i="6"/>
  <c r="E22" i="6"/>
  <c r="E21" i="6"/>
  <c r="E20" i="6"/>
  <c r="E19" i="6"/>
  <c r="E17" i="6"/>
  <c r="E16" i="6"/>
  <c r="E15" i="6"/>
  <c r="E14" i="6"/>
  <c r="E12" i="6"/>
  <c r="E11" i="6"/>
  <c r="E10" i="6"/>
  <c r="E9" i="6"/>
  <c r="E8" i="6"/>
  <c r="K24" i="5" l="1"/>
  <c r="H24" i="5"/>
  <c r="K23" i="5"/>
  <c r="H23" i="5"/>
  <c r="K21" i="5"/>
  <c r="H21" i="5"/>
  <c r="H20" i="5"/>
  <c r="K19" i="5"/>
  <c r="H19" i="5"/>
  <c r="K16" i="5"/>
  <c r="H16" i="5"/>
  <c r="K15" i="5"/>
  <c r="H15" i="5"/>
  <c r="K14" i="5"/>
  <c r="H14" i="5"/>
  <c r="K13" i="5"/>
  <c r="H13" i="5"/>
  <c r="K12" i="5"/>
  <c r="H12" i="5"/>
  <c r="K11" i="5"/>
  <c r="H11" i="5"/>
  <c r="K10" i="5"/>
  <c r="H10" i="5"/>
  <c r="K9" i="5"/>
  <c r="H9" i="5"/>
  <c r="K8" i="5"/>
  <c r="H8" i="5"/>
  <c r="K7" i="5"/>
  <c r="H7" i="5"/>
  <c r="K6" i="5"/>
  <c r="H6" i="5"/>
  <c r="K5" i="5"/>
  <c r="H5" i="5"/>
  <c r="F8" i="4"/>
</calcChain>
</file>

<file path=xl/sharedStrings.xml><?xml version="1.0" encoding="utf-8"?>
<sst xmlns="http://schemas.openxmlformats.org/spreadsheetml/2006/main" count="908" uniqueCount="423">
  <si>
    <t>単位　千円</t>
    <rPh sb="0" eb="2">
      <t>タンイ</t>
    </rPh>
    <rPh sb="3" eb="5">
      <t>センエン</t>
    </rPh>
    <phoneticPr fontId="6"/>
  </si>
  <si>
    <t>下水道課、会計局会計課、企業庁財務課調</t>
    <rPh sb="0" eb="3">
      <t>ゲスイドウ</t>
    </rPh>
    <rPh sb="3" eb="4">
      <t>カ</t>
    </rPh>
    <rPh sb="5" eb="7">
      <t>カイケイ</t>
    </rPh>
    <rPh sb="7" eb="8">
      <t>キョク</t>
    </rPh>
    <rPh sb="8" eb="11">
      <t>カイケイカ</t>
    </rPh>
    <rPh sb="10" eb="11">
      <t>カ</t>
    </rPh>
    <rPh sb="12" eb="15">
      <t>キギョウチョウ</t>
    </rPh>
    <rPh sb="15" eb="17">
      <t>ザイム</t>
    </rPh>
    <rPh sb="17" eb="18">
      <t>カ</t>
    </rPh>
    <rPh sb="18" eb="19">
      <t>シラ</t>
    </rPh>
    <phoneticPr fontId="6"/>
  </si>
  <si>
    <t>会計別</t>
  </si>
  <si>
    <t>最 終
予算額</t>
    <phoneticPr fontId="4"/>
  </si>
  <si>
    <t>地方公営企業法
第26条の規定
による繰越金</t>
    <phoneticPr fontId="6"/>
  </si>
  <si>
    <t>継続費等
繰越財源
充当額</t>
  </si>
  <si>
    <t>予算現額</t>
  </si>
  <si>
    <t>収入済額</t>
  </si>
  <si>
    <t>支出済額</t>
  </si>
  <si>
    <t>(特別会計)</t>
  </si>
  <si>
    <t xml:space="preserve"> 令和</t>
    <phoneticPr fontId="4"/>
  </si>
  <si>
    <t>２年度</t>
  </si>
  <si>
    <t>３年度</t>
  </si>
  <si>
    <t>４年度</t>
    <phoneticPr fontId="4"/>
  </si>
  <si>
    <t>市町村自治振興事業会計</t>
    <phoneticPr fontId="6"/>
  </si>
  <si>
    <t>公債管理特別会計</t>
    <phoneticPr fontId="6"/>
  </si>
  <si>
    <t>公営競技収益配分金等管理会計</t>
    <rPh sb="2" eb="4">
      <t>キョウギ</t>
    </rPh>
    <rPh sb="4" eb="6">
      <t>シュウエキ</t>
    </rPh>
    <rPh sb="6" eb="8">
      <t>ハイブン</t>
    </rPh>
    <rPh sb="8" eb="9">
      <t>キン</t>
    </rPh>
    <rPh sb="9" eb="10">
      <t>トウ</t>
    </rPh>
    <rPh sb="10" eb="12">
      <t>カンリ</t>
    </rPh>
    <phoneticPr fontId="6"/>
  </si>
  <si>
    <t>地方消費税清算会計</t>
    <rPh sb="5" eb="7">
      <t>セイサン</t>
    </rPh>
    <phoneticPr fontId="6"/>
  </si>
  <si>
    <t>災害救助基金会計</t>
  </si>
  <si>
    <t>恩賜記念林業振興資金会計</t>
  </si>
  <si>
    <t>林業改善資金会計</t>
  </si>
  <si>
    <t>水源環境保全・再生事業会計</t>
    <rPh sb="0" eb="2">
      <t>スイゲン</t>
    </rPh>
    <rPh sb="2" eb="4">
      <t>カンキョウ</t>
    </rPh>
    <rPh sb="4" eb="6">
      <t>ホゼン</t>
    </rPh>
    <rPh sb="7" eb="9">
      <t>サイセイ</t>
    </rPh>
    <rPh sb="9" eb="11">
      <t>ジギョウ</t>
    </rPh>
    <rPh sb="11" eb="13">
      <t>カイケイ</t>
    </rPh>
    <phoneticPr fontId="6"/>
  </si>
  <si>
    <t>沿岸漁業改善資金会計</t>
    <phoneticPr fontId="6"/>
  </si>
  <si>
    <t>介護保険財政安定化基金会計</t>
    <rPh sb="0" eb="2">
      <t>カイゴ</t>
    </rPh>
    <rPh sb="2" eb="4">
      <t>ホケン</t>
    </rPh>
    <rPh sb="4" eb="6">
      <t>ザイセイ</t>
    </rPh>
    <rPh sb="6" eb="9">
      <t>アンテイカ</t>
    </rPh>
    <rPh sb="9" eb="11">
      <t>キキン</t>
    </rPh>
    <rPh sb="11" eb="13">
      <t>カイケイ</t>
    </rPh>
    <phoneticPr fontId="6"/>
  </si>
  <si>
    <t>母子父子寡婦福祉資金会計</t>
    <rPh sb="2" eb="4">
      <t>フシ</t>
    </rPh>
    <rPh sb="4" eb="6">
      <t>カフ</t>
    </rPh>
    <phoneticPr fontId="6"/>
  </si>
  <si>
    <t>国民健康保険事業会計</t>
    <rPh sb="0" eb="2">
      <t>コクミン</t>
    </rPh>
    <rPh sb="2" eb="4">
      <t>ケンコウ</t>
    </rPh>
    <rPh sb="4" eb="6">
      <t>ホケン</t>
    </rPh>
    <rPh sb="6" eb="8">
      <t>ジギョウ</t>
    </rPh>
    <rPh sb="8" eb="10">
      <t>カイケイ</t>
    </rPh>
    <phoneticPr fontId="4"/>
  </si>
  <si>
    <t>地方独立行政法人
神奈川県立病院機構資金会計</t>
    <rPh sb="0" eb="2">
      <t>チホウ</t>
    </rPh>
    <rPh sb="2" eb="4">
      <t>ドクリツ</t>
    </rPh>
    <rPh sb="4" eb="6">
      <t>ギョウセイ</t>
    </rPh>
    <rPh sb="6" eb="8">
      <t>ホウジン</t>
    </rPh>
    <rPh sb="9" eb="14">
      <t>カナガワケンリツ</t>
    </rPh>
    <rPh sb="14" eb="16">
      <t>ビョウイン</t>
    </rPh>
    <rPh sb="16" eb="18">
      <t>キコウ</t>
    </rPh>
    <rPh sb="18" eb="20">
      <t>シキン</t>
    </rPh>
    <rPh sb="20" eb="22">
      <t>カイケイ</t>
    </rPh>
    <phoneticPr fontId="6"/>
  </si>
  <si>
    <t>中小企業資金会計</t>
    <phoneticPr fontId="6"/>
  </si>
  <si>
    <t>県営住宅事業会計</t>
    <phoneticPr fontId="4"/>
  </si>
  <si>
    <t>(企業会計)</t>
  </si>
  <si>
    <t>４年度</t>
  </si>
  <si>
    <t>流域下水道事業会計</t>
  </si>
  <si>
    <t>水道事業会計</t>
  </si>
  <si>
    <t>電気事業会計</t>
  </si>
  <si>
    <t>公営企業資金等運用事業会計</t>
  </si>
  <si>
    <t>相模川総合開発共同事業会計</t>
  </si>
  <si>
    <t>酒匂川総合開発事業会計</t>
  </si>
  <si>
    <t>（注）金額は千円未満切捨てのため、合計は符合しない。</t>
    <rPh sb="21" eb="22">
      <t>ア</t>
    </rPh>
    <phoneticPr fontId="6"/>
  </si>
  <si>
    <t>(各年度３月31日現在）財産経営課調</t>
    <rPh sb="1" eb="4">
      <t>カクネンド</t>
    </rPh>
    <rPh sb="5" eb="6">
      <t>ガツ</t>
    </rPh>
    <rPh sb="8" eb="9">
      <t>ニチ</t>
    </rPh>
    <rPh sb="9" eb="11">
      <t>ゲンザイ</t>
    </rPh>
    <rPh sb="12" eb="14">
      <t>ザイサン</t>
    </rPh>
    <rPh sb="14" eb="16">
      <t>ケイエイ</t>
    </rPh>
    <rPh sb="16" eb="17">
      <t>カ</t>
    </rPh>
    <rPh sb="17" eb="18">
      <t>シラ</t>
    </rPh>
    <phoneticPr fontId="4"/>
  </si>
  <si>
    <t>区分</t>
  </si>
  <si>
    <t>数量</t>
  </si>
  <si>
    <t>価格</t>
  </si>
  <si>
    <t>千円</t>
  </si>
  <si>
    <t>㎥</t>
    <phoneticPr fontId="6"/>
  </si>
  <si>
    <t>令和２年度</t>
    <phoneticPr fontId="4"/>
  </si>
  <si>
    <t>…</t>
  </si>
  <si>
    <t>立木</t>
  </si>
  <si>
    <t>３年度</t>
    <rPh sb="1" eb="3">
      <t>ネンド</t>
    </rPh>
    <phoneticPr fontId="1"/>
  </si>
  <si>
    <t>動産</t>
  </si>
  <si>
    <t>…</t>
    <phoneticPr fontId="6"/>
  </si>
  <si>
    <t>㎡</t>
    <phoneticPr fontId="6"/>
  </si>
  <si>
    <t>４年度</t>
    <rPh sb="1" eb="3">
      <t>ネンド</t>
    </rPh>
    <phoneticPr fontId="1"/>
  </si>
  <si>
    <t>…</t>
    <phoneticPr fontId="4"/>
  </si>
  <si>
    <t>物権</t>
  </si>
  <si>
    <t>土地</t>
  </si>
  <si>
    <t>無体財産権</t>
  </si>
  <si>
    <t>㎡</t>
  </si>
  <si>
    <t>(山林)</t>
  </si>
  <si>
    <t>有価証券</t>
  </si>
  <si>
    <t>建物</t>
  </si>
  <si>
    <t>出資による権利</t>
  </si>
  <si>
    <t>価格計</t>
  </si>
  <si>
    <t>種別</t>
    <rPh sb="0" eb="2">
      <t>シュベツ</t>
    </rPh>
    <phoneticPr fontId="6"/>
  </si>
  <si>
    <t>その他</t>
  </si>
  <si>
    <t>３年度</t>
    <rPh sb="1" eb="2">
      <t>ネン</t>
    </rPh>
    <rPh sb="2" eb="3">
      <t>ド</t>
    </rPh>
    <phoneticPr fontId="6"/>
  </si>
  <si>
    <t>４年度</t>
    <rPh sb="1" eb="2">
      <t>ネン</t>
    </rPh>
    <rPh sb="2" eb="3">
      <t>ド</t>
    </rPh>
    <phoneticPr fontId="6"/>
  </si>
  <si>
    <t>本庁舎</t>
  </si>
  <si>
    <t>その他の</t>
    <phoneticPr fontId="6"/>
  </si>
  <si>
    <t>警察(消防)施設</t>
  </si>
  <si>
    <t>行政機関</t>
    <rPh sb="0" eb="2">
      <t>ギョウセイ</t>
    </rPh>
    <rPh sb="2" eb="4">
      <t>キカン</t>
    </rPh>
    <phoneticPr fontId="6"/>
  </si>
  <si>
    <t>その他の施設</t>
  </si>
  <si>
    <t>学校</t>
  </si>
  <si>
    <t>公共用財産</t>
  </si>
  <si>
    <t>公営住宅</t>
  </si>
  <si>
    <t>公園</t>
  </si>
  <si>
    <t>山林</t>
  </si>
  <si>
    <t>普通財産</t>
  </si>
  <si>
    <t>税制企画課調</t>
    <rPh sb="0" eb="2">
      <t>ゼイセイ</t>
    </rPh>
    <rPh sb="2" eb="4">
      <t>キカク</t>
    </rPh>
    <rPh sb="4" eb="5">
      <t>カ</t>
    </rPh>
    <rPh sb="5" eb="6">
      <t>シラ</t>
    </rPh>
    <phoneticPr fontId="6"/>
  </si>
  <si>
    <t>税目</t>
  </si>
  <si>
    <t>予算額</t>
  </si>
  <si>
    <t>構成比</t>
  </si>
  <si>
    <t>税目</t>
    <phoneticPr fontId="6"/>
  </si>
  <si>
    <t>％</t>
  </si>
  <si>
    <t>県税</t>
  </si>
  <si>
    <t>令和３年度</t>
    <rPh sb="0" eb="2">
      <t>レイワ</t>
    </rPh>
    <rPh sb="3" eb="5">
      <t>ネンド</t>
    </rPh>
    <phoneticPr fontId="16"/>
  </si>
  <si>
    <t>-</t>
  </si>
  <si>
    <t>鉱区税</t>
  </si>
  <si>
    <t>-</t>
    <phoneticPr fontId="6"/>
  </si>
  <si>
    <t>４年度</t>
    <rPh sb="1" eb="3">
      <t>ネンド</t>
    </rPh>
    <phoneticPr fontId="16"/>
  </si>
  <si>
    <t>固定資産税</t>
    <rPh sb="0" eb="2">
      <t>コテイ</t>
    </rPh>
    <rPh sb="2" eb="5">
      <t>シサンゼイ</t>
    </rPh>
    <phoneticPr fontId="6"/>
  </si>
  <si>
    <t>５年度</t>
    <rPh sb="1" eb="3">
      <t>ネンド</t>
    </rPh>
    <phoneticPr fontId="16"/>
  </si>
  <si>
    <t>狩猟税</t>
    <rPh sb="0" eb="1">
      <t>カ</t>
    </rPh>
    <phoneticPr fontId="6"/>
  </si>
  <si>
    <t>（旧法）自動車取得税</t>
    <rPh sb="1" eb="3">
      <t>キュウホウ</t>
    </rPh>
    <rPh sb="4" eb="7">
      <t>ジドウシャ</t>
    </rPh>
    <rPh sb="7" eb="9">
      <t>シュトク</t>
    </rPh>
    <rPh sb="9" eb="10">
      <t>ゼイ</t>
    </rPh>
    <phoneticPr fontId="6"/>
  </si>
  <si>
    <t>県民税</t>
    <phoneticPr fontId="4"/>
  </si>
  <si>
    <t>（旧法）自動車税</t>
    <rPh sb="1" eb="3">
      <t>キュウホウ</t>
    </rPh>
    <rPh sb="4" eb="7">
      <t>ジドウシャ</t>
    </rPh>
    <rPh sb="7" eb="8">
      <t>ゼイ</t>
    </rPh>
    <phoneticPr fontId="6"/>
  </si>
  <si>
    <t>個人</t>
  </si>
  <si>
    <t>法人</t>
  </si>
  <si>
    <t>地方譲与税</t>
  </si>
  <si>
    <t>利子割</t>
  </si>
  <si>
    <t>事業税</t>
  </si>
  <si>
    <t>個人</t>
    <phoneticPr fontId="4"/>
  </si>
  <si>
    <t>地方消費税</t>
  </si>
  <si>
    <t>特別法人事業譲与税</t>
    <rPh sb="0" eb="2">
      <t>トクベツ</t>
    </rPh>
    <rPh sb="2" eb="4">
      <t>ホウジン</t>
    </rPh>
    <rPh sb="4" eb="6">
      <t>ジギョウ</t>
    </rPh>
    <rPh sb="6" eb="8">
      <t>ジョウヨ</t>
    </rPh>
    <rPh sb="8" eb="9">
      <t>ゼイ</t>
    </rPh>
    <phoneticPr fontId="6"/>
  </si>
  <si>
    <t>不動産取得税</t>
  </si>
  <si>
    <t>地方揮発油譲与税</t>
    <rPh sb="0" eb="2">
      <t>チホウ</t>
    </rPh>
    <rPh sb="2" eb="5">
      <t>キハツユ</t>
    </rPh>
    <rPh sb="5" eb="7">
      <t>ジョウヨ</t>
    </rPh>
    <rPh sb="7" eb="8">
      <t>ゼイ</t>
    </rPh>
    <phoneticPr fontId="6"/>
  </si>
  <si>
    <t>県たばこ税</t>
  </si>
  <si>
    <t>石油ガス譲与税</t>
    <rPh sb="0" eb="2">
      <t>セキユ</t>
    </rPh>
    <rPh sb="4" eb="6">
      <t>ジョウヨ</t>
    </rPh>
    <rPh sb="6" eb="7">
      <t>ゼイ</t>
    </rPh>
    <phoneticPr fontId="6"/>
  </si>
  <si>
    <t>ゴルフ場利用税</t>
  </si>
  <si>
    <t>自動車重量譲与税</t>
    <rPh sb="0" eb="3">
      <t>ジドウシャ</t>
    </rPh>
    <rPh sb="3" eb="5">
      <t>ジュウリョウ</t>
    </rPh>
    <rPh sb="5" eb="7">
      <t>ジョウヨ</t>
    </rPh>
    <rPh sb="7" eb="8">
      <t>ゼイ</t>
    </rPh>
    <phoneticPr fontId="6"/>
  </si>
  <si>
    <t>軽油引取税</t>
    <rPh sb="0" eb="5">
      <t>ケイユヒキトリゼイ</t>
    </rPh>
    <phoneticPr fontId="6"/>
  </si>
  <si>
    <t>森林環境譲与税</t>
    <rPh sb="0" eb="2">
      <t>シンリン</t>
    </rPh>
    <rPh sb="2" eb="4">
      <t>カンキョウ</t>
    </rPh>
    <rPh sb="4" eb="6">
      <t>ジョウヨ</t>
    </rPh>
    <rPh sb="6" eb="7">
      <t>ゼイ</t>
    </rPh>
    <phoneticPr fontId="6"/>
  </si>
  <si>
    <t>自動車税</t>
    <rPh sb="0" eb="3">
      <t>ジドウシャ</t>
    </rPh>
    <rPh sb="3" eb="4">
      <t>ゼイ</t>
    </rPh>
    <phoneticPr fontId="6"/>
  </si>
  <si>
    <t>環境性能割</t>
    <rPh sb="0" eb="2">
      <t>カンキョウ</t>
    </rPh>
    <rPh sb="2" eb="4">
      <t>セイノウ</t>
    </rPh>
    <rPh sb="4" eb="5">
      <t>ワ</t>
    </rPh>
    <phoneticPr fontId="4"/>
  </si>
  <si>
    <t>種別割</t>
    <rPh sb="0" eb="2">
      <t>シュベツ</t>
    </rPh>
    <rPh sb="2" eb="3">
      <t>ワ</t>
    </rPh>
    <phoneticPr fontId="4"/>
  </si>
  <si>
    <t>調定額</t>
  </si>
  <si>
    <t>過誤納金
還付未済額</t>
    <phoneticPr fontId="6"/>
  </si>
  <si>
    <t>不納欠損額</t>
    <rPh sb="0" eb="2">
      <t>フノウ</t>
    </rPh>
    <phoneticPr fontId="6"/>
  </si>
  <si>
    <t>収入未済額</t>
    <phoneticPr fontId="6"/>
  </si>
  <si>
    <t>普通税</t>
    <phoneticPr fontId="6"/>
  </si>
  <si>
    <t>県民税</t>
  </si>
  <si>
    <t>-</t>
    <phoneticPr fontId="4"/>
  </si>
  <si>
    <t>軽油引取税</t>
  </si>
  <si>
    <t>環境性能割</t>
    <rPh sb="0" eb="2">
      <t>カンキョウ</t>
    </rPh>
    <rPh sb="2" eb="4">
      <t>セイノウ</t>
    </rPh>
    <rPh sb="4" eb="5">
      <t>ワリ</t>
    </rPh>
    <phoneticPr fontId="6"/>
  </si>
  <si>
    <t>種別割</t>
    <rPh sb="0" eb="2">
      <t>シュベツ</t>
    </rPh>
    <rPh sb="2" eb="3">
      <t>ワリ</t>
    </rPh>
    <phoneticPr fontId="6"/>
  </si>
  <si>
    <t>（旧法）自動車取得税</t>
    <rPh sb="1" eb="3">
      <t>キュウホウ</t>
    </rPh>
    <phoneticPr fontId="4"/>
  </si>
  <si>
    <t>（旧法）自動車税</t>
    <rPh sb="1" eb="3">
      <t>キュウホウ</t>
    </rPh>
    <rPh sb="4" eb="7">
      <t>ジドウシャ</t>
    </rPh>
    <rPh sb="7" eb="8">
      <t>ゼイ</t>
    </rPh>
    <phoneticPr fontId="4"/>
  </si>
  <si>
    <t>目的税</t>
  </si>
  <si>
    <t>狩猟税</t>
    <rPh sb="0" eb="2">
      <t>シュリョウ</t>
    </rPh>
    <rPh sb="2" eb="3">
      <t>ゼイ</t>
    </rPh>
    <phoneticPr fontId="6"/>
  </si>
  <si>
    <t>（注）表示単位未満切捨て</t>
    <rPh sb="1" eb="2">
      <t>チュウ</t>
    </rPh>
    <rPh sb="3" eb="5">
      <t>ヒョウジ</t>
    </rPh>
    <rPh sb="5" eb="7">
      <t>タンイ</t>
    </rPh>
    <rPh sb="7" eb="9">
      <t>ミマン</t>
    </rPh>
    <rPh sb="9" eb="11">
      <t>キリス</t>
    </rPh>
    <phoneticPr fontId="6"/>
  </si>
  <si>
    <t>（令和４年度）税制企画課調</t>
    <rPh sb="7" eb="9">
      <t>ゼイセイ</t>
    </rPh>
    <rPh sb="9" eb="11">
      <t>キカク</t>
    </rPh>
    <rPh sb="11" eb="12">
      <t>カ</t>
    </rPh>
    <rPh sb="12" eb="13">
      <t>シラ</t>
    </rPh>
    <phoneticPr fontId="6"/>
  </si>
  <si>
    <t>対予算額
収入率</t>
  </si>
  <si>
    <t>前年度決算額</t>
    <phoneticPr fontId="6"/>
  </si>
  <si>
    <t>増差額</t>
  </si>
  <si>
    <t>前年度比</t>
    <phoneticPr fontId="6"/>
  </si>
  <si>
    <t>Ａ</t>
    <phoneticPr fontId="6"/>
  </si>
  <si>
    <t>Ｂ</t>
    <phoneticPr fontId="6"/>
  </si>
  <si>
    <t>Ｂ／Ａ</t>
    <phoneticPr fontId="6"/>
  </si>
  <si>
    <t>Ｃ</t>
    <phoneticPr fontId="6"/>
  </si>
  <si>
    <t>Ｂ－Ｃ</t>
    <phoneticPr fontId="6"/>
  </si>
  <si>
    <t>Ｂ／Ｃ</t>
    <phoneticPr fontId="6"/>
  </si>
  <si>
    <t>千円</t>
    <rPh sb="0" eb="2">
      <t>センエン</t>
    </rPh>
    <phoneticPr fontId="6"/>
  </si>
  <si>
    <t>％</t>
    <phoneticPr fontId="6"/>
  </si>
  <si>
    <t>地方消費税</t>
    <phoneticPr fontId="6"/>
  </si>
  <si>
    <t>自動車税</t>
    <rPh sb="0" eb="3">
      <t>ジドウシャ</t>
    </rPh>
    <rPh sb="3" eb="4">
      <t>ゼイ</t>
    </rPh>
    <phoneticPr fontId="4"/>
  </si>
  <si>
    <t>環境性能割</t>
    <rPh sb="0" eb="2">
      <t>カンキョウ</t>
    </rPh>
    <rPh sb="2" eb="4">
      <t>セイノウ</t>
    </rPh>
    <rPh sb="4" eb="5">
      <t>ワリ</t>
    </rPh>
    <phoneticPr fontId="4"/>
  </si>
  <si>
    <t>種別割</t>
    <rPh sb="0" eb="2">
      <t>シュベツ</t>
    </rPh>
    <rPh sb="2" eb="3">
      <t>ワリ</t>
    </rPh>
    <phoneticPr fontId="4"/>
  </si>
  <si>
    <t>皆減</t>
    <rPh sb="0" eb="1">
      <t>ミナ</t>
    </rPh>
    <rPh sb="1" eb="2">
      <t>ゲン</t>
    </rPh>
    <phoneticPr fontId="6"/>
  </si>
  <si>
    <t>（旧法）軽油引取税</t>
    <rPh sb="1" eb="3">
      <t>キュウホウ</t>
    </rPh>
    <rPh sb="4" eb="6">
      <t>ケイユ</t>
    </rPh>
    <rPh sb="6" eb="8">
      <t>ヒキトリ</t>
    </rPh>
    <rPh sb="8" eb="9">
      <t>ゼイ</t>
    </rPh>
    <phoneticPr fontId="6"/>
  </si>
  <si>
    <t>合計</t>
  </si>
  <si>
    <t>(法人二税)</t>
  </si>
  <si>
    <r>
      <t>　　</t>
    </r>
    <r>
      <rPr>
        <b/>
        <sz val="8"/>
        <color theme="1"/>
        <rFont val="ＭＳ 明朝"/>
        <family val="1"/>
        <charset val="128"/>
      </rPr>
      <t>歳　入</t>
    </r>
    <rPh sb="2" eb="3">
      <t>トシ</t>
    </rPh>
    <rPh sb="4" eb="5">
      <t>ニュウ</t>
    </rPh>
    <phoneticPr fontId="6"/>
  </si>
  <si>
    <t>財政課調</t>
    <rPh sb="0" eb="2">
      <t>ザイセイ</t>
    </rPh>
    <rPh sb="2" eb="3">
      <t>カ</t>
    </rPh>
    <rPh sb="3" eb="4">
      <t>シラ</t>
    </rPh>
    <phoneticPr fontId="6"/>
  </si>
  <si>
    <t>款別</t>
  </si>
  <si>
    <t>当初予算額</t>
    <phoneticPr fontId="4"/>
  </si>
  <si>
    <t>総額に対する割合</t>
  </si>
  <si>
    <t>前年度比</t>
    <rPh sb="0" eb="4">
      <t>ゼンネンドヒ</t>
    </rPh>
    <phoneticPr fontId="6"/>
  </si>
  <si>
    <t>令和３年度</t>
    <rPh sb="0" eb="1">
      <t>レイ</t>
    </rPh>
    <rPh sb="1" eb="2">
      <t>ワ</t>
    </rPh>
    <phoneticPr fontId="6"/>
  </si>
  <si>
    <t>５年度</t>
  </si>
  <si>
    <t>地方特例交付金</t>
  </si>
  <si>
    <t>地方交付税</t>
  </si>
  <si>
    <t>交通安全対策特別交付金</t>
    <phoneticPr fontId="6"/>
  </si>
  <si>
    <t>分担金及び負担金</t>
  </si>
  <si>
    <t>使用料及び手数料</t>
  </si>
  <si>
    <t>国庫支出金</t>
  </si>
  <si>
    <t>財産収入</t>
  </si>
  <si>
    <t>寄附金</t>
  </si>
  <si>
    <t>繰入金</t>
  </si>
  <si>
    <t>繰越金</t>
    <rPh sb="0" eb="2">
      <t>クリコシ</t>
    </rPh>
    <rPh sb="2" eb="3">
      <t>キン</t>
    </rPh>
    <phoneticPr fontId="6"/>
  </si>
  <si>
    <t>諸収入</t>
  </si>
  <si>
    <t>県債</t>
  </si>
  <si>
    <r>
      <t>　　</t>
    </r>
    <r>
      <rPr>
        <b/>
        <sz val="8"/>
        <color theme="1"/>
        <rFont val="ＭＳ 明朝"/>
        <family val="1"/>
        <charset val="128"/>
      </rPr>
      <t>歳　出</t>
    </r>
    <rPh sb="2" eb="3">
      <t>トシ</t>
    </rPh>
    <rPh sb="4" eb="5">
      <t>デ</t>
    </rPh>
    <phoneticPr fontId="6"/>
  </si>
  <si>
    <t>議会費</t>
  </si>
  <si>
    <t>総務費</t>
  </si>
  <si>
    <t>環境費</t>
  </si>
  <si>
    <t>民生費</t>
  </si>
  <si>
    <t>衛生費</t>
  </si>
  <si>
    <t>労働費</t>
  </si>
  <si>
    <t>農林水産業費</t>
  </si>
  <si>
    <t>商工費</t>
  </si>
  <si>
    <t>土木費</t>
  </si>
  <si>
    <t>警察費</t>
  </si>
  <si>
    <t>教育費</t>
  </si>
  <si>
    <t>災害復旧費</t>
  </si>
  <si>
    <t>公債費</t>
  </si>
  <si>
    <t>諸支出金</t>
  </si>
  <si>
    <t>予備費</t>
  </si>
  <si>
    <t>当初予算額</t>
    <rPh sb="0" eb="2">
      <t>トウショ</t>
    </rPh>
    <phoneticPr fontId="6"/>
  </si>
  <si>
    <t>前年度当初予算額</t>
    <rPh sb="3" eb="5">
      <t>トウショ</t>
    </rPh>
    <phoneticPr fontId="4"/>
  </si>
  <si>
    <t>比較増減</t>
  </si>
  <si>
    <t>５年度</t>
    <phoneticPr fontId="4"/>
  </si>
  <si>
    <t>市町村自治振興事業会計</t>
  </si>
  <si>
    <t>公債管理特別会計</t>
  </si>
  <si>
    <t>公営競技収益配分金等管理会計</t>
  </si>
  <si>
    <t>地方消費税清算会計</t>
  </si>
  <si>
    <t>沿岸漁業改善資金会計</t>
  </si>
  <si>
    <t>介護保険財政安定化基金会計</t>
  </si>
  <si>
    <t>母子父子寡婦福祉資金会計</t>
    <rPh sb="2" eb="4">
      <t>フシ</t>
    </rPh>
    <phoneticPr fontId="6"/>
  </si>
  <si>
    <t>国民健康保険事業会計</t>
    <rPh sb="0" eb="2">
      <t>コクミン</t>
    </rPh>
    <rPh sb="2" eb="4">
      <t>ケンコウ</t>
    </rPh>
    <rPh sb="4" eb="6">
      <t>ホケン</t>
    </rPh>
    <rPh sb="6" eb="8">
      <t>ジギョウ</t>
    </rPh>
    <phoneticPr fontId="6"/>
  </si>
  <si>
    <t>地方独立行政法人
神奈川県立病院機構資金会計</t>
    <rPh sb="0" eb="2">
      <t>チホウ</t>
    </rPh>
    <rPh sb="2" eb="4">
      <t>ドクリツ</t>
    </rPh>
    <rPh sb="4" eb="6">
      <t>ギョウセイ</t>
    </rPh>
    <rPh sb="6" eb="8">
      <t>ホウジン</t>
    </rPh>
    <rPh sb="9" eb="12">
      <t>カナガワ</t>
    </rPh>
    <rPh sb="12" eb="14">
      <t>ケンリツ</t>
    </rPh>
    <rPh sb="14" eb="16">
      <t>ビョウイン</t>
    </rPh>
    <rPh sb="16" eb="18">
      <t>キコウ</t>
    </rPh>
    <rPh sb="18" eb="20">
      <t>シキン</t>
    </rPh>
    <rPh sb="20" eb="22">
      <t>カイケイ</t>
    </rPh>
    <phoneticPr fontId="6"/>
  </si>
  <si>
    <t>中小企業資金会計</t>
  </si>
  <si>
    <t>流域下水道事業会計</t>
    <rPh sb="0" eb="2">
      <t>リュウイキ</t>
    </rPh>
    <rPh sb="2" eb="5">
      <t>ゲスイドウ</t>
    </rPh>
    <phoneticPr fontId="4"/>
  </si>
  <si>
    <t>　単位　千円</t>
    <rPh sb="1" eb="3">
      <t>タンイ</t>
    </rPh>
    <rPh sb="4" eb="6">
      <t>センエン</t>
    </rPh>
    <phoneticPr fontId="6"/>
  </si>
  <si>
    <t>会計別</t>
    <rPh sb="0" eb="1">
      <t>カイ</t>
    </rPh>
    <rPh sb="1" eb="2">
      <t>ケイ</t>
    </rPh>
    <rPh sb="2" eb="3">
      <t>ベツ</t>
    </rPh>
    <phoneticPr fontId="6"/>
  </si>
  <si>
    <t>前年度末
現在高</t>
    <rPh sb="0" eb="1">
      <t>ゼン</t>
    </rPh>
    <rPh sb="1" eb="4">
      <t>ネンドマツ</t>
    </rPh>
    <rPh sb="5" eb="7">
      <t>ゲンザイ</t>
    </rPh>
    <rPh sb="7" eb="8">
      <t>タカ</t>
    </rPh>
    <phoneticPr fontId="6"/>
  </si>
  <si>
    <t>当該年度中</t>
    <rPh sb="0" eb="2">
      <t>トウガイ</t>
    </rPh>
    <rPh sb="2" eb="4">
      <t>ネンド</t>
    </rPh>
    <rPh sb="4" eb="5">
      <t>チュウ</t>
    </rPh>
    <phoneticPr fontId="6"/>
  </si>
  <si>
    <t>当該年度末
現在高</t>
    <rPh sb="0" eb="2">
      <t>トウガイ</t>
    </rPh>
    <rPh sb="2" eb="4">
      <t>ネンド</t>
    </rPh>
    <rPh sb="4" eb="5">
      <t>マツ</t>
    </rPh>
    <rPh sb="6" eb="8">
      <t>ゲンザイ</t>
    </rPh>
    <rPh sb="8" eb="9">
      <t>ダカ</t>
    </rPh>
    <phoneticPr fontId="6"/>
  </si>
  <si>
    <t>借入額</t>
  </si>
  <si>
    <t>償還額</t>
  </si>
  <si>
    <t>令和２年度</t>
    <rPh sb="0" eb="1">
      <t>レイ</t>
    </rPh>
    <rPh sb="1" eb="2">
      <t>ワ</t>
    </rPh>
    <rPh sb="3" eb="4">
      <t>ネン</t>
    </rPh>
    <rPh sb="4" eb="5">
      <t>ド</t>
    </rPh>
    <phoneticPr fontId="22"/>
  </si>
  <si>
    <t>３年度</t>
    <rPh sb="1" eb="2">
      <t>ネン</t>
    </rPh>
    <rPh sb="2" eb="3">
      <t>ド</t>
    </rPh>
    <phoneticPr fontId="22"/>
  </si>
  <si>
    <t>４年度</t>
    <rPh sb="1" eb="2">
      <t>ネン</t>
    </rPh>
    <rPh sb="2" eb="3">
      <t>ド</t>
    </rPh>
    <phoneticPr fontId="22"/>
  </si>
  <si>
    <t>一般会計</t>
  </si>
  <si>
    <t>特別会計</t>
  </si>
  <si>
    <t>市町村自治振興事業会計</t>
    <rPh sb="9" eb="11">
      <t>カイケイ</t>
    </rPh>
    <phoneticPr fontId="6"/>
  </si>
  <si>
    <t>地方独立行政法人
神奈川県立病院機構資金会計</t>
    <rPh sb="0" eb="2">
      <t>チホウ</t>
    </rPh>
    <rPh sb="2" eb="4">
      <t>ドクリツ</t>
    </rPh>
    <rPh sb="4" eb="6">
      <t>ギョウセイ</t>
    </rPh>
    <rPh sb="6" eb="8">
      <t>ホウジン</t>
    </rPh>
    <rPh sb="9" eb="14">
      <t>カナガワケンリツ</t>
    </rPh>
    <rPh sb="14" eb="16">
      <t>ビョウイン</t>
    </rPh>
    <rPh sb="16" eb="18">
      <t>キコウ</t>
    </rPh>
    <rPh sb="18" eb="20">
      <t>シキン</t>
    </rPh>
    <phoneticPr fontId="6"/>
  </si>
  <si>
    <t>県営住宅事業会計</t>
    <phoneticPr fontId="6"/>
  </si>
  <si>
    <t>（注）　市場公募債及び銀行等引受債の満期一括償還に備えた公債管理特別会計への積立額を控除した額を表記している。</t>
    <rPh sb="4" eb="6">
      <t>シジョウ</t>
    </rPh>
    <rPh sb="6" eb="9">
      <t>コウボサイ</t>
    </rPh>
    <rPh sb="9" eb="10">
      <t>オヨ</t>
    </rPh>
    <rPh sb="11" eb="14">
      <t>ギンコウトウ</t>
    </rPh>
    <rPh sb="14" eb="16">
      <t>ヒキウケ</t>
    </rPh>
    <rPh sb="16" eb="17">
      <t>サイ</t>
    </rPh>
    <rPh sb="18" eb="20">
      <t>マンキ</t>
    </rPh>
    <rPh sb="20" eb="22">
      <t>イッカツ</t>
    </rPh>
    <rPh sb="22" eb="24">
      <t>ショウカン</t>
    </rPh>
    <rPh sb="25" eb="26">
      <t>ソナ</t>
    </rPh>
    <rPh sb="28" eb="30">
      <t>コウサイ</t>
    </rPh>
    <rPh sb="30" eb="32">
      <t>カンリ</t>
    </rPh>
    <rPh sb="32" eb="34">
      <t>トクベツ</t>
    </rPh>
    <rPh sb="34" eb="36">
      <t>カイケイ</t>
    </rPh>
    <rPh sb="38" eb="40">
      <t>ツミタテ</t>
    </rPh>
    <rPh sb="40" eb="41">
      <t>ガク</t>
    </rPh>
    <rPh sb="42" eb="44">
      <t>コウジョ</t>
    </rPh>
    <rPh sb="46" eb="47">
      <t>ガク</t>
    </rPh>
    <phoneticPr fontId="6"/>
  </si>
  <si>
    <t>会計局会計課調</t>
    <rPh sb="0" eb="2">
      <t>カイケイ</t>
    </rPh>
    <rPh sb="2" eb="3">
      <t>キョク</t>
    </rPh>
    <rPh sb="3" eb="5">
      <t>カイケイ</t>
    </rPh>
    <rPh sb="5" eb="6">
      <t>カ</t>
    </rPh>
    <rPh sb="6" eb="7">
      <t>シラ</t>
    </rPh>
    <phoneticPr fontId="6"/>
  </si>
  <si>
    <t>最終
予算額</t>
  </si>
  <si>
    <t>総額に対する
割合</t>
  </si>
  <si>
    <t>継続費及び繰越事業費
繰越財源充当額</t>
    <phoneticPr fontId="4"/>
  </si>
  <si>
    <t>予算現額対比</t>
    <phoneticPr fontId="6"/>
  </si>
  <si>
    <t>予算現額に
対する増減</t>
  </si>
  <si>
    <t>令和２年度</t>
    <rPh sb="0" eb="2">
      <t>レイワ</t>
    </rPh>
    <rPh sb="3" eb="5">
      <t>ネンド</t>
    </rPh>
    <phoneticPr fontId="22"/>
  </si>
  <si>
    <t>３年度</t>
    <rPh sb="1" eb="3">
      <t>ネンド</t>
    </rPh>
    <phoneticPr fontId="22"/>
  </si>
  <si>
    <t>４年度</t>
    <rPh sb="1" eb="3">
      <t>ネンド</t>
    </rPh>
    <phoneticPr fontId="22"/>
  </si>
  <si>
    <t>交通安全対策特別交付金</t>
  </si>
  <si>
    <t>繰越金</t>
  </si>
  <si>
    <t>（注）　金額は千円未満切捨てのため、合計は符合しない。</t>
    <phoneticPr fontId="4"/>
  </si>
  <si>
    <t>予算決定後増加額</t>
  </si>
  <si>
    <t>予算現額対比</t>
  </si>
  <si>
    <t>前年度繰越金</t>
  </si>
  <si>
    <t>予備費充当額</t>
  </si>
  <si>
    <t>環境費</t>
    <phoneticPr fontId="6"/>
  </si>
  <si>
    <t>衛生費</t>
    <phoneticPr fontId="6"/>
  </si>
  <si>
    <t>市町村課調</t>
    <rPh sb="0" eb="3">
      <t>シチョウソン</t>
    </rPh>
    <rPh sb="3" eb="4">
      <t>カ</t>
    </rPh>
    <rPh sb="4" eb="5">
      <t>シラ</t>
    </rPh>
    <phoneticPr fontId="6"/>
  </si>
  <si>
    <t>市町村名</t>
  </si>
  <si>
    <t>決算収支</t>
  </si>
  <si>
    <t>歳入内訳</t>
  </si>
  <si>
    <t>地方税</t>
  </si>
  <si>
    <t>地方特例
交付金等</t>
    <rPh sb="6" eb="7">
      <t>フ</t>
    </rPh>
    <rPh sb="7" eb="8">
      <t>キン</t>
    </rPh>
    <rPh sb="8" eb="9">
      <t>トウ</t>
    </rPh>
    <phoneticPr fontId="6"/>
  </si>
  <si>
    <t>国・県支出金</t>
  </si>
  <si>
    <t>地方債</t>
  </si>
  <si>
    <t>うち市町村民税</t>
  </si>
  <si>
    <t>うち固定資産税</t>
  </si>
  <si>
    <t>歳入総額</t>
  </si>
  <si>
    <t>歳出総額</t>
  </si>
  <si>
    <t>実質収支</t>
  </si>
  <si>
    <t>令和２年度</t>
    <rPh sb="0" eb="2">
      <t>レイワ</t>
    </rPh>
    <rPh sb="3" eb="5">
      <t>ネンド</t>
    </rPh>
    <phoneticPr fontId="6"/>
  </si>
  <si>
    <t>市計</t>
  </si>
  <si>
    <t>町村計</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</si>
  <si>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</si>
  <si>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</si>
  <si>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</si>
  <si>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</si>
  <si>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</si>
  <si>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</si>
  <si>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</si>
  <si>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</si>
  <si>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</si>
  <si>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</si>
  <si>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</si>
  <si>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</si>
  <si>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</si>
  <si>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</si>
  <si>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</si>
  <si>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</si>
  <si>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</si>
  <si>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</si>
  <si>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</si>
  <si>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</si>
  <si>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</si>
  <si>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</si>
  <si>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</si>
  <si>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</si>
  <si>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</si>
  <si>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</si>
  <si>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</si>
  <si>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</si>
  <si>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</si>
  <si>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</si>
  <si>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</si>
  <si>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</si>
  <si>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</si>
  <si>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（注）１　「普通会計」公営事業会計以外の会計を統合して一つの会計としてとらえた統計上の会計区分。</t>
    <rPh sb="1" eb="2">
      <t>チュウ</t>
    </rPh>
    <rPh sb="6" eb="8">
      <t>フツウ</t>
    </rPh>
    <rPh sb="8" eb="10">
      <t>カイケイ</t>
    </rPh>
    <rPh sb="11" eb="13">
      <t>コウエイ</t>
    </rPh>
    <rPh sb="13" eb="15">
      <t>ジギョウ</t>
    </rPh>
    <rPh sb="15" eb="17">
      <t>カイケイ</t>
    </rPh>
    <rPh sb="17" eb="19">
      <t>イガイ</t>
    </rPh>
    <rPh sb="20" eb="22">
      <t>カイケイ</t>
    </rPh>
    <rPh sb="23" eb="25">
      <t>トウゴウ</t>
    </rPh>
    <rPh sb="27" eb="28">
      <t>ヒト</t>
    </rPh>
    <rPh sb="30" eb="32">
      <t>カイケイ</t>
    </rPh>
    <rPh sb="39" eb="42">
      <t>トウケイジョウ</t>
    </rPh>
    <rPh sb="43" eb="45">
      <t>カイケイ</t>
    </rPh>
    <rPh sb="45" eb="47">
      <t>クブン</t>
    </rPh>
    <phoneticPr fontId="6"/>
  </si>
  <si>
    <t>３　歳入内訳の「その他」は、地方譲与税、利子割交付金、配当割交付金、株式等譲渡所得割交付金、</t>
    <rPh sb="2" eb="4">
      <t>サイニュウ</t>
    </rPh>
    <rPh sb="4" eb="6">
      <t>ウチワケ</t>
    </rPh>
    <rPh sb="10" eb="11">
      <t>タ</t>
    </rPh>
    <rPh sb="14" eb="16">
      <t>チホウ</t>
    </rPh>
    <rPh sb="16" eb="18">
      <t>ジョウヨ</t>
    </rPh>
    <rPh sb="18" eb="19">
      <t>ゼイ</t>
    </rPh>
    <rPh sb="20" eb="22">
      <t>リシ</t>
    </rPh>
    <rPh sb="22" eb="23">
      <t>ワ</t>
    </rPh>
    <rPh sb="23" eb="26">
      <t>コウフキン</t>
    </rPh>
    <rPh sb="27" eb="29">
      <t>ハイトウ</t>
    </rPh>
    <rPh sb="29" eb="30">
      <t>ワ</t>
    </rPh>
    <rPh sb="30" eb="33">
      <t>コウフキン</t>
    </rPh>
    <rPh sb="34" eb="37">
      <t>カブシキトウ</t>
    </rPh>
    <rPh sb="37" eb="39">
      <t>ジョウト</t>
    </rPh>
    <rPh sb="39" eb="41">
      <t>ショトク</t>
    </rPh>
    <rPh sb="41" eb="42">
      <t>ワ</t>
    </rPh>
    <rPh sb="42" eb="45">
      <t>コウフキン</t>
    </rPh>
    <phoneticPr fontId="6"/>
  </si>
  <si>
    <t>　分離課税所得割交付金、地方消費税交付金、ゴルフ場利用税交付金、特別地方消費税交付金、</t>
    <rPh sb="24" eb="25">
      <t>ジョウ</t>
    </rPh>
    <rPh sb="25" eb="27">
      <t>リヨウ</t>
    </rPh>
    <rPh sb="27" eb="28">
      <t>ゼイ</t>
    </rPh>
    <rPh sb="28" eb="31">
      <t>コウフキン</t>
    </rPh>
    <phoneticPr fontId="6"/>
  </si>
  <si>
    <t>　　　　 ルールに基づき区分し直したもの。</t>
    <rPh sb="9" eb="10">
      <t>モト</t>
    </rPh>
    <rPh sb="12" eb="14">
      <t>クブン</t>
    </rPh>
    <rPh sb="15" eb="16">
      <t>ナオ</t>
    </rPh>
    <phoneticPr fontId="6"/>
  </si>
  <si>
    <t>　自動車取得税交付金、軽油引取税交付金、自動車税環境性能割交付金、法人事業税交付金、</t>
    <rPh sb="20" eb="23">
      <t>ジドウシャ</t>
    </rPh>
    <rPh sb="23" eb="24">
      <t>ゼイ</t>
    </rPh>
    <rPh sb="24" eb="32">
      <t>カンキョウセイノウワリコウフキン</t>
    </rPh>
    <phoneticPr fontId="6"/>
  </si>
  <si>
    <t>　　　２　「実質収支」歳入総額－歳出総額－翌年度へ繰越すべき財源。</t>
    <rPh sb="6" eb="8">
      <t>ジッシツ</t>
    </rPh>
    <rPh sb="8" eb="10">
      <t>シュウシ</t>
    </rPh>
    <rPh sb="11" eb="13">
      <t>サイニュウ</t>
    </rPh>
    <rPh sb="13" eb="15">
      <t>ソウガク</t>
    </rPh>
    <rPh sb="16" eb="18">
      <t>サイシュツ</t>
    </rPh>
    <rPh sb="18" eb="20">
      <t>ソウガク</t>
    </rPh>
    <rPh sb="21" eb="24">
      <t>ヨクネンド</t>
    </rPh>
    <rPh sb="25" eb="27">
      <t>クリコ</t>
    </rPh>
    <rPh sb="30" eb="32">
      <t>ザイゲン</t>
    </rPh>
    <phoneticPr fontId="6"/>
  </si>
  <si>
    <t>　交通安全対策特別交付金、分担金及び負担金、使用料、手数料、国有提供施設等所在市町村助成交付金、</t>
    <phoneticPr fontId="6"/>
  </si>
  <si>
    <t>　財産収入、寄附金、繰入金、繰越金、諸収入を指す。</t>
    <phoneticPr fontId="4"/>
  </si>
  <si>
    <t>１　歳出（目的別）</t>
    <rPh sb="2" eb="4">
      <t>サイシュツ</t>
    </rPh>
    <rPh sb="5" eb="7">
      <t>モクテキ</t>
    </rPh>
    <rPh sb="7" eb="8">
      <t>ベツ</t>
    </rPh>
    <phoneticPr fontId="6"/>
  </si>
  <si>
    <t>目的別歳出内訳</t>
    <phoneticPr fontId="4"/>
  </si>
  <si>
    <t>農林水産業費</t>
    <rPh sb="4" eb="5">
      <t>ギョウ</t>
    </rPh>
    <phoneticPr fontId="6"/>
  </si>
  <si>
    <t>消防費</t>
  </si>
  <si>
    <t>令和２年度</t>
    <rPh sb="0" eb="2">
      <t>レイワ</t>
    </rPh>
    <rPh sb="3" eb="5">
      <t>ネンド</t>
    </rPh>
    <phoneticPr fontId="16"/>
  </si>
  <si>
    <t>３年度</t>
    <rPh sb="1" eb="3">
      <t>ネンド</t>
    </rPh>
    <phoneticPr fontId="16"/>
  </si>
  <si>
    <t>（注）　目的別歳出の「その他」は、災害復旧費、公債費、諸支出金、前年度繰上充用金を指す。</t>
    <rPh sb="1" eb="2">
      <t>チュウ</t>
    </rPh>
    <rPh sb="4" eb="6">
      <t>モクテキ</t>
    </rPh>
    <rPh sb="6" eb="7">
      <t>ベツ</t>
    </rPh>
    <rPh sb="7" eb="9">
      <t>サイシュツ</t>
    </rPh>
    <rPh sb="13" eb="14">
      <t>タ</t>
    </rPh>
    <rPh sb="17" eb="19">
      <t>サイガイ</t>
    </rPh>
    <rPh sb="19" eb="21">
      <t>フッキュウ</t>
    </rPh>
    <rPh sb="21" eb="22">
      <t>ヒ</t>
    </rPh>
    <rPh sb="23" eb="26">
      <t>コウサイヒ</t>
    </rPh>
    <rPh sb="27" eb="28">
      <t>ショ</t>
    </rPh>
    <rPh sb="28" eb="31">
      <t>シシュツキン</t>
    </rPh>
    <rPh sb="32" eb="35">
      <t>ゼンネンド</t>
    </rPh>
    <rPh sb="35" eb="37">
      <t>クリア</t>
    </rPh>
    <rPh sb="37" eb="38">
      <t>ジュウ</t>
    </rPh>
    <rPh sb="38" eb="39">
      <t>ヨウ</t>
    </rPh>
    <rPh sb="39" eb="40">
      <t>キン</t>
    </rPh>
    <rPh sb="41" eb="42">
      <t>サ</t>
    </rPh>
    <phoneticPr fontId="6"/>
  </si>
  <si>
    <t>２　歳出（性質別）</t>
    <rPh sb="2" eb="4">
      <t>サイシュツ</t>
    </rPh>
    <rPh sb="5" eb="7">
      <t>セイシツ</t>
    </rPh>
    <rPh sb="7" eb="8">
      <t>ベツ</t>
    </rPh>
    <phoneticPr fontId="6"/>
  </si>
  <si>
    <t>性質別歳出内訳</t>
    <phoneticPr fontId="4"/>
  </si>
  <si>
    <t>人件費</t>
  </si>
  <si>
    <t>物件費</t>
  </si>
  <si>
    <t>維持補修費</t>
  </si>
  <si>
    <t>扶助費</t>
  </si>
  <si>
    <t>補助費等</t>
  </si>
  <si>
    <t>普通建設
事業費</t>
  </si>
  <si>
    <t>災害復旧
事業費</t>
  </si>
  <si>
    <t>失業対策
事業費</t>
  </si>
  <si>
    <t>積立金</t>
  </si>
  <si>
    <t>投資及び出資
金・貸付金</t>
  </si>
  <si>
    <t>繰出金</t>
  </si>
  <si>
    <t>　単位　百万円（上段　徴収決定済額、下段　収納済額）</t>
    <rPh sb="1" eb="3">
      <t>タンイ</t>
    </rPh>
    <rPh sb="4" eb="7">
      <t>ヒャクマンエン</t>
    </rPh>
    <rPh sb="8" eb="10">
      <t>ジョウダン</t>
    </rPh>
    <rPh sb="11" eb="13">
      <t>チョウシュウ</t>
    </rPh>
    <rPh sb="13" eb="15">
      <t>ケッテイ</t>
    </rPh>
    <rPh sb="15" eb="16">
      <t>ズ</t>
    </rPh>
    <rPh sb="16" eb="17">
      <t>ガク</t>
    </rPh>
    <rPh sb="18" eb="20">
      <t>ゲダン</t>
    </rPh>
    <rPh sb="21" eb="23">
      <t>シュウノウ</t>
    </rPh>
    <rPh sb="23" eb="24">
      <t>ズ</t>
    </rPh>
    <rPh sb="24" eb="25">
      <t>ガク</t>
    </rPh>
    <phoneticPr fontId="6"/>
  </si>
  <si>
    <t>東京国税局「統計情報」より作成</t>
    <rPh sb="0" eb="2">
      <t>トウキョウ</t>
    </rPh>
    <rPh sb="2" eb="3">
      <t>コク</t>
    </rPh>
    <rPh sb="3" eb="4">
      <t>ゼイ</t>
    </rPh>
    <rPh sb="4" eb="5">
      <t>キョク</t>
    </rPh>
    <rPh sb="6" eb="8">
      <t>トウケイ</t>
    </rPh>
    <rPh sb="8" eb="10">
      <t>ジョウホウ</t>
    </rPh>
    <rPh sb="13" eb="15">
      <t>サクセイ</t>
    </rPh>
    <phoneticPr fontId="6"/>
  </si>
  <si>
    <t>税務署別</t>
  </si>
  <si>
    <t>計</t>
  </si>
  <si>
    <t>源　泉
所得税</t>
    <phoneticPr fontId="6"/>
  </si>
  <si>
    <t>源泉所得税及　復興特別所得税</t>
    <rPh sb="0" eb="2">
      <t>ゲンセン</t>
    </rPh>
    <rPh sb="2" eb="5">
      <t>ショトクゼイ</t>
    </rPh>
    <rPh sb="5" eb="6">
      <t>オヨ</t>
    </rPh>
    <rPh sb="7" eb="9">
      <t>フッコウ</t>
    </rPh>
    <rPh sb="9" eb="11">
      <t>トクベツ</t>
    </rPh>
    <rPh sb="11" eb="14">
      <t>ショトクゼイ</t>
    </rPh>
    <phoneticPr fontId="6"/>
  </si>
  <si>
    <t>申　告
所得税</t>
    <phoneticPr fontId="6"/>
  </si>
  <si>
    <t>申告所得税及　復興特別所得税</t>
    <rPh sb="0" eb="2">
      <t>シンコク</t>
    </rPh>
    <rPh sb="2" eb="5">
      <t>ショトクゼイ</t>
    </rPh>
    <rPh sb="5" eb="6">
      <t>オヨ</t>
    </rPh>
    <rPh sb="7" eb="9">
      <t>フッコウ</t>
    </rPh>
    <rPh sb="9" eb="11">
      <t>トクベツ</t>
    </rPh>
    <rPh sb="11" eb="14">
      <t>ショトクゼイ</t>
    </rPh>
    <phoneticPr fontId="6"/>
  </si>
  <si>
    <t>法人税</t>
  </si>
  <si>
    <t>地方法人税</t>
    <rPh sb="0" eb="2">
      <t>チホウ</t>
    </rPh>
    <rPh sb="2" eb="5">
      <t>ホウジンゼイ</t>
    </rPh>
    <phoneticPr fontId="4"/>
  </si>
  <si>
    <t>相続税</t>
  </si>
  <si>
    <t>消費税</t>
    <rPh sb="0" eb="3">
      <t>ショウヒゼイ</t>
    </rPh>
    <phoneticPr fontId="6"/>
  </si>
  <si>
    <t>消費税及
地方消費税</t>
    <rPh sb="0" eb="3">
      <t>ショウヒゼイ</t>
    </rPh>
    <rPh sb="3" eb="4">
      <t>オヨ</t>
    </rPh>
    <rPh sb="5" eb="7">
      <t>チホウ</t>
    </rPh>
    <rPh sb="7" eb="10">
      <t>ショウヒゼイ</t>
    </rPh>
    <phoneticPr fontId="6"/>
  </si>
  <si>
    <t>酒税</t>
    <rPh sb="0" eb="2">
      <t>シュゼイ</t>
    </rPh>
    <phoneticPr fontId="6"/>
  </si>
  <si>
    <t>たばこ税及
たばこ特別税</t>
    <rPh sb="3" eb="4">
      <t>ゼイ</t>
    </rPh>
    <phoneticPr fontId="6"/>
  </si>
  <si>
    <t>揮発油税及
地方揮発油税</t>
    <rPh sb="8" eb="11">
      <t>キハツユ</t>
    </rPh>
    <phoneticPr fontId="6"/>
  </si>
  <si>
    <t>その他</t>
    <phoneticPr fontId="6"/>
  </si>
  <si>
    <t>管轄区域</t>
  </si>
  <si>
    <t>令和元年度</t>
  </si>
  <si>
    <t>鶴見</t>
    <phoneticPr fontId="6"/>
  </si>
  <si>
    <t>ｘ</t>
  </si>
  <si>
    <t>横浜市鶴見区</t>
    <phoneticPr fontId="6"/>
  </si>
  <si>
    <t>横浜中</t>
    <phoneticPr fontId="6"/>
  </si>
  <si>
    <t>横浜市中区・西区</t>
    <phoneticPr fontId="6"/>
  </si>
  <si>
    <t>保土ケ谷</t>
    <phoneticPr fontId="6"/>
  </si>
  <si>
    <t>横浜市保土ケ谷区・旭区・瀬谷区</t>
    <phoneticPr fontId="6"/>
  </si>
  <si>
    <t>横浜南</t>
    <phoneticPr fontId="6"/>
  </si>
  <si>
    <t>横浜市南区・港南区
・磯子区・金沢区</t>
    <phoneticPr fontId="6"/>
  </si>
  <si>
    <t>神奈川</t>
  </si>
  <si>
    <t>横浜市神奈川区・港北区</t>
    <phoneticPr fontId="4"/>
  </si>
  <si>
    <t>戸塚</t>
    <phoneticPr fontId="6"/>
  </si>
  <si>
    <t>横浜市戸塚区・栄区・泉区</t>
    <phoneticPr fontId="6"/>
  </si>
  <si>
    <t>緑</t>
    <phoneticPr fontId="6"/>
  </si>
  <si>
    <t>横浜市緑区・青葉区・都筑区</t>
    <phoneticPr fontId="6"/>
  </si>
  <si>
    <t>川崎南</t>
  </si>
  <si>
    <t>川崎市川崎区・幸区</t>
  </si>
  <si>
    <t>川崎北</t>
  </si>
  <si>
    <t>川崎市中原区・高津区・宮前区</t>
    <phoneticPr fontId="4"/>
  </si>
  <si>
    <t>川崎西</t>
  </si>
  <si>
    <t>川崎市多摩区・麻生区</t>
  </si>
  <si>
    <t>横須賀</t>
  </si>
  <si>
    <t>横須賀市・三浦市</t>
  </si>
  <si>
    <t>平塚</t>
    <phoneticPr fontId="6"/>
  </si>
  <si>
    <t>平塚市・秦野市
・伊勢原市・中郡</t>
    <phoneticPr fontId="6"/>
  </si>
  <si>
    <t>鎌倉</t>
    <phoneticPr fontId="6"/>
  </si>
  <si>
    <t>鎌倉市・逗子市・
三浦郡</t>
    <phoneticPr fontId="6"/>
  </si>
  <si>
    <t>藤沢</t>
    <phoneticPr fontId="6"/>
  </si>
  <si>
    <t>藤沢市・茅ヶ崎市
・高座郡</t>
    <phoneticPr fontId="6"/>
  </si>
  <si>
    <t>小田原</t>
    <phoneticPr fontId="6"/>
  </si>
  <si>
    <t>ｘ</t>
    <phoneticPr fontId="4"/>
  </si>
  <si>
    <t>小田原市・南足柄市・足柄上郡・足柄下郡</t>
    <phoneticPr fontId="6"/>
  </si>
  <si>
    <t>相模原</t>
    <phoneticPr fontId="6"/>
  </si>
  <si>
    <t>相模原市</t>
    <phoneticPr fontId="6"/>
  </si>
  <si>
    <t>厚木</t>
    <phoneticPr fontId="6"/>
  </si>
  <si>
    <t>厚木市・愛甲郡</t>
    <phoneticPr fontId="6"/>
  </si>
  <si>
    <t>大和</t>
    <phoneticPr fontId="6"/>
  </si>
  <si>
    <t>座間市・海老名市・
大和市・綾瀬市</t>
    <phoneticPr fontId="6"/>
  </si>
  <si>
    <t>単位　人　　</t>
    <rPh sb="0" eb="2">
      <t>タンイ</t>
    </rPh>
    <rPh sb="3" eb="4">
      <t>ヒト</t>
    </rPh>
    <phoneticPr fontId="6"/>
  </si>
  <si>
    <t>所得階級別</t>
    <rPh sb="0" eb="2">
      <t>ショトク</t>
    </rPh>
    <rPh sb="2" eb="4">
      <t>カイキュウ</t>
    </rPh>
    <rPh sb="4" eb="5">
      <t>ベツ</t>
    </rPh>
    <phoneticPr fontId="4"/>
  </si>
  <si>
    <t>事業所得者</t>
    <rPh sb="0" eb="2">
      <t>ジギョウ</t>
    </rPh>
    <phoneticPr fontId="6"/>
  </si>
  <si>
    <t>不動産所得者</t>
    <rPh sb="0" eb="3">
      <t>フドウサン</t>
    </rPh>
    <rPh sb="3" eb="6">
      <t>ショトクシャ</t>
    </rPh>
    <phoneticPr fontId="6"/>
  </si>
  <si>
    <t>給与所得者</t>
    <rPh sb="0" eb="2">
      <t>キュウヨ</t>
    </rPh>
    <rPh sb="2" eb="4">
      <t>ショトク</t>
    </rPh>
    <rPh sb="4" eb="5">
      <t>シャ</t>
    </rPh>
    <phoneticPr fontId="6"/>
  </si>
  <si>
    <t>雑所得者</t>
    <rPh sb="0" eb="1">
      <t>ザツ</t>
    </rPh>
    <rPh sb="1" eb="4">
      <t>ショトクシャ</t>
    </rPh>
    <phoneticPr fontId="6"/>
  </si>
  <si>
    <t>他の区分に該当
しない所得者</t>
    <rPh sb="0" eb="1">
      <t>タ</t>
    </rPh>
    <rPh sb="2" eb="4">
      <t>クブン</t>
    </rPh>
    <rPh sb="5" eb="7">
      <t>ガイトウ</t>
    </rPh>
    <phoneticPr fontId="6"/>
  </si>
  <si>
    <t>令和２年</t>
    <rPh sb="0" eb="2">
      <t>レイワ</t>
    </rPh>
    <phoneticPr fontId="2"/>
  </si>
  <si>
    <t>３年</t>
    <phoneticPr fontId="2"/>
  </si>
  <si>
    <t>70万円以下</t>
    <phoneticPr fontId="6"/>
  </si>
  <si>
    <t>100万円以下</t>
    <phoneticPr fontId="6"/>
  </si>
  <si>
    <t>150万円以下</t>
    <phoneticPr fontId="6"/>
  </si>
  <si>
    <t>200万円以下</t>
    <phoneticPr fontId="6"/>
  </si>
  <si>
    <t>250万円以下</t>
    <phoneticPr fontId="6"/>
  </si>
  <si>
    <t>300万円以下</t>
    <phoneticPr fontId="6"/>
  </si>
  <si>
    <t>400万円以下</t>
    <phoneticPr fontId="6"/>
  </si>
  <si>
    <t>500万円以下</t>
    <phoneticPr fontId="6"/>
  </si>
  <si>
    <t>600万円以下</t>
    <phoneticPr fontId="6"/>
  </si>
  <si>
    <t>700万円以下</t>
    <phoneticPr fontId="6"/>
  </si>
  <si>
    <t>800万円以下</t>
    <phoneticPr fontId="6"/>
  </si>
  <si>
    <t>1,000万円以下</t>
    <phoneticPr fontId="6"/>
  </si>
  <si>
    <t>1,200万円以下</t>
    <phoneticPr fontId="6"/>
  </si>
  <si>
    <t>1,500万円以下</t>
    <phoneticPr fontId="6"/>
  </si>
  <si>
    <t>2,000万円以下</t>
    <phoneticPr fontId="6"/>
  </si>
  <si>
    <t>3,000万円以下</t>
    <phoneticPr fontId="6"/>
  </si>
  <si>
    <t>5,000万円以下</t>
    <phoneticPr fontId="6"/>
  </si>
  <si>
    <t>5,000万円超</t>
    <rPh sb="7" eb="8">
      <t>コ</t>
    </rPh>
    <phoneticPr fontId="6"/>
  </si>
  <si>
    <t>（注）　「事業所得者」の数値は、「営業等所得者」と「農業所得者」を合計したものである。</t>
    <rPh sb="1" eb="2">
      <t>チュウ</t>
    </rPh>
    <rPh sb="5" eb="7">
      <t>ジギョウ</t>
    </rPh>
    <rPh sb="7" eb="9">
      <t>ショトク</t>
    </rPh>
    <rPh sb="9" eb="10">
      <t>シャ</t>
    </rPh>
    <rPh sb="12" eb="14">
      <t>スウチ</t>
    </rPh>
    <rPh sb="17" eb="20">
      <t>エイギョウトウ</t>
    </rPh>
    <rPh sb="20" eb="23">
      <t>ショトクシャ</t>
    </rPh>
    <rPh sb="26" eb="28">
      <t>ノウギョウ</t>
    </rPh>
    <rPh sb="28" eb="30">
      <t>ショトク</t>
    </rPh>
    <rPh sb="30" eb="31">
      <t>シャ</t>
    </rPh>
    <rPh sb="33" eb="35">
      <t>ゴウケイ</t>
    </rPh>
    <phoneticPr fontId="6"/>
  </si>
  <si>
    <t>年度別</t>
    <rPh sb="0" eb="2">
      <t>ネンド</t>
    </rPh>
    <rPh sb="2" eb="3">
      <t>ベツ</t>
    </rPh>
    <phoneticPr fontId="4"/>
  </si>
  <si>
    <t>源泉所得税</t>
  </si>
  <si>
    <t>酒税</t>
  </si>
  <si>
    <t>消費税</t>
  </si>
  <si>
    <t>源泉徴収
義務者数</t>
    <phoneticPr fontId="6"/>
  </si>
  <si>
    <t>うち給与
所得者数</t>
    <phoneticPr fontId="6"/>
  </si>
  <si>
    <t>法人数</t>
    <phoneticPr fontId="6"/>
  </si>
  <si>
    <t>うち普通
法人数</t>
    <phoneticPr fontId="6"/>
  </si>
  <si>
    <t>販売（消費）数量</t>
    <phoneticPr fontId="6"/>
  </si>
  <si>
    <t>免許場数</t>
  </si>
  <si>
    <t>製造場数</t>
  </si>
  <si>
    <t>個人事業者</t>
  </si>
  <si>
    <t>法人事業者</t>
  </si>
  <si>
    <t>納税申告</t>
  </si>
  <si>
    <t>還付申告</t>
  </si>
  <si>
    <t>件数</t>
  </si>
  <si>
    <t>税額</t>
  </si>
  <si>
    <t>人</t>
  </si>
  <si>
    <t>kl</t>
  </si>
  <si>
    <t>場</t>
  </si>
  <si>
    <t>件</t>
  </si>
  <si>
    <t>令和元年度</t>
    <rPh sb="0" eb="2">
      <t>レイワ</t>
    </rPh>
    <rPh sb="2" eb="4">
      <t>ガンネン</t>
    </rPh>
    <phoneticPr fontId="2"/>
  </si>
  <si>
    <t>２年度</t>
    <rPh sb="1" eb="3">
      <t>ネンド</t>
    </rPh>
    <phoneticPr fontId="2"/>
  </si>
  <si>
    <t>３年度</t>
    <rPh sb="1" eb="3">
      <t>ネンド</t>
    </rPh>
    <phoneticPr fontId="2"/>
  </si>
  <si>
    <t>　　　　 各地方公共団体間の財政比較や時系列比較などを可能とするため、様々な会計区分の決算を全国共通の</t>
    <rPh sb="14" eb="16">
      <t>ザイセイ</t>
    </rPh>
    <rPh sb="16" eb="18">
      <t>ヒカク</t>
    </rPh>
    <rPh sb="19" eb="22">
      <t>ジケイレツ</t>
    </rPh>
    <rPh sb="22" eb="24">
      <t>ヒカク</t>
    </rPh>
    <rPh sb="27" eb="29">
      <t>カノウ</t>
    </rPh>
    <rPh sb="35" eb="37">
      <t>サマザマ</t>
    </rPh>
    <rPh sb="38" eb="40">
      <t>カイケイ</t>
    </rPh>
    <rPh sb="40" eb="42">
      <t>クブン</t>
    </rPh>
    <rPh sb="43" eb="45">
      <t>ケッサン</t>
    </rPh>
    <rPh sb="46" eb="48">
      <t>ゼンコク</t>
    </rPh>
    <rPh sb="48" eb="50">
      <t>キョウツウ</t>
    </rPh>
    <phoneticPr fontId="6"/>
  </si>
  <si>
    <t>（注）令和５年度分は当初予算額である。</t>
    <rPh sb="1" eb="2">
      <t>チュウ</t>
    </rPh>
    <rPh sb="3" eb="5">
      <t>レイワ</t>
    </rPh>
    <rPh sb="6" eb="8">
      <t>ネンド</t>
    </rPh>
    <rPh sb="7" eb="8">
      <t>ド</t>
    </rPh>
    <rPh sb="8" eb="9">
      <t>ブン</t>
    </rPh>
    <rPh sb="10" eb="12">
      <t>トウショ</t>
    </rPh>
    <rPh sb="12" eb="14">
      <t>ヨサン</t>
    </rPh>
    <rPh sb="14" eb="15">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</si>
</sst>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_(* #,##0_);_(* \(#,##0\);_(* &quot;-&quot;_);_(@_)"/>
    <numFmt numFmtId="177" formatCode="#,##0;&quot;△ &quot;#,##0"/>
    <numFmt numFmtId="178" formatCode="#,##0_ "/>
    <numFmt numFmtId="179" formatCode="#,##0.0;&quot;△ &quot;#,##0.0"/>
    <numFmt numFmtId="180" formatCode="#,##0.00;&quot;△ &quot;#,##0.00"/>
    <numFmt numFmtId="181" formatCode="#,##0.00;&quot;▲ &quot;#,##0.00"/>
    <numFmt numFmtId="182" formatCode="#,##0&quot;件&quot;;\-#,##0&quot;件&quot;"/>
    <numFmt numFmtId="183" formatCode="0.0;&quot;△ &quot;0.0"/>
    <numFmt numFmtId="184" formatCode="#,##0.0;[Red]\-#,##0.0"/>
    <numFmt numFmtId="185" formatCode="0.0%"/>
    <numFmt numFmtId="186" formatCode="#,##0.0000;&quot;△ &quot;#,##0.0000"/>
    <numFmt numFmtId="187" formatCode="#,##0_ ;[Red]\-#,##0\ "/>
  </numFmts>
  <fonts count="29" x14ac:knownFonts="1">
    <font>
      <sz val="7"/>
      <name val="ＭＳ ゴシック"/>
      <family val="3"/>
      <charset val="128"/>
    </font>
    <font>
      <sz val="12"/>
      <color theme="1"/>
      <name val="ＭＳ 明朝"/>
      <family val="2"/>
      <charset val="128"/>
    </font>
    <font>
      <sz val="7"/>
      <name val="ＭＳ ゴシック"/>
      <family val="3"/>
      <charset val="128"/>
    </font>
    <font>
      <sz val="7"/>
      <name val="ＭＳ 明朝"/>
      <family val="1"/>
      <charset val="128"/>
    </font>
    <font>
      <sz val="6"/>
      <name val="ＭＳ ゴシック"/>
      <family val="3"/>
      <charset val="128"/>
    </font>
    <font>
      <sz val="8"/>
      <name val="ＭＳ 明朝"/>
      <family val="1"/>
      <charset val="128"/>
    </font>
    <font>
      <sz val="6"/>
      <name val="ＭＳ Ｐゴシック"/>
      <family val="3"/>
      <charset val="128"/>
    </font>
    <font>
      <sz val="6"/>
      <name val="ＭＳ 明朝"/>
      <family val="1"/>
      <charset val="128"/>
    </font>
    <font>
      <sz val="8"/>
      <name val="ＭＳ ゴシック"/>
      <family val="3"/>
      <charset val="128"/>
    </font>
    <font>
      <b/>
      <sz val="7"/>
      <name val="ＭＳ ゴシック"/>
      <family val="3"/>
      <charset val="128"/>
    </font>
    <font>
      <b/>
      <sz val="8"/>
      <name val="ＭＳ 明朝"/>
      <family val="1"/>
      <charset val="128"/>
    </font>
    <font>
      <b/>
      <sz val="8"/>
      <name val="ＭＳ ゴシック"/>
      <family val="3"/>
      <charset val="128"/>
    </font>
    <font>
      <b/>
      <sz val="8"/>
      <color rgb="FFFF0000"/>
      <name val="ＭＳ ゴシック"/>
      <family val="3"/>
      <charset val="128"/>
    </font>
    <font>
      <sz val="8"/>
      <color rgb="FFFF0000"/>
      <name val="ＭＳ ゴシック"/>
      <family val="3"/>
      <charset val="128"/>
    </font>
    <font>
      <sz val="12"/>
      <name val="ＭＳ ゴシック"/>
      <family val="3"/>
      <charset val="128"/>
    </font>
    <font>
      <b/>
      <sz val="7"/>
      <name val="ＭＳ 明朝"/>
      <family val="1"/>
      <charset val="128"/>
    </font>
    <font>
      <sz val="7"/>
      <color theme="1"/>
      <name val="ＭＳ ゴシック"/>
      <family val="3"/>
      <charset val="128"/>
    </font>
    <font>
      <sz val="8"/>
      <color theme="1"/>
      <name val="ＭＳ 明朝"/>
      <family val="1"/>
      <charset val="128"/>
    </font>
    <font>
      <b/>
      <sz val="8"/>
      <color theme="1"/>
      <name val="ＭＳ 明朝"/>
      <family val="1"/>
      <charset val="128"/>
    </font>
    <font>
      <sz val="7"/>
      <color theme="1"/>
      <name val="ＭＳ 明朝"/>
      <family val="1"/>
      <charset val="128"/>
    </font>
    <font>
      <sz val="6"/>
      <color theme="1"/>
      <name val="ＭＳ 明朝"/>
      <family val="1"/>
      <charset val="128"/>
    </font>
    <font>
      <b/>
      <sz val="8"/>
      <color theme="1"/>
      <name val="ＭＳ ゴシック"/>
      <family val="3"/>
      <charset val="128"/>
    </font>
    <font>
      <b/>
      <sz val="7"/>
      <color theme="1"/>
      <name val="ＭＳ ゴシック"/>
      <family val="3"/>
      <charset val="128"/>
    </font>
    <font>
      <sz val="8"/>
      <color theme="1"/>
      <name val="ＭＳ ゴシック"/>
      <family val="3"/>
      <charset val="128"/>
    </font>
    <font>
      <b/>
      <sz val="7"/>
      <color theme="1"/>
      <name val="ＭＳ 明朝"/>
      <family val="1"/>
      <charset val="128"/>
    </font>
    <font>
      <sz val="5"/>
      <color theme="1"/>
      <name val="ＭＳ 明朝"/>
      <family val="1"/>
      <charset val="128"/>
    </font>
    <font>
      <strike/>
      <sz val="8"/>
      <name val="ＭＳ 明朝"/>
      <family val="1"/>
      <charset val="128"/>
    </font>
    <font>
      <strike/>
      <sz val="8"/>
      <color theme="1"/>
      <name val="ＭＳ Ｐゴシック"/>
      <family val="3"/>
      <charset val="128"/>
    </font>
    <font>
      <u/>
      <sz val="7"/>
      <color indexed="12"/>
      <name val="ＭＳ ゴシック"/>
      <family val="3"/>
      <charset val="128"/>
    </font>
  </fonts>
  <fills count="2">
    <fill>
      <patternFill patternType="none"/>
    </fill>
    <fill>
      <patternFill patternType="gray125"/>
    </fill>
  </fills>
  <borders count="27">
    <border>
      <left/>
      <right/>
      <top/>
      <bottom/>
      <diagonal/>
    </border>
    <border>
      <left/>
      <right/>
      <top style="double">
        <color indexed="64"/>
      </top>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38" fontId="2" fillId="0" borderId="0" applyFont="0" applyFill="0" applyBorder="0" applyAlignment="0" applyProtection="0"/>
    <xf numFmtId="0" fontId="5" fillId="0" borderId="0" applyFill="0"/>
    <xf numFmtId="0" fontId="28" fillId="0" borderId="0" applyNumberFormat="0" applyFill="0" applyBorder="0" applyAlignment="0" applyProtection="0">
      <alignment vertical="top"/>
      <protection locked="0"/>
    </xf>
  </cellStyleXfs>
  <cellXfs count="446">
    <xf numFmtId="0" fontId="0" fillId="0" borderId="0" xfId="0"/>
    <xf numFmtId="0" fontId="3" fillId="0" borderId="0" xfId="0" applyFont="1" applyFill="1"/>
    <xf numFmtId="0" fontId="5" fillId="0" borderId="0" xfId="0" applyFont="1" applyFill="1" applyAlignment="1">
      <alignment vertical="center"/>
    </xf>
    <xf numFmtId="0" fontId="5" fillId="0" borderId="0" xfId="0" applyFont="1" applyFill="1"/>
    <xf numFmtId="0" fontId="5" fillId="0" borderId="0" xfId="0" applyFont="1" applyFill="1" applyAlignment="1">
      <alignment horizontal="right" vertical="center"/>
    </xf>
    <xf numFmtId="0" fontId="3" fillId="0" borderId="1" xfId="0" applyFont="1" applyFill="1" applyBorder="1" applyAlignment="1">
      <alignment vertical="center"/>
    </xf>
    <xf numFmtId="0" fontId="5" fillId="0" borderId="1" xfId="0" applyFont="1" applyFill="1" applyBorder="1" applyAlignment="1">
      <alignment vertical="center"/>
    </xf>
    <xf numFmtId="0" fontId="5" fillId="0" borderId="3" xfId="0" applyFont="1" applyFill="1" applyBorder="1" applyAlignment="1">
      <alignment horizontal="center" vertical="center" wrapText="1" justifyLastLine="1"/>
    </xf>
    <xf numFmtId="0" fontId="5" fillId="0" borderId="3" xfId="0" applyFont="1" applyFill="1" applyBorder="1" applyAlignment="1">
      <alignment horizontal="center" vertical="center" justifyLastLine="1"/>
    </xf>
    <xf numFmtId="0" fontId="5" fillId="0" borderId="4" xfId="0" applyFont="1" applyFill="1" applyBorder="1" applyAlignment="1">
      <alignment horizontal="center" vertical="center" justifyLastLine="1"/>
    </xf>
    <xf numFmtId="177" fontId="7" fillId="0" borderId="0" xfId="0" applyNumberFormat="1" applyFont="1" applyFill="1" applyBorder="1" applyAlignment="1">
      <alignment vertical="center"/>
    </xf>
    <xf numFmtId="0" fontId="3" fillId="0" borderId="5" xfId="0" applyFont="1" applyFill="1" applyBorder="1" applyAlignment="1">
      <alignment vertical="center"/>
    </xf>
    <xf numFmtId="0" fontId="5" fillId="0" borderId="6" xfId="0" applyFont="1" applyFill="1" applyBorder="1" applyAlignment="1">
      <alignment vertical="center"/>
    </xf>
    <xf numFmtId="177" fontId="8" fillId="0" borderId="0" xfId="0" applyNumberFormat="1" applyFont="1" applyFill="1" applyBorder="1" applyAlignment="1">
      <alignment vertical="center"/>
    </xf>
    <xf numFmtId="0" fontId="0" fillId="0" borderId="0" xfId="0" applyFont="1" applyFill="1"/>
    <xf numFmtId="0" fontId="9" fillId="0" borderId="0" xfId="0" applyFont="1" applyFill="1" applyBorder="1" applyAlignment="1">
      <alignment vertical="center"/>
    </xf>
    <xf numFmtId="0" fontId="10" fillId="0" borderId="0" xfId="0" applyFont="1" applyFill="1" applyBorder="1" applyAlignment="1">
      <alignment horizontal="distributed" vertical="center" justifyLastLine="1"/>
    </xf>
    <xf numFmtId="0" fontId="11" fillId="0" borderId="7" xfId="0" applyFont="1" applyFill="1" applyBorder="1" applyAlignment="1">
      <alignment vertical="center"/>
    </xf>
    <xf numFmtId="176" fontId="11" fillId="0" borderId="0" xfId="0" applyNumberFormat="1" applyFont="1" applyFill="1" applyBorder="1" applyAlignment="1">
      <alignment horizontal="right" vertical="center"/>
    </xf>
    <xf numFmtId="176" fontId="11" fillId="0" borderId="0" xfId="0" applyNumberFormat="1"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distributed"/>
    </xf>
    <xf numFmtId="178" fontId="11" fillId="0" borderId="0"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0" fillId="0" borderId="0" xfId="0" applyFont="1" applyFill="1" applyBorder="1" applyAlignment="1">
      <alignment vertical="center"/>
    </xf>
    <xf numFmtId="0" fontId="5" fillId="0" borderId="0" xfId="0" applyFont="1" applyFill="1" applyBorder="1" applyAlignment="1">
      <alignment vertical="center"/>
    </xf>
    <xf numFmtId="0" fontId="8" fillId="0" borderId="7" xfId="0" applyFont="1" applyFill="1" applyBorder="1" applyAlignment="1">
      <alignment vertical="center"/>
    </xf>
    <xf numFmtId="176" fontId="8" fillId="0" borderId="0" xfId="0" applyNumberFormat="1" applyFont="1" applyFill="1" applyBorder="1" applyAlignment="1">
      <alignment horizontal="right" vertical="center"/>
    </xf>
    <xf numFmtId="177" fontId="11" fillId="0" borderId="0" xfId="0" applyNumberFormat="1" applyFont="1" applyFill="1" applyBorder="1" applyAlignment="1">
      <alignment vertical="center"/>
    </xf>
    <xf numFmtId="0" fontId="3" fillId="0" borderId="0" xfId="0" applyFont="1" applyFill="1" applyBorder="1" applyAlignment="1">
      <alignment vertical="center"/>
    </xf>
    <xf numFmtId="0" fontId="5" fillId="0" borderId="7" xfId="0" applyFont="1" applyFill="1" applyBorder="1" applyAlignment="1">
      <alignment vertical="center"/>
    </xf>
    <xf numFmtId="176" fontId="13" fillId="0" borderId="0" xfId="0" applyNumberFormat="1" applyFont="1" applyFill="1" applyBorder="1" applyAlignment="1">
      <alignment horizontal="right" vertical="center"/>
    </xf>
    <xf numFmtId="176" fontId="12" fillId="0" borderId="0" xfId="0" applyNumberFormat="1" applyFont="1" applyFill="1" applyBorder="1" applyAlignment="1">
      <alignment vertical="center"/>
    </xf>
    <xf numFmtId="38" fontId="0" fillId="0" borderId="0" xfId="1" applyFont="1" applyFill="1"/>
    <xf numFmtId="180" fontId="0" fillId="0" borderId="0" xfId="0" applyNumberFormat="1" applyFont="1" applyFill="1"/>
    <xf numFmtId="0" fontId="14" fillId="0" borderId="0" xfId="0" applyFont="1" applyFill="1"/>
    <xf numFmtId="0" fontId="3" fillId="0" borderId="8" xfId="0" applyFont="1" applyFill="1" applyBorder="1" applyAlignment="1">
      <alignment vertical="center"/>
    </xf>
    <xf numFmtId="0" fontId="5" fillId="0" borderId="8" xfId="0" applyFont="1" applyFill="1" applyBorder="1"/>
    <xf numFmtId="0" fontId="8" fillId="0" borderId="9" xfId="0" applyFont="1" applyFill="1" applyBorder="1"/>
    <xf numFmtId="0" fontId="8" fillId="0" borderId="8" xfId="0" applyFont="1" applyFill="1" applyBorder="1"/>
    <xf numFmtId="0" fontId="8" fillId="0" borderId="0" xfId="0" applyFont="1" applyFill="1"/>
    <xf numFmtId="0" fontId="5" fillId="0" borderId="0" xfId="0" applyFont="1" applyFill="1" applyBorder="1" applyAlignment="1">
      <alignment horizontal="distributed" vertical="center"/>
    </xf>
    <xf numFmtId="0" fontId="3" fillId="0" borderId="2" xfId="0" applyFont="1" applyFill="1" applyBorder="1" applyAlignment="1">
      <alignment vertical="center"/>
    </xf>
    <xf numFmtId="0" fontId="5" fillId="0" borderId="10" xfId="0" applyFont="1" applyFill="1" applyBorder="1" applyAlignment="1">
      <alignment horizontal="distributed" vertical="center" justifyLastLine="1"/>
    </xf>
    <xf numFmtId="0" fontId="7" fillId="0" borderId="0" xfId="0" applyFont="1" applyFill="1" applyBorder="1" applyAlignment="1">
      <alignment horizontal="right" vertical="top"/>
    </xf>
    <xf numFmtId="0" fontId="5" fillId="0" borderId="0" xfId="0" applyFont="1" applyFill="1" applyBorder="1" applyAlignment="1">
      <alignment horizontal="right" vertical="top"/>
    </xf>
    <xf numFmtId="0" fontId="5" fillId="0" borderId="7" xfId="0" applyFont="1" applyFill="1" applyBorder="1" applyAlignment="1">
      <alignment horizontal="right" vertical="top"/>
    </xf>
    <xf numFmtId="0" fontId="5" fillId="0" borderId="11" xfId="0" applyFont="1" applyFill="1" applyBorder="1" applyAlignment="1">
      <alignment horizontal="right" vertical="top"/>
    </xf>
    <xf numFmtId="0" fontId="15" fillId="0" borderId="0" xfId="0" applyFont="1" applyFill="1" applyBorder="1" applyAlignment="1">
      <alignment vertical="center"/>
    </xf>
    <xf numFmtId="0" fontId="10" fillId="0" borderId="7" xfId="0" applyFont="1" applyFill="1" applyBorder="1" applyAlignment="1">
      <alignment vertical="center"/>
    </xf>
    <xf numFmtId="0" fontId="8" fillId="0" borderId="0" xfId="0" applyFont="1" applyFill="1" applyBorder="1" applyAlignment="1">
      <alignment horizontal="right" vertical="center"/>
    </xf>
    <xf numFmtId="3" fontId="5" fillId="0" borderId="0" xfId="0" applyNumberFormat="1" applyFont="1" applyFill="1" applyBorder="1" applyAlignment="1">
      <alignment vertical="center"/>
    </xf>
    <xf numFmtId="3" fontId="5" fillId="0" borderId="11" xfId="0" applyNumberFormat="1" applyFont="1" applyFill="1" applyBorder="1" applyAlignment="1">
      <alignment vertical="center"/>
    </xf>
    <xf numFmtId="0" fontId="5" fillId="0" borderId="11" xfId="0" applyFont="1" applyFill="1" applyBorder="1" applyAlignment="1">
      <alignment vertical="center"/>
    </xf>
    <xf numFmtId="0" fontId="5" fillId="0" borderId="0" xfId="0" applyFont="1" applyFill="1" applyAlignment="1">
      <alignment horizontal="right"/>
    </xf>
    <xf numFmtId="0" fontId="8" fillId="0" borderId="0" xfId="0" applyFont="1" applyFill="1" applyBorder="1" applyAlignment="1">
      <alignment horizontal="right" vertical="top"/>
    </xf>
    <xf numFmtId="0" fontId="5" fillId="0" borderId="9" xfId="0" applyFont="1" applyFill="1" applyBorder="1"/>
    <xf numFmtId="0" fontId="5" fillId="0" borderId="12" xfId="0" applyFont="1" applyFill="1" applyBorder="1"/>
    <xf numFmtId="0" fontId="5" fillId="0" borderId="4" xfId="0" applyFont="1" applyFill="1" applyBorder="1" applyAlignment="1">
      <alignment horizontal="distributed" vertical="center" justifyLastLine="1"/>
    </xf>
    <xf numFmtId="0" fontId="3" fillId="0" borderId="14" xfId="0" applyFont="1" applyFill="1" applyBorder="1" applyAlignment="1">
      <alignment vertical="center"/>
    </xf>
    <xf numFmtId="0" fontId="5" fillId="0" borderId="19" xfId="0" applyFont="1" applyFill="1" applyBorder="1" applyAlignment="1">
      <alignment horizontal="distributed" vertical="center" justifyLastLine="1"/>
    </xf>
    <xf numFmtId="0" fontId="7" fillId="0" borderId="5" xfId="0" applyFont="1" applyFill="1" applyBorder="1" applyAlignment="1">
      <alignment horizontal="right" vertical="top"/>
    </xf>
    <xf numFmtId="0" fontId="5" fillId="0" borderId="5" xfId="0" applyFont="1" applyFill="1" applyBorder="1" applyAlignment="1">
      <alignment horizontal="right" vertical="top"/>
    </xf>
    <xf numFmtId="0" fontId="5" fillId="0" borderId="11" xfId="0" applyFont="1" applyFill="1" applyBorder="1" applyAlignment="1">
      <alignment horizontal="right" vertical="center"/>
    </xf>
    <xf numFmtId="0" fontId="5" fillId="0" borderId="0" xfId="0" applyFont="1" applyFill="1" applyBorder="1" applyAlignment="1">
      <alignment horizontal="right" vertical="center"/>
    </xf>
    <xf numFmtId="177" fontId="11" fillId="0" borderId="11" xfId="0" applyNumberFormat="1" applyFont="1" applyFill="1" applyBorder="1" applyAlignment="1">
      <alignment vertical="center"/>
    </xf>
    <xf numFmtId="177" fontId="3" fillId="0" borderId="0" xfId="0" applyNumberFormat="1" applyFont="1" applyFill="1"/>
    <xf numFmtId="177" fontId="8" fillId="0" borderId="11" xfId="0" applyNumberFormat="1" applyFont="1" applyFill="1" applyBorder="1" applyAlignment="1">
      <alignment vertical="center"/>
    </xf>
    <xf numFmtId="0" fontId="3" fillId="0" borderId="2" xfId="0" applyFont="1" applyFill="1" applyBorder="1" applyAlignment="1">
      <alignment horizontal="distributed" vertical="center"/>
    </xf>
    <xf numFmtId="0" fontId="5" fillId="0" borderId="2" xfId="0" applyFont="1" applyFill="1" applyBorder="1" applyAlignment="1">
      <alignment horizontal="distributed" vertical="center"/>
    </xf>
    <xf numFmtId="0" fontId="5" fillId="0" borderId="3" xfId="0" applyFont="1" applyFill="1" applyBorder="1" applyAlignment="1">
      <alignment horizontal="distributed" vertical="center" justifyLastLine="1"/>
    </xf>
    <xf numFmtId="0" fontId="5" fillId="0" borderId="4" xfId="0" applyFont="1" applyFill="1" applyBorder="1" applyAlignment="1">
      <alignment horizontal="distributed" vertical="center"/>
    </xf>
    <xf numFmtId="0" fontId="11" fillId="0" borderId="0" xfId="0" applyFont="1" applyFill="1" applyBorder="1" applyAlignment="1">
      <alignment vertical="center"/>
    </xf>
    <xf numFmtId="0" fontId="8" fillId="0" borderId="0" xfId="0" applyFont="1" applyFill="1" applyBorder="1" applyAlignment="1">
      <alignment vertical="center"/>
    </xf>
    <xf numFmtId="179" fontId="8" fillId="0" borderId="0" xfId="0" applyNumberFormat="1" applyFont="1" applyFill="1" applyBorder="1" applyAlignment="1">
      <alignment vertical="center"/>
    </xf>
    <xf numFmtId="177" fontId="11" fillId="0" borderId="0" xfId="0" applyNumberFormat="1" applyFont="1" applyFill="1" applyBorder="1" applyAlignment="1">
      <alignment horizontal="right" vertical="center"/>
    </xf>
    <xf numFmtId="179" fontId="13" fillId="0" borderId="0" xfId="0" applyNumberFormat="1" applyFont="1" applyFill="1" applyBorder="1" applyAlignment="1">
      <alignment horizontal="right" vertical="center"/>
    </xf>
    <xf numFmtId="177" fontId="8" fillId="0" borderId="11"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0" fontId="10" fillId="0" borderId="0" xfId="0" applyFont="1" applyFill="1" applyBorder="1" applyAlignment="1">
      <alignment horizontal="left" vertical="center"/>
    </xf>
    <xf numFmtId="179" fontId="11" fillId="0" borderId="0" xfId="0" applyNumberFormat="1" applyFont="1" applyFill="1" applyBorder="1" applyAlignment="1">
      <alignment horizontal="right" vertical="center"/>
    </xf>
    <xf numFmtId="38" fontId="8" fillId="0" borderId="11" xfId="1" applyFont="1" applyFill="1" applyBorder="1" applyAlignment="1">
      <alignment vertical="center"/>
    </xf>
    <xf numFmtId="38" fontId="8" fillId="0" borderId="0" xfId="1" applyFont="1" applyFill="1" applyBorder="1" applyAlignment="1">
      <alignment vertical="center"/>
    </xf>
    <xf numFmtId="177" fontId="5" fillId="0" borderId="0" xfId="0" applyNumberFormat="1" applyFont="1" applyFill="1" applyBorder="1" applyAlignment="1">
      <alignment horizontal="distributed" vertical="center" wrapText="1"/>
    </xf>
    <xf numFmtId="0" fontId="8" fillId="0" borderId="12" xfId="0" applyFont="1" applyFill="1" applyBorder="1"/>
    <xf numFmtId="0" fontId="5" fillId="0" borderId="2" xfId="0" applyFont="1" applyFill="1" applyBorder="1" applyAlignment="1">
      <alignment vertical="center"/>
    </xf>
    <xf numFmtId="0" fontId="5" fillId="0" borderId="10" xfId="0" applyFont="1" applyFill="1" applyBorder="1" applyAlignment="1">
      <alignment vertical="center"/>
    </xf>
    <xf numFmtId="0" fontId="5" fillId="0" borderId="3" xfId="0" applyFont="1" applyFill="1" applyBorder="1" applyAlignment="1">
      <alignment horizontal="distributed" vertical="center" wrapText="1" justifyLastLine="1"/>
    </xf>
    <xf numFmtId="0" fontId="5" fillId="0" borderId="4" xfId="0" applyFont="1" applyFill="1" applyBorder="1" applyAlignment="1">
      <alignment horizontal="center" vertical="center" wrapText="1" justifyLastLine="1"/>
    </xf>
    <xf numFmtId="0" fontId="3" fillId="0" borderId="0" xfId="0" applyFont="1" applyFill="1" applyBorder="1" applyAlignment="1">
      <alignment horizontal="distributed" vertical="center" justifyLastLine="1"/>
    </xf>
    <xf numFmtId="0" fontId="3" fillId="0" borderId="6" xfId="0" applyFont="1" applyFill="1" applyBorder="1" applyAlignment="1">
      <alignment vertical="center"/>
    </xf>
    <xf numFmtId="0" fontId="3" fillId="0" borderId="0" xfId="0" applyFont="1" applyFill="1" applyBorder="1" applyAlignment="1">
      <alignment horizontal="center" vertical="center" wrapText="1" justifyLastLine="1"/>
    </xf>
    <xf numFmtId="177" fontId="8" fillId="0" borderId="0" xfId="0" applyNumberFormat="1" applyFont="1" applyFill="1" applyBorder="1" applyAlignment="1">
      <alignment horizontal="right" vertical="center"/>
    </xf>
    <xf numFmtId="0" fontId="3" fillId="0" borderId="1" xfId="0" applyFont="1" applyFill="1" applyBorder="1"/>
    <xf numFmtId="0" fontId="5" fillId="0" borderId="1" xfId="0" applyFont="1" applyFill="1" applyBorder="1"/>
    <xf numFmtId="0" fontId="5" fillId="0" borderId="20" xfId="0" applyFont="1" applyFill="1" applyBorder="1" applyAlignment="1">
      <alignment horizontal="distributed" vertical="center" justifyLastLine="1"/>
    </xf>
    <xf numFmtId="0" fontId="5" fillId="0" borderId="20" xfId="0" applyFont="1" applyFill="1" applyBorder="1" applyAlignment="1">
      <alignment horizontal="distributed" vertical="center" wrapText="1" justifyLastLine="1"/>
    </xf>
    <xf numFmtId="0" fontId="5" fillId="0" borderId="20" xfId="0" applyFont="1" applyFill="1" applyBorder="1" applyAlignment="1">
      <alignment horizontal="center" vertical="center" wrapText="1" justifyLastLine="1"/>
    </xf>
    <xf numFmtId="0" fontId="5" fillId="0" borderId="13" xfId="0" applyFont="1" applyFill="1" applyBorder="1" applyAlignment="1">
      <alignment horizontal="center" vertical="center"/>
    </xf>
    <xf numFmtId="0" fontId="5" fillId="0" borderId="14" xfId="0" applyFont="1" applyFill="1" applyBorder="1" applyAlignment="1">
      <alignment vertical="center"/>
    </xf>
    <xf numFmtId="0" fontId="5" fillId="0" borderId="21" xfId="0" applyFont="1" applyFill="1" applyBorder="1" applyAlignment="1">
      <alignment horizontal="center" vertical="top"/>
    </xf>
    <xf numFmtId="0" fontId="5" fillId="0" borderId="21" xfId="0" applyFont="1" applyFill="1" applyBorder="1" applyAlignment="1">
      <alignment horizontal="center" vertical="center"/>
    </xf>
    <xf numFmtId="0" fontId="5" fillId="0" borderId="15" xfId="0" applyFont="1" applyFill="1" applyBorder="1" applyAlignment="1">
      <alignment horizontal="center" vertical="top"/>
    </xf>
    <xf numFmtId="0" fontId="5" fillId="0" borderId="5" xfId="0" applyFont="1" applyFill="1" applyBorder="1" applyAlignment="1">
      <alignment horizontal="distributed" vertical="top"/>
    </xf>
    <xf numFmtId="0" fontId="5" fillId="0" borderId="6" xfId="0" applyFont="1" applyFill="1" applyBorder="1" applyAlignment="1">
      <alignment horizontal="right" vertical="top"/>
    </xf>
    <xf numFmtId="0" fontId="8" fillId="0" borderId="22" xfId="0" applyFont="1" applyFill="1" applyBorder="1" applyAlignment="1">
      <alignment vertical="center"/>
    </xf>
    <xf numFmtId="177" fontId="8" fillId="0" borderId="5" xfId="0" applyNumberFormat="1" applyFont="1" applyFill="1" applyBorder="1" applyAlignment="1">
      <alignment vertical="center"/>
    </xf>
    <xf numFmtId="179" fontId="8" fillId="0" borderId="5" xfId="0" applyNumberFormat="1" applyFont="1" applyFill="1" applyBorder="1" applyAlignment="1">
      <alignment vertical="center"/>
    </xf>
    <xf numFmtId="0" fontId="3" fillId="0" borderId="8" xfId="0" applyFont="1" applyFill="1" applyBorder="1"/>
    <xf numFmtId="177" fontId="0" fillId="0" borderId="0" xfId="0" applyNumberFormat="1" applyFont="1" applyFill="1"/>
    <xf numFmtId="0" fontId="5" fillId="0" borderId="0" xfId="0" applyFont="1" applyFill="1" applyBorder="1" applyAlignment="1">
      <alignment horizontal="distributed" vertical="center"/>
    </xf>
    <xf numFmtId="0" fontId="17" fillId="0" borderId="0" xfId="0" applyFont="1" applyFill="1"/>
    <xf numFmtId="0" fontId="17" fillId="0" borderId="0" xfId="0" applyFont="1" applyFill="1" applyAlignment="1">
      <alignment horizontal="right" vertical="center"/>
    </xf>
    <xf numFmtId="0" fontId="19" fillId="0" borderId="0" xfId="0" applyFont="1" applyFill="1" applyBorder="1"/>
    <xf numFmtId="0" fontId="19" fillId="0" borderId="0" xfId="0" applyFont="1" applyFill="1"/>
    <xf numFmtId="0" fontId="17" fillId="0" borderId="1" xfId="0" applyFont="1" applyFill="1" applyBorder="1" applyAlignment="1">
      <alignment horizontal="distributed" vertical="center" justifyLastLine="1"/>
    </xf>
    <xf numFmtId="0" fontId="17" fillId="0" borderId="3" xfId="0" applyFont="1" applyFill="1" applyBorder="1" applyAlignment="1">
      <alignment horizontal="distributed" vertical="center" wrapText="1" justifyLastLine="1"/>
    </xf>
    <xf numFmtId="0" fontId="17" fillId="0" borderId="3" xfId="0" applyFont="1" applyFill="1" applyBorder="1" applyAlignment="1">
      <alignment horizontal="center" vertical="center" justifyLastLine="1"/>
    </xf>
    <xf numFmtId="0" fontId="17" fillId="0" borderId="4" xfId="0" applyFont="1" applyFill="1" applyBorder="1" applyAlignment="1">
      <alignment horizontal="distributed" vertical="center" wrapText="1" justifyLastLine="1"/>
    </xf>
    <xf numFmtId="0" fontId="19" fillId="0" borderId="0" xfId="0" applyFont="1" applyFill="1" applyBorder="1" applyAlignment="1">
      <alignment horizontal="distributed" vertical="center" wrapText="1" justifyLastLine="1"/>
    </xf>
    <xf numFmtId="0" fontId="17" fillId="0" borderId="5" xfId="0" applyFont="1" applyFill="1" applyBorder="1" applyAlignment="1">
      <alignment horizontal="right" vertical="top"/>
    </xf>
    <xf numFmtId="0" fontId="17" fillId="0" borderId="6" xfId="0" applyFont="1" applyFill="1" applyBorder="1" applyAlignment="1">
      <alignment horizontal="right" vertical="top"/>
    </xf>
    <xf numFmtId="0" fontId="17" fillId="0" borderId="0" xfId="0" applyFont="1" applyFill="1" applyBorder="1" applyAlignment="1">
      <alignment horizontal="right" vertical="top"/>
    </xf>
    <xf numFmtId="0" fontId="20" fillId="0" borderId="0" xfId="0" applyFont="1" applyFill="1" applyBorder="1" applyAlignment="1">
      <alignment horizontal="right" vertical="top"/>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21" fillId="0" borderId="7" xfId="0" applyFont="1" applyFill="1" applyBorder="1" applyAlignment="1">
      <alignment vertical="center"/>
    </xf>
    <xf numFmtId="177" fontId="21" fillId="0" borderId="0" xfId="0" applyNumberFormat="1" applyFont="1" applyFill="1" applyBorder="1" applyAlignment="1">
      <alignment vertical="center"/>
    </xf>
    <xf numFmtId="179" fontId="21" fillId="0" borderId="0" xfId="0" applyNumberFormat="1" applyFont="1" applyFill="1" applyBorder="1" applyAlignment="1">
      <alignment vertical="center"/>
    </xf>
    <xf numFmtId="179" fontId="22" fillId="0" borderId="0" xfId="0" applyNumberFormat="1" applyFont="1" applyFill="1" applyBorder="1" applyAlignment="1">
      <alignment vertical="center"/>
    </xf>
    <xf numFmtId="0" fontId="16" fillId="0" borderId="0" xfId="0" applyFont="1" applyFill="1"/>
    <xf numFmtId="0" fontId="17" fillId="0" borderId="0" xfId="0" applyFont="1" applyFill="1" applyBorder="1" applyAlignment="1">
      <alignment vertical="center"/>
    </xf>
    <xf numFmtId="0" fontId="23" fillId="0" borderId="7" xfId="0" applyFont="1" applyFill="1" applyBorder="1" applyAlignment="1">
      <alignment vertical="center"/>
    </xf>
    <xf numFmtId="177" fontId="23" fillId="0" borderId="0" xfId="0" applyNumberFormat="1" applyFont="1" applyFill="1" applyBorder="1" applyAlignment="1">
      <alignment vertical="center"/>
    </xf>
    <xf numFmtId="179" fontId="23" fillId="0" borderId="0" xfId="0" applyNumberFormat="1" applyFont="1" applyFill="1" applyBorder="1" applyAlignment="1">
      <alignment vertical="center"/>
    </xf>
    <xf numFmtId="179" fontId="16" fillId="0" borderId="0" xfId="0" applyNumberFormat="1" applyFont="1" applyFill="1" applyBorder="1" applyAlignment="1">
      <alignment vertical="center"/>
    </xf>
    <xf numFmtId="0" fontId="17" fillId="0" borderId="0" xfId="0" applyFont="1" applyFill="1" applyBorder="1" applyAlignment="1">
      <alignment horizontal="distributed" vertical="center"/>
    </xf>
    <xf numFmtId="0" fontId="17" fillId="0" borderId="7" xfId="0" applyFont="1" applyFill="1" applyBorder="1" applyAlignment="1">
      <alignment vertical="center"/>
    </xf>
    <xf numFmtId="183" fontId="23" fillId="0" borderId="0" xfId="0" applyNumberFormat="1" applyFont="1" applyFill="1" applyBorder="1" applyAlignment="1">
      <alignment vertical="center"/>
    </xf>
    <xf numFmtId="0" fontId="17" fillId="0" borderId="0" xfId="0" applyFont="1" applyFill="1" applyBorder="1" applyAlignment="1">
      <alignment horizontal="distributed" vertical="center" shrinkToFit="1"/>
    </xf>
    <xf numFmtId="177" fontId="22" fillId="0" borderId="0" xfId="0" applyNumberFormat="1" applyFont="1" applyFill="1" applyBorder="1" applyAlignment="1">
      <alignment vertical="center"/>
    </xf>
    <xf numFmtId="38" fontId="16" fillId="0" borderId="0" xfId="1" applyFont="1" applyFill="1"/>
    <xf numFmtId="180" fontId="16" fillId="0" borderId="0" xfId="0" applyNumberFormat="1" applyFont="1" applyFill="1"/>
    <xf numFmtId="0" fontId="17" fillId="0" borderId="8" xfId="0" applyFont="1" applyFill="1" applyBorder="1"/>
    <xf numFmtId="0" fontId="23" fillId="0" borderId="9" xfId="0" applyFont="1" applyFill="1" applyBorder="1"/>
    <xf numFmtId="0" fontId="23" fillId="0" borderId="8" xfId="0" applyFont="1" applyFill="1" applyBorder="1"/>
    <xf numFmtId="0" fontId="16" fillId="0" borderId="0" xfId="0" applyFont="1" applyFill="1" applyBorder="1"/>
    <xf numFmtId="0" fontId="23" fillId="0" borderId="0" xfId="0" applyFont="1" applyFill="1"/>
    <xf numFmtId="177" fontId="23" fillId="0" borderId="0" xfId="0" applyNumberFormat="1" applyFont="1" applyFill="1"/>
    <xf numFmtId="0" fontId="19" fillId="0" borderId="8" xfId="0" applyFont="1" applyFill="1" applyBorder="1"/>
    <xf numFmtId="0" fontId="16" fillId="0" borderId="9" xfId="0" applyFont="1" applyFill="1" applyBorder="1"/>
    <xf numFmtId="0" fontId="16" fillId="0" borderId="8" xfId="0" applyFont="1" applyFill="1" applyBorder="1"/>
    <xf numFmtId="0" fontId="17" fillId="0" borderId="0" xfId="0" applyFont="1" applyFill="1" applyAlignment="1">
      <alignment vertical="center"/>
    </xf>
    <xf numFmtId="0" fontId="19" fillId="0" borderId="1" xfId="0" applyFont="1" applyFill="1" applyBorder="1" applyAlignment="1">
      <alignment vertical="center"/>
    </xf>
    <xf numFmtId="0" fontId="17" fillId="0" borderId="1" xfId="0" applyFont="1" applyFill="1" applyBorder="1" applyAlignment="1">
      <alignment vertical="center"/>
    </xf>
    <xf numFmtId="0" fontId="17" fillId="0" borderId="3" xfId="0" applyFont="1" applyFill="1" applyBorder="1" applyAlignment="1">
      <alignment horizontal="distributed" vertical="center" justifyLastLine="1"/>
    </xf>
    <xf numFmtId="0" fontId="17" fillId="0" borderId="4" xfId="0" applyFont="1" applyFill="1" applyBorder="1" applyAlignment="1">
      <alignment horizontal="distributed" vertical="center" justifyLastLine="1"/>
    </xf>
    <xf numFmtId="0" fontId="19" fillId="0" borderId="0" xfId="0" applyFont="1" applyFill="1" applyBorder="1" applyAlignment="1">
      <alignment horizontal="distributed" vertical="center" justifyLastLine="1"/>
    </xf>
    <xf numFmtId="0" fontId="19" fillId="0" borderId="5" xfId="0" applyFont="1" applyFill="1" applyBorder="1" applyAlignment="1">
      <alignment vertical="center"/>
    </xf>
    <xf numFmtId="0" fontId="17" fillId="0" borderId="5" xfId="0" applyFont="1" applyFill="1" applyBorder="1" applyAlignment="1">
      <alignment horizontal="distributed" vertical="center" justifyLastLine="1"/>
    </xf>
    <xf numFmtId="0" fontId="23" fillId="0" borderId="6" xfId="0" applyFont="1" applyFill="1" applyBorder="1" applyAlignment="1">
      <alignment vertical="center"/>
    </xf>
    <xf numFmtId="177" fontId="16" fillId="0" borderId="0" xfId="0" applyNumberFormat="1" applyFont="1" applyFill="1" applyBorder="1" applyAlignment="1">
      <alignment vertical="center"/>
    </xf>
    <xf numFmtId="0" fontId="24" fillId="0" borderId="0" xfId="0" applyFont="1" applyFill="1" applyBorder="1" applyAlignment="1">
      <alignment vertical="center"/>
    </xf>
    <xf numFmtId="38" fontId="21" fillId="0" borderId="0" xfId="1" applyFont="1" applyFill="1"/>
    <xf numFmtId="177" fontId="21" fillId="0" borderId="0" xfId="1" applyNumberFormat="1" applyFont="1" applyFill="1"/>
    <xf numFmtId="0" fontId="19" fillId="0" borderId="0" xfId="0" applyFont="1" applyFill="1" applyBorder="1" applyAlignment="1">
      <alignment vertical="center"/>
    </xf>
    <xf numFmtId="176" fontId="16" fillId="0" borderId="0" xfId="0" applyNumberFormat="1" applyFont="1" applyFill="1" applyBorder="1" applyAlignment="1">
      <alignment vertical="center"/>
    </xf>
    <xf numFmtId="0" fontId="17" fillId="0" borderId="0" xfId="0" applyFont="1" applyFill="1" applyBorder="1" applyAlignment="1">
      <alignment horizontal="distributed" vertical="center" wrapText="1"/>
    </xf>
    <xf numFmtId="0" fontId="17" fillId="0" borderId="0" xfId="0" applyFont="1" applyFill="1" applyBorder="1" applyAlignment="1">
      <alignment horizontal="distributed" vertical="center" justifyLastLine="1"/>
    </xf>
    <xf numFmtId="177" fontId="21" fillId="0" borderId="0" xfId="0" applyNumberFormat="1" applyFont="1" applyFill="1" applyBorder="1" applyAlignment="1"/>
    <xf numFmtId="177" fontId="21" fillId="0" borderId="0" xfId="0" applyNumberFormat="1" applyFont="1" applyFill="1"/>
    <xf numFmtId="177" fontId="22" fillId="0" borderId="0" xfId="0" applyNumberFormat="1" applyFont="1" applyFill="1"/>
    <xf numFmtId="0" fontId="24" fillId="0" borderId="0" xfId="0" applyFont="1" applyFill="1"/>
    <xf numFmtId="0" fontId="21" fillId="0" borderId="7" xfId="0" applyFont="1" applyFill="1" applyBorder="1"/>
    <xf numFmtId="0" fontId="19" fillId="0" borderId="8" xfId="0" applyFont="1" applyFill="1" applyBorder="1" applyAlignment="1">
      <alignment vertical="center"/>
    </xf>
    <xf numFmtId="0" fontId="25" fillId="0" borderId="0" xfId="0" applyFont="1" applyFill="1"/>
    <xf numFmtId="178" fontId="3" fillId="0" borderId="0" xfId="0" applyNumberFormat="1" applyFont="1" applyFill="1"/>
    <xf numFmtId="178" fontId="3" fillId="0" borderId="0" xfId="0" applyNumberFormat="1" applyFont="1" applyFill="1" applyAlignment="1">
      <alignment horizontal="right" vertical="center"/>
    </xf>
    <xf numFmtId="178" fontId="5" fillId="0" borderId="8" xfId="0" applyNumberFormat="1" applyFont="1" applyFill="1" applyBorder="1"/>
    <xf numFmtId="178" fontId="5" fillId="0" borderId="8" xfId="0" applyNumberFormat="1" applyFont="1" applyFill="1" applyBorder="1" applyAlignment="1">
      <alignment horizontal="right" vertical="center"/>
    </xf>
    <xf numFmtId="178" fontId="5" fillId="0" borderId="23" xfId="0" applyNumberFormat="1"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178" fontId="5" fillId="0" borderId="15" xfId="0" applyNumberFormat="1" applyFont="1" applyFill="1" applyBorder="1" applyAlignment="1">
      <alignment horizontal="distributed" vertical="center" justifyLastLine="1"/>
    </xf>
    <xf numFmtId="178" fontId="5" fillId="0" borderId="0" xfId="0" applyNumberFormat="1" applyFont="1" applyFill="1"/>
    <xf numFmtId="178" fontId="5" fillId="0" borderId="11" xfId="0" applyNumberFormat="1" applyFont="1" applyFill="1" applyBorder="1"/>
    <xf numFmtId="178" fontId="5" fillId="0" borderId="0" xfId="0" applyNumberFormat="1" applyFont="1" applyFill="1" applyAlignment="1">
      <alignment vertical="center"/>
    </xf>
    <xf numFmtId="178" fontId="10" fillId="0" borderId="0" xfId="0" applyNumberFormat="1" applyFont="1" applyFill="1" applyAlignment="1">
      <alignment horizontal="right" vertical="center"/>
    </xf>
    <xf numFmtId="178" fontId="10" fillId="0" borderId="0" xfId="0" applyNumberFormat="1" applyFont="1" applyFill="1" applyAlignment="1">
      <alignment vertical="center"/>
    </xf>
    <xf numFmtId="178" fontId="11" fillId="0" borderId="11" xfId="0" applyNumberFormat="1" applyFont="1" applyFill="1" applyBorder="1" applyAlignment="1">
      <alignment vertical="center"/>
    </xf>
    <xf numFmtId="178" fontId="11" fillId="0" borderId="0" xfId="0" applyNumberFormat="1" applyFont="1" applyFill="1" applyAlignment="1">
      <alignment vertical="center"/>
    </xf>
    <xf numFmtId="178" fontId="10" fillId="0" borderId="7" xfId="0" applyNumberFormat="1" applyFont="1" applyFill="1" applyBorder="1" applyAlignment="1">
      <alignment vertical="center"/>
    </xf>
    <xf numFmtId="178" fontId="13" fillId="0" borderId="11" xfId="0" applyNumberFormat="1" applyFont="1" applyFill="1" applyBorder="1" applyAlignment="1">
      <alignment vertical="center"/>
    </xf>
    <xf numFmtId="178" fontId="13" fillId="0" borderId="0" xfId="0" applyNumberFormat="1" applyFont="1" applyFill="1" applyAlignment="1">
      <alignment vertical="center"/>
    </xf>
    <xf numFmtId="178" fontId="10" fillId="0" borderId="0" xfId="0" applyNumberFormat="1" applyFont="1" applyFill="1" applyBorder="1" applyAlignment="1">
      <alignment horizontal="left" vertical="center"/>
    </xf>
    <xf numFmtId="178" fontId="8" fillId="0" borderId="11" xfId="0" applyNumberFormat="1" applyFont="1" applyFill="1" applyBorder="1" applyAlignment="1">
      <alignment vertical="center"/>
    </xf>
    <xf numFmtId="178" fontId="8" fillId="0" borderId="0" xfId="0" applyNumberFormat="1" applyFont="1" applyFill="1" applyAlignment="1">
      <alignment vertical="center"/>
    </xf>
    <xf numFmtId="178" fontId="5" fillId="0" borderId="0" xfId="0" applyNumberFormat="1" applyFont="1" applyFill="1" applyAlignment="1">
      <alignment horizontal="distributed" vertical="center"/>
    </xf>
    <xf numFmtId="178" fontId="10" fillId="0" borderId="0" xfId="0" applyNumberFormat="1" applyFont="1" applyFill="1" applyAlignment="1">
      <alignment horizontal="left" vertical="center"/>
    </xf>
    <xf numFmtId="178" fontId="5" fillId="0" borderId="0" xfId="0" applyNumberFormat="1" applyFont="1" applyFill="1" applyBorder="1" applyAlignment="1">
      <alignment horizontal="distributed" vertical="center"/>
    </xf>
    <xf numFmtId="178" fontId="5" fillId="0" borderId="0" xfId="0" applyNumberFormat="1" applyFont="1" applyFill="1" applyBorder="1" applyAlignment="1">
      <alignment horizontal="left" vertical="center"/>
    </xf>
    <xf numFmtId="0" fontId="3" fillId="0" borderId="0" xfId="0" applyFont="1" applyFill="1" applyAlignment="1">
      <alignment wrapText="1"/>
    </xf>
    <xf numFmtId="176" fontId="8" fillId="0" borderId="0" xfId="0" applyNumberFormat="1" applyFont="1" applyFill="1" applyAlignment="1">
      <alignment vertical="center"/>
    </xf>
    <xf numFmtId="178" fontId="3" fillId="0" borderId="0" xfId="0" applyNumberFormat="1" applyFont="1" applyFill="1" applyAlignment="1">
      <alignment horizontal="distributed" vertical="center" wrapText="1"/>
    </xf>
    <xf numFmtId="178" fontId="5" fillId="0" borderId="7" xfId="0" applyNumberFormat="1" applyFont="1" applyFill="1" applyBorder="1" applyAlignment="1">
      <alignment horizontal="distributed" vertical="center"/>
    </xf>
    <xf numFmtId="178" fontId="5" fillId="0" borderId="12" xfId="0" applyNumberFormat="1" applyFont="1" applyFill="1" applyBorder="1"/>
    <xf numFmtId="178" fontId="26" fillId="0" borderId="0" xfId="0" applyNumberFormat="1" applyFont="1" applyFill="1"/>
    <xf numFmtId="0" fontId="5" fillId="0" borderId="0" xfId="0" applyFont="1" applyFill="1" applyBorder="1" applyAlignment="1">
      <alignment horizontal="distributed" vertical="center"/>
    </xf>
    <xf numFmtId="0" fontId="5" fillId="0" borderId="15" xfId="0" applyFont="1" applyFill="1" applyBorder="1" applyAlignment="1">
      <alignment horizontal="distributed" vertical="center" justifyLastLine="1"/>
    </xf>
    <xf numFmtId="0" fontId="5" fillId="0" borderId="16" xfId="0" applyFont="1" applyFill="1" applyBorder="1" applyAlignment="1">
      <alignment horizontal="distributed" vertical="center" justifyLastLine="1"/>
    </xf>
    <xf numFmtId="0" fontId="5" fillId="0" borderId="0" xfId="0" applyFont="1" applyFill="1" applyBorder="1" applyAlignment="1">
      <alignment horizontal="center" vertical="center"/>
    </xf>
    <xf numFmtId="0" fontId="3" fillId="0" borderId="0" xfId="0" applyFont="1" applyFill="1" applyBorder="1"/>
    <xf numFmtId="0" fontId="5" fillId="0" borderId="20" xfId="0" applyFont="1" applyFill="1" applyBorder="1"/>
    <xf numFmtId="0" fontId="5" fillId="0" borderId="13" xfId="0" applyFont="1" applyFill="1" applyBorder="1"/>
    <xf numFmtId="0" fontId="5" fillId="0" borderId="23" xfId="0" applyFont="1" applyFill="1" applyBorder="1"/>
    <xf numFmtId="0" fontId="5" fillId="0" borderId="0" xfId="0" applyFont="1" applyFill="1" applyBorder="1" applyAlignment="1">
      <alignment horizontal="distributed" vertical="center" justifyLastLine="1"/>
    </xf>
    <xf numFmtId="0" fontId="5" fillId="0" borderId="21" xfId="0" applyFont="1" applyFill="1" applyBorder="1" applyAlignment="1">
      <alignment horizontal="distributed" vertical="center" wrapText="1" justifyLastLine="1"/>
    </xf>
    <xf numFmtId="0" fontId="3" fillId="0" borderId="15" xfId="0" applyFont="1" applyFill="1" applyBorder="1" applyAlignment="1">
      <alignment horizontal="distributed" vertical="center" wrapText="1" justifyLastLine="1"/>
    </xf>
    <xf numFmtId="0" fontId="5" fillId="0" borderId="21" xfId="0" applyFont="1" applyFill="1" applyBorder="1" applyAlignment="1">
      <alignment horizontal="distributed" vertical="center" justifyLastLine="1"/>
    </xf>
    <xf numFmtId="0" fontId="5" fillId="0" borderId="15" xfId="0" applyFont="1" applyFill="1" applyBorder="1" applyAlignment="1">
      <alignment horizontal="distributed" vertical="center" wrapText="1" justifyLastLine="1"/>
    </xf>
    <xf numFmtId="179" fontId="11" fillId="0" borderId="0" xfId="0" applyNumberFormat="1" applyFont="1" applyFill="1" applyBorder="1" applyAlignment="1">
      <alignment vertical="center"/>
    </xf>
    <xf numFmtId="179" fontId="0" fillId="0" borderId="0" xfId="0" applyNumberFormat="1" applyFont="1" applyFill="1"/>
    <xf numFmtId="184" fontId="8" fillId="0" borderId="0" xfId="1"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3" fillId="0" borderId="0" xfId="0" applyFont="1" applyFill="1" applyBorder="1" applyAlignment="1">
      <alignment vertical="top"/>
    </xf>
    <xf numFmtId="0" fontId="5" fillId="0" borderId="0" xfId="0" applyFont="1" applyFill="1" applyBorder="1" applyAlignment="1">
      <alignment horizontal="distributed" vertical="top"/>
    </xf>
    <xf numFmtId="0" fontId="5" fillId="0" borderId="7" xfId="0" applyFont="1" applyFill="1" applyBorder="1" applyAlignment="1">
      <alignment vertical="top"/>
    </xf>
    <xf numFmtId="177" fontId="8" fillId="0" borderId="0" xfId="0" applyNumberFormat="1" applyFont="1" applyFill="1" applyBorder="1" applyAlignment="1">
      <alignment vertical="top"/>
    </xf>
    <xf numFmtId="0" fontId="0" fillId="0" borderId="0" xfId="0" applyFont="1" applyFill="1" applyAlignment="1">
      <alignment vertical="top"/>
    </xf>
    <xf numFmtId="184" fontId="8" fillId="0" borderId="0" xfId="0" applyNumberFormat="1" applyFont="1" applyFill="1"/>
    <xf numFmtId="0" fontId="5" fillId="0" borderId="0" xfId="0" applyFont="1" applyFill="1" applyBorder="1" applyAlignment="1">
      <alignment horizontal="distributed" vertical="center" justifyLastLine="1"/>
    </xf>
    <xf numFmtId="0" fontId="5" fillId="0" borderId="21" xfId="0" applyFont="1" applyFill="1" applyBorder="1" applyAlignment="1">
      <alignment horizontal="center" vertical="center" justifyLastLine="1"/>
    </xf>
    <xf numFmtId="0" fontId="5" fillId="0" borderId="19" xfId="0" applyFont="1" applyFill="1" applyBorder="1" applyAlignment="1">
      <alignment horizontal="center" vertical="center" justifyLastLine="1"/>
    </xf>
    <xf numFmtId="0" fontId="5" fillId="0" borderId="16" xfId="0" applyFont="1" applyFill="1" applyBorder="1" applyAlignment="1">
      <alignment horizontal="center" vertical="center" justifyLastLine="1"/>
    </xf>
    <xf numFmtId="0" fontId="5" fillId="0" borderId="21" xfId="0" applyFont="1" applyFill="1" applyBorder="1" applyAlignment="1">
      <alignment horizontal="distributed" vertical="center" justifyLastLine="1"/>
    </xf>
    <xf numFmtId="0" fontId="3" fillId="0" borderId="5" xfId="0" applyFont="1" applyFill="1" applyBorder="1" applyAlignment="1">
      <alignment horizontal="right" vertical="top"/>
    </xf>
    <xf numFmtId="185" fontId="0" fillId="0" borderId="0" xfId="0" applyNumberFormat="1" applyFont="1" applyFill="1"/>
    <xf numFmtId="186" fontId="8" fillId="0" borderId="0" xfId="0" applyNumberFormat="1" applyFont="1" applyFill="1" applyBorder="1" applyAlignment="1">
      <alignment vertical="center"/>
    </xf>
    <xf numFmtId="177" fontId="8" fillId="0" borderId="0" xfId="1" applyNumberFormat="1" applyFont="1" applyFill="1" applyAlignment="1">
      <alignment horizontal="right" vertical="center"/>
    </xf>
    <xf numFmtId="176" fontId="8" fillId="0" borderId="0" xfId="0" applyNumberFormat="1" applyFont="1" applyFill="1" applyBorder="1" applyAlignment="1">
      <alignment vertical="center"/>
    </xf>
    <xf numFmtId="38" fontId="8" fillId="0" borderId="0" xfId="1" applyFont="1" applyFill="1"/>
    <xf numFmtId="0" fontId="5" fillId="0" borderId="0" xfId="0" applyFont="1" applyFill="1" applyBorder="1" applyAlignment="1">
      <alignment horizontal="distributed"/>
    </xf>
    <xf numFmtId="0" fontId="5" fillId="0" borderId="23" xfId="0" applyFont="1" applyFill="1" applyBorder="1" applyAlignment="1">
      <alignment vertical="center"/>
    </xf>
    <xf numFmtId="0" fontId="5" fillId="0" borderId="4" xfId="0" applyFont="1" applyFill="1" applyBorder="1" applyAlignment="1">
      <alignment vertical="center"/>
    </xf>
    <xf numFmtId="0" fontId="5" fillId="0" borderId="17" xfId="0" applyFont="1" applyFill="1" applyBorder="1" applyAlignment="1">
      <alignment vertical="center"/>
    </xf>
    <xf numFmtId="0" fontId="5" fillId="0" borderId="22" xfId="0" applyFont="1" applyFill="1" applyBorder="1" applyAlignment="1">
      <alignment vertical="center"/>
    </xf>
    <xf numFmtId="0" fontId="8" fillId="0" borderId="0" xfId="0" applyFont="1" applyFill="1" applyBorder="1" applyAlignment="1">
      <alignment horizontal="distributed" vertical="center" justifyLastLine="1"/>
    </xf>
    <xf numFmtId="0" fontId="5"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8" fillId="0" borderId="0" xfId="0" applyFont="1" applyFill="1" applyBorder="1"/>
    <xf numFmtId="0" fontId="0" fillId="0" borderId="0" xfId="0" applyFont="1" applyFill="1" applyAlignment="1">
      <alignment vertical="center"/>
    </xf>
    <xf numFmtId="176" fontId="11" fillId="0" borderId="11" xfId="0" applyNumberFormat="1" applyFont="1" applyFill="1" applyBorder="1" applyAlignment="1">
      <alignment vertical="center"/>
    </xf>
    <xf numFmtId="0" fontId="10" fillId="0" borderId="0" xfId="0" applyFont="1" applyFill="1" applyBorder="1" applyAlignment="1">
      <alignment horizontal="distributed" vertical="center"/>
    </xf>
    <xf numFmtId="176" fontId="12" fillId="0" borderId="11" xfId="0" applyNumberFormat="1" applyFont="1" applyFill="1" applyBorder="1" applyAlignment="1">
      <alignment vertical="center"/>
    </xf>
    <xf numFmtId="176" fontId="8" fillId="0" borderId="11" xfId="0" applyNumberFormat="1" applyFont="1" applyFill="1" applyBorder="1" applyAlignment="1">
      <alignment vertical="center"/>
    </xf>
    <xf numFmtId="176" fontId="8" fillId="0" borderId="0" xfId="0" applyNumberFormat="1" applyFont="1" applyFill="1" applyBorder="1" applyAlignment="1" applyProtection="1">
      <alignment vertical="center"/>
      <protection locked="0"/>
    </xf>
    <xf numFmtId="0" fontId="10" fillId="0" borderId="0" xfId="0" applyFont="1" applyFill="1"/>
    <xf numFmtId="0" fontId="5" fillId="0" borderId="4" xfId="0" applyFont="1" applyFill="1" applyBorder="1" applyAlignment="1">
      <alignment horizontal="centerContinuous" vertical="center"/>
    </xf>
    <xf numFmtId="0" fontId="5" fillId="0" borderId="2" xfId="0" applyFont="1" applyFill="1" applyBorder="1" applyAlignment="1">
      <alignment horizontal="centerContinuous" vertical="center"/>
    </xf>
    <xf numFmtId="0" fontId="5" fillId="0" borderId="8" xfId="0" applyFont="1" applyFill="1" applyBorder="1" applyAlignment="1">
      <alignment horizontal="distributed" vertical="center"/>
    </xf>
    <xf numFmtId="0" fontId="5" fillId="0" borderId="9" xfId="0" applyFont="1" applyFill="1" applyBorder="1" applyAlignment="1">
      <alignment vertical="center"/>
    </xf>
    <xf numFmtId="177" fontId="8" fillId="0" borderId="8" xfId="0" applyNumberFormat="1" applyFont="1" applyFill="1" applyBorder="1" applyAlignment="1">
      <alignment vertical="center"/>
    </xf>
    <xf numFmtId="177" fontId="8" fillId="0" borderId="8" xfId="0" applyNumberFormat="1" applyFont="1" applyFill="1" applyBorder="1" applyAlignment="1">
      <alignment horizontal="right" vertical="center"/>
    </xf>
    <xf numFmtId="0" fontId="10" fillId="0" borderId="0" xfId="0" applyFont="1" applyFill="1" applyAlignment="1">
      <alignment vertical="center"/>
    </xf>
    <xf numFmtId="0" fontId="5" fillId="0" borderId="19" xfId="0" applyFont="1" applyFill="1" applyBorder="1" applyAlignment="1">
      <alignment horizontal="distributed" vertical="center" wrapText="1" justifyLastLine="1"/>
    </xf>
    <xf numFmtId="0" fontId="5" fillId="0" borderId="2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distributed" vertical="center" wrapText="1" justifyLastLine="1"/>
    </xf>
    <xf numFmtId="0" fontId="9" fillId="0" borderId="7" xfId="0" applyFont="1" applyFill="1" applyBorder="1" applyAlignment="1">
      <alignment vertical="center"/>
    </xf>
    <xf numFmtId="0" fontId="0" fillId="0" borderId="7" xfId="0" applyFont="1" applyFill="1" applyBorder="1" applyAlignment="1">
      <alignment vertical="center"/>
    </xf>
    <xf numFmtId="0" fontId="15" fillId="0" borderId="7" xfId="0" applyFont="1" applyFill="1" applyBorder="1" applyAlignment="1">
      <alignment vertical="center"/>
    </xf>
    <xf numFmtId="0" fontId="3" fillId="0" borderId="7" xfId="0" applyFont="1" applyFill="1" applyBorder="1" applyAlignment="1">
      <alignment vertical="center"/>
    </xf>
    <xf numFmtId="178" fontId="8" fillId="0" borderId="11" xfId="0" applyNumberFormat="1" applyFont="1" applyFill="1" applyBorder="1"/>
    <xf numFmtId="178" fontId="8" fillId="0" borderId="0" xfId="0" applyNumberFormat="1" applyFont="1" applyFill="1" applyBorder="1"/>
    <xf numFmtId="176" fontId="8" fillId="0" borderId="0" xfId="0" applyNumberFormat="1" applyFont="1" applyFill="1" applyBorder="1"/>
    <xf numFmtId="0" fontId="0" fillId="0" borderId="9" xfId="0" applyFont="1" applyFill="1" applyBorder="1"/>
    <xf numFmtId="0" fontId="0" fillId="0" borderId="8" xfId="0" applyFont="1" applyFill="1" applyBorder="1"/>
    <xf numFmtId="0" fontId="5" fillId="0" borderId="0" xfId="0" applyFont="1" applyFill="1" applyBorder="1" applyAlignment="1">
      <alignment horizontal="distributed" vertical="center" justifyLastLine="1"/>
    </xf>
    <xf numFmtId="0" fontId="5" fillId="0" borderId="14" xfId="0" applyFont="1" applyFill="1" applyBorder="1" applyAlignment="1">
      <alignment horizontal="distributed" vertical="center" justifyLastLine="1"/>
    </xf>
    <xf numFmtId="0" fontId="5" fillId="0" borderId="0" xfId="0" applyFont="1" applyFill="1" applyBorder="1" applyAlignment="1">
      <alignment horizontal="distributed" vertical="center"/>
    </xf>
    <xf numFmtId="0" fontId="5" fillId="0" borderId="0" xfId="0" applyFont="1" applyFill="1" applyAlignment="1">
      <alignment horizontal="distributed" vertical="center"/>
    </xf>
    <xf numFmtId="0" fontId="5" fillId="0" borderId="2" xfId="0" applyFont="1" applyFill="1" applyBorder="1" applyAlignment="1">
      <alignment horizontal="distributed" vertical="center" justifyLastLine="1"/>
    </xf>
    <xf numFmtId="0" fontId="5" fillId="0" borderId="0" xfId="0" applyFont="1" applyFill="1" applyBorder="1" applyAlignment="1">
      <alignment horizontal="distributed" vertical="center" wrapText="1"/>
    </xf>
    <xf numFmtId="0" fontId="5" fillId="0" borderId="1"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6" xfId="0" applyFont="1" applyFill="1" applyBorder="1" applyAlignment="1">
      <alignment horizontal="distributed" vertical="center" justifyLastLine="1"/>
    </xf>
    <xf numFmtId="176" fontId="23" fillId="0" borderId="0" xfId="0" applyNumberFormat="1" applyFont="1" applyFill="1" applyBorder="1" applyAlignment="1">
      <alignment horizontal="right" vertical="center"/>
    </xf>
    <xf numFmtId="0" fontId="27" fillId="0" borderId="7" xfId="0" applyFont="1" applyFill="1" applyBorder="1" applyAlignment="1">
      <alignment vertical="center"/>
    </xf>
    <xf numFmtId="180" fontId="8" fillId="0" borderId="0" xfId="0" applyNumberFormat="1" applyFont="1" applyFill="1" applyBorder="1" applyAlignment="1">
      <alignment vertical="center"/>
    </xf>
    <xf numFmtId="38" fontId="8" fillId="0" borderId="0" xfId="1" applyFont="1" applyFill="1" applyBorder="1" applyAlignment="1">
      <alignment horizontal="right" vertical="center"/>
    </xf>
    <xf numFmtId="181" fontId="8" fillId="0" borderId="0" xfId="0" applyNumberFormat="1" applyFont="1" applyFill="1" applyAlignment="1">
      <alignment horizontal="right"/>
    </xf>
    <xf numFmtId="182" fontId="8" fillId="0" borderId="0" xfId="1" applyNumberFormat="1" applyFont="1" applyFill="1" applyBorder="1" applyAlignment="1">
      <alignment horizontal="right" vertical="center"/>
    </xf>
    <xf numFmtId="181" fontId="8" fillId="0" borderId="0" xfId="0" quotePrefix="1" applyNumberFormat="1" applyFont="1" applyFill="1" applyAlignment="1"/>
    <xf numFmtId="177" fontId="8" fillId="0" borderId="0" xfId="0" quotePrefix="1" applyNumberFormat="1" applyFont="1" applyFill="1" applyBorder="1" applyAlignment="1">
      <alignment horizontal="right" vertical="center"/>
    </xf>
    <xf numFmtId="40" fontId="8" fillId="0" borderId="0" xfId="1" applyNumberFormat="1" applyFont="1" applyFill="1" applyBorder="1" applyAlignment="1">
      <alignment vertical="center"/>
    </xf>
    <xf numFmtId="183" fontId="8" fillId="0" borderId="0" xfId="0" applyNumberFormat="1" applyFont="1" applyFill="1" applyBorder="1" applyAlignment="1">
      <alignment vertical="center"/>
    </xf>
    <xf numFmtId="177" fontId="8" fillId="0" borderId="14" xfId="0" applyNumberFormat="1" applyFont="1" applyFill="1" applyBorder="1" applyAlignment="1">
      <alignment vertical="center"/>
    </xf>
    <xf numFmtId="0" fontId="5" fillId="0" borderId="0" xfId="2" applyFont="1" applyFill="1" applyAlignment="1">
      <alignment vertical="center"/>
    </xf>
    <xf numFmtId="0" fontId="3" fillId="0" borderId="3" xfId="0" applyFont="1" applyFill="1" applyBorder="1" applyAlignment="1">
      <alignment horizontal="center" vertical="center" wrapText="1" justifyLastLine="1"/>
    </xf>
    <xf numFmtId="0" fontId="3" fillId="0" borderId="3" xfId="0" applyFont="1" applyFill="1" applyBorder="1" applyAlignment="1">
      <alignment horizontal="center" vertical="center" wrapText="1" shrinkToFit="1"/>
    </xf>
    <xf numFmtId="0" fontId="3" fillId="0" borderId="3" xfId="0" applyFont="1" applyFill="1" applyBorder="1" applyAlignment="1">
      <alignment horizontal="distributed" vertical="center" wrapText="1" justifyLastLine="1"/>
    </xf>
    <xf numFmtId="0" fontId="5" fillId="0" borderId="4" xfId="0" applyFont="1" applyFill="1" applyBorder="1"/>
    <xf numFmtId="0" fontId="5" fillId="0" borderId="0" xfId="0" applyFont="1" applyFill="1" applyBorder="1" applyAlignment="1">
      <alignment horizontal="center" vertical="center" wrapText="1" justifyLastLine="1"/>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justifyLastLine="1"/>
    </xf>
    <xf numFmtId="0" fontId="8" fillId="0" borderId="11" xfId="0" applyFont="1" applyFill="1" applyBorder="1"/>
    <xf numFmtId="0" fontId="10" fillId="0" borderId="0" xfId="0" applyFont="1" applyFill="1" applyBorder="1" applyAlignment="1"/>
    <xf numFmtId="0" fontId="11" fillId="0" borderId="7" xfId="0" applyFont="1" applyFill="1" applyBorder="1" applyAlignment="1"/>
    <xf numFmtId="178" fontId="11" fillId="0" borderId="0" xfId="1" applyNumberFormat="1" applyFont="1" applyFill="1" applyBorder="1" applyAlignment="1">
      <alignment horizontal="right"/>
    </xf>
    <xf numFmtId="187" fontId="11" fillId="0" borderId="0" xfId="1" applyNumberFormat="1" applyFont="1" applyFill="1" applyBorder="1" applyAlignment="1">
      <alignment horizontal="right" vertical="center"/>
    </xf>
    <xf numFmtId="177" fontId="11" fillId="0" borderId="0" xfId="0" applyNumberFormat="1" applyFont="1" applyFill="1" applyBorder="1" applyAlignment="1"/>
    <xf numFmtId="0" fontId="8" fillId="0" borderId="11" xfId="0" applyFont="1" applyFill="1" applyBorder="1" applyAlignment="1"/>
    <xf numFmtId="0" fontId="5" fillId="0" borderId="0" xfId="0" applyFont="1" applyFill="1" applyBorder="1" applyAlignment="1">
      <alignment wrapText="1"/>
    </xf>
    <xf numFmtId="0" fontId="0" fillId="0" borderId="0" xfId="0" applyFont="1" applyFill="1" applyAlignment="1"/>
    <xf numFmtId="0" fontId="10" fillId="0" borderId="0" xfId="0" applyFont="1" applyFill="1" applyBorder="1" applyAlignment="1">
      <alignment vertical="top"/>
    </xf>
    <xf numFmtId="0" fontId="11" fillId="0" borderId="7" xfId="0" applyFont="1" applyFill="1" applyBorder="1" applyAlignment="1">
      <alignment vertical="top"/>
    </xf>
    <xf numFmtId="177" fontId="11" fillId="0" borderId="0" xfId="0" applyNumberFormat="1" applyFont="1" applyFill="1" applyBorder="1" applyAlignment="1">
      <alignment vertical="top"/>
    </xf>
    <xf numFmtId="0" fontId="8" fillId="0" borderId="11" xfId="0" applyFont="1" applyFill="1" applyBorder="1" applyAlignment="1">
      <alignment vertical="top"/>
    </xf>
    <xf numFmtId="0" fontId="5" fillId="0" borderId="0" xfId="0" applyFont="1" applyFill="1" applyBorder="1" applyAlignment="1">
      <alignment vertical="top" wrapText="1"/>
    </xf>
    <xf numFmtId="0" fontId="5" fillId="0" borderId="0" xfId="0" applyFont="1" applyFill="1" applyBorder="1" applyAlignment="1"/>
    <xf numFmtId="0" fontId="5" fillId="0" borderId="7" xfId="0" applyFont="1" applyFill="1" applyBorder="1" applyAlignment="1"/>
    <xf numFmtId="177" fontId="8" fillId="0" borderId="0" xfId="0" applyNumberFormat="1" applyFont="1" applyFill="1" applyBorder="1" applyAlignment="1"/>
    <xf numFmtId="0" fontId="5" fillId="0" borderId="0" xfId="0" applyFont="1" applyFill="1" applyBorder="1" applyAlignment="1">
      <alignment vertical="top"/>
    </xf>
    <xf numFmtId="0" fontId="0" fillId="0" borderId="0" xfId="0" applyFont="1" applyFill="1" applyBorder="1" applyAlignment="1">
      <alignment vertical="top"/>
    </xf>
    <xf numFmtId="0" fontId="0" fillId="0" borderId="12" xfId="0" applyFont="1" applyFill="1" applyBorder="1"/>
    <xf numFmtId="0" fontId="5" fillId="0" borderId="19"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8" xfId="0" applyFont="1" applyFill="1" applyBorder="1" applyAlignment="1">
      <alignment horizontal="right"/>
    </xf>
    <xf numFmtId="177" fontId="8" fillId="0" borderId="8" xfId="0" applyNumberFormat="1" applyFont="1" applyFill="1" applyBorder="1"/>
    <xf numFmtId="0" fontId="3" fillId="0" borderId="0" xfId="0" applyFont="1" applyFill="1" applyAlignment="1">
      <alignment horizontal="right"/>
    </xf>
    <xf numFmtId="177" fontId="6" fillId="0" borderId="0" xfId="0" applyNumberFormat="1" applyFont="1" applyFill="1" applyBorder="1" applyAlignment="1">
      <alignment vertical="center"/>
    </xf>
    <xf numFmtId="0" fontId="3" fillId="0" borderId="0" xfId="0" applyFont="1"/>
    <xf numFmtId="0" fontId="3" fillId="0" borderId="0" xfId="0" applyFont="1" applyAlignment="1">
      <alignment horizontal="right" vertical="center"/>
    </xf>
    <xf numFmtId="0" fontId="3" fillId="0" borderId="1" xfId="0" applyFont="1" applyBorder="1" applyAlignment="1">
      <alignment vertical="center"/>
    </xf>
    <xf numFmtId="0" fontId="5" fillId="0" borderId="1"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5" fillId="0" borderId="0" xfId="0" applyFont="1"/>
    <xf numFmtId="0" fontId="5" fillId="0" borderId="19" xfId="0" applyFont="1" applyBorder="1" applyAlignment="1">
      <alignment horizontal="center" vertical="center"/>
    </xf>
    <xf numFmtId="0" fontId="5" fillId="0" borderId="19"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7" fillId="0" borderId="5" xfId="0" applyFont="1" applyBorder="1" applyAlignment="1">
      <alignment horizontal="right" vertical="top"/>
    </xf>
    <xf numFmtId="0" fontId="5" fillId="0" borderId="5" xfId="0" applyFont="1" applyBorder="1" applyAlignment="1">
      <alignment horizontal="right" vertical="top"/>
    </xf>
    <xf numFmtId="0" fontId="5" fillId="0" borderId="6" xfId="0" applyFont="1" applyBorder="1" applyAlignment="1">
      <alignment horizontal="right" vertical="top"/>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7" xfId="0" applyFont="1" applyBorder="1" applyAlignment="1">
      <alignment vertical="center"/>
    </xf>
    <xf numFmtId="0" fontId="3" fillId="0" borderId="8" xfId="0" applyFont="1" applyBorder="1"/>
    <xf numFmtId="0" fontId="0" fillId="0" borderId="9" xfId="0" applyBorder="1"/>
    <xf numFmtId="0" fontId="0" fillId="0" borderId="8" xfId="0" applyBorder="1"/>
    <xf numFmtId="0" fontId="5" fillId="0" borderId="0" xfId="2" applyAlignment="1">
      <alignment vertical="center"/>
    </xf>
    <xf numFmtId="0" fontId="28" fillId="0" borderId="0" xfId="3" applyAlignment="1" applyProtection="1"/>
    <xf numFmtId="178" fontId="8" fillId="0" borderId="0" xfId="1" applyNumberFormat="1" applyFont="1" applyFill="1" applyBorder="1" applyAlignment="1">
      <alignment horizontal="right"/>
    </xf>
    <xf numFmtId="187" fontId="8" fillId="0" borderId="0" xfId="1" applyNumberFormat="1" applyFont="1" applyFill="1" applyBorder="1" applyAlignment="1">
      <alignment horizontal="right" vertical="center"/>
    </xf>
    <xf numFmtId="187" fontId="8" fillId="0" borderId="0" xfId="1" applyNumberFormat="1" applyFont="1" applyFill="1" applyBorder="1" applyAlignment="1">
      <alignment horizontal="right"/>
    </xf>
    <xf numFmtId="0" fontId="5" fillId="0" borderId="16" xfId="0" applyFont="1" applyFill="1" applyBorder="1" applyAlignment="1">
      <alignment horizontal="center"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distributed" vertical="center" wrapText="1"/>
    </xf>
    <xf numFmtId="0" fontId="5" fillId="0" borderId="4" xfId="0" applyFont="1" applyFill="1" applyBorder="1" applyAlignment="1">
      <alignment horizontal="distributed" vertical="center" justifyLastLine="1"/>
    </xf>
    <xf numFmtId="0" fontId="10" fillId="0" borderId="0" xfId="0" applyFont="1" applyFill="1" applyBorder="1" applyAlignment="1">
      <alignment horizontal="right" vertical="center"/>
    </xf>
    <xf numFmtId="0" fontId="5" fillId="0" borderId="24" xfId="0" applyFont="1" applyFill="1" applyBorder="1" applyAlignment="1">
      <alignment horizontal="distributed" vertical="center" justifyLastLine="1"/>
    </xf>
    <xf numFmtId="0" fontId="5" fillId="0" borderId="21" xfId="0" applyFont="1" applyFill="1" applyBorder="1" applyAlignment="1">
      <alignment horizontal="distributed" vertical="center" justifyLastLine="1"/>
    </xf>
    <xf numFmtId="0" fontId="5" fillId="0" borderId="11" xfId="0" applyFont="1" applyFill="1" applyBorder="1" applyAlignment="1">
      <alignment horizontal="distributed" vertical="center" justifyLastLine="1"/>
    </xf>
    <xf numFmtId="0" fontId="5" fillId="0" borderId="15"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14" xfId="0" applyFont="1" applyFill="1" applyBorder="1" applyAlignment="1">
      <alignment horizontal="distributed" vertical="center" justifyLastLine="1"/>
    </xf>
    <xf numFmtId="0" fontId="5" fillId="0" borderId="24" xfId="0" applyFont="1" applyFill="1" applyBorder="1" applyAlignment="1">
      <alignment horizontal="center" vertical="center" wrapText="1" justifyLastLine="1"/>
    </xf>
    <xf numFmtId="0" fontId="5" fillId="0" borderId="21" xfId="0" applyFont="1" applyFill="1" applyBorder="1" applyAlignment="1">
      <alignment horizontal="center" vertical="center" justifyLastLine="1"/>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Border="1" applyAlignment="1">
      <alignment horizontal="distributed" vertical="center"/>
    </xf>
    <xf numFmtId="0" fontId="5" fillId="0" borderId="0" xfId="0" applyFont="1" applyFill="1" applyAlignment="1">
      <alignment horizontal="distributed" vertical="center"/>
    </xf>
    <xf numFmtId="0" fontId="10" fillId="0" borderId="0" xfId="0" applyFont="1" applyFill="1" applyAlignment="1">
      <alignment horizontal="distributed" vertical="center"/>
    </xf>
    <xf numFmtId="0" fontId="10" fillId="0" borderId="0" xfId="0" applyFont="1" applyFill="1" applyAlignment="1">
      <alignment horizontal="center" vertical="center"/>
    </xf>
    <xf numFmtId="0" fontId="17" fillId="0" borderId="0" xfId="0" applyFont="1" applyFill="1" applyBorder="1" applyAlignment="1">
      <alignment horizontal="distributed" vertical="center"/>
    </xf>
    <xf numFmtId="0" fontId="5" fillId="0" borderId="0" xfId="0" applyFont="1" applyFill="1" applyBorder="1" applyAlignment="1">
      <alignment horizontal="distributed" vertical="center" wrapText="1"/>
    </xf>
    <xf numFmtId="0" fontId="5" fillId="0" borderId="2"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19" fillId="0" borderId="0" xfId="0" applyFont="1" applyFill="1" applyBorder="1" applyAlignment="1">
      <alignment horizontal="left" vertical="center"/>
    </xf>
    <xf numFmtId="0" fontId="16" fillId="0" borderId="0" xfId="0" applyFont="1" applyFill="1" applyAlignment="1">
      <alignment horizontal="left" vertical="center"/>
    </xf>
    <xf numFmtId="0" fontId="5" fillId="0" borderId="1" xfId="0" applyFont="1" applyFill="1" applyBorder="1" applyAlignment="1">
      <alignment horizontal="distributed" vertical="center" justifyLastLine="1"/>
    </xf>
    <xf numFmtId="0" fontId="5" fillId="0" borderId="13"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6" xfId="0"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0" fontId="5" fillId="0" borderId="18" xfId="0" applyFont="1" applyFill="1" applyBorder="1" applyAlignment="1">
      <alignment horizontal="distributed" vertical="center" justifyLastLine="1"/>
    </xf>
    <xf numFmtId="0" fontId="5" fillId="0" borderId="7" xfId="0" applyFont="1" applyFill="1" applyBorder="1" applyAlignment="1">
      <alignment horizontal="distributed" vertical="center"/>
    </xf>
    <xf numFmtId="0" fontId="5" fillId="0" borderId="26"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25" xfId="0" applyFont="1" applyFill="1" applyBorder="1" applyAlignment="1">
      <alignment horizontal="center" vertical="center" wrapText="1"/>
    </xf>
    <xf numFmtId="0" fontId="5" fillId="0" borderId="15" xfId="0" applyFont="1" applyFill="1" applyBorder="1"/>
    <xf numFmtId="0" fontId="5" fillId="0" borderId="26" xfId="0" applyFont="1" applyFill="1" applyBorder="1" applyAlignment="1">
      <alignment horizontal="center" vertical="center" wrapText="1"/>
    </xf>
    <xf numFmtId="0" fontId="5" fillId="0" borderId="21" xfId="0" applyFont="1" applyFill="1" applyBorder="1"/>
    <xf numFmtId="0" fontId="5" fillId="0" borderId="26" xfId="0" applyFont="1" applyFill="1" applyBorder="1" applyAlignment="1">
      <alignment horizontal="distributed" vertical="center" wrapText="1" justifyLastLine="1"/>
    </xf>
    <xf numFmtId="0" fontId="5" fillId="0" borderId="24" xfId="0" applyFont="1" applyFill="1" applyBorder="1"/>
    <xf numFmtId="178" fontId="10" fillId="0" borderId="0" xfId="0" applyNumberFormat="1" applyFont="1" applyFill="1" applyAlignment="1">
      <alignment horizontal="distributed" vertical="center"/>
    </xf>
    <xf numFmtId="178" fontId="5" fillId="0" borderId="1"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178" fontId="5" fillId="0" borderId="14" xfId="0" applyNumberFormat="1" applyFont="1" applyFill="1" applyBorder="1" applyAlignment="1">
      <alignment horizontal="center" vertical="center"/>
    </xf>
    <xf numFmtId="178" fontId="5" fillId="0" borderId="20" xfId="0" applyNumberFormat="1" applyFont="1" applyFill="1" applyBorder="1" applyAlignment="1">
      <alignment horizontal="distributed" vertical="center" wrapText="1" justifyLastLine="1"/>
    </xf>
    <xf numFmtId="178" fontId="5" fillId="0" borderId="24" xfId="0" applyNumberFormat="1" applyFont="1" applyFill="1" applyBorder="1" applyAlignment="1">
      <alignment horizontal="distributed" vertical="center" wrapText="1" justifyLastLine="1"/>
    </xf>
    <xf numFmtId="178" fontId="5" fillId="0" borderId="21" xfId="0" applyNumberFormat="1" applyFont="1" applyFill="1" applyBorder="1" applyAlignment="1">
      <alignment horizontal="distributed" vertical="center" wrapText="1" justifyLastLine="1"/>
    </xf>
    <xf numFmtId="178" fontId="5" fillId="0" borderId="13" xfId="0" applyNumberFormat="1" applyFont="1" applyFill="1" applyBorder="1" applyAlignment="1">
      <alignment horizontal="distributed" vertical="center" wrapText="1" justifyLastLine="1"/>
    </xf>
    <xf numFmtId="178" fontId="5" fillId="0" borderId="23" xfId="0" applyNumberFormat="1" applyFont="1" applyFill="1" applyBorder="1" applyAlignment="1">
      <alignment horizontal="distributed" vertical="center" wrapText="1" justifyLastLine="1"/>
    </xf>
    <xf numFmtId="178" fontId="5" fillId="0" borderId="15" xfId="0" applyNumberFormat="1" applyFont="1" applyFill="1" applyBorder="1" applyAlignment="1">
      <alignment horizontal="distributed" vertical="center" wrapText="1" justifyLastLine="1"/>
    </xf>
    <xf numFmtId="178" fontId="5" fillId="0" borderId="22" xfId="0" applyNumberFormat="1" applyFont="1" applyFill="1" applyBorder="1" applyAlignment="1">
      <alignment horizontal="distributed" vertical="center" wrapText="1" justifyLastLine="1"/>
    </xf>
    <xf numFmtId="178" fontId="5" fillId="0" borderId="11" xfId="0" applyNumberFormat="1" applyFont="1" applyFill="1" applyBorder="1" applyAlignment="1">
      <alignment horizontal="distributed" vertical="center" wrapText="1" justifyLastLine="1"/>
    </xf>
    <xf numFmtId="0" fontId="10" fillId="0" borderId="0" xfId="0" applyFont="1" applyFill="1" applyBorder="1" applyAlignment="1">
      <alignment horizontal="left" vertical="center" justifyLastLine="1"/>
    </xf>
    <xf numFmtId="0" fontId="5" fillId="0" borderId="0" xfId="0" applyFont="1" applyFill="1" applyAlignment="1">
      <alignment horizontal="left" vertical="center" justifyLastLine="1"/>
    </xf>
    <xf numFmtId="0" fontId="5" fillId="0" borderId="0" xfId="0" applyNumberFormat="1" applyFont="1" applyFill="1" applyBorder="1" applyAlignment="1">
      <alignment horizontal="distributed" vertical="center"/>
    </xf>
    <xf numFmtId="0" fontId="5" fillId="0" borderId="0" xfId="0" applyFont="1" applyFill="1" applyAlignment="1"/>
    <xf numFmtId="0" fontId="5" fillId="0" borderId="5" xfId="0" applyFont="1" applyFill="1" applyBorder="1" applyAlignment="1">
      <alignment horizontal="distributed" vertical="center"/>
    </xf>
    <xf numFmtId="0" fontId="5" fillId="0" borderId="0" xfId="0" applyFont="1" applyFill="1" applyBorder="1" applyAlignment="1">
      <alignment horizontal="center" vertical="center"/>
    </xf>
    <xf numFmtId="0" fontId="5" fillId="0" borderId="10" xfId="0" applyFont="1" applyFill="1" applyBorder="1" applyAlignment="1">
      <alignment horizontal="distributed" vertical="center" justifyLastLine="1"/>
    </xf>
    <xf numFmtId="0" fontId="10" fillId="0" borderId="0" xfId="0" applyFont="1" applyFill="1" applyBorder="1" applyAlignment="1">
      <alignment horizontal="right" vertical="center"/>
    </xf>
    <xf numFmtId="0" fontId="5" fillId="0" borderId="0" xfId="0" applyFont="1" applyFill="1" applyAlignment="1">
      <alignment horizontal="right" vertical="center"/>
    </xf>
    <xf numFmtId="0" fontId="5" fillId="0" borderId="0" xfId="0" applyFont="1" applyFill="1" applyBorder="1" applyAlignment="1">
      <alignment vertical="center" wrapText="1"/>
    </xf>
    <xf numFmtId="0" fontId="5" fillId="0" borderId="0" xfId="0" applyFont="1" applyFill="1" applyAlignment="1">
      <alignment vertical="center" wrapText="1"/>
    </xf>
    <xf numFmtId="0" fontId="5" fillId="0" borderId="11" xfId="0" applyFont="1" applyFill="1" applyBorder="1" applyAlignment="1">
      <alignment horizontal="distributed" vertical="center"/>
    </xf>
    <xf numFmtId="0" fontId="8" fillId="0" borderId="11" xfId="0" applyFont="1" applyFill="1" applyBorder="1" applyAlignment="1">
      <alignment horizontal="distributed" vertical="center"/>
    </xf>
    <xf numFmtId="0" fontId="3" fillId="0" borderId="0" xfId="0" applyFont="1" applyFill="1" applyBorder="1" applyAlignment="1">
      <alignment vertical="center" wrapText="1"/>
    </xf>
    <xf numFmtId="0" fontId="3" fillId="0" borderId="0" xfId="0" applyFont="1" applyFill="1" applyAlignment="1">
      <alignment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 xfId="0" applyFont="1" applyBorder="1" applyAlignment="1">
      <alignment horizontal="distributed" vertical="center"/>
    </xf>
    <xf numFmtId="0" fontId="5" fillId="0" borderId="0" xfId="0" applyFont="1" applyAlignment="1">
      <alignment horizontal="distributed" vertical="center"/>
    </xf>
    <xf numFmtId="0" fontId="5" fillId="0" borderId="14" xfId="0" applyFont="1" applyBorder="1" applyAlignment="1">
      <alignment horizontal="distributed" vertical="center"/>
    </xf>
    <xf numFmtId="0" fontId="5" fillId="0" borderId="4"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25" xfId="0" applyFont="1" applyBorder="1" applyAlignment="1">
      <alignment horizontal="distributed" vertical="center" wrapText="1" justifyLastLine="1"/>
    </xf>
    <xf numFmtId="0" fontId="5" fillId="0" borderId="11"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26" xfId="0" applyFont="1" applyBorder="1" applyAlignment="1">
      <alignment horizontal="distributed" vertical="center" wrapText="1" justifyLastLine="1"/>
    </xf>
    <xf numFmtId="0" fontId="5" fillId="0" borderId="24"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16" xfId="0" applyFont="1" applyBorder="1" applyAlignment="1">
      <alignment horizontal="distributed" vertical="center" justifyLastLine="1"/>
    </xf>
  </cellXfs>
  <cellStyles count="4">
    <cellStyle name="ハイパーリンク" xfId="3" builtinId="8"/>
    <cellStyle name="桁区切り 2" xfId="1"/>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38100</xdr:rowOff>
    </xdr:from>
    <xdr:to>
      <xdr:col>2</xdr:col>
      <xdr:colOff>57150</xdr:colOff>
      <xdr:row>29</xdr:row>
      <xdr:rowOff>104775</xdr:rowOff>
    </xdr:to>
    <xdr:sp macro="" textlink="">
      <xdr:nvSpPr>
        <xdr:cNvPr id="2" name="AutoShape 1"/>
        <xdr:cNvSpPr>
          <a:spLocks/>
        </xdr:cNvSpPr>
      </xdr:nvSpPr>
      <xdr:spPr bwMode="auto">
        <a:xfrm>
          <a:off x="962025" y="3939540"/>
          <a:ext cx="40005" cy="219075"/>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57150</xdr:colOff>
      <xdr:row>29</xdr:row>
      <xdr:rowOff>104775</xdr:rowOff>
    </xdr:to>
    <xdr:sp macro="" textlink="">
      <xdr:nvSpPr>
        <xdr:cNvPr id="3" name="AutoShape 5"/>
        <xdr:cNvSpPr>
          <a:spLocks/>
        </xdr:cNvSpPr>
      </xdr:nvSpPr>
      <xdr:spPr bwMode="auto">
        <a:xfrm>
          <a:off x="962025" y="3939540"/>
          <a:ext cx="40005" cy="219075"/>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57150</xdr:colOff>
      <xdr:row>29</xdr:row>
      <xdr:rowOff>104775</xdr:rowOff>
    </xdr:to>
    <xdr:sp macro="" textlink="">
      <xdr:nvSpPr>
        <xdr:cNvPr id="4" name="AutoShape 7"/>
        <xdr:cNvSpPr>
          <a:spLocks/>
        </xdr:cNvSpPr>
      </xdr:nvSpPr>
      <xdr:spPr bwMode="auto">
        <a:xfrm>
          <a:off x="962025" y="3939540"/>
          <a:ext cx="40005" cy="219075"/>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38100</xdr:rowOff>
    </xdr:from>
    <xdr:to>
      <xdr:col>2</xdr:col>
      <xdr:colOff>57150</xdr:colOff>
      <xdr:row>29</xdr:row>
      <xdr:rowOff>104775</xdr:rowOff>
    </xdr:to>
    <xdr:sp macro="" textlink="">
      <xdr:nvSpPr>
        <xdr:cNvPr id="5" name="AutoShape 9"/>
        <xdr:cNvSpPr>
          <a:spLocks/>
        </xdr:cNvSpPr>
      </xdr:nvSpPr>
      <xdr:spPr bwMode="auto">
        <a:xfrm>
          <a:off x="962025" y="3939540"/>
          <a:ext cx="40005" cy="219075"/>
        </a:xfrm>
        <a:prstGeom prst="leftBrace">
          <a:avLst>
            <a:gd name="adj1" fmla="val 4438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31</xdr:row>
      <xdr:rowOff>76200</xdr:rowOff>
    </xdr:from>
    <xdr:to>
      <xdr:col>3</xdr:col>
      <xdr:colOff>0</xdr:colOff>
      <xdr:row>34</xdr:row>
      <xdr:rowOff>104775</xdr:rowOff>
    </xdr:to>
    <xdr:sp macro="" textlink="">
      <xdr:nvSpPr>
        <xdr:cNvPr id="6" name="AutoShape 10"/>
        <xdr:cNvSpPr>
          <a:spLocks/>
        </xdr:cNvSpPr>
      </xdr:nvSpPr>
      <xdr:spPr bwMode="auto">
        <a:xfrm>
          <a:off x="962025" y="4381500"/>
          <a:ext cx="43815" cy="485775"/>
        </a:xfrm>
        <a:prstGeom prst="leftBrace">
          <a:avLst>
            <a:gd name="adj1" fmla="val 156306"/>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43963</xdr:colOff>
      <xdr:row>4</xdr:row>
      <xdr:rowOff>65941</xdr:rowOff>
    </xdr:from>
    <xdr:to>
      <xdr:col>2</xdr:col>
      <xdr:colOff>89682</xdr:colOff>
      <xdr:row>6</xdr:row>
      <xdr:rowOff>263769</xdr:rowOff>
    </xdr:to>
    <xdr:sp macro="" textlink="">
      <xdr:nvSpPr>
        <xdr:cNvPr id="2" name="左中かっこ 1"/>
        <xdr:cNvSpPr/>
      </xdr:nvSpPr>
      <xdr:spPr>
        <a:xfrm>
          <a:off x="592603" y="843181"/>
          <a:ext cx="45719" cy="807428"/>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43961</xdr:colOff>
      <xdr:row>7</xdr:row>
      <xdr:rowOff>87924</xdr:rowOff>
    </xdr:from>
    <xdr:to>
      <xdr:col>2</xdr:col>
      <xdr:colOff>89680</xdr:colOff>
      <xdr:row>8</xdr:row>
      <xdr:rowOff>234463</xdr:rowOff>
    </xdr:to>
    <xdr:sp macro="" textlink="">
      <xdr:nvSpPr>
        <xdr:cNvPr id="3" name="左中かっこ 2"/>
        <xdr:cNvSpPr/>
      </xdr:nvSpPr>
      <xdr:spPr>
        <a:xfrm>
          <a:off x="592601" y="1779564"/>
          <a:ext cx="45719" cy="451339"/>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43963</xdr:colOff>
      <xdr:row>14</xdr:row>
      <xdr:rowOff>0</xdr:rowOff>
    </xdr:from>
    <xdr:to>
      <xdr:col>2</xdr:col>
      <xdr:colOff>89682</xdr:colOff>
      <xdr:row>15</xdr:row>
      <xdr:rowOff>263769</xdr:rowOff>
    </xdr:to>
    <xdr:sp macro="" textlink="">
      <xdr:nvSpPr>
        <xdr:cNvPr id="4" name="左中かっこ 3"/>
        <xdr:cNvSpPr/>
      </xdr:nvSpPr>
      <xdr:spPr>
        <a:xfrm>
          <a:off x="592603" y="3825240"/>
          <a:ext cx="45719" cy="568569"/>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3</xdr:row>
      <xdr:rowOff>38100</xdr:rowOff>
    </xdr:from>
    <xdr:to>
      <xdr:col>2</xdr:col>
      <xdr:colOff>85725</xdr:colOff>
      <xdr:row>4</xdr:row>
      <xdr:rowOff>104775</xdr:rowOff>
    </xdr:to>
    <xdr:sp macro="" textlink="">
      <xdr:nvSpPr>
        <xdr:cNvPr id="2" name="AutoShape 1"/>
        <xdr:cNvSpPr>
          <a:spLocks/>
        </xdr:cNvSpPr>
      </xdr:nvSpPr>
      <xdr:spPr bwMode="auto">
        <a:xfrm>
          <a:off x="769620" y="579120"/>
          <a:ext cx="47625" cy="226695"/>
        </a:xfrm>
        <a:prstGeom prst="leftBrace">
          <a:avLst>
            <a:gd name="adj1" fmla="val 460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5</xdr:row>
      <xdr:rowOff>47625</xdr:rowOff>
    </xdr:from>
    <xdr:to>
      <xdr:col>2</xdr:col>
      <xdr:colOff>95250</xdr:colOff>
      <xdr:row>6</xdr:row>
      <xdr:rowOff>114300</xdr:rowOff>
    </xdr:to>
    <xdr:sp macro="" textlink="">
      <xdr:nvSpPr>
        <xdr:cNvPr id="3" name="AutoShape 2"/>
        <xdr:cNvSpPr>
          <a:spLocks/>
        </xdr:cNvSpPr>
      </xdr:nvSpPr>
      <xdr:spPr bwMode="auto">
        <a:xfrm>
          <a:off x="779145" y="908685"/>
          <a:ext cx="47625" cy="226695"/>
        </a:xfrm>
        <a:prstGeom prst="leftBrace">
          <a:avLst>
            <a:gd name="adj1" fmla="val 4604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7</xdr:row>
      <xdr:rowOff>66675</xdr:rowOff>
    </xdr:from>
    <xdr:to>
      <xdr:col>2</xdr:col>
      <xdr:colOff>95250</xdr:colOff>
      <xdr:row>8</xdr:row>
      <xdr:rowOff>123825</xdr:rowOff>
    </xdr:to>
    <xdr:sp macro="" textlink="">
      <xdr:nvSpPr>
        <xdr:cNvPr id="4" name="AutoShape 3"/>
        <xdr:cNvSpPr>
          <a:spLocks/>
        </xdr:cNvSpPr>
      </xdr:nvSpPr>
      <xdr:spPr bwMode="auto">
        <a:xfrm>
          <a:off x="779145" y="1247775"/>
          <a:ext cx="47625" cy="217170"/>
        </a:xfrm>
        <a:prstGeom prst="leftBrace">
          <a:avLst>
            <a:gd name="adj1" fmla="val 444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9</xdr:row>
      <xdr:rowOff>47625</xdr:rowOff>
    </xdr:from>
    <xdr:to>
      <xdr:col>2</xdr:col>
      <xdr:colOff>95250</xdr:colOff>
      <xdr:row>10</xdr:row>
      <xdr:rowOff>114300</xdr:rowOff>
    </xdr:to>
    <xdr:sp macro="" textlink="">
      <xdr:nvSpPr>
        <xdr:cNvPr id="5" name="AutoShape 4"/>
        <xdr:cNvSpPr>
          <a:spLocks/>
        </xdr:cNvSpPr>
      </xdr:nvSpPr>
      <xdr:spPr bwMode="auto">
        <a:xfrm>
          <a:off x="779145" y="1548765"/>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11</xdr:row>
      <xdr:rowOff>47625</xdr:rowOff>
    </xdr:from>
    <xdr:to>
      <xdr:col>2</xdr:col>
      <xdr:colOff>85725</xdr:colOff>
      <xdr:row>12</xdr:row>
      <xdr:rowOff>114300</xdr:rowOff>
    </xdr:to>
    <xdr:sp macro="" textlink="">
      <xdr:nvSpPr>
        <xdr:cNvPr id="6" name="AutoShape 5"/>
        <xdr:cNvSpPr>
          <a:spLocks/>
        </xdr:cNvSpPr>
      </xdr:nvSpPr>
      <xdr:spPr bwMode="auto">
        <a:xfrm>
          <a:off x="769620" y="1868805"/>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13</xdr:row>
      <xdr:rowOff>38100</xdr:rowOff>
    </xdr:from>
    <xdr:to>
      <xdr:col>2</xdr:col>
      <xdr:colOff>95250</xdr:colOff>
      <xdr:row>14</xdr:row>
      <xdr:rowOff>104775</xdr:rowOff>
    </xdr:to>
    <xdr:sp macro="" textlink="">
      <xdr:nvSpPr>
        <xdr:cNvPr id="7" name="AutoShape 6"/>
        <xdr:cNvSpPr>
          <a:spLocks/>
        </xdr:cNvSpPr>
      </xdr:nvSpPr>
      <xdr:spPr bwMode="auto">
        <a:xfrm>
          <a:off x="779145" y="2179320"/>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15</xdr:row>
      <xdr:rowOff>47625</xdr:rowOff>
    </xdr:from>
    <xdr:to>
      <xdr:col>2</xdr:col>
      <xdr:colOff>95250</xdr:colOff>
      <xdr:row>16</xdr:row>
      <xdr:rowOff>123825</xdr:rowOff>
    </xdr:to>
    <xdr:sp macro="" textlink="">
      <xdr:nvSpPr>
        <xdr:cNvPr id="8" name="AutoShape 7"/>
        <xdr:cNvSpPr>
          <a:spLocks/>
        </xdr:cNvSpPr>
      </xdr:nvSpPr>
      <xdr:spPr bwMode="auto">
        <a:xfrm>
          <a:off x="779145" y="2508885"/>
          <a:ext cx="47625" cy="236220"/>
        </a:xfrm>
        <a:prstGeom prst="leftBrace">
          <a:avLst>
            <a:gd name="adj1" fmla="val 4759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17</xdr:row>
      <xdr:rowOff>47625</xdr:rowOff>
    </xdr:from>
    <xdr:to>
      <xdr:col>2</xdr:col>
      <xdr:colOff>95250</xdr:colOff>
      <xdr:row>18</xdr:row>
      <xdr:rowOff>114300</xdr:rowOff>
    </xdr:to>
    <xdr:sp macro="" textlink="">
      <xdr:nvSpPr>
        <xdr:cNvPr id="9" name="AutoShape 8"/>
        <xdr:cNvSpPr>
          <a:spLocks/>
        </xdr:cNvSpPr>
      </xdr:nvSpPr>
      <xdr:spPr bwMode="auto">
        <a:xfrm>
          <a:off x="779145" y="2828925"/>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19</xdr:row>
      <xdr:rowOff>57150</xdr:rowOff>
    </xdr:from>
    <xdr:to>
      <xdr:col>2</xdr:col>
      <xdr:colOff>95250</xdr:colOff>
      <xdr:row>20</xdr:row>
      <xdr:rowOff>123825</xdr:rowOff>
    </xdr:to>
    <xdr:sp macro="" textlink="">
      <xdr:nvSpPr>
        <xdr:cNvPr id="10" name="AutoShape 9"/>
        <xdr:cNvSpPr>
          <a:spLocks/>
        </xdr:cNvSpPr>
      </xdr:nvSpPr>
      <xdr:spPr bwMode="auto">
        <a:xfrm>
          <a:off x="779145" y="3158490"/>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57150</xdr:rowOff>
    </xdr:from>
    <xdr:to>
      <xdr:col>2</xdr:col>
      <xdr:colOff>85725</xdr:colOff>
      <xdr:row>22</xdr:row>
      <xdr:rowOff>123825</xdr:rowOff>
    </xdr:to>
    <xdr:sp macro="" textlink="">
      <xdr:nvSpPr>
        <xdr:cNvPr id="11" name="AutoShape 10"/>
        <xdr:cNvSpPr>
          <a:spLocks/>
        </xdr:cNvSpPr>
      </xdr:nvSpPr>
      <xdr:spPr bwMode="auto">
        <a:xfrm>
          <a:off x="769620" y="3478530"/>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23</xdr:row>
      <xdr:rowOff>57150</xdr:rowOff>
    </xdr:from>
    <xdr:to>
      <xdr:col>2</xdr:col>
      <xdr:colOff>85725</xdr:colOff>
      <xdr:row>24</xdr:row>
      <xdr:rowOff>123825</xdr:rowOff>
    </xdr:to>
    <xdr:sp macro="" textlink="">
      <xdr:nvSpPr>
        <xdr:cNvPr id="12" name="AutoShape 11"/>
        <xdr:cNvSpPr>
          <a:spLocks/>
        </xdr:cNvSpPr>
      </xdr:nvSpPr>
      <xdr:spPr bwMode="auto">
        <a:xfrm>
          <a:off x="769620" y="3798570"/>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25</xdr:row>
      <xdr:rowOff>38100</xdr:rowOff>
    </xdr:from>
    <xdr:to>
      <xdr:col>2</xdr:col>
      <xdr:colOff>104775</xdr:colOff>
      <xdr:row>26</xdr:row>
      <xdr:rowOff>104775</xdr:rowOff>
    </xdr:to>
    <xdr:sp macro="" textlink="">
      <xdr:nvSpPr>
        <xdr:cNvPr id="13" name="AutoShape 12"/>
        <xdr:cNvSpPr>
          <a:spLocks/>
        </xdr:cNvSpPr>
      </xdr:nvSpPr>
      <xdr:spPr bwMode="auto">
        <a:xfrm>
          <a:off x="788670" y="4099560"/>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27</xdr:row>
      <xdr:rowOff>47625</xdr:rowOff>
    </xdr:from>
    <xdr:to>
      <xdr:col>2</xdr:col>
      <xdr:colOff>95250</xdr:colOff>
      <xdr:row>28</xdr:row>
      <xdr:rowOff>114300</xdr:rowOff>
    </xdr:to>
    <xdr:sp macro="" textlink="">
      <xdr:nvSpPr>
        <xdr:cNvPr id="14" name="AutoShape 13"/>
        <xdr:cNvSpPr>
          <a:spLocks/>
        </xdr:cNvSpPr>
      </xdr:nvSpPr>
      <xdr:spPr bwMode="auto">
        <a:xfrm>
          <a:off x="779145" y="4429125"/>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57150</xdr:rowOff>
    </xdr:from>
    <xdr:to>
      <xdr:col>2</xdr:col>
      <xdr:colOff>95250</xdr:colOff>
      <xdr:row>30</xdr:row>
      <xdr:rowOff>123825</xdr:rowOff>
    </xdr:to>
    <xdr:sp macro="" textlink="">
      <xdr:nvSpPr>
        <xdr:cNvPr id="15" name="AutoShape 14"/>
        <xdr:cNvSpPr>
          <a:spLocks/>
        </xdr:cNvSpPr>
      </xdr:nvSpPr>
      <xdr:spPr bwMode="auto">
        <a:xfrm>
          <a:off x="779145" y="4758690"/>
          <a:ext cx="47625" cy="226695"/>
        </a:xfrm>
        <a:prstGeom prst="leftBrace">
          <a:avLst>
            <a:gd name="adj1" fmla="val 46689"/>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31</xdr:row>
      <xdr:rowOff>57150</xdr:rowOff>
    </xdr:from>
    <xdr:to>
      <xdr:col>2</xdr:col>
      <xdr:colOff>85725</xdr:colOff>
      <xdr:row>32</xdr:row>
      <xdr:rowOff>114300</xdr:rowOff>
    </xdr:to>
    <xdr:sp macro="" textlink="">
      <xdr:nvSpPr>
        <xdr:cNvPr id="16" name="AutoShape 15"/>
        <xdr:cNvSpPr>
          <a:spLocks/>
        </xdr:cNvSpPr>
      </xdr:nvSpPr>
      <xdr:spPr bwMode="auto">
        <a:xfrm>
          <a:off x="769620" y="5078730"/>
          <a:ext cx="47625" cy="217170"/>
        </a:xfrm>
        <a:prstGeom prst="leftBrace">
          <a:avLst>
            <a:gd name="adj1" fmla="val 45766"/>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33</xdr:row>
      <xdr:rowOff>47625</xdr:rowOff>
    </xdr:from>
    <xdr:to>
      <xdr:col>2</xdr:col>
      <xdr:colOff>95250</xdr:colOff>
      <xdr:row>34</xdr:row>
      <xdr:rowOff>114300</xdr:rowOff>
    </xdr:to>
    <xdr:sp macro="" textlink="">
      <xdr:nvSpPr>
        <xdr:cNvPr id="17" name="AutoShape 16"/>
        <xdr:cNvSpPr>
          <a:spLocks/>
        </xdr:cNvSpPr>
      </xdr:nvSpPr>
      <xdr:spPr bwMode="auto">
        <a:xfrm>
          <a:off x="779145" y="5389245"/>
          <a:ext cx="47625" cy="226695"/>
        </a:xfrm>
        <a:prstGeom prst="leftBrace">
          <a:avLst>
            <a:gd name="adj1" fmla="val 47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35</xdr:row>
      <xdr:rowOff>47625</xdr:rowOff>
    </xdr:from>
    <xdr:to>
      <xdr:col>2</xdr:col>
      <xdr:colOff>95250</xdr:colOff>
      <xdr:row>36</xdr:row>
      <xdr:rowOff>123825</xdr:rowOff>
    </xdr:to>
    <xdr:sp macro="" textlink="">
      <xdr:nvSpPr>
        <xdr:cNvPr id="18" name="AutoShape 17"/>
        <xdr:cNvSpPr>
          <a:spLocks/>
        </xdr:cNvSpPr>
      </xdr:nvSpPr>
      <xdr:spPr bwMode="auto">
        <a:xfrm>
          <a:off x="779145" y="5709285"/>
          <a:ext cx="47625" cy="236220"/>
        </a:xfrm>
        <a:prstGeom prst="leftBrace">
          <a:avLst>
            <a:gd name="adj1" fmla="val 4891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37</xdr:row>
      <xdr:rowOff>47625</xdr:rowOff>
    </xdr:from>
    <xdr:to>
      <xdr:col>2</xdr:col>
      <xdr:colOff>95250</xdr:colOff>
      <xdr:row>38</xdr:row>
      <xdr:rowOff>114300</xdr:rowOff>
    </xdr:to>
    <xdr:sp macro="" textlink="">
      <xdr:nvSpPr>
        <xdr:cNvPr id="19" name="AutoShape 18"/>
        <xdr:cNvSpPr>
          <a:spLocks/>
        </xdr:cNvSpPr>
      </xdr:nvSpPr>
      <xdr:spPr bwMode="auto">
        <a:xfrm>
          <a:off x="779145" y="6029325"/>
          <a:ext cx="47625" cy="226695"/>
        </a:xfrm>
        <a:prstGeom prst="leftBrace">
          <a:avLst>
            <a:gd name="adj1" fmla="val 47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39</xdr:row>
      <xdr:rowOff>47625</xdr:rowOff>
    </xdr:from>
    <xdr:to>
      <xdr:col>2</xdr:col>
      <xdr:colOff>95250</xdr:colOff>
      <xdr:row>40</xdr:row>
      <xdr:rowOff>114300</xdr:rowOff>
    </xdr:to>
    <xdr:sp macro="" textlink="">
      <xdr:nvSpPr>
        <xdr:cNvPr id="20" name="AutoShape 19"/>
        <xdr:cNvSpPr>
          <a:spLocks/>
        </xdr:cNvSpPr>
      </xdr:nvSpPr>
      <xdr:spPr bwMode="auto">
        <a:xfrm>
          <a:off x="779145" y="6349365"/>
          <a:ext cx="47625" cy="226695"/>
        </a:xfrm>
        <a:prstGeom prst="leftBrace">
          <a:avLst>
            <a:gd name="adj1" fmla="val 4733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41</xdr:row>
      <xdr:rowOff>47625</xdr:rowOff>
    </xdr:from>
    <xdr:to>
      <xdr:col>2</xdr:col>
      <xdr:colOff>104775</xdr:colOff>
      <xdr:row>42</xdr:row>
      <xdr:rowOff>123825</xdr:rowOff>
    </xdr:to>
    <xdr:sp macro="" textlink="">
      <xdr:nvSpPr>
        <xdr:cNvPr id="21" name="AutoShape 20"/>
        <xdr:cNvSpPr>
          <a:spLocks/>
        </xdr:cNvSpPr>
      </xdr:nvSpPr>
      <xdr:spPr bwMode="auto">
        <a:xfrm>
          <a:off x="788670" y="6669405"/>
          <a:ext cx="47625" cy="236220"/>
        </a:xfrm>
        <a:prstGeom prst="leftBrace">
          <a:avLst>
            <a:gd name="adj1" fmla="val 48912"/>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43</xdr:row>
      <xdr:rowOff>47625</xdr:rowOff>
    </xdr:from>
    <xdr:to>
      <xdr:col>2</xdr:col>
      <xdr:colOff>104775</xdr:colOff>
      <xdr:row>44</xdr:row>
      <xdr:rowOff>104775</xdr:rowOff>
    </xdr:to>
    <xdr:sp macro="" textlink="">
      <xdr:nvSpPr>
        <xdr:cNvPr id="22" name="AutoShape 21"/>
        <xdr:cNvSpPr>
          <a:spLocks/>
        </xdr:cNvSpPr>
      </xdr:nvSpPr>
      <xdr:spPr bwMode="auto">
        <a:xfrm>
          <a:off x="788670" y="6989445"/>
          <a:ext cx="47625" cy="217170"/>
        </a:xfrm>
        <a:prstGeom prst="leftBrace">
          <a:avLst>
            <a:gd name="adj1" fmla="val 45766"/>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8"/>
  <sheetViews>
    <sheetView tabSelected="1" zoomScaleNormal="100" zoomScaleSheetLayoutView="155" workbookViewId="0"/>
  </sheetViews>
  <sheetFormatPr defaultColWidth="9.3984375" defaultRowHeight="9.75" x14ac:dyDescent="0.15"/>
  <cols>
    <col min="1" max="1" width="2" style="1" customWidth="1"/>
    <col min="2" max="2" width="29.19921875" style="1" customWidth="1"/>
    <col min="3" max="3" width="2" style="14" customWidth="1"/>
    <col min="4" max="4" width="24.3984375" style="14" customWidth="1"/>
    <col min="5" max="5" width="17.3984375" style="14" customWidth="1"/>
    <col min="6" max="6" width="24.3984375" style="14" customWidth="1"/>
    <col min="7" max="8" width="25.3984375" style="14" customWidth="1"/>
    <col min="9" max="9" width="18.796875" style="14" customWidth="1"/>
    <col min="10" max="10" width="25.3984375" style="14" customWidth="1"/>
    <col min="11" max="11" width="16.19921875" style="14" bestFit="1" customWidth="1"/>
    <col min="12" max="16384" width="9.3984375" style="14"/>
  </cols>
  <sheetData>
    <row r="1" spans="1:11" s="1" customFormat="1" ht="11.25" customHeight="1" thickBot="1" x14ac:dyDescent="0.2">
      <c r="B1" s="3"/>
      <c r="C1" s="3"/>
      <c r="D1" s="3"/>
      <c r="E1" s="3"/>
      <c r="F1" s="3"/>
      <c r="G1" s="3"/>
      <c r="H1" s="3"/>
      <c r="I1" s="3"/>
      <c r="J1" s="4" t="s">
        <v>217</v>
      </c>
      <c r="K1" s="211"/>
    </row>
    <row r="2" spans="1:11" s="1" customFormat="1" ht="2.25" customHeight="1" thickTop="1" x14ac:dyDescent="0.15">
      <c r="A2" s="93"/>
      <c r="B2" s="94"/>
      <c r="C2" s="94"/>
      <c r="D2" s="212"/>
      <c r="E2" s="212"/>
      <c r="F2" s="213"/>
      <c r="G2" s="214"/>
      <c r="H2" s="212"/>
      <c r="I2" s="212"/>
      <c r="J2" s="213"/>
      <c r="K2" s="211"/>
    </row>
    <row r="3" spans="1:11" s="1" customFormat="1" ht="22.5" customHeight="1" x14ac:dyDescent="0.15">
      <c r="A3" s="89"/>
      <c r="B3" s="215" t="s">
        <v>152</v>
      </c>
      <c r="C3" s="215"/>
      <c r="D3" s="216" t="s">
        <v>218</v>
      </c>
      <c r="E3" s="216" t="s">
        <v>219</v>
      </c>
      <c r="F3" s="217" t="s">
        <v>220</v>
      </c>
      <c r="G3" s="218" t="s">
        <v>6</v>
      </c>
      <c r="H3" s="218" t="s">
        <v>7</v>
      </c>
      <c r="I3" s="218" t="s">
        <v>221</v>
      </c>
      <c r="J3" s="219" t="s">
        <v>222</v>
      </c>
      <c r="K3" s="10"/>
    </row>
    <row r="4" spans="1:11" s="1" customFormat="1" ht="11.25" customHeight="1" x14ac:dyDescent="0.15">
      <c r="A4" s="61"/>
      <c r="B4" s="62"/>
      <c r="C4" s="104"/>
      <c r="D4" s="64" t="s">
        <v>42</v>
      </c>
      <c r="E4" s="64" t="s">
        <v>82</v>
      </c>
      <c r="F4" s="64" t="s">
        <v>42</v>
      </c>
      <c r="G4" s="64" t="s">
        <v>42</v>
      </c>
      <c r="H4" s="64" t="s">
        <v>42</v>
      </c>
      <c r="I4" s="64" t="s">
        <v>82</v>
      </c>
      <c r="J4" s="64" t="s">
        <v>42</v>
      </c>
    </row>
    <row r="5" spans="1:11" ht="11.25" customHeight="1" x14ac:dyDescent="0.15">
      <c r="A5" s="48"/>
      <c r="B5" s="23" t="s">
        <v>223</v>
      </c>
      <c r="C5" s="17"/>
      <c r="D5" s="28">
        <v>2638613325</v>
      </c>
      <c r="E5" s="220">
        <v>100</v>
      </c>
      <c r="F5" s="28">
        <v>62448851</v>
      </c>
      <c r="G5" s="28">
        <v>2701062176</v>
      </c>
      <c r="H5" s="28">
        <v>2507567094</v>
      </c>
      <c r="I5" s="220">
        <v>92.8</v>
      </c>
      <c r="J5" s="28">
        <v>-193495081</v>
      </c>
      <c r="K5" s="109"/>
    </row>
    <row r="6" spans="1:11" ht="11.25" customHeight="1" x14ac:dyDescent="0.15">
      <c r="A6" s="48"/>
      <c r="B6" s="23" t="s">
        <v>224</v>
      </c>
      <c r="C6" s="17"/>
      <c r="D6" s="28">
        <v>3032318622</v>
      </c>
      <c r="E6" s="220">
        <v>100</v>
      </c>
      <c r="F6" s="28">
        <v>238739842</v>
      </c>
      <c r="G6" s="28">
        <v>3271058464</v>
      </c>
      <c r="H6" s="28">
        <v>2962914147</v>
      </c>
      <c r="I6" s="220">
        <v>90.6</v>
      </c>
      <c r="J6" s="28">
        <v>-308144316</v>
      </c>
      <c r="K6" s="109"/>
    </row>
    <row r="7" spans="1:11" ht="11.25" customHeight="1" x14ac:dyDescent="0.15">
      <c r="A7" s="48"/>
      <c r="B7" s="23" t="s">
        <v>225</v>
      </c>
      <c r="C7" s="17"/>
      <c r="D7" s="28">
        <v>2513805510</v>
      </c>
      <c r="E7" s="220">
        <v>100</v>
      </c>
      <c r="F7" s="28">
        <v>191666614</v>
      </c>
      <c r="G7" s="28">
        <v>2705472124</v>
      </c>
      <c r="H7" s="28">
        <v>2492610482</v>
      </c>
      <c r="I7" s="220">
        <v>92.1321812898275</v>
      </c>
      <c r="J7" s="28">
        <v>-212861642</v>
      </c>
      <c r="K7" s="109"/>
    </row>
    <row r="8" spans="1:11" ht="4.5" customHeight="1" x14ac:dyDescent="0.15">
      <c r="A8" s="29"/>
      <c r="B8" s="25"/>
      <c r="C8" s="26"/>
      <c r="D8" s="13"/>
      <c r="E8" s="74"/>
      <c r="F8" s="13"/>
      <c r="G8" s="28"/>
      <c r="H8" s="13"/>
      <c r="I8" s="220"/>
      <c r="J8" s="13"/>
      <c r="K8" s="221"/>
    </row>
    <row r="9" spans="1:11" ht="11.25" customHeight="1" x14ac:dyDescent="0.15">
      <c r="A9" s="29"/>
      <c r="B9" s="110" t="s">
        <v>83</v>
      </c>
      <c r="C9" s="30"/>
      <c r="D9" s="13">
        <v>1333873319</v>
      </c>
      <c r="E9" s="222">
        <v>53.061914046007487</v>
      </c>
      <c r="F9" s="223" t="s">
        <v>120</v>
      </c>
      <c r="G9" s="13">
        <v>1333873319</v>
      </c>
      <c r="H9" s="13">
        <v>1329954385</v>
      </c>
      <c r="I9" s="74">
        <v>99.7061990008213</v>
      </c>
      <c r="J9" s="13">
        <v>-3918933</v>
      </c>
      <c r="K9" s="109"/>
    </row>
    <row r="10" spans="1:11" ht="11.25" customHeight="1" x14ac:dyDescent="0.15">
      <c r="A10" s="29"/>
      <c r="B10" s="110" t="s">
        <v>97</v>
      </c>
      <c r="C10" s="30"/>
      <c r="D10" s="13">
        <v>176338061</v>
      </c>
      <c r="E10" s="222">
        <v>7.0147853642026581</v>
      </c>
      <c r="F10" s="223" t="s">
        <v>120</v>
      </c>
      <c r="G10" s="13">
        <v>176338061</v>
      </c>
      <c r="H10" s="13">
        <v>176225237</v>
      </c>
      <c r="I10" s="74">
        <v>99.936018350570393</v>
      </c>
      <c r="J10" s="13">
        <v>-112824</v>
      </c>
      <c r="K10" s="109"/>
    </row>
    <row r="11" spans="1:11" ht="11.25" customHeight="1" x14ac:dyDescent="0.15">
      <c r="A11" s="29"/>
      <c r="B11" s="110" t="s">
        <v>158</v>
      </c>
      <c r="C11" s="30"/>
      <c r="D11" s="13">
        <v>4700945</v>
      </c>
      <c r="E11" s="222">
        <v>0.18700511958063137</v>
      </c>
      <c r="F11" s="223" t="s">
        <v>120</v>
      </c>
      <c r="G11" s="13">
        <v>4700945</v>
      </c>
      <c r="H11" s="13">
        <v>4700945</v>
      </c>
      <c r="I11" s="74">
        <v>100</v>
      </c>
      <c r="J11" s="223" t="s">
        <v>120</v>
      </c>
      <c r="K11" s="109"/>
    </row>
    <row r="12" spans="1:11" ht="11.25" customHeight="1" x14ac:dyDescent="0.15">
      <c r="A12" s="29"/>
      <c r="B12" s="110" t="s">
        <v>159</v>
      </c>
      <c r="C12" s="30"/>
      <c r="D12" s="13">
        <v>140495674</v>
      </c>
      <c r="E12" s="222">
        <v>5.5889635630562369</v>
      </c>
      <c r="F12" s="223" t="s">
        <v>120</v>
      </c>
      <c r="G12" s="13">
        <v>140495674</v>
      </c>
      <c r="H12" s="13">
        <v>141192579</v>
      </c>
      <c r="I12" s="74">
        <v>100.49603306647008</v>
      </c>
      <c r="J12" s="13">
        <v>696905</v>
      </c>
      <c r="K12" s="109"/>
    </row>
    <row r="13" spans="1:11" ht="11.25" customHeight="1" x14ac:dyDescent="0.15">
      <c r="A13" s="29"/>
      <c r="B13" s="110" t="s">
        <v>226</v>
      </c>
      <c r="C13" s="30"/>
      <c r="D13" s="13">
        <v>1300000</v>
      </c>
      <c r="E13" s="222">
        <v>5.17144224097114E-2</v>
      </c>
      <c r="F13" s="223" t="s">
        <v>120</v>
      </c>
      <c r="G13" s="13">
        <v>1300000</v>
      </c>
      <c r="H13" s="13">
        <v>1235557</v>
      </c>
      <c r="I13" s="74">
        <v>95.042846153846156</v>
      </c>
      <c r="J13" s="13">
        <v>-64443</v>
      </c>
      <c r="K13" s="109"/>
    </row>
    <row r="14" spans="1:11" ht="4.5" customHeight="1" x14ac:dyDescent="0.15">
      <c r="A14" s="29"/>
      <c r="B14" s="25"/>
      <c r="C14" s="26"/>
      <c r="D14" s="13"/>
      <c r="E14" s="74"/>
      <c r="F14" s="13"/>
      <c r="G14" s="28"/>
      <c r="H14" s="13"/>
      <c r="I14" s="220"/>
      <c r="J14" s="13"/>
      <c r="K14" s="109"/>
    </row>
    <row r="15" spans="1:11" ht="11.25" customHeight="1" x14ac:dyDescent="0.15">
      <c r="A15" s="29"/>
      <c r="B15" s="110" t="s">
        <v>161</v>
      </c>
      <c r="C15" s="30"/>
      <c r="D15" s="13" ph="1">
        <v>474270</v>
      </c>
      <c r="E15" s="222">
        <v>1.8866614704810637E-2</v>
      </c>
      <c r="F15" s="13">
        <v>94526</v>
      </c>
      <c r="G15" s="13">
        <v>568796</v>
      </c>
      <c r="H15" s="13">
        <v>463125</v>
      </c>
      <c r="I15" s="74">
        <v>81.422109071764353</v>
      </c>
      <c r="J15" s="13">
        <v>-105670</v>
      </c>
      <c r="K15" s="109"/>
    </row>
    <row r="16" spans="1:11" ht="11.25" customHeight="1" x14ac:dyDescent="0.15">
      <c r="A16" s="29"/>
      <c r="B16" s="110" t="s">
        <v>162</v>
      </c>
      <c r="C16" s="30"/>
      <c r="D16" s="13">
        <v>29696276</v>
      </c>
      <c r="E16" s="222">
        <v>1.1813275085072115</v>
      </c>
      <c r="F16" s="223" t="s">
        <v>120</v>
      </c>
      <c r="G16" s="13">
        <v>29696276</v>
      </c>
      <c r="H16" s="13">
        <v>29120661</v>
      </c>
      <c r="I16" s="74">
        <v>98.061659680830019</v>
      </c>
      <c r="J16" s="13">
        <v>-575614</v>
      </c>
      <c r="K16" s="109"/>
    </row>
    <row r="17" spans="1:11" ht="11.25" customHeight="1" x14ac:dyDescent="0.15">
      <c r="A17" s="29"/>
      <c r="B17" s="110" t="s">
        <v>163</v>
      </c>
      <c r="C17" s="30"/>
      <c r="D17" s="13">
        <v>476330975</v>
      </c>
      <c r="E17" s="222">
        <v>18.948600959984372</v>
      </c>
      <c r="F17" s="13">
        <v>148153789</v>
      </c>
      <c r="G17" s="13">
        <v>624484764</v>
      </c>
      <c r="H17" s="13">
        <v>456189405</v>
      </c>
      <c r="I17" s="74">
        <v>73.050526030017977</v>
      </c>
      <c r="J17" s="13">
        <v>-168295359</v>
      </c>
      <c r="K17" s="109"/>
    </row>
    <row r="18" spans="1:11" ht="11.25" customHeight="1" x14ac:dyDescent="0.15">
      <c r="A18" s="29"/>
      <c r="B18" s="110" t="s">
        <v>164</v>
      </c>
      <c r="C18" s="30"/>
      <c r="D18" s="13">
        <v>2790803</v>
      </c>
      <c r="E18" s="222">
        <v>0.111019050157146</v>
      </c>
      <c r="F18" s="223" t="s">
        <v>120</v>
      </c>
      <c r="G18" s="13">
        <v>2790803</v>
      </c>
      <c r="H18" s="13">
        <v>2908315</v>
      </c>
      <c r="I18" s="74">
        <v>104.21069713627224</v>
      </c>
      <c r="J18" s="13">
        <v>117512</v>
      </c>
      <c r="K18" s="109"/>
    </row>
    <row r="19" spans="1:11" ht="11.25" customHeight="1" x14ac:dyDescent="0.15">
      <c r="A19" s="29"/>
      <c r="B19" s="110" t="s">
        <v>165</v>
      </c>
      <c r="C19" s="30"/>
      <c r="D19" s="13">
        <v>528900</v>
      </c>
      <c r="E19" s="222">
        <v>2.1039813855766431E-2</v>
      </c>
      <c r="F19" s="223" t="s">
        <v>120</v>
      </c>
      <c r="G19" s="13">
        <v>528900</v>
      </c>
      <c r="H19" s="13">
        <v>223953</v>
      </c>
      <c r="I19" s="74">
        <v>42.343205142749099</v>
      </c>
      <c r="J19" s="13">
        <v>-304946</v>
      </c>
      <c r="K19" s="109"/>
    </row>
    <row r="20" spans="1:11" ht="4.5" customHeight="1" x14ac:dyDescent="0.15">
      <c r="A20" s="29"/>
      <c r="B20" s="25"/>
      <c r="C20" s="26"/>
      <c r="D20" s="13"/>
      <c r="E20" s="74"/>
      <c r="F20" s="13"/>
      <c r="G20" s="28"/>
      <c r="H20" s="13"/>
      <c r="I20" s="220"/>
      <c r="J20" s="13"/>
      <c r="K20" s="109"/>
    </row>
    <row r="21" spans="1:11" ht="11.25" customHeight="1" x14ac:dyDescent="0.15">
      <c r="A21" s="29"/>
      <c r="B21" s="110" t="s">
        <v>166</v>
      </c>
      <c r="C21" s="30"/>
      <c r="D21" s="13">
        <v>128339212</v>
      </c>
      <c r="E21" s="222">
        <v>5.1053755546903865</v>
      </c>
      <c r="F21" s="223" t="s">
        <v>120</v>
      </c>
      <c r="G21" s="13">
        <v>128339212</v>
      </c>
      <c r="H21" s="13">
        <v>125473585</v>
      </c>
      <c r="I21" s="74">
        <v>97.76714640806739</v>
      </c>
      <c r="J21" s="13">
        <v>-2865626</v>
      </c>
      <c r="K21" s="109"/>
    </row>
    <row r="22" spans="1:11" ht="11.25" customHeight="1" x14ac:dyDescent="0.15">
      <c r="A22" s="29"/>
      <c r="B22" s="110" t="s">
        <v>227</v>
      </c>
      <c r="C22" s="30"/>
      <c r="D22" s="13">
        <v>8308297</v>
      </c>
      <c r="E22" s="222">
        <v>0.33050675427949078</v>
      </c>
      <c r="F22" s="13">
        <v>21063623</v>
      </c>
      <c r="G22" s="13">
        <v>29371920</v>
      </c>
      <c r="H22" s="13">
        <v>29371921</v>
      </c>
      <c r="I22" s="74">
        <v>100.00000148100632</v>
      </c>
      <c r="J22" s="13">
        <v>0</v>
      </c>
      <c r="K22" s="109"/>
    </row>
    <row r="23" spans="1:11" ht="11.25" customHeight="1" x14ac:dyDescent="0.15">
      <c r="A23" s="29"/>
      <c r="B23" s="110" t="s">
        <v>168</v>
      </c>
      <c r="C23" s="30"/>
      <c r="D23" s="13">
        <v>38677778</v>
      </c>
      <c r="E23" s="222">
        <v>1.5386145764315713</v>
      </c>
      <c r="F23" s="13">
        <v>804675</v>
      </c>
      <c r="G23" s="13">
        <v>39482453</v>
      </c>
      <c r="H23" s="13">
        <v>36089811</v>
      </c>
      <c r="I23" s="74">
        <v>91.407216240442253</v>
      </c>
      <c r="J23" s="13">
        <v>-3392641</v>
      </c>
      <c r="K23" s="109"/>
    </row>
    <row r="24" spans="1:11" s="228" customFormat="1" ht="11.25" customHeight="1" x14ac:dyDescent="0.15">
      <c r="A24" s="224"/>
      <c r="B24" s="225" t="s">
        <v>169</v>
      </c>
      <c r="C24" s="226"/>
      <c r="D24" s="13">
        <v>171951000</v>
      </c>
      <c r="E24" s="222">
        <v>6.8402666521325273</v>
      </c>
      <c r="F24" s="13">
        <v>21550000</v>
      </c>
      <c r="G24" s="227">
        <v>193501000</v>
      </c>
      <c r="H24" s="13">
        <v>159461000</v>
      </c>
      <c r="I24" s="74">
        <v>82.408359646720172</v>
      </c>
      <c r="J24" s="13">
        <v>-34040000</v>
      </c>
      <c r="K24" s="109"/>
    </row>
    <row r="25" spans="1:11" ht="3" customHeight="1" thickBot="1" x14ac:dyDescent="0.2">
      <c r="A25" s="108"/>
      <c r="B25" s="37"/>
      <c r="C25" s="38"/>
      <c r="D25" s="39"/>
      <c r="E25" s="39"/>
      <c r="F25" s="39"/>
      <c r="G25" s="39"/>
      <c r="H25" s="39"/>
      <c r="I25" s="39"/>
      <c r="J25" s="39"/>
    </row>
    <row r="26" spans="1:11" ht="3" customHeight="1" thickTop="1" x14ac:dyDescent="0.15">
      <c r="B26" s="3"/>
      <c r="C26" s="40"/>
      <c r="D26" s="40"/>
      <c r="E26" s="40"/>
      <c r="F26" s="40"/>
      <c r="G26" s="40"/>
      <c r="H26" s="40"/>
      <c r="I26" s="40"/>
      <c r="J26" s="40"/>
    </row>
    <row r="27" spans="1:11" ht="10.5" x14ac:dyDescent="0.15">
      <c r="B27" s="3" t="s">
        <v>228</v>
      </c>
      <c r="C27" s="40"/>
      <c r="D27" s="40"/>
      <c r="E27" s="40"/>
      <c r="F27" s="40"/>
      <c r="G27" s="40"/>
      <c r="H27" s="40"/>
      <c r="I27" s="40"/>
      <c r="J27" s="40"/>
    </row>
    <row r="28" spans="1:11" ht="10.5" x14ac:dyDescent="0.15">
      <c r="B28" s="3"/>
      <c r="C28" s="40"/>
      <c r="D28" s="40"/>
      <c r="E28" s="229"/>
      <c r="F28" s="40"/>
      <c r="G28" s="40"/>
      <c r="H28" s="40"/>
      <c r="I28" s="40"/>
      <c r="J28" s="40"/>
    </row>
  </sheetData>
  <phoneticPr fontId="4"/>
  <printOptions horizontalCentered="1"/>
  <pageMargins left="0.70866141732283472" right="0.70866141732283472" top="0.74803149606299213" bottom="0.74803149606299213" header="0.31496062992125984" footer="0.31496062992125984"/>
  <pageSetup paperSize="8" scale="130" orientation="landscape" r:id="rId1"/>
  <headerFooter>
    <oddHeader>&amp;L&amp;9一般会計歳入決算額&amp;R&amp;9 &amp;F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32"/>
  <sheetViews>
    <sheetView zoomScaleNormal="100" zoomScaleSheetLayoutView="145" workbookViewId="0"/>
  </sheetViews>
  <sheetFormatPr defaultColWidth="9.3984375" defaultRowHeight="9.75" outlineLevelRow="1" x14ac:dyDescent="0.15"/>
  <cols>
    <col min="1" max="1" width="4.3984375" style="176" customWidth="1"/>
    <col min="2" max="2" width="32.3984375" style="176" customWidth="1"/>
    <col min="3" max="3" width="2.19921875" style="176" customWidth="1"/>
    <col min="4" max="4" width="25.3984375" style="176" bestFit="1" customWidth="1"/>
    <col min="5" max="6" width="21.796875" style="176" bestFit="1" customWidth="1"/>
    <col min="7" max="7" width="25.3984375" style="176" bestFit="1" customWidth="1"/>
    <col min="8" max="8" width="2.796875" style="1" customWidth="1"/>
    <col min="9" max="16384" width="9.3984375" style="1"/>
  </cols>
  <sheetData>
    <row r="1" spans="1:10" x14ac:dyDescent="0.15">
      <c r="D1" s="177"/>
    </row>
    <row r="2" spans="1:10" ht="11.25" thickBot="1" x14ac:dyDescent="0.2">
      <c r="A2" s="178" t="s">
        <v>201</v>
      </c>
      <c r="B2" s="178"/>
      <c r="C2" s="178"/>
      <c r="D2" s="178"/>
      <c r="E2" s="178"/>
      <c r="F2" s="178"/>
      <c r="G2" s="179" t="s">
        <v>151</v>
      </c>
    </row>
    <row r="3" spans="1:10" ht="9.6" customHeight="1" thickTop="1" x14ac:dyDescent="0.15">
      <c r="A3" s="396" t="s">
        <v>202</v>
      </c>
      <c r="B3" s="396"/>
      <c r="C3" s="180"/>
      <c r="D3" s="399" t="s">
        <v>203</v>
      </c>
      <c r="E3" s="402" t="s">
        <v>204</v>
      </c>
      <c r="F3" s="403"/>
      <c r="G3" s="402" t="s">
        <v>205</v>
      </c>
    </row>
    <row r="4" spans="1:10" ht="9" customHeight="1" x14ac:dyDescent="0.15">
      <c r="A4" s="397"/>
      <c r="B4" s="397"/>
      <c r="C4" s="181"/>
      <c r="D4" s="400"/>
      <c r="E4" s="404"/>
      <c r="F4" s="405"/>
      <c r="G4" s="406"/>
    </row>
    <row r="5" spans="1:10" ht="9" customHeight="1" x14ac:dyDescent="0.15">
      <c r="A5" s="398"/>
      <c r="B5" s="398"/>
      <c r="C5" s="182"/>
      <c r="D5" s="401"/>
      <c r="E5" s="183" t="s">
        <v>206</v>
      </c>
      <c r="F5" s="183" t="s">
        <v>207</v>
      </c>
      <c r="G5" s="404"/>
    </row>
    <row r="6" spans="1:10" ht="4.5" customHeight="1" x14ac:dyDescent="0.15">
      <c r="A6" s="184"/>
      <c r="B6" s="184"/>
      <c r="C6" s="184"/>
      <c r="D6" s="185"/>
      <c r="E6" s="184"/>
      <c r="F6" s="184"/>
      <c r="G6" s="184"/>
    </row>
    <row r="7" spans="1:10" ht="15" customHeight="1" x14ac:dyDescent="0.15">
      <c r="A7" s="186"/>
      <c r="B7" s="187" t="s">
        <v>208</v>
      </c>
      <c r="C7" s="188"/>
      <c r="D7" s="189">
        <v>3509838340</v>
      </c>
      <c r="E7" s="190">
        <v>251791311</v>
      </c>
      <c r="F7" s="190">
        <v>280209975</v>
      </c>
      <c r="G7" s="190">
        <v>3454750832</v>
      </c>
    </row>
    <row r="8" spans="1:10" ht="15" customHeight="1" x14ac:dyDescent="0.15">
      <c r="A8" s="188"/>
      <c r="B8" s="187" t="s">
        <v>209</v>
      </c>
      <c r="C8" s="188"/>
      <c r="D8" s="189">
        <v>3454750832</v>
      </c>
      <c r="E8" s="190">
        <v>291354864</v>
      </c>
      <c r="F8" s="190">
        <v>300455868</v>
      </c>
      <c r="G8" s="190">
        <v>3445649828</v>
      </c>
    </row>
    <row r="9" spans="1:10" ht="15" customHeight="1" x14ac:dyDescent="0.15">
      <c r="A9" s="188"/>
      <c r="B9" s="187" t="s">
        <v>210</v>
      </c>
      <c r="C9" s="191"/>
      <c r="D9" s="189">
        <v>3445649828</v>
      </c>
      <c r="E9" s="190">
        <v>165263826</v>
      </c>
      <c r="F9" s="190">
        <v>346423363</v>
      </c>
      <c r="G9" s="190">
        <v>3264490291</v>
      </c>
    </row>
    <row r="10" spans="1:10" ht="15" customHeight="1" x14ac:dyDescent="0.15">
      <c r="A10" s="186"/>
      <c r="B10" s="186"/>
      <c r="C10" s="186"/>
      <c r="D10" s="192"/>
      <c r="E10" s="193"/>
      <c r="F10" s="193"/>
      <c r="G10" s="193"/>
    </row>
    <row r="11" spans="1:10" ht="15" customHeight="1" x14ac:dyDescent="0.15">
      <c r="A11" s="395" t="s">
        <v>211</v>
      </c>
      <c r="B11" s="395"/>
      <c r="C11" s="194"/>
      <c r="D11" s="195">
        <v>3357809138</v>
      </c>
      <c r="E11" s="196">
        <v>159461000</v>
      </c>
      <c r="F11" s="196">
        <v>333259283</v>
      </c>
      <c r="G11" s="196">
        <v>3184010855</v>
      </c>
    </row>
    <row r="12" spans="1:10" ht="15" customHeight="1" x14ac:dyDescent="0.15">
      <c r="A12" s="186"/>
      <c r="B12" s="197"/>
      <c r="C12" s="197"/>
      <c r="D12" s="192"/>
      <c r="E12" s="193"/>
      <c r="F12" s="193"/>
      <c r="G12" s="193"/>
    </row>
    <row r="13" spans="1:10" ht="15" customHeight="1" x14ac:dyDescent="0.15">
      <c r="A13" s="395" t="s">
        <v>212</v>
      </c>
      <c r="B13" s="395"/>
      <c r="C13" s="194"/>
      <c r="D13" s="195">
        <v>87840690</v>
      </c>
      <c r="E13" s="196">
        <v>5802826</v>
      </c>
      <c r="F13" s="196">
        <v>13164080</v>
      </c>
      <c r="G13" s="196">
        <v>80479436</v>
      </c>
    </row>
    <row r="14" spans="1:10" ht="15" customHeight="1" x14ac:dyDescent="0.15">
      <c r="A14" s="198"/>
      <c r="B14" s="194"/>
      <c r="C14" s="194"/>
      <c r="D14" s="192"/>
      <c r="E14" s="193"/>
      <c r="F14" s="193"/>
      <c r="G14" s="193"/>
    </row>
    <row r="15" spans="1:10" ht="15" customHeight="1" x14ac:dyDescent="0.15">
      <c r="A15" s="198"/>
      <c r="B15" s="199"/>
      <c r="C15" s="200"/>
      <c r="D15" s="192"/>
      <c r="E15" s="31"/>
      <c r="F15" s="193"/>
      <c r="G15" s="193"/>
      <c r="J15" s="201"/>
    </row>
    <row r="16" spans="1:10" ht="15" customHeight="1" x14ac:dyDescent="0.15">
      <c r="A16" s="186"/>
      <c r="B16" s="197" t="s">
        <v>213</v>
      </c>
      <c r="C16" s="197"/>
      <c r="D16" s="195">
        <v>491770</v>
      </c>
      <c r="E16" s="202">
        <v>0</v>
      </c>
      <c r="F16" s="196">
        <v>125400</v>
      </c>
      <c r="G16" s="196">
        <v>366370</v>
      </c>
    </row>
    <row r="17" spans="1:7" ht="19.5" x14ac:dyDescent="0.15">
      <c r="A17" s="186"/>
      <c r="B17" s="203" t="s">
        <v>214</v>
      </c>
      <c r="C17" s="204"/>
      <c r="D17" s="195">
        <v>35461956</v>
      </c>
      <c r="E17" s="196">
        <v>1107000</v>
      </c>
      <c r="F17" s="196">
        <v>3161668</v>
      </c>
      <c r="G17" s="196">
        <v>33407288</v>
      </c>
    </row>
    <row r="18" spans="1:7" ht="15" customHeight="1" x14ac:dyDescent="0.15">
      <c r="A18" s="186"/>
      <c r="B18" s="197" t="s">
        <v>24</v>
      </c>
      <c r="C18" s="197"/>
      <c r="D18" s="195">
        <v>3283493</v>
      </c>
      <c r="E18" s="202">
        <v>0</v>
      </c>
      <c r="F18" s="202">
        <v>0</v>
      </c>
      <c r="G18" s="196">
        <v>3283493</v>
      </c>
    </row>
    <row r="19" spans="1:7" ht="15" customHeight="1" x14ac:dyDescent="0.15">
      <c r="A19" s="186"/>
      <c r="B19" s="197" t="s">
        <v>27</v>
      </c>
      <c r="C19" s="197"/>
      <c r="D19" s="195">
        <v>4777823</v>
      </c>
      <c r="E19" s="196">
        <v>198826</v>
      </c>
      <c r="F19" s="196">
        <v>508182</v>
      </c>
      <c r="G19" s="196">
        <v>4468467</v>
      </c>
    </row>
    <row r="20" spans="1:7" ht="15" customHeight="1" x14ac:dyDescent="0.15">
      <c r="A20" s="186"/>
      <c r="B20" s="197" t="s">
        <v>215</v>
      </c>
      <c r="C20" s="197"/>
      <c r="D20" s="195">
        <v>43825648</v>
      </c>
      <c r="E20" s="196">
        <v>4497000</v>
      </c>
      <c r="F20" s="196">
        <v>9368830</v>
      </c>
      <c r="G20" s="196">
        <v>38953818</v>
      </c>
    </row>
    <row r="21" spans="1:7" ht="5.25" customHeight="1" thickBot="1" x14ac:dyDescent="0.2">
      <c r="A21" s="178"/>
      <c r="B21" s="178"/>
      <c r="C21" s="178"/>
      <c r="D21" s="205"/>
      <c r="E21" s="178"/>
      <c r="F21" s="178"/>
      <c r="G21" s="178"/>
    </row>
    <row r="22" spans="1:7" ht="11.25" thickTop="1" x14ac:dyDescent="0.15">
      <c r="A22" s="184"/>
      <c r="B22" s="184"/>
      <c r="C22" s="184"/>
      <c r="D22" s="184"/>
      <c r="E22" s="184"/>
      <c r="F22" s="184"/>
      <c r="G22" s="184"/>
    </row>
    <row r="23" spans="1:7" ht="10.5" x14ac:dyDescent="0.15">
      <c r="A23" s="184" t="s">
        <v>216</v>
      </c>
      <c r="B23" s="184"/>
      <c r="C23" s="184"/>
      <c r="D23" s="184"/>
      <c r="E23" s="184"/>
      <c r="F23" s="184"/>
      <c r="G23" s="184"/>
    </row>
    <row r="24" spans="1:7" ht="10.5" outlineLevel="1" x14ac:dyDescent="0.15">
      <c r="A24" s="184"/>
      <c r="C24" s="184"/>
      <c r="D24" s="184"/>
      <c r="E24" s="184"/>
      <c r="F24" s="184"/>
      <c r="G24" s="184"/>
    </row>
    <row r="25" spans="1:7" ht="10.5" x14ac:dyDescent="0.15">
      <c r="A25" s="184"/>
      <c r="C25" s="184"/>
      <c r="D25" s="184"/>
      <c r="E25" s="184"/>
      <c r="F25" s="184"/>
      <c r="G25" s="184"/>
    </row>
    <row r="26" spans="1:7" ht="10.5" x14ac:dyDescent="0.15">
      <c r="A26" s="206"/>
      <c r="B26" s="206"/>
      <c r="C26" s="184"/>
      <c r="D26" s="184"/>
      <c r="E26" s="184"/>
      <c r="F26" s="184"/>
      <c r="G26" s="184"/>
    </row>
    <row r="27" spans="1:7" ht="10.5" x14ac:dyDescent="0.15">
      <c r="A27" s="206"/>
      <c r="B27" s="206"/>
      <c r="C27" s="184"/>
      <c r="D27" s="184"/>
      <c r="E27" s="184"/>
      <c r="F27" s="184"/>
      <c r="G27" s="184"/>
    </row>
    <row r="28" spans="1:7" ht="10.5" x14ac:dyDescent="0.15">
      <c r="A28" s="206"/>
      <c r="B28" s="206"/>
    </row>
    <row r="32" spans="1:7" s="176" customFormat="1" x14ac:dyDescent="0.15"/>
  </sheetData>
  <mergeCells count="6">
    <mergeCell ref="A13:B13"/>
    <mergeCell ref="A3:B5"/>
    <mergeCell ref="D3:D5"/>
    <mergeCell ref="E3:F4"/>
    <mergeCell ref="G3:G5"/>
    <mergeCell ref="A11:B11"/>
  </mergeCells>
  <phoneticPr fontId="4"/>
  <pageMargins left="0.70866141732283472" right="0.70866141732283472" top="0.74803149606299213" bottom="0.74803149606299213" header="0.31496062992125984" footer="0.31496062992125984"/>
  <pageSetup paperSize="9" orientation="portrait" cellComments="asDisplayed" r:id="rId1"/>
  <headerFooter>
    <oddHeader>&amp;L&amp;9県債現在高と借入・償還額&amp;R&amp;9&amp;F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6"/>
  <sheetViews>
    <sheetView zoomScaleNormal="100" zoomScaleSheetLayoutView="100" workbookViewId="0"/>
  </sheetViews>
  <sheetFormatPr defaultColWidth="9.3984375" defaultRowHeight="9.75" x14ac:dyDescent="0.15"/>
  <cols>
    <col min="1" max="1" width="1" style="1" customWidth="1"/>
    <col min="2" max="2" width="2.19921875" style="1" customWidth="1"/>
    <col min="3" max="3" width="25.19921875" style="1" customWidth="1"/>
    <col min="4" max="4" width="1" style="14" customWidth="1"/>
    <col min="5" max="5" width="23.3984375" style="14" bestFit="1" customWidth="1"/>
    <col min="6" max="6" width="10.3984375" style="14" customWidth="1"/>
    <col min="7" max="7" width="1" style="14" customWidth="1"/>
    <col min="8" max="8" width="1" style="1" customWidth="1"/>
    <col min="9" max="9" width="2.19921875" style="1" customWidth="1"/>
    <col min="10" max="10" width="25.19921875" style="1" customWidth="1"/>
    <col min="11" max="11" width="1" style="14" customWidth="1"/>
    <col min="12" max="12" width="19.19921875" style="14" customWidth="1"/>
    <col min="13" max="13" width="10.3984375" style="14" customWidth="1"/>
    <col min="14" max="16384" width="9.3984375" style="14"/>
  </cols>
  <sheetData>
    <row r="1" spans="1:13" s="1" customFormat="1" ht="12" customHeight="1" thickBot="1" x14ac:dyDescent="0.2">
      <c r="B1" s="3"/>
      <c r="C1" s="3"/>
      <c r="D1" s="3"/>
      <c r="E1" s="3"/>
      <c r="F1" s="3"/>
      <c r="G1" s="3"/>
      <c r="H1" s="3"/>
      <c r="I1" s="3"/>
      <c r="J1" s="3"/>
      <c r="K1" s="3"/>
      <c r="L1" s="3"/>
      <c r="M1" s="4" t="s">
        <v>77</v>
      </c>
    </row>
    <row r="2" spans="1:13" s="1" customFormat="1" ht="17.100000000000001" customHeight="1" thickTop="1" x14ac:dyDescent="0.15">
      <c r="A2" s="68"/>
      <c r="B2" s="376" t="s">
        <v>78</v>
      </c>
      <c r="C2" s="376"/>
      <c r="D2" s="69"/>
      <c r="E2" s="70" t="s">
        <v>79</v>
      </c>
      <c r="F2" s="358" t="s">
        <v>80</v>
      </c>
      <c r="G2" s="69"/>
      <c r="H2" s="71"/>
      <c r="I2" s="376" t="s">
        <v>81</v>
      </c>
      <c r="J2" s="376"/>
      <c r="K2" s="69"/>
      <c r="L2" s="70" t="s">
        <v>79</v>
      </c>
      <c r="M2" s="58" t="s">
        <v>80</v>
      </c>
    </row>
    <row r="3" spans="1:13" s="1" customFormat="1" ht="10.5" x14ac:dyDescent="0.15">
      <c r="A3" s="44"/>
      <c r="B3" s="45"/>
      <c r="C3" s="45"/>
      <c r="D3" s="45"/>
      <c r="E3" s="47" t="s">
        <v>42</v>
      </c>
      <c r="F3" s="45" t="s">
        <v>82</v>
      </c>
      <c r="G3" s="45"/>
      <c r="H3" s="47"/>
      <c r="I3" s="45"/>
      <c r="J3" s="45"/>
      <c r="K3" s="45"/>
      <c r="L3" s="47" t="s">
        <v>42</v>
      </c>
      <c r="M3" s="45" t="s">
        <v>82</v>
      </c>
    </row>
    <row r="4" spans="1:13" ht="15" customHeight="1" x14ac:dyDescent="0.15">
      <c r="A4" s="48"/>
      <c r="B4" s="407" t="s">
        <v>83</v>
      </c>
      <c r="C4" s="408"/>
      <c r="D4" s="72"/>
      <c r="E4" s="65"/>
      <c r="F4" s="28"/>
      <c r="G4" s="73"/>
      <c r="H4" s="53"/>
      <c r="I4" s="25"/>
      <c r="J4" s="356"/>
      <c r="K4" s="25"/>
      <c r="L4" s="67"/>
      <c r="M4" s="74"/>
    </row>
    <row r="5" spans="1:13" ht="15" customHeight="1" x14ac:dyDescent="0.15">
      <c r="A5" s="48"/>
      <c r="B5" s="20"/>
      <c r="C5" s="359" t="s">
        <v>84</v>
      </c>
      <c r="D5" s="72"/>
      <c r="E5" s="65">
        <v>1251621714</v>
      </c>
      <c r="F5" s="75" t="s">
        <v>85</v>
      </c>
      <c r="G5" s="73"/>
      <c r="H5" s="53"/>
      <c r="I5" s="370" t="s">
        <v>86</v>
      </c>
      <c r="J5" s="370"/>
      <c r="K5" s="25"/>
      <c r="L5" s="77" t="s">
        <v>85</v>
      </c>
      <c r="M5" s="76" t="s">
        <v>87</v>
      </c>
    </row>
    <row r="6" spans="1:13" ht="15" customHeight="1" x14ac:dyDescent="0.15">
      <c r="A6" s="48"/>
      <c r="B6" s="20"/>
      <c r="C6" s="359" t="s">
        <v>88</v>
      </c>
      <c r="D6" s="72"/>
      <c r="E6" s="65">
        <v>1333873319</v>
      </c>
      <c r="F6" s="75" t="s">
        <v>85</v>
      </c>
      <c r="G6" s="73"/>
      <c r="H6" s="53"/>
      <c r="I6" s="370" t="s">
        <v>89</v>
      </c>
      <c r="J6" s="370"/>
      <c r="K6" s="25"/>
      <c r="L6" s="77" t="s">
        <v>87</v>
      </c>
      <c r="M6" s="76" t="s">
        <v>87</v>
      </c>
    </row>
    <row r="7" spans="1:13" ht="15" customHeight="1" x14ac:dyDescent="0.15">
      <c r="A7" s="48"/>
      <c r="B7" s="20"/>
      <c r="C7" s="359" t="s">
        <v>90</v>
      </c>
      <c r="D7" s="17"/>
      <c r="E7" s="65">
        <v>1332584102</v>
      </c>
      <c r="F7" s="75" t="s">
        <v>87</v>
      </c>
      <c r="G7" s="73"/>
      <c r="H7" s="53"/>
      <c r="I7" s="409" t="s">
        <v>91</v>
      </c>
      <c r="J7" s="409"/>
      <c r="K7" s="25"/>
      <c r="L7" s="77">
        <v>14891</v>
      </c>
      <c r="M7" s="78">
        <v>0</v>
      </c>
    </row>
    <row r="8" spans="1:13" ht="15" customHeight="1" x14ac:dyDescent="0.15">
      <c r="A8" s="48"/>
      <c r="B8" s="20"/>
      <c r="C8" s="359"/>
      <c r="D8" s="72"/>
      <c r="E8" s="65"/>
      <c r="F8" s="75"/>
      <c r="G8" s="73"/>
      <c r="H8" s="53"/>
      <c r="I8" s="375" t="s">
        <v>92</v>
      </c>
      <c r="J8" s="375"/>
      <c r="K8" s="25"/>
      <c r="L8" s="77">
        <v>25620</v>
      </c>
      <c r="M8" s="78">
        <v>0</v>
      </c>
    </row>
    <row r="9" spans="1:13" ht="15" customHeight="1" x14ac:dyDescent="0.15">
      <c r="A9" s="48"/>
      <c r="B9" s="370" t="s">
        <v>93</v>
      </c>
      <c r="C9" s="370"/>
      <c r="D9" s="72"/>
      <c r="E9" s="67">
        <v>379363674</v>
      </c>
      <c r="F9" s="74">
        <v>28.4</v>
      </c>
      <c r="G9" s="73"/>
      <c r="H9" s="53"/>
      <c r="I9" s="370" t="s">
        <v>94</v>
      </c>
      <c r="J9" s="371"/>
      <c r="K9" s="73"/>
      <c r="L9" s="77">
        <v>22289</v>
      </c>
      <c r="M9" s="78">
        <v>0</v>
      </c>
    </row>
    <row r="10" spans="1:13" ht="15" customHeight="1" x14ac:dyDescent="0.15">
      <c r="A10" s="48"/>
      <c r="B10" s="20"/>
      <c r="C10" s="356" t="s">
        <v>95</v>
      </c>
      <c r="D10" s="72"/>
      <c r="E10" s="67">
        <v>352463147</v>
      </c>
      <c r="F10" s="74">
        <v>26.4</v>
      </c>
      <c r="G10" s="73"/>
      <c r="H10" s="53"/>
      <c r="I10" s="409"/>
      <c r="J10" s="409"/>
      <c r="K10" s="25"/>
      <c r="L10" s="77"/>
      <c r="M10" s="78"/>
    </row>
    <row r="11" spans="1:13" ht="15" customHeight="1" x14ac:dyDescent="0.15">
      <c r="A11" s="29"/>
      <c r="B11" s="25"/>
      <c r="C11" s="356" t="s">
        <v>96</v>
      </c>
      <c r="D11" s="73"/>
      <c r="E11" s="67">
        <v>25535989</v>
      </c>
      <c r="F11" s="74">
        <v>1.9</v>
      </c>
      <c r="G11" s="73"/>
      <c r="H11" s="53"/>
      <c r="I11" s="79" t="s">
        <v>97</v>
      </c>
      <c r="J11" s="2"/>
      <c r="K11" s="25"/>
      <c r="L11" s="77"/>
      <c r="M11" s="78"/>
    </row>
    <row r="12" spans="1:13" ht="15" customHeight="1" x14ac:dyDescent="0.15">
      <c r="A12" s="29"/>
      <c r="B12" s="25"/>
      <c r="C12" s="356" t="s">
        <v>98</v>
      </c>
      <c r="D12" s="25"/>
      <c r="E12" s="67">
        <v>1364538</v>
      </c>
      <c r="F12" s="74">
        <v>0.1</v>
      </c>
      <c r="G12" s="73"/>
      <c r="H12" s="53"/>
      <c r="I12" s="3"/>
      <c r="J12" s="359" t="s">
        <v>84</v>
      </c>
      <c r="K12" s="25"/>
      <c r="L12" s="65">
        <v>148673594</v>
      </c>
      <c r="M12" s="80" t="s">
        <v>85</v>
      </c>
    </row>
    <row r="13" spans="1:13" ht="15" customHeight="1" x14ac:dyDescent="0.15">
      <c r="A13" s="29"/>
      <c r="B13" s="370" t="s">
        <v>99</v>
      </c>
      <c r="C13" s="370"/>
      <c r="D13" s="25"/>
      <c r="E13" s="67">
        <v>330937835</v>
      </c>
      <c r="F13" s="74">
        <v>24.9</v>
      </c>
      <c r="G13" s="73"/>
      <c r="H13" s="53"/>
      <c r="I13" s="79"/>
      <c r="J13" s="359" t="s">
        <v>88</v>
      </c>
      <c r="K13" s="40"/>
      <c r="L13" s="65">
        <v>176338061</v>
      </c>
      <c r="M13" s="80" t="s">
        <v>85</v>
      </c>
    </row>
    <row r="14" spans="1:13" ht="15" customHeight="1" x14ac:dyDescent="0.15">
      <c r="A14" s="29"/>
      <c r="B14" s="3"/>
      <c r="C14" s="356" t="s">
        <v>100</v>
      </c>
      <c r="D14" s="25"/>
      <c r="E14" s="67">
        <v>20841361</v>
      </c>
      <c r="F14" s="74">
        <v>1.6</v>
      </c>
      <c r="G14" s="73"/>
      <c r="H14" s="53"/>
      <c r="I14" s="3"/>
      <c r="J14" s="359" t="s">
        <v>90</v>
      </c>
      <c r="K14" s="72"/>
      <c r="L14" s="65">
        <v>178332328</v>
      </c>
      <c r="M14" s="80" t="s">
        <v>87</v>
      </c>
    </row>
    <row r="15" spans="1:13" ht="15" customHeight="1" x14ac:dyDescent="0.15">
      <c r="A15" s="29"/>
      <c r="B15" s="3"/>
      <c r="C15" s="356" t="s">
        <v>96</v>
      </c>
      <c r="D15" s="25"/>
      <c r="E15" s="67">
        <v>310096474</v>
      </c>
      <c r="F15" s="74">
        <v>23.3</v>
      </c>
      <c r="G15" s="73"/>
      <c r="H15" s="53"/>
      <c r="I15" s="3"/>
      <c r="J15" s="359"/>
      <c r="K15" s="25"/>
      <c r="L15" s="65"/>
      <c r="M15" s="80"/>
    </row>
    <row r="16" spans="1:13" ht="15" customHeight="1" x14ac:dyDescent="0.15">
      <c r="A16" s="29"/>
      <c r="B16" s="370" t="s">
        <v>101</v>
      </c>
      <c r="C16" s="370"/>
      <c r="D16" s="25"/>
      <c r="E16" s="67">
        <v>446291577</v>
      </c>
      <c r="F16" s="74">
        <v>33.5</v>
      </c>
      <c r="G16" s="73"/>
      <c r="H16" s="53"/>
      <c r="I16" s="375" t="s">
        <v>102</v>
      </c>
      <c r="J16" s="375"/>
      <c r="K16" s="72"/>
      <c r="L16" s="81">
        <v>175668809</v>
      </c>
      <c r="M16" s="74">
        <v>98.5</v>
      </c>
    </row>
    <row r="17" spans="1:13" ht="15" customHeight="1" x14ac:dyDescent="0.15">
      <c r="A17" s="29"/>
      <c r="B17" s="370" t="s">
        <v>103</v>
      </c>
      <c r="C17" s="370"/>
      <c r="D17" s="25"/>
      <c r="E17" s="67">
        <v>29085576</v>
      </c>
      <c r="F17" s="74">
        <v>2.2000000000000002</v>
      </c>
      <c r="G17" s="73"/>
      <c r="H17" s="53"/>
      <c r="I17" s="375" t="s">
        <v>104</v>
      </c>
      <c r="J17" s="375"/>
      <c r="K17" s="17"/>
      <c r="L17" s="82">
        <v>1525291</v>
      </c>
      <c r="M17" s="74">
        <v>0.9</v>
      </c>
    </row>
    <row r="18" spans="1:13" ht="15" customHeight="1" x14ac:dyDescent="0.15">
      <c r="A18" s="29"/>
      <c r="B18" s="370" t="s">
        <v>105</v>
      </c>
      <c r="C18" s="370"/>
      <c r="D18" s="25"/>
      <c r="E18" s="67">
        <v>9652717</v>
      </c>
      <c r="F18" s="74">
        <v>0.7</v>
      </c>
      <c r="G18" s="73"/>
      <c r="H18" s="53"/>
      <c r="I18" s="375" t="s">
        <v>106</v>
      </c>
      <c r="J18" s="375"/>
      <c r="K18" s="17"/>
      <c r="L18" s="81">
        <v>45053</v>
      </c>
      <c r="M18" s="74">
        <v>0</v>
      </c>
    </row>
    <row r="19" spans="1:13" ht="15" customHeight="1" x14ac:dyDescent="0.15">
      <c r="A19" s="29"/>
      <c r="B19" s="370" t="s">
        <v>107</v>
      </c>
      <c r="C19" s="370"/>
      <c r="D19" s="30"/>
      <c r="E19" s="13">
        <v>1610460</v>
      </c>
      <c r="F19" s="74">
        <v>0.1</v>
      </c>
      <c r="G19" s="73"/>
      <c r="H19" s="53"/>
      <c r="I19" s="375" t="s">
        <v>108</v>
      </c>
      <c r="J19" s="375"/>
      <c r="K19" s="72"/>
      <c r="L19" s="81">
        <v>943334</v>
      </c>
      <c r="M19" s="74">
        <v>0.5</v>
      </c>
    </row>
    <row r="20" spans="1:13" ht="15" customHeight="1" x14ac:dyDescent="0.15">
      <c r="A20" s="29"/>
      <c r="B20" s="370" t="s">
        <v>109</v>
      </c>
      <c r="C20" s="370"/>
      <c r="D20" s="30"/>
      <c r="E20" s="67">
        <v>39987767</v>
      </c>
      <c r="F20" s="74">
        <v>3</v>
      </c>
      <c r="G20" s="73"/>
      <c r="H20" s="53"/>
      <c r="I20" s="375" t="s">
        <v>110</v>
      </c>
      <c r="J20" s="375"/>
      <c r="K20" s="17"/>
      <c r="L20" s="82">
        <v>149841</v>
      </c>
      <c r="M20" s="74">
        <v>0.1</v>
      </c>
    </row>
    <row r="21" spans="1:13" ht="15" customHeight="1" x14ac:dyDescent="0.15">
      <c r="A21" s="29"/>
      <c r="B21" s="370" t="s">
        <v>111</v>
      </c>
      <c r="C21" s="370"/>
      <c r="D21" s="30"/>
      <c r="E21" s="67">
        <v>95591696</v>
      </c>
      <c r="F21" s="74">
        <v>7.2</v>
      </c>
      <c r="G21" s="73"/>
      <c r="H21" s="53"/>
      <c r="I21" s="3"/>
      <c r="J21" s="3"/>
      <c r="K21" s="17"/>
      <c r="L21" s="40"/>
      <c r="M21" s="40"/>
    </row>
    <row r="22" spans="1:13" ht="15" customHeight="1" x14ac:dyDescent="0.15">
      <c r="A22" s="29"/>
      <c r="B22" s="25"/>
      <c r="C22" s="356" t="s">
        <v>112</v>
      </c>
      <c r="D22" s="25"/>
      <c r="E22" s="67">
        <v>7971966</v>
      </c>
      <c r="F22" s="74">
        <v>0.6</v>
      </c>
      <c r="G22" s="73"/>
      <c r="H22" s="53"/>
      <c r="I22" s="357"/>
      <c r="J22" s="357"/>
      <c r="K22" s="17"/>
      <c r="L22" s="82"/>
      <c r="M22" s="74"/>
    </row>
    <row r="23" spans="1:13" ht="15" customHeight="1" x14ac:dyDescent="0.15">
      <c r="A23" s="29"/>
      <c r="B23" s="25"/>
      <c r="C23" s="356" t="s">
        <v>113</v>
      </c>
      <c r="D23" s="25"/>
      <c r="E23" s="67">
        <v>87619730</v>
      </c>
      <c r="F23" s="74">
        <v>6.6</v>
      </c>
      <c r="G23" s="73"/>
      <c r="H23" s="53"/>
      <c r="I23" s="357"/>
      <c r="J23" s="83"/>
      <c r="K23" s="72"/>
      <c r="L23" s="81"/>
      <c r="M23" s="74"/>
    </row>
    <row r="24" spans="1:13" ht="5.25" customHeight="1" thickBot="1" x14ac:dyDescent="0.2">
      <c r="A24" s="36"/>
      <c r="B24" s="37"/>
      <c r="C24" s="37"/>
      <c r="D24" s="38"/>
      <c r="E24" s="39"/>
      <c r="F24" s="39"/>
      <c r="G24" s="39"/>
      <c r="H24" s="57"/>
      <c r="I24" s="37"/>
      <c r="J24" s="37"/>
      <c r="K24" s="39"/>
      <c r="L24" s="84"/>
      <c r="M24" s="39"/>
    </row>
    <row r="25" spans="1:13" ht="4.5" customHeight="1" thickTop="1" x14ac:dyDescent="0.15">
      <c r="B25" s="3"/>
      <c r="C25" s="3"/>
      <c r="D25" s="40"/>
      <c r="E25" s="40"/>
      <c r="F25" s="40"/>
      <c r="G25" s="40"/>
      <c r="H25" s="3"/>
      <c r="I25" s="3"/>
      <c r="J25" s="3"/>
      <c r="K25" s="40"/>
      <c r="L25" s="40"/>
      <c r="M25" s="40"/>
    </row>
    <row r="26" spans="1:13" s="1" customFormat="1" ht="10.5" customHeight="1" x14ac:dyDescent="0.15">
      <c r="B26" s="3" t="s">
        <v>422</v>
      </c>
      <c r="C26" s="3"/>
      <c r="D26" s="3"/>
      <c r="E26" s="3"/>
      <c r="F26" s="3"/>
      <c r="G26" s="3"/>
      <c r="H26" s="3"/>
      <c r="I26" s="3"/>
      <c r="J26" s="3"/>
      <c r="K26" s="3"/>
      <c r="L26" s="3"/>
      <c r="M26" s="3"/>
    </row>
  </sheetData>
  <mergeCells count="22">
    <mergeCell ref="B16:C16"/>
    <mergeCell ref="I16:J16"/>
    <mergeCell ref="B2:C2"/>
    <mergeCell ref="I2:J2"/>
    <mergeCell ref="B4:C4"/>
    <mergeCell ref="I5:J5"/>
    <mergeCell ref="I6:J6"/>
    <mergeCell ref="I7:J7"/>
    <mergeCell ref="I8:J8"/>
    <mergeCell ref="B9:C9"/>
    <mergeCell ref="I9:J9"/>
    <mergeCell ref="I10:J10"/>
    <mergeCell ref="B13:C13"/>
    <mergeCell ref="B20:C20"/>
    <mergeCell ref="I20:J20"/>
    <mergeCell ref="B21:C21"/>
    <mergeCell ref="B17:C17"/>
    <mergeCell ref="I17:J17"/>
    <mergeCell ref="B18:C18"/>
    <mergeCell ref="I18:J18"/>
    <mergeCell ref="B19:C19"/>
    <mergeCell ref="I19:J19"/>
  </mergeCells>
  <phoneticPr fontId="4"/>
  <pageMargins left="0.9055118110236221" right="0.70866141732283472" top="0.74803149606299213" bottom="0.74803149606299213" header="0.31496062992125984" footer="0.31496062992125984"/>
  <pageSetup paperSize="9" orientation="portrait" blackAndWhite="1" r:id="rId1"/>
  <headerFooter>
    <oddHeader>&amp;L&amp;9県税・地方譲与税歳入予算額&amp;R&amp;9&amp;F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33"/>
  <sheetViews>
    <sheetView zoomScaleNormal="100" workbookViewId="0"/>
  </sheetViews>
  <sheetFormatPr defaultColWidth="9.3984375" defaultRowHeight="9.75" x14ac:dyDescent="0.15"/>
  <cols>
    <col min="1" max="1" width="1" style="1" customWidth="1"/>
    <col min="2" max="3" width="2" style="1" customWidth="1"/>
    <col min="4" max="4" width="23" style="1" customWidth="1"/>
    <col min="5" max="5" width="1.3984375" style="14" customWidth="1"/>
    <col min="6" max="8" width="23.3984375" style="14" bestFit="1" customWidth="1"/>
    <col min="9" max="10" width="16.796875" style="14" bestFit="1" customWidth="1"/>
    <col min="11" max="11" width="18.3984375" style="14" bestFit="1" customWidth="1"/>
    <col min="12" max="16384" width="9.3984375" style="14"/>
  </cols>
  <sheetData>
    <row r="1" spans="1:11" s="1" customFormat="1" ht="11.25" thickBot="1" x14ac:dyDescent="0.2">
      <c r="A1" s="3"/>
      <c r="B1" s="2" t="s">
        <v>0</v>
      </c>
      <c r="C1" s="3"/>
      <c r="D1" s="3"/>
      <c r="E1" s="3"/>
      <c r="F1" s="3"/>
      <c r="G1" s="3"/>
      <c r="H1" s="3"/>
      <c r="I1" s="3"/>
      <c r="J1" s="3"/>
      <c r="K1" s="4" t="s">
        <v>77</v>
      </c>
    </row>
    <row r="2" spans="1:11" s="1" customFormat="1" ht="41.25" customHeight="1" thickTop="1" x14ac:dyDescent="0.15">
      <c r="A2" s="85"/>
      <c r="B2" s="376" t="s">
        <v>78</v>
      </c>
      <c r="C2" s="376"/>
      <c r="D2" s="376"/>
      <c r="E2" s="86"/>
      <c r="F2" s="70" t="s">
        <v>79</v>
      </c>
      <c r="G2" s="70" t="s">
        <v>114</v>
      </c>
      <c r="H2" s="70" t="s">
        <v>7</v>
      </c>
      <c r="I2" s="87" t="s">
        <v>115</v>
      </c>
      <c r="J2" s="70" t="s">
        <v>116</v>
      </c>
      <c r="K2" s="88" t="s">
        <v>117</v>
      </c>
    </row>
    <row r="3" spans="1:11" ht="6" customHeight="1" x14ac:dyDescent="0.15">
      <c r="A3" s="29"/>
      <c r="B3" s="89"/>
      <c r="C3" s="89"/>
      <c r="D3" s="89"/>
      <c r="E3" s="90"/>
      <c r="F3" s="89"/>
      <c r="G3" s="89"/>
      <c r="H3" s="89"/>
      <c r="I3" s="91"/>
      <c r="J3" s="89"/>
      <c r="K3" s="91"/>
    </row>
    <row r="4" spans="1:11" ht="17.100000000000001" customHeight="1" x14ac:dyDescent="0.15">
      <c r="A4" s="48"/>
      <c r="C4" s="20"/>
      <c r="D4" s="23" t="s">
        <v>44</v>
      </c>
      <c r="E4" s="17"/>
      <c r="F4" s="28">
        <v>1174619987</v>
      </c>
      <c r="G4" s="28">
        <v>1195811906</v>
      </c>
      <c r="H4" s="28">
        <v>1179210379</v>
      </c>
      <c r="I4" s="28">
        <v>1045859</v>
      </c>
      <c r="J4" s="28">
        <v>1183731</v>
      </c>
      <c r="K4" s="28">
        <v>16463654</v>
      </c>
    </row>
    <row r="5" spans="1:11" ht="17.100000000000001" customHeight="1" x14ac:dyDescent="0.15">
      <c r="A5" s="48"/>
      <c r="C5" s="20"/>
      <c r="D5" s="23" t="s">
        <v>12</v>
      </c>
      <c r="E5" s="17"/>
      <c r="F5" s="28">
        <v>1251621714</v>
      </c>
      <c r="G5" s="28">
        <v>1266342492</v>
      </c>
      <c r="H5" s="28">
        <v>1253870922</v>
      </c>
      <c r="I5" s="28">
        <v>917727</v>
      </c>
      <c r="J5" s="28">
        <v>1057405</v>
      </c>
      <c r="K5" s="28">
        <v>12331892</v>
      </c>
    </row>
    <row r="6" spans="1:11" ht="17.100000000000001" customHeight="1" x14ac:dyDescent="0.15">
      <c r="A6" s="48"/>
      <c r="C6" s="20"/>
      <c r="D6" s="23" t="s">
        <v>30</v>
      </c>
      <c r="E6" s="17"/>
      <c r="F6" s="28">
        <v>1333873319</v>
      </c>
      <c r="G6" s="28">
        <v>1342353881</v>
      </c>
      <c r="H6" s="28">
        <v>1329954385</v>
      </c>
      <c r="I6" s="28">
        <v>1079767</v>
      </c>
      <c r="J6" s="28">
        <v>1156523</v>
      </c>
      <c r="K6" s="28">
        <v>12322740</v>
      </c>
    </row>
    <row r="7" spans="1:11" ht="17.100000000000001" customHeight="1" x14ac:dyDescent="0.15">
      <c r="A7" s="29"/>
      <c r="B7" s="25"/>
      <c r="C7" s="25"/>
      <c r="D7" s="25"/>
      <c r="E7" s="26"/>
      <c r="F7" s="13"/>
      <c r="G7" s="13"/>
      <c r="H7" s="13"/>
      <c r="I7" s="13"/>
      <c r="J7" s="13"/>
      <c r="K7" s="13"/>
    </row>
    <row r="8" spans="1:11" ht="17.100000000000001" customHeight="1" x14ac:dyDescent="0.15">
      <c r="A8" s="29"/>
      <c r="B8" s="370" t="s">
        <v>118</v>
      </c>
      <c r="C8" s="370"/>
      <c r="D8" s="370"/>
      <c r="E8" s="30"/>
      <c r="F8" s="13">
        <f>SUM(F9,F13,F16:F21,F24,F26:F27)</f>
        <v>1333858124</v>
      </c>
      <c r="G8" s="13">
        <v>1342338693</v>
      </c>
      <c r="H8" s="13">
        <v>1329939197</v>
      </c>
      <c r="I8" s="13">
        <v>1079767</v>
      </c>
      <c r="J8" s="13">
        <v>1156523</v>
      </c>
      <c r="K8" s="13">
        <v>12322740</v>
      </c>
    </row>
    <row r="9" spans="1:11" ht="17.100000000000001" customHeight="1" x14ac:dyDescent="0.15">
      <c r="A9" s="29"/>
      <c r="B9" s="41"/>
      <c r="C9" s="370" t="s">
        <v>119</v>
      </c>
      <c r="D9" s="370"/>
      <c r="E9" s="30"/>
      <c r="F9" s="13">
        <v>379785329</v>
      </c>
      <c r="G9" s="13">
        <v>388316211</v>
      </c>
      <c r="H9" s="13">
        <v>380247836</v>
      </c>
      <c r="I9" s="92">
        <v>51233</v>
      </c>
      <c r="J9" s="13">
        <v>837236</v>
      </c>
      <c r="K9" s="13">
        <v>7282371</v>
      </c>
    </row>
    <row r="10" spans="1:11" ht="17.100000000000001" customHeight="1" x14ac:dyDescent="0.15">
      <c r="A10" s="29"/>
      <c r="B10" s="41"/>
      <c r="C10" s="41"/>
      <c r="D10" s="41" t="s">
        <v>95</v>
      </c>
      <c r="E10" s="30"/>
      <c r="F10" s="13">
        <v>353179997</v>
      </c>
      <c r="G10" s="13">
        <v>361545636</v>
      </c>
      <c r="H10" s="13">
        <v>353621951</v>
      </c>
      <c r="I10" s="92" t="s">
        <v>87</v>
      </c>
      <c r="J10" s="13">
        <v>806623</v>
      </c>
      <c r="K10" s="13">
        <v>7117061</v>
      </c>
    </row>
    <row r="11" spans="1:11" ht="17.100000000000001" customHeight="1" x14ac:dyDescent="0.15">
      <c r="A11" s="29"/>
      <c r="B11" s="41"/>
      <c r="C11" s="41"/>
      <c r="D11" s="41" t="s">
        <v>96</v>
      </c>
      <c r="E11" s="30"/>
      <c r="F11" s="13">
        <v>25551183</v>
      </c>
      <c r="G11" s="13">
        <v>25830976</v>
      </c>
      <c r="H11" s="13">
        <v>25686286</v>
      </c>
      <c r="I11" s="13">
        <v>51233</v>
      </c>
      <c r="J11" s="92">
        <v>30613</v>
      </c>
      <c r="K11" s="13">
        <v>165310</v>
      </c>
    </row>
    <row r="12" spans="1:11" ht="17.100000000000001" customHeight="1" x14ac:dyDescent="0.15">
      <c r="A12" s="29"/>
      <c r="B12" s="41"/>
      <c r="C12" s="41"/>
      <c r="D12" s="41" t="s">
        <v>98</v>
      </c>
      <c r="E12" s="30"/>
      <c r="F12" s="13">
        <v>1054149</v>
      </c>
      <c r="G12" s="13">
        <v>939598</v>
      </c>
      <c r="H12" s="13">
        <v>939598</v>
      </c>
      <c r="I12" s="92">
        <v>0</v>
      </c>
      <c r="J12" s="92" t="s">
        <v>87</v>
      </c>
      <c r="K12" s="92" t="s">
        <v>87</v>
      </c>
    </row>
    <row r="13" spans="1:11" ht="17.100000000000001" customHeight="1" x14ac:dyDescent="0.15">
      <c r="A13" s="29"/>
      <c r="B13" s="41"/>
      <c r="C13" s="370" t="s">
        <v>99</v>
      </c>
      <c r="D13" s="370"/>
      <c r="E13" s="30"/>
      <c r="F13" s="13">
        <v>327548085</v>
      </c>
      <c r="G13" s="13">
        <v>328823124</v>
      </c>
      <c r="H13" s="13">
        <v>327946118</v>
      </c>
      <c r="I13" s="13">
        <v>994666</v>
      </c>
      <c r="J13" s="13">
        <v>221702</v>
      </c>
      <c r="K13" s="13">
        <v>1649969</v>
      </c>
    </row>
    <row r="14" spans="1:11" ht="17.100000000000001" customHeight="1" x14ac:dyDescent="0.15">
      <c r="A14" s="29"/>
      <c r="B14" s="41"/>
      <c r="C14" s="41"/>
      <c r="D14" s="41" t="s">
        <v>95</v>
      </c>
      <c r="E14" s="30"/>
      <c r="F14" s="13">
        <v>23858469</v>
      </c>
      <c r="G14" s="13">
        <v>24368306</v>
      </c>
      <c r="H14" s="13">
        <v>23841967</v>
      </c>
      <c r="I14" s="13">
        <v>3465</v>
      </c>
      <c r="J14" s="13">
        <v>35597</v>
      </c>
      <c r="K14" s="13">
        <v>494207</v>
      </c>
    </row>
    <row r="15" spans="1:11" ht="17.100000000000001" customHeight="1" x14ac:dyDescent="0.15">
      <c r="A15" s="29"/>
      <c r="B15" s="41"/>
      <c r="C15" s="41"/>
      <c r="D15" s="41" t="s">
        <v>96</v>
      </c>
      <c r="E15" s="30"/>
      <c r="F15" s="13">
        <v>303689616</v>
      </c>
      <c r="G15" s="13">
        <v>304454817</v>
      </c>
      <c r="H15" s="13">
        <v>304104151</v>
      </c>
      <c r="I15" s="13">
        <v>991201</v>
      </c>
      <c r="J15" s="13">
        <v>186105</v>
      </c>
      <c r="K15" s="13">
        <v>1155761</v>
      </c>
    </row>
    <row r="16" spans="1:11" ht="17.100000000000001" customHeight="1" x14ac:dyDescent="0.15">
      <c r="A16" s="29"/>
      <c r="B16" s="41"/>
      <c r="C16" s="370" t="s">
        <v>101</v>
      </c>
      <c r="D16" s="370"/>
      <c r="E16" s="30"/>
      <c r="F16" s="13">
        <v>448071072</v>
      </c>
      <c r="G16" s="13">
        <v>442596359</v>
      </c>
      <c r="H16" s="13">
        <v>442596359</v>
      </c>
      <c r="I16" s="92" t="s">
        <v>87</v>
      </c>
      <c r="J16" s="92" t="s">
        <v>87</v>
      </c>
      <c r="K16" s="92" t="s">
        <v>87</v>
      </c>
    </row>
    <row r="17" spans="1:11" ht="17.100000000000001" customHeight="1" x14ac:dyDescent="0.15">
      <c r="A17" s="29"/>
      <c r="B17" s="41"/>
      <c r="C17" s="370" t="s">
        <v>103</v>
      </c>
      <c r="D17" s="370"/>
      <c r="E17" s="30"/>
      <c r="F17" s="13">
        <v>29234091</v>
      </c>
      <c r="G17" s="13">
        <v>30939534</v>
      </c>
      <c r="H17" s="13">
        <v>29683999</v>
      </c>
      <c r="I17" s="13">
        <v>31104</v>
      </c>
      <c r="J17" s="13">
        <v>23665</v>
      </c>
      <c r="K17" s="13">
        <v>1262973</v>
      </c>
    </row>
    <row r="18" spans="1:11" ht="17.100000000000001" customHeight="1" x14ac:dyDescent="0.15">
      <c r="A18" s="29"/>
      <c r="B18" s="41"/>
      <c r="C18" s="370" t="s">
        <v>105</v>
      </c>
      <c r="D18" s="370"/>
      <c r="E18" s="30"/>
      <c r="F18" s="13">
        <v>9741440</v>
      </c>
      <c r="G18" s="13">
        <v>9826851</v>
      </c>
      <c r="H18" s="13">
        <v>9826851</v>
      </c>
      <c r="I18" s="92" t="s">
        <v>87</v>
      </c>
      <c r="J18" s="92" t="s">
        <v>87</v>
      </c>
      <c r="K18" s="92" t="s">
        <v>120</v>
      </c>
    </row>
    <row r="19" spans="1:11" ht="17.100000000000001" customHeight="1" x14ac:dyDescent="0.15">
      <c r="A19" s="29"/>
      <c r="B19" s="41"/>
      <c r="C19" s="370" t="s">
        <v>107</v>
      </c>
      <c r="D19" s="370"/>
      <c r="E19" s="30"/>
      <c r="F19" s="13">
        <v>1626728</v>
      </c>
      <c r="G19" s="13">
        <v>1619865</v>
      </c>
      <c r="H19" s="13">
        <v>1619865</v>
      </c>
      <c r="I19" s="92" t="s">
        <v>87</v>
      </c>
      <c r="J19" s="92" t="s">
        <v>87</v>
      </c>
      <c r="K19" s="92" t="s">
        <v>87</v>
      </c>
    </row>
    <row r="20" spans="1:11" ht="17.100000000000001" customHeight="1" x14ac:dyDescent="0.15">
      <c r="A20" s="29"/>
      <c r="B20" s="41"/>
      <c r="C20" s="370" t="s">
        <v>121</v>
      </c>
      <c r="D20" s="370"/>
      <c r="E20" s="30"/>
      <c r="F20" s="13">
        <v>39548593</v>
      </c>
      <c r="G20" s="13">
        <v>40961687</v>
      </c>
      <c r="H20" s="13">
        <v>39422743</v>
      </c>
      <c r="I20" s="92" t="s">
        <v>87</v>
      </c>
      <c r="J20" s="92" t="s">
        <v>87</v>
      </c>
      <c r="K20" s="13">
        <v>1538944</v>
      </c>
    </row>
    <row r="21" spans="1:11" ht="17.100000000000001" customHeight="1" x14ac:dyDescent="0.15">
      <c r="A21" s="29"/>
      <c r="B21" s="41"/>
      <c r="C21" s="370" t="s">
        <v>111</v>
      </c>
      <c r="D21" s="370"/>
      <c r="E21" s="30"/>
      <c r="F21" s="13">
        <v>98210118</v>
      </c>
      <c r="G21" s="13">
        <v>98952555</v>
      </c>
      <c r="H21" s="13">
        <v>98511757</v>
      </c>
      <c r="I21" s="92">
        <v>2764</v>
      </c>
      <c r="J21" s="13">
        <v>3884</v>
      </c>
      <c r="K21" s="13">
        <v>439677</v>
      </c>
    </row>
    <row r="22" spans="1:11" ht="17.100000000000001" customHeight="1" x14ac:dyDescent="0.15">
      <c r="A22" s="29"/>
      <c r="B22" s="41"/>
      <c r="C22" s="41"/>
      <c r="D22" s="41" t="s">
        <v>122</v>
      </c>
      <c r="E22" s="30"/>
      <c r="F22" s="13">
        <v>8920454</v>
      </c>
      <c r="G22" s="13">
        <v>9057495</v>
      </c>
      <c r="H22" s="13">
        <v>9058769</v>
      </c>
      <c r="I22" s="13">
        <v>1431</v>
      </c>
      <c r="J22" s="92" t="s">
        <v>87</v>
      </c>
      <c r="K22" s="92">
        <v>157</v>
      </c>
    </row>
    <row r="23" spans="1:11" ht="17.100000000000001" customHeight="1" x14ac:dyDescent="0.15">
      <c r="A23" s="29"/>
      <c r="B23" s="41"/>
      <c r="C23" s="41"/>
      <c r="D23" s="41" t="s">
        <v>123</v>
      </c>
      <c r="E23" s="30"/>
      <c r="F23" s="13">
        <v>89289664</v>
      </c>
      <c r="G23" s="13">
        <v>89895059</v>
      </c>
      <c r="H23" s="13">
        <v>89452988</v>
      </c>
      <c r="I23" s="92">
        <v>1332</v>
      </c>
      <c r="J23" s="92">
        <v>3884</v>
      </c>
      <c r="K23" s="92">
        <v>439520</v>
      </c>
    </row>
    <row r="24" spans="1:11" ht="17.100000000000001" customHeight="1" x14ac:dyDescent="0.15">
      <c r="A24" s="29"/>
      <c r="B24" s="41"/>
      <c r="C24" s="370" t="s">
        <v>86</v>
      </c>
      <c r="D24" s="370"/>
      <c r="E24" s="30"/>
      <c r="F24" s="13">
        <v>1</v>
      </c>
      <c r="G24" s="92" t="s">
        <v>87</v>
      </c>
      <c r="H24" s="92" t="s">
        <v>87</v>
      </c>
      <c r="I24" s="92" t="s">
        <v>87</v>
      </c>
      <c r="J24" s="92" t="s">
        <v>87</v>
      </c>
      <c r="K24" s="92" t="s">
        <v>87</v>
      </c>
    </row>
    <row r="25" spans="1:11" ht="17.100000000000001" customHeight="1" x14ac:dyDescent="0.15">
      <c r="A25" s="29"/>
      <c r="B25" s="41"/>
      <c r="C25" s="370" t="s">
        <v>89</v>
      </c>
      <c r="D25" s="370"/>
      <c r="E25" s="30"/>
      <c r="F25" s="92" t="s">
        <v>87</v>
      </c>
      <c r="G25" s="92" t="s">
        <v>87</v>
      </c>
      <c r="H25" s="92" t="s">
        <v>87</v>
      </c>
      <c r="I25" s="92" t="s">
        <v>87</v>
      </c>
      <c r="J25" s="92" t="s">
        <v>87</v>
      </c>
      <c r="K25" s="92" t="s">
        <v>87</v>
      </c>
    </row>
    <row r="26" spans="1:11" ht="17.100000000000001" customHeight="1" x14ac:dyDescent="0.15">
      <c r="A26" s="29"/>
      <c r="B26" s="41"/>
      <c r="C26" s="370" t="s">
        <v>124</v>
      </c>
      <c r="D26" s="370"/>
      <c r="E26" s="30"/>
      <c r="F26" s="13">
        <v>51838</v>
      </c>
      <c r="G26" s="13">
        <v>51838</v>
      </c>
      <c r="H26" s="92">
        <v>51814</v>
      </c>
      <c r="I26" s="92" t="s">
        <v>87</v>
      </c>
      <c r="J26" s="92">
        <v>24</v>
      </c>
      <c r="K26" s="92" t="s">
        <v>87</v>
      </c>
    </row>
    <row r="27" spans="1:11" ht="17.100000000000001" customHeight="1" x14ac:dyDescent="0.15">
      <c r="A27" s="29"/>
      <c r="B27" s="41"/>
      <c r="C27" s="370" t="s">
        <v>125</v>
      </c>
      <c r="D27" s="370"/>
      <c r="E27" s="30"/>
      <c r="F27" s="13">
        <v>40829</v>
      </c>
      <c r="G27" s="13">
        <v>250665</v>
      </c>
      <c r="H27" s="13">
        <v>31852</v>
      </c>
      <c r="I27" s="92" t="s">
        <v>87</v>
      </c>
      <c r="J27" s="13">
        <v>70009</v>
      </c>
      <c r="K27" s="13">
        <v>148803</v>
      </c>
    </row>
    <row r="28" spans="1:11" ht="17.100000000000001" customHeight="1" x14ac:dyDescent="0.15">
      <c r="A28" s="29"/>
      <c r="B28" s="41"/>
      <c r="C28" s="41"/>
      <c r="D28" s="41"/>
      <c r="E28" s="30"/>
      <c r="F28" s="13"/>
      <c r="G28" s="13"/>
      <c r="H28" s="13"/>
      <c r="I28" s="13"/>
      <c r="J28" s="13"/>
      <c r="K28" s="13"/>
    </row>
    <row r="29" spans="1:11" ht="17.100000000000001" customHeight="1" x14ac:dyDescent="0.15">
      <c r="A29" s="29"/>
      <c r="B29" s="370" t="s">
        <v>126</v>
      </c>
      <c r="C29" s="370"/>
      <c r="D29" s="370"/>
      <c r="E29" s="30"/>
      <c r="F29" s="13">
        <v>15195</v>
      </c>
      <c r="G29" s="13">
        <v>15188</v>
      </c>
      <c r="H29" s="13">
        <v>15188</v>
      </c>
      <c r="I29" s="92" t="s">
        <v>87</v>
      </c>
      <c r="J29" s="92" t="s">
        <v>87</v>
      </c>
      <c r="K29" s="92" t="s">
        <v>87</v>
      </c>
    </row>
    <row r="30" spans="1:11" ht="17.100000000000001" customHeight="1" x14ac:dyDescent="0.15">
      <c r="A30" s="29"/>
      <c r="B30" s="41"/>
      <c r="C30" s="370" t="s">
        <v>127</v>
      </c>
      <c r="D30" s="410"/>
      <c r="E30" s="30"/>
      <c r="F30" s="13">
        <v>15195</v>
      </c>
      <c r="G30" s="13">
        <v>15188</v>
      </c>
      <c r="H30" s="82">
        <v>15188</v>
      </c>
      <c r="I30" s="92" t="s">
        <v>87</v>
      </c>
      <c r="J30" s="92" t="s">
        <v>87</v>
      </c>
      <c r="K30" s="92" t="s">
        <v>87</v>
      </c>
    </row>
    <row r="31" spans="1:11" ht="5.25" customHeight="1" thickBot="1" x14ac:dyDescent="0.2">
      <c r="A31" s="36"/>
      <c r="B31" s="37"/>
      <c r="C31" s="37"/>
      <c r="D31" s="37"/>
      <c r="E31" s="38"/>
      <c r="F31" s="39"/>
      <c r="G31" s="39"/>
      <c r="H31" s="39"/>
      <c r="I31" s="39"/>
      <c r="J31" s="39"/>
      <c r="K31" s="39"/>
    </row>
    <row r="32" spans="1:11" ht="5.25" customHeight="1" thickTop="1" x14ac:dyDescent="0.15">
      <c r="B32" s="3"/>
      <c r="C32" s="3"/>
      <c r="D32" s="3"/>
      <c r="E32" s="40"/>
      <c r="F32" s="40"/>
      <c r="G32" s="40"/>
      <c r="H32" s="40"/>
      <c r="I32" s="40"/>
      <c r="J32" s="40"/>
      <c r="K32" s="40"/>
    </row>
    <row r="33" spans="2:11" s="1" customFormat="1" ht="10.5" x14ac:dyDescent="0.15">
      <c r="B33" s="3" t="s">
        <v>128</v>
      </c>
      <c r="C33" s="3"/>
      <c r="D33" s="3"/>
      <c r="E33" s="3"/>
      <c r="F33" s="3"/>
      <c r="G33" s="3"/>
      <c r="H33" s="3"/>
      <c r="I33" s="3"/>
      <c r="J33" s="3"/>
      <c r="K33" s="3"/>
    </row>
  </sheetData>
  <mergeCells count="16">
    <mergeCell ref="C17:D17"/>
    <mergeCell ref="B2:D2"/>
    <mergeCell ref="B8:D8"/>
    <mergeCell ref="C9:D9"/>
    <mergeCell ref="C13:D13"/>
    <mergeCell ref="C16:D16"/>
    <mergeCell ref="C26:D26"/>
    <mergeCell ref="C27:D27"/>
    <mergeCell ref="B29:D29"/>
    <mergeCell ref="C30:D30"/>
    <mergeCell ref="C18:D18"/>
    <mergeCell ref="C19:D19"/>
    <mergeCell ref="C20:D20"/>
    <mergeCell ref="C21:D21"/>
    <mergeCell ref="C24:D24"/>
    <mergeCell ref="C25:D25"/>
  </mergeCells>
  <phoneticPr fontId="4"/>
  <pageMargins left="0.9055118110236221" right="0.70866141732283472" top="0.74803149606299213" bottom="0.74803149606299213" header="0.31496062992125984" footer="0.31496062992125984"/>
  <pageSetup paperSize="9" scale="88" orientation="portrait" r:id="rId1"/>
  <headerFooter>
    <oddHeader>&amp;L&amp;9県税収入実績&amp;R&amp;9&amp;F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31"/>
  <sheetViews>
    <sheetView zoomScaleNormal="100" workbookViewId="0"/>
  </sheetViews>
  <sheetFormatPr defaultColWidth="9.3984375" defaultRowHeight="9.75" x14ac:dyDescent="0.15"/>
  <cols>
    <col min="1" max="1" width="2" style="1" customWidth="1"/>
    <col min="2" max="2" width="10" style="1" customWidth="1"/>
    <col min="3" max="3" width="2" style="1" customWidth="1"/>
    <col min="4" max="4" width="14" style="1" customWidth="1"/>
    <col min="5" max="5" width="2" style="14" customWidth="1"/>
    <col min="6" max="7" width="20.3984375" style="14" bestFit="1" customWidth="1"/>
    <col min="8" max="8" width="15" style="14" customWidth="1"/>
    <col min="9" max="9" width="19.19921875" style="14" customWidth="1"/>
    <col min="10" max="10" width="19.3984375" style="14" bestFit="1" customWidth="1"/>
    <col min="11" max="11" width="15" style="14" customWidth="1"/>
    <col min="12" max="16384" width="9.3984375" style="14"/>
  </cols>
  <sheetData>
    <row r="1" spans="1:11" s="1" customFormat="1" ht="12.75" customHeight="1" thickBot="1" x14ac:dyDescent="0.2">
      <c r="B1" s="3"/>
      <c r="C1" s="3"/>
      <c r="D1" s="3"/>
      <c r="E1" s="3"/>
      <c r="F1" s="3"/>
      <c r="G1" s="3"/>
      <c r="H1" s="3"/>
      <c r="I1" s="3"/>
      <c r="J1" s="3"/>
      <c r="K1" s="4" t="s">
        <v>129</v>
      </c>
    </row>
    <row r="2" spans="1:11" s="1" customFormat="1" ht="21.75" thickTop="1" x14ac:dyDescent="0.15">
      <c r="A2" s="93"/>
      <c r="B2" s="380" t="s">
        <v>78</v>
      </c>
      <c r="C2" s="380"/>
      <c r="D2" s="380"/>
      <c r="E2" s="94"/>
      <c r="F2" s="95" t="s">
        <v>79</v>
      </c>
      <c r="G2" s="95" t="s">
        <v>7</v>
      </c>
      <c r="H2" s="96" t="s">
        <v>130</v>
      </c>
      <c r="I2" s="97" t="s">
        <v>131</v>
      </c>
      <c r="J2" s="95" t="s">
        <v>132</v>
      </c>
      <c r="K2" s="98" t="s">
        <v>133</v>
      </c>
    </row>
    <row r="3" spans="1:11" s="1" customFormat="1" ht="15.75" customHeight="1" x14ac:dyDescent="0.15">
      <c r="A3" s="59"/>
      <c r="B3" s="365"/>
      <c r="C3" s="365"/>
      <c r="D3" s="365"/>
      <c r="E3" s="99"/>
      <c r="F3" s="100" t="s">
        <v>134</v>
      </c>
      <c r="G3" s="100" t="s">
        <v>135</v>
      </c>
      <c r="H3" s="101" t="s">
        <v>136</v>
      </c>
      <c r="I3" s="100" t="s">
        <v>137</v>
      </c>
      <c r="J3" s="100" t="s">
        <v>138</v>
      </c>
      <c r="K3" s="102" t="s">
        <v>139</v>
      </c>
    </row>
    <row r="4" spans="1:11" s="1" customFormat="1" ht="13.5" customHeight="1" x14ac:dyDescent="0.15">
      <c r="A4" s="61"/>
      <c r="B4" s="103"/>
      <c r="C4" s="103"/>
      <c r="D4" s="103"/>
      <c r="E4" s="104"/>
      <c r="F4" s="64" t="s">
        <v>140</v>
      </c>
      <c r="G4" s="64" t="s">
        <v>140</v>
      </c>
      <c r="H4" s="64" t="s">
        <v>141</v>
      </c>
      <c r="I4" s="64" t="s">
        <v>140</v>
      </c>
      <c r="J4" s="64" t="s">
        <v>140</v>
      </c>
      <c r="K4" s="64" t="s">
        <v>141</v>
      </c>
    </row>
    <row r="5" spans="1:11" ht="24" customHeight="1" x14ac:dyDescent="0.15">
      <c r="A5" s="29"/>
      <c r="B5" s="279"/>
      <c r="C5" s="279"/>
      <c r="D5" s="279" t="s">
        <v>95</v>
      </c>
      <c r="E5" s="26"/>
      <c r="F5" s="13">
        <v>353179997</v>
      </c>
      <c r="G5" s="13">
        <v>353621951</v>
      </c>
      <c r="H5" s="74">
        <f t="shared" ref="H5:H16" si="0">G5/F5*100</f>
        <v>100.12513562595674</v>
      </c>
      <c r="I5" s="13">
        <v>356440904</v>
      </c>
      <c r="J5" s="13">
        <v>-2818953</v>
      </c>
      <c r="K5" s="74">
        <f t="shared" ref="K5:K16" si="1">G5/I5*100</f>
        <v>99.209138746881862</v>
      </c>
    </row>
    <row r="6" spans="1:11" ht="24" customHeight="1" x14ac:dyDescent="0.15">
      <c r="A6" s="29"/>
      <c r="B6" s="279" t="s">
        <v>119</v>
      </c>
      <c r="C6" s="279"/>
      <c r="D6" s="279" t="s">
        <v>96</v>
      </c>
      <c r="E6" s="26"/>
      <c r="F6" s="13">
        <v>25551183</v>
      </c>
      <c r="G6" s="13">
        <v>25686286</v>
      </c>
      <c r="H6" s="74">
        <f t="shared" si="0"/>
        <v>100.52875438291839</v>
      </c>
      <c r="I6" s="13">
        <v>23425790</v>
      </c>
      <c r="J6" s="13">
        <v>2260496</v>
      </c>
      <c r="K6" s="74">
        <f t="shared" si="1"/>
        <v>109.6496041328809</v>
      </c>
    </row>
    <row r="7" spans="1:11" ht="24" customHeight="1" x14ac:dyDescent="0.15">
      <c r="A7" s="29"/>
      <c r="B7" s="279"/>
      <c r="C7" s="279"/>
      <c r="D7" s="279" t="s">
        <v>98</v>
      </c>
      <c r="E7" s="26"/>
      <c r="F7" s="13">
        <v>1054149</v>
      </c>
      <c r="G7" s="13">
        <v>939598</v>
      </c>
      <c r="H7" s="74">
        <f t="shared" si="0"/>
        <v>89.133319862751847</v>
      </c>
      <c r="I7" s="13">
        <v>1368445</v>
      </c>
      <c r="J7" s="13">
        <v>-428847</v>
      </c>
      <c r="K7" s="74">
        <f t="shared" si="1"/>
        <v>68.661729188969971</v>
      </c>
    </row>
    <row r="8" spans="1:11" ht="24" customHeight="1" x14ac:dyDescent="0.15">
      <c r="A8" s="29"/>
      <c r="B8" s="370" t="s">
        <v>99</v>
      </c>
      <c r="C8" s="279"/>
      <c r="D8" s="279" t="s">
        <v>95</v>
      </c>
      <c r="E8" s="26"/>
      <c r="F8" s="13">
        <v>23858469</v>
      </c>
      <c r="G8" s="13">
        <v>23841967</v>
      </c>
      <c r="H8" s="74">
        <f t="shared" si="0"/>
        <v>99.930833784850151</v>
      </c>
      <c r="I8" s="13">
        <v>19931544</v>
      </c>
      <c r="J8" s="13">
        <v>3910422</v>
      </c>
      <c r="K8" s="74">
        <f t="shared" si="1"/>
        <v>119.61926782992829</v>
      </c>
    </row>
    <row r="9" spans="1:11" ht="24" customHeight="1" x14ac:dyDescent="0.15">
      <c r="A9" s="29"/>
      <c r="B9" s="371"/>
      <c r="C9" s="279"/>
      <c r="D9" s="279" t="s">
        <v>96</v>
      </c>
      <c r="E9" s="26"/>
      <c r="F9" s="13">
        <v>303689616</v>
      </c>
      <c r="G9" s="13">
        <v>304104151</v>
      </c>
      <c r="H9" s="74">
        <f t="shared" si="0"/>
        <v>100.13649956342267</v>
      </c>
      <c r="I9" s="13">
        <v>264974755</v>
      </c>
      <c r="J9" s="13">
        <v>39129396</v>
      </c>
      <c r="K9" s="74">
        <f t="shared" si="1"/>
        <v>114.76721659767173</v>
      </c>
    </row>
    <row r="10" spans="1:11" ht="24" customHeight="1" x14ac:dyDescent="0.15">
      <c r="A10" s="29"/>
      <c r="B10" s="370" t="s">
        <v>142</v>
      </c>
      <c r="C10" s="370"/>
      <c r="D10" s="370"/>
      <c r="E10" s="26"/>
      <c r="F10" s="13">
        <v>448071072</v>
      </c>
      <c r="G10" s="13">
        <v>442596359</v>
      </c>
      <c r="H10" s="74">
        <f t="shared" si="0"/>
        <v>98.778159684452916</v>
      </c>
      <c r="I10" s="13">
        <v>418706643</v>
      </c>
      <c r="J10" s="13">
        <v>23889716</v>
      </c>
      <c r="K10" s="74">
        <f t="shared" si="1"/>
        <v>105.70559755843185</v>
      </c>
    </row>
    <row r="11" spans="1:11" ht="24" customHeight="1" x14ac:dyDescent="0.15">
      <c r="A11" s="29"/>
      <c r="B11" s="370" t="s">
        <v>103</v>
      </c>
      <c r="C11" s="370"/>
      <c r="D11" s="370"/>
      <c r="E11" s="26"/>
      <c r="F11" s="13">
        <v>29234091</v>
      </c>
      <c r="G11" s="13">
        <v>29683999</v>
      </c>
      <c r="H11" s="74">
        <f t="shared" si="0"/>
        <v>101.53898405803005</v>
      </c>
      <c r="I11" s="13">
        <v>23054234</v>
      </c>
      <c r="J11" s="13">
        <v>6629764</v>
      </c>
      <c r="K11" s="74">
        <f t="shared" si="1"/>
        <v>128.75725560866607</v>
      </c>
    </row>
    <row r="12" spans="1:11" ht="24" customHeight="1" x14ac:dyDescent="0.15">
      <c r="A12" s="29"/>
      <c r="B12" s="370" t="s">
        <v>105</v>
      </c>
      <c r="C12" s="370"/>
      <c r="D12" s="370"/>
      <c r="E12" s="26"/>
      <c r="F12" s="13">
        <v>9741440</v>
      </c>
      <c r="G12" s="13">
        <v>9826851</v>
      </c>
      <c r="H12" s="74">
        <f t="shared" si="0"/>
        <v>100.87678002430853</v>
      </c>
      <c r="I12" s="13">
        <v>9293195</v>
      </c>
      <c r="J12" s="13">
        <v>533655</v>
      </c>
      <c r="K12" s="74">
        <f t="shared" si="1"/>
        <v>105.74243841864934</v>
      </c>
    </row>
    <row r="13" spans="1:11" ht="24" customHeight="1" x14ac:dyDescent="0.15">
      <c r="A13" s="29"/>
      <c r="B13" s="370" t="s">
        <v>107</v>
      </c>
      <c r="C13" s="370"/>
      <c r="D13" s="370"/>
      <c r="E13" s="26"/>
      <c r="F13" s="13">
        <v>1626728</v>
      </c>
      <c r="G13" s="13">
        <v>1619865</v>
      </c>
      <c r="H13" s="74">
        <f t="shared" si="0"/>
        <v>99.578110169616551</v>
      </c>
      <c r="I13" s="13">
        <v>1568719</v>
      </c>
      <c r="J13" s="13">
        <v>51146</v>
      </c>
      <c r="K13" s="74">
        <f t="shared" si="1"/>
        <v>103.26036721681831</v>
      </c>
    </row>
    <row r="14" spans="1:11" ht="24" customHeight="1" x14ac:dyDescent="0.15">
      <c r="A14" s="29"/>
      <c r="B14" s="370" t="s">
        <v>121</v>
      </c>
      <c r="C14" s="370"/>
      <c r="D14" s="370"/>
      <c r="E14" s="26"/>
      <c r="F14" s="13">
        <v>39548593</v>
      </c>
      <c r="G14" s="13">
        <v>39422743</v>
      </c>
      <c r="H14" s="74">
        <f t="shared" si="0"/>
        <v>99.681783875345459</v>
      </c>
      <c r="I14" s="13">
        <v>39471709</v>
      </c>
      <c r="J14" s="13">
        <v>-48965</v>
      </c>
      <c r="K14" s="74">
        <f t="shared" si="1"/>
        <v>99.875946592532898</v>
      </c>
    </row>
    <row r="15" spans="1:11" ht="24" customHeight="1" x14ac:dyDescent="0.15">
      <c r="A15" s="29"/>
      <c r="B15" s="412" t="s">
        <v>143</v>
      </c>
      <c r="C15" s="279"/>
      <c r="D15" s="279" t="s">
        <v>144</v>
      </c>
      <c r="E15" s="26"/>
      <c r="F15" s="13">
        <v>8920454</v>
      </c>
      <c r="G15" s="13">
        <v>9058769</v>
      </c>
      <c r="H15" s="74">
        <f t="shared" si="0"/>
        <v>101.55053767442779</v>
      </c>
      <c r="I15" s="13">
        <v>6682736</v>
      </c>
      <c r="J15" s="13">
        <v>2376032</v>
      </c>
      <c r="K15" s="74">
        <f t="shared" si="1"/>
        <v>135.55479372520475</v>
      </c>
    </row>
    <row r="16" spans="1:11" ht="24" customHeight="1" x14ac:dyDescent="0.15">
      <c r="A16" s="29"/>
      <c r="B16" s="412"/>
      <c r="C16" s="279"/>
      <c r="D16" s="279" t="s">
        <v>145</v>
      </c>
      <c r="E16" s="26"/>
      <c r="F16" s="13">
        <v>89289664</v>
      </c>
      <c r="G16" s="13">
        <v>89452988</v>
      </c>
      <c r="H16" s="74">
        <f t="shared" si="0"/>
        <v>100.18291478843508</v>
      </c>
      <c r="I16" s="13">
        <v>88849345</v>
      </c>
      <c r="J16" s="92">
        <v>603642</v>
      </c>
      <c r="K16" s="74">
        <f t="shared" si="1"/>
        <v>100.67940061910417</v>
      </c>
    </row>
    <row r="17" spans="1:11" ht="24" customHeight="1" x14ac:dyDescent="0.15">
      <c r="A17" s="29"/>
      <c r="B17" s="370" t="s">
        <v>86</v>
      </c>
      <c r="C17" s="370"/>
      <c r="D17" s="370"/>
      <c r="E17" s="26"/>
      <c r="F17" s="13">
        <v>1</v>
      </c>
      <c r="G17" s="92" t="s">
        <v>87</v>
      </c>
      <c r="H17" s="78" t="s">
        <v>87</v>
      </c>
      <c r="I17" s="13">
        <v>0</v>
      </c>
      <c r="J17" s="92">
        <v>0</v>
      </c>
      <c r="K17" s="92" t="s">
        <v>146</v>
      </c>
    </row>
    <row r="18" spans="1:11" ht="24" customHeight="1" x14ac:dyDescent="0.15">
      <c r="A18" s="29"/>
      <c r="B18" s="370" t="s">
        <v>89</v>
      </c>
      <c r="C18" s="370"/>
      <c r="D18" s="370"/>
      <c r="E18" s="26"/>
      <c r="F18" s="92" t="s">
        <v>87</v>
      </c>
      <c r="G18" s="92" t="s">
        <v>87</v>
      </c>
      <c r="H18" s="78" t="s">
        <v>87</v>
      </c>
      <c r="I18" s="92" t="s">
        <v>87</v>
      </c>
      <c r="J18" s="92" t="s">
        <v>87</v>
      </c>
      <c r="K18" s="92" t="s">
        <v>87</v>
      </c>
    </row>
    <row r="19" spans="1:11" ht="24" customHeight="1" x14ac:dyDescent="0.15">
      <c r="A19" s="29"/>
      <c r="B19" s="370" t="s">
        <v>127</v>
      </c>
      <c r="C19" s="370"/>
      <c r="D19" s="370"/>
      <c r="E19" s="26"/>
      <c r="F19" s="13">
        <v>15195</v>
      </c>
      <c r="G19" s="13">
        <v>15188</v>
      </c>
      <c r="H19" s="74">
        <f>G19/F19*100</f>
        <v>99.953932214544267</v>
      </c>
      <c r="I19" s="13">
        <v>15868</v>
      </c>
      <c r="J19" s="13">
        <v>-680</v>
      </c>
      <c r="K19" s="74">
        <f>G19/I19*100</f>
        <v>95.714645828081686</v>
      </c>
    </row>
    <row r="20" spans="1:11" ht="24" customHeight="1" x14ac:dyDescent="0.15">
      <c r="A20" s="29"/>
      <c r="B20" s="370" t="s">
        <v>124</v>
      </c>
      <c r="C20" s="370"/>
      <c r="D20" s="370"/>
      <c r="E20" s="26"/>
      <c r="F20" s="13">
        <v>51838</v>
      </c>
      <c r="G20" s="92">
        <v>51814</v>
      </c>
      <c r="H20" s="74">
        <f>G20/F20*100</f>
        <v>99.953701917512248</v>
      </c>
      <c r="I20" s="92">
        <v>11</v>
      </c>
      <c r="J20" s="13">
        <v>51802</v>
      </c>
      <c r="K20" s="295">
        <v>446672.4</v>
      </c>
    </row>
    <row r="21" spans="1:11" ht="24" customHeight="1" x14ac:dyDescent="0.15">
      <c r="A21" s="29"/>
      <c r="B21" s="370" t="s">
        <v>125</v>
      </c>
      <c r="C21" s="370"/>
      <c r="D21" s="370"/>
      <c r="E21" s="26"/>
      <c r="F21" s="13">
        <v>40829</v>
      </c>
      <c r="G21" s="13">
        <v>31852</v>
      </c>
      <c r="H21" s="74">
        <f>G21/F21*100</f>
        <v>78.013176908569889</v>
      </c>
      <c r="I21" s="13">
        <v>87016</v>
      </c>
      <c r="J21" s="92">
        <v>-55164</v>
      </c>
      <c r="K21" s="74">
        <f>G21/I21*100</f>
        <v>36.604762342557692</v>
      </c>
    </row>
    <row r="22" spans="1:11" ht="24" hidden="1" customHeight="1" x14ac:dyDescent="0.15">
      <c r="A22" s="29"/>
      <c r="B22" s="375" t="s">
        <v>147</v>
      </c>
      <c r="C22" s="375"/>
      <c r="D22" s="375"/>
      <c r="E22" s="26"/>
      <c r="F22" s="92" t="s">
        <v>87</v>
      </c>
      <c r="G22" s="92" t="s">
        <v>87</v>
      </c>
      <c r="H22" s="78" t="s">
        <v>87</v>
      </c>
      <c r="I22" s="92" t="s">
        <v>87</v>
      </c>
      <c r="J22" s="92" t="e">
        <v>#VALUE!</v>
      </c>
      <c r="K22" s="92" t="s">
        <v>87</v>
      </c>
    </row>
    <row r="23" spans="1:11" ht="20.25" customHeight="1" x14ac:dyDescent="0.15">
      <c r="A23" s="29"/>
      <c r="B23" s="370" t="s">
        <v>148</v>
      </c>
      <c r="C23" s="370"/>
      <c r="D23" s="370"/>
      <c r="E23" s="105"/>
      <c r="F23" s="13">
        <v>1333873319</v>
      </c>
      <c r="G23" s="13">
        <v>1329954385</v>
      </c>
      <c r="H23" s="74">
        <f>G23/F23*100</f>
        <v>99.706198936272443</v>
      </c>
      <c r="I23" s="13">
        <v>1253870922</v>
      </c>
      <c r="J23" s="296">
        <v>76083463</v>
      </c>
      <c r="K23" s="74">
        <f>G23/I23*100</f>
        <v>106.06788638806954</v>
      </c>
    </row>
    <row r="24" spans="1:11" ht="30" customHeight="1" x14ac:dyDescent="0.15">
      <c r="A24" s="11"/>
      <c r="B24" s="411" t="s">
        <v>149</v>
      </c>
      <c r="C24" s="411"/>
      <c r="D24" s="411"/>
      <c r="E24" s="26"/>
      <c r="F24" s="106">
        <v>329240799</v>
      </c>
      <c r="G24" s="106">
        <v>329790438</v>
      </c>
      <c r="H24" s="107">
        <f>G24/F24*100</f>
        <v>100.16694133949056</v>
      </c>
      <c r="I24" s="106">
        <v>288400545</v>
      </c>
      <c r="J24" s="106">
        <v>41389892</v>
      </c>
      <c r="K24" s="107">
        <f>G24/I24*100</f>
        <v>114.35153078507531</v>
      </c>
    </row>
    <row r="25" spans="1:11" ht="4.5" customHeight="1" thickBot="1" x14ac:dyDescent="0.2">
      <c r="A25" s="108"/>
      <c r="B25" s="37"/>
      <c r="C25" s="37"/>
      <c r="D25" s="37"/>
      <c r="E25" s="38"/>
      <c r="F25" s="39"/>
      <c r="G25" s="39"/>
      <c r="H25" s="39"/>
      <c r="I25" s="39"/>
      <c r="J25" s="39"/>
      <c r="K25" s="39"/>
    </row>
    <row r="26" spans="1:11" ht="4.5" customHeight="1" thickTop="1" x14ac:dyDescent="0.15"/>
    <row r="27" spans="1:11" s="1" customFormat="1" ht="10.5" x14ac:dyDescent="0.15">
      <c r="B27" s="3" t="s">
        <v>128</v>
      </c>
    </row>
    <row r="28" spans="1:11" ht="10.5" x14ac:dyDescent="0.15">
      <c r="B28" s="3"/>
    </row>
    <row r="29" spans="1:11" ht="10.5" x14ac:dyDescent="0.15">
      <c r="B29" s="3"/>
    </row>
    <row r="31" spans="1:11" x14ac:dyDescent="0.15">
      <c r="F31" s="109"/>
      <c r="G31" s="109"/>
      <c r="H31" s="109"/>
      <c r="I31" s="109"/>
      <c r="J31" s="109"/>
      <c r="K31" s="109"/>
    </row>
  </sheetData>
  <mergeCells count="16">
    <mergeCell ref="B13:D13"/>
    <mergeCell ref="B2:D3"/>
    <mergeCell ref="B8:B9"/>
    <mergeCell ref="B10:D10"/>
    <mergeCell ref="B11:D11"/>
    <mergeCell ref="B12:D12"/>
    <mergeCell ref="B21:D21"/>
    <mergeCell ref="B22:D22"/>
    <mergeCell ref="B23:D23"/>
    <mergeCell ref="B24:D24"/>
    <mergeCell ref="B14:D14"/>
    <mergeCell ref="B15:B16"/>
    <mergeCell ref="B17:D17"/>
    <mergeCell ref="B18:D18"/>
    <mergeCell ref="B19:D19"/>
    <mergeCell ref="B20:D20"/>
  </mergeCells>
  <phoneticPr fontId="4"/>
  <pageMargins left="0.9055118110236221" right="0.51181102362204722" top="0.74803149606299213" bottom="0.74803149606299213" header="0.31496062992125984" footer="0.31496062992125984"/>
  <pageSetup paperSize="9" orientation="portrait" blackAndWhite="1" r:id="rId1"/>
  <headerFooter>
    <oddHeader>&amp;L&amp;9税目別決算額の状況&amp;R&amp;9&amp;F (&amp;A)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T47"/>
  <sheetViews>
    <sheetView zoomScaleNormal="100" zoomScalePageLayoutView="98" workbookViewId="0"/>
  </sheetViews>
  <sheetFormatPr defaultColWidth="9.3984375" defaultRowHeight="9.75" x14ac:dyDescent="0.15"/>
  <cols>
    <col min="1" max="1" width="1" style="1" customWidth="1"/>
    <col min="2" max="2" width="15" style="1" customWidth="1"/>
    <col min="3" max="3" width="3" style="14" customWidth="1"/>
    <col min="4" max="4" width="19" style="14" customWidth="1"/>
    <col min="5" max="5" width="14.3984375" style="14" customWidth="1"/>
    <col min="6" max="11" width="15" style="14" customWidth="1"/>
    <col min="12" max="12" width="10.19921875" style="14" bestFit="1" customWidth="1"/>
    <col min="13" max="13" width="18" style="14" customWidth="1"/>
    <col min="14" max="17" width="15" style="14" customWidth="1"/>
    <col min="18" max="18" width="1.3984375" style="14" customWidth="1"/>
    <col min="19" max="19" width="1" style="14" customWidth="1"/>
    <col min="20" max="20" width="23.19921875" style="1" customWidth="1"/>
    <col min="21" max="16384" width="9.3984375" style="14"/>
  </cols>
  <sheetData>
    <row r="1" spans="1:20" s="1" customFormat="1" ht="11.25" thickBot="1" x14ac:dyDescent="0.2">
      <c r="A1" s="3"/>
      <c r="B1" s="3" t="s">
        <v>312</v>
      </c>
      <c r="C1" s="3"/>
      <c r="D1" s="3"/>
      <c r="E1" s="3"/>
      <c r="F1" s="3"/>
      <c r="G1" s="297"/>
      <c r="H1" s="3"/>
      <c r="I1" s="3"/>
      <c r="J1" s="3"/>
      <c r="K1" s="3"/>
      <c r="L1" s="3"/>
      <c r="M1" s="3"/>
      <c r="N1" s="3"/>
      <c r="O1" s="3"/>
      <c r="P1" s="3"/>
      <c r="Q1" s="3"/>
      <c r="R1" s="3"/>
      <c r="S1" s="3"/>
      <c r="T1" s="4" t="s">
        <v>313</v>
      </c>
    </row>
    <row r="2" spans="1:20" s="1" customFormat="1" ht="25.5" customHeight="1" thickTop="1" x14ac:dyDescent="0.15">
      <c r="A2" s="376" t="s">
        <v>314</v>
      </c>
      <c r="B2" s="376"/>
      <c r="C2" s="413"/>
      <c r="D2" s="70" t="s">
        <v>315</v>
      </c>
      <c r="E2" s="7" t="s">
        <v>316</v>
      </c>
      <c r="F2" s="298" t="s">
        <v>317</v>
      </c>
      <c r="G2" s="7" t="s">
        <v>318</v>
      </c>
      <c r="H2" s="298" t="s">
        <v>319</v>
      </c>
      <c r="I2" s="70" t="s">
        <v>320</v>
      </c>
      <c r="J2" s="70" t="s">
        <v>321</v>
      </c>
      <c r="K2" s="70" t="s">
        <v>322</v>
      </c>
      <c r="L2" s="284" t="s">
        <v>323</v>
      </c>
      <c r="M2" s="87" t="s">
        <v>324</v>
      </c>
      <c r="N2" s="70" t="s">
        <v>325</v>
      </c>
      <c r="O2" s="299" t="s">
        <v>326</v>
      </c>
      <c r="P2" s="300" t="s">
        <v>327</v>
      </c>
      <c r="Q2" s="88" t="s">
        <v>328</v>
      </c>
      <c r="R2" s="281"/>
      <c r="S2" s="301"/>
      <c r="T2" s="281" t="s">
        <v>329</v>
      </c>
    </row>
    <row r="3" spans="1:20" ht="7.5" customHeight="1" x14ac:dyDescent="0.15">
      <c r="A3" s="277"/>
      <c r="B3" s="277"/>
      <c r="C3" s="181"/>
      <c r="D3" s="277"/>
      <c r="E3" s="302"/>
      <c r="F3" s="302"/>
      <c r="G3" s="302"/>
      <c r="H3" s="302"/>
      <c r="I3" s="277"/>
      <c r="J3" s="277"/>
      <c r="K3" s="277"/>
      <c r="L3" s="303"/>
      <c r="M3" s="277"/>
      <c r="N3" s="246"/>
      <c r="O3" s="304"/>
      <c r="P3" s="277"/>
      <c r="Q3" s="302"/>
      <c r="R3" s="277"/>
      <c r="S3" s="305"/>
      <c r="T3" s="277"/>
    </row>
    <row r="4" spans="1:20" s="313" customFormat="1" ht="13.15" customHeight="1" x14ac:dyDescent="0.15">
      <c r="A4" s="306"/>
      <c r="B4" s="414" t="s">
        <v>330</v>
      </c>
      <c r="C4" s="307"/>
      <c r="D4" s="308">
        <v>3613346</v>
      </c>
      <c r="E4" s="308">
        <v>6633</v>
      </c>
      <c r="F4" s="308">
        <v>839764</v>
      </c>
      <c r="G4" s="308">
        <v>11913</v>
      </c>
      <c r="H4" s="308">
        <v>311909</v>
      </c>
      <c r="I4" s="308">
        <v>423813</v>
      </c>
      <c r="J4" s="308">
        <v>20341</v>
      </c>
      <c r="K4" s="308">
        <v>227704</v>
      </c>
      <c r="L4" s="308">
        <v>288</v>
      </c>
      <c r="M4" s="309">
        <v>1133432</v>
      </c>
      <c r="N4" s="309">
        <v>79753</v>
      </c>
      <c r="O4" s="309">
        <v>25996</v>
      </c>
      <c r="P4" s="309">
        <v>523423</v>
      </c>
      <c r="Q4" s="309">
        <v>8375</v>
      </c>
      <c r="R4" s="310"/>
      <c r="S4" s="311"/>
      <c r="T4" s="312"/>
    </row>
    <row r="5" spans="1:20" s="228" customFormat="1" ht="13.15" customHeight="1" x14ac:dyDescent="0.15">
      <c r="A5" s="314"/>
      <c r="B5" s="415"/>
      <c r="C5" s="315"/>
      <c r="D5" s="308">
        <v>3482178</v>
      </c>
      <c r="E5" s="308">
        <v>1060</v>
      </c>
      <c r="F5" s="308">
        <v>836067</v>
      </c>
      <c r="G5" s="308">
        <v>1217</v>
      </c>
      <c r="H5" s="308">
        <v>297256</v>
      </c>
      <c r="I5" s="308">
        <v>418240</v>
      </c>
      <c r="J5" s="308">
        <v>20158</v>
      </c>
      <c r="K5" s="308">
        <v>220120</v>
      </c>
      <c r="L5" s="308">
        <v>18</v>
      </c>
      <c r="M5" s="309">
        <v>1086386</v>
      </c>
      <c r="N5" s="309">
        <v>79740</v>
      </c>
      <c r="O5" s="309">
        <v>25996</v>
      </c>
      <c r="P5" s="309">
        <v>487586</v>
      </c>
      <c r="Q5" s="309">
        <v>8336</v>
      </c>
      <c r="R5" s="316"/>
      <c r="S5" s="317"/>
      <c r="T5" s="318"/>
    </row>
    <row r="6" spans="1:20" s="313" customFormat="1" ht="13.15" customHeight="1" x14ac:dyDescent="0.15">
      <c r="A6" s="306"/>
      <c r="B6" s="414" t="s">
        <v>11</v>
      </c>
      <c r="C6" s="307"/>
      <c r="D6" s="308">
        <v>4041534</v>
      </c>
      <c r="E6" s="308">
        <v>5110</v>
      </c>
      <c r="F6" s="308">
        <v>889314</v>
      </c>
      <c r="G6" s="308">
        <v>10151</v>
      </c>
      <c r="H6" s="308">
        <v>318589</v>
      </c>
      <c r="I6" s="308">
        <v>500410</v>
      </c>
      <c r="J6" s="308">
        <v>48879</v>
      </c>
      <c r="K6" s="308">
        <v>238414</v>
      </c>
      <c r="L6" s="308">
        <v>232</v>
      </c>
      <c r="M6" s="309">
        <v>1496240</v>
      </c>
      <c r="N6" s="309">
        <v>70607</v>
      </c>
      <c r="O6" s="309">
        <v>24515</v>
      </c>
      <c r="P6" s="309">
        <v>431551</v>
      </c>
      <c r="Q6" s="309">
        <v>7522</v>
      </c>
      <c r="R6" s="310"/>
      <c r="S6" s="311"/>
      <c r="T6" s="312"/>
    </row>
    <row r="7" spans="1:20" s="228" customFormat="1" ht="13.15" customHeight="1" x14ac:dyDescent="0.15">
      <c r="A7" s="314"/>
      <c r="B7" s="415"/>
      <c r="C7" s="315"/>
      <c r="D7" s="308">
        <v>3909145</v>
      </c>
      <c r="E7" s="308">
        <v>518</v>
      </c>
      <c r="F7" s="308">
        <v>885399</v>
      </c>
      <c r="G7" s="308">
        <v>644</v>
      </c>
      <c r="H7" s="308">
        <v>302622</v>
      </c>
      <c r="I7" s="308">
        <v>494813</v>
      </c>
      <c r="J7" s="308">
        <v>48483</v>
      </c>
      <c r="K7" s="308">
        <v>225376</v>
      </c>
      <c r="L7" s="308">
        <v>9</v>
      </c>
      <c r="M7" s="309">
        <v>1457117</v>
      </c>
      <c r="N7" s="309">
        <v>70586</v>
      </c>
      <c r="O7" s="309">
        <v>24515</v>
      </c>
      <c r="P7" s="309">
        <v>391570</v>
      </c>
      <c r="Q7" s="309">
        <v>7491</v>
      </c>
      <c r="R7" s="316"/>
      <c r="S7" s="317"/>
      <c r="T7" s="318"/>
    </row>
    <row r="8" spans="1:20" s="313" customFormat="1" ht="13.15" customHeight="1" x14ac:dyDescent="0.15">
      <c r="A8" s="306"/>
      <c r="B8" s="414" t="s">
        <v>12</v>
      </c>
      <c r="C8" s="307"/>
      <c r="D8" s="308">
        <v>4121956</v>
      </c>
      <c r="E8" s="308">
        <v>4600</v>
      </c>
      <c r="F8" s="308">
        <v>900148</v>
      </c>
      <c r="G8" s="308">
        <v>9388</v>
      </c>
      <c r="H8" s="308">
        <v>375758</v>
      </c>
      <c r="I8" s="308">
        <v>525193</v>
      </c>
      <c r="J8" s="308">
        <v>60569</v>
      </c>
      <c r="K8" s="308">
        <v>279980</v>
      </c>
      <c r="L8" s="308">
        <v>205</v>
      </c>
      <c r="M8" s="309">
        <v>1355024</v>
      </c>
      <c r="N8" s="309">
        <v>73761</v>
      </c>
      <c r="O8" s="309">
        <v>24717</v>
      </c>
      <c r="P8" s="309">
        <v>505370</v>
      </c>
      <c r="Q8" s="309">
        <v>7245</v>
      </c>
      <c r="R8" s="310"/>
      <c r="S8" s="311"/>
      <c r="T8" s="312"/>
    </row>
    <row r="9" spans="1:20" s="228" customFormat="1" ht="13.15" customHeight="1" x14ac:dyDescent="0.15">
      <c r="A9" s="314"/>
      <c r="B9" s="415"/>
      <c r="C9" s="315"/>
      <c r="D9" s="308">
        <v>3994721</v>
      </c>
      <c r="E9" s="308">
        <v>550</v>
      </c>
      <c r="F9" s="308">
        <v>896053</v>
      </c>
      <c r="G9" s="308">
        <v>689</v>
      </c>
      <c r="H9" s="308">
        <v>361712</v>
      </c>
      <c r="I9" s="308">
        <v>520868</v>
      </c>
      <c r="J9" s="308">
        <v>60274</v>
      </c>
      <c r="K9" s="308">
        <v>262886</v>
      </c>
      <c r="L9" s="308">
        <v>8</v>
      </c>
      <c r="M9" s="309">
        <v>1319048</v>
      </c>
      <c r="N9" s="309">
        <v>73752</v>
      </c>
      <c r="O9" s="309">
        <v>24717</v>
      </c>
      <c r="P9" s="309">
        <v>466948</v>
      </c>
      <c r="Q9" s="309">
        <v>7217</v>
      </c>
      <c r="R9" s="316"/>
      <c r="S9" s="317"/>
      <c r="T9" s="318"/>
    </row>
    <row r="10" spans="1:20" s="313" customFormat="1" ht="13.15" customHeight="1" x14ac:dyDescent="0.15">
      <c r="A10" s="319"/>
      <c r="B10" s="370" t="s">
        <v>331</v>
      </c>
      <c r="C10" s="320"/>
      <c r="D10" s="352">
        <v>153841</v>
      </c>
      <c r="E10" s="352">
        <v>81</v>
      </c>
      <c r="F10" s="352">
        <v>28840</v>
      </c>
      <c r="G10" s="352">
        <v>274</v>
      </c>
      <c r="H10" s="352">
        <v>11741</v>
      </c>
      <c r="I10" s="352">
        <v>17977</v>
      </c>
      <c r="J10" s="352">
        <v>2007</v>
      </c>
      <c r="K10" s="352">
        <v>8557</v>
      </c>
      <c r="L10" s="352">
        <v>3</v>
      </c>
      <c r="M10" s="353">
        <v>45203</v>
      </c>
      <c r="N10" s="27" t="s">
        <v>332</v>
      </c>
      <c r="O10" s="27" t="s">
        <v>85</v>
      </c>
      <c r="P10" s="353">
        <v>0</v>
      </c>
      <c r="Q10" s="27" t="s">
        <v>332</v>
      </c>
      <c r="R10" s="321"/>
      <c r="S10" s="418"/>
      <c r="T10" s="416" t="s">
        <v>333</v>
      </c>
    </row>
    <row r="11" spans="1:20" s="228" customFormat="1" ht="13.15" customHeight="1" x14ac:dyDescent="0.15">
      <c r="A11" s="322"/>
      <c r="B11" s="371"/>
      <c r="C11" s="226"/>
      <c r="D11" s="352">
        <v>151263</v>
      </c>
      <c r="E11" s="352">
        <v>6</v>
      </c>
      <c r="F11" s="352">
        <v>28700</v>
      </c>
      <c r="G11" s="352">
        <v>23</v>
      </c>
      <c r="H11" s="352">
        <v>11413</v>
      </c>
      <c r="I11" s="352">
        <v>17887</v>
      </c>
      <c r="J11" s="352">
        <v>1999</v>
      </c>
      <c r="K11" s="352">
        <v>7874</v>
      </c>
      <c r="L11" s="27" t="s">
        <v>85</v>
      </c>
      <c r="M11" s="353">
        <v>44201</v>
      </c>
      <c r="N11" s="27" t="s">
        <v>332</v>
      </c>
      <c r="O11" s="27" t="s">
        <v>85</v>
      </c>
      <c r="P11" s="353">
        <v>0</v>
      </c>
      <c r="Q11" s="27" t="s">
        <v>332</v>
      </c>
      <c r="R11" s="227"/>
      <c r="S11" s="419"/>
      <c r="T11" s="417"/>
    </row>
    <row r="12" spans="1:20" s="313" customFormat="1" ht="13.15" customHeight="1" x14ac:dyDescent="0.15">
      <c r="A12" s="319"/>
      <c r="B12" s="370" t="s">
        <v>334</v>
      </c>
      <c r="C12" s="320"/>
      <c r="D12" s="352">
        <v>642637</v>
      </c>
      <c r="E12" s="352">
        <v>579</v>
      </c>
      <c r="F12" s="352">
        <v>192886</v>
      </c>
      <c r="G12" s="352">
        <v>379</v>
      </c>
      <c r="H12" s="352">
        <v>22454</v>
      </c>
      <c r="I12" s="352">
        <v>108315</v>
      </c>
      <c r="J12" s="352">
        <v>12806</v>
      </c>
      <c r="K12" s="352">
        <v>10484</v>
      </c>
      <c r="L12" s="352">
        <v>8</v>
      </c>
      <c r="M12" s="353">
        <v>291853</v>
      </c>
      <c r="N12" s="27">
        <v>54</v>
      </c>
      <c r="O12" s="27" t="s">
        <v>85</v>
      </c>
      <c r="P12" s="27" t="s">
        <v>332</v>
      </c>
      <c r="Q12" s="27" t="s">
        <v>332</v>
      </c>
      <c r="R12" s="321"/>
      <c r="S12" s="418"/>
      <c r="T12" s="416" t="s">
        <v>335</v>
      </c>
    </row>
    <row r="13" spans="1:20" s="323" customFormat="1" ht="13.15" customHeight="1" x14ac:dyDescent="0.15">
      <c r="A13" s="322"/>
      <c r="B13" s="371"/>
      <c r="C13" s="226"/>
      <c r="D13" s="352">
        <v>635301</v>
      </c>
      <c r="E13" s="352">
        <v>169</v>
      </c>
      <c r="F13" s="352">
        <v>192328</v>
      </c>
      <c r="G13" s="352">
        <v>20</v>
      </c>
      <c r="H13" s="352">
        <v>21333</v>
      </c>
      <c r="I13" s="352">
        <v>107517</v>
      </c>
      <c r="J13" s="352">
        <v>12748</v>
      </c>
      <c r="K13" s="352">
        <v>9952</v>
      </c>
      <c r="L13" s="27" t="s">
        <v>85</v>
      </c>
      <c r="M13" s="353">
        <v>288374</v>
      </c>
      <c r="N13" s="27">
        <v>50</v>
      </c>
      <c r="O13" s="27" t="s">
        <v>85</v>
      </c>
      <c r="P13" s="27" t="s">
        <v>332</v>
      </c>
      <c r="Q13" s="27" t="s">
        <v>332</v>
      </c>
      <c r="R13" s="227"/>
      <c r="S13" s="419"/>
      <c r="T13" s="417"/>
    </row>
    <row r="14" spans="1:20" s="313" customFormat="1" ht="13.15" customHeight="1" x14ac:dyDescent="0.15">
      <c r="A14" s="319"/>
      <c r="B14" s="370" t="s">
        <v>336</v>
      </c>
      <c r="C14" s="320"/>
      <c r="D14" s="352">
        <v>122784</v>
      </c>
      <c r="E14" s="352">
        <v>153</v>
      </c>
      <c r="F14" s="352">
        <v>24588</v>
      </c>
      <c r="G14" s="352">
        <v>482</v>
      </c>
      <c r="H14" s="352">
        <v>18657</v>
      </c>
      <c r="I14" s="352">
        <v>14275</v>
      </c>
      <c r="J14" s="352">
        <v>1564</v>
      </c>
      <c r="K14" s="352">
        <v>17974</v>
      </c>
      <c r="L14" s="352">
        <v>6</v>
      </c>
      <c r="M14" s="353">
        <v>44963</v>
      </c>
      <c r="N14" s="353">
        <v>0</v>
      </c>
      <c r="O14" s="27" t="s">
        <v>85</v>
      </c>
      <c r="P14" s="27" t="s">
        <v>85</v>
      </c>
      <c r="Q14" s="353">
        <v>123</v>
      </c>
      <c r="R14" s="321"/>
      <c r="S14" s="418"/>
      <c r="T14" s="416" t="s">
        <v>337</v>
      </c>
    </row>
    <row r="15" spans="1:20" ht="13.15" customHeight="1" x14ac:dyDescent="0.15">
      <c r="A15" s="25"/>
      <c r="B15" s="371"/>
      <c r="C15" s="30"/>
      <c r="D15" s="352">
        <v>118916</v>
      </c>
      <c r="E15" s="352">
        <v>10</v>
      </c>
      <c r="F15" s="352">
        <v>24400</v>
      </c>
      <c r="G15" s="352">
        <v>34</v>
      </c>
      <c r="H15" s="352">
        <v>18134</v>
      </c>
      <c r="I15" s="352">
        <v>14135</v>
      </c>
      <c r="J15" s="352">
        <v>1553</v>
      </c>
      <c r="K15" s="352">
        <v>17230</v>
      </c>
      <c r="L15" s="352">
        <v>0</v>
      </c>
      <c r="M15" s="353">
        <v>43298</v>
      </c>
      <c r="N15" s="353">
        <v>0</v>
      </c>
      <c r="O15" s="27" t="s">
        <v>85</v>
      </c>
      <c r="P15" s="27" t="s">
        <v>85</v>
      </c>
      <c r="Q15" s="353">
        <v>122</v>
      </c>
      <c r="R15" s="13"/>
      <c r="S15" s="419"/>
      <c r="T15" s="417"/>
    </row>
    <row r="16" spans="1:20" s="313" customFormat="1" ht="13.15" customHeight="1" x14ac:dyDescent="0.15">
      <c r="A16" s="319"/>
      <c r="B16" s="370" t="s">
        <v>338</v>
      </c>
      <c r="C16" s="320"/>
      <c r="D16" s="352">
        <v>343823</v>
      </c>
      <c r="E16" s="352">
        <v>483</v>
      </c>
      <c r="F16" s="352">
        <v>42957</v>
      </c>
      <c r="G16" s="352">
        <v>738</v>
      </c>
      <c r="H16" s="352">
        <v>23856</v>
      </c>
      <c r="I16" s="352">
        <v>27535</v>
      </c>
      <c r="J16" s="352">
        <v>3214</v>
      </c>
      <c r="K16" s="352">
        <v>18247</v>
      </c>
      <c r="L16" s="352">
        <v>14</v>
      </c>
      <c r="M16" s="353">
        <v>60274</v>
      </c>
      <c r="N16" s="27">
        <v>2</v>
      </c>
      <c r="O16" s="27" t="s">
        <v>85</v>
      </c>
      <c r="P16" s="27" t="s">
        <v>332</v>
      </c>
      <c r="Q16" s="27" t="s">
        <v>332</v>
      </c>
      <c r="R16" s="321"/>
      <c r="S16" s="418"/>
      <c r="T16" s="416" t="s">
        <v>339</v>
      </c>
    </row>
    <row r="17" spans="1:20" s="228" customFormat="1" ht="13.15" customHeight="1" x14ac:dyDescent="0.15">
      <c r="A17" s="322"/>
      <c r="B17" s="371"/>
      <c r="C17" s="226"/>
      <c r="D17" s="352">
        <v>322058</v>
      </c>
      <c r="E17" s="352">
        <v>17</v>
      </c>
      <c r="F17" s="352">
        <v>42592</v>
      </c>
      <c r="G17" s="352">
        <v>62</v>
      </c>
      <c r="H17" s="352">
        <v>22905</v>
      </c>
      <c r="I17" s="352">
        <v>27192</v>
      </c>
      <c r="J17" s="352">
        <v>3200</v>
      </c>
      <c r="K17" s="352">
        <v>17281</v>
      </c>
      <c r="L17" s="352">
        <v>1</v>
      </c>
      <c r="M17" s="353">
        <v>57398</v>
      </c>
      <c r="N17" s="27">
        <v>2</v>
      </c>
      <c r="O17" s="27" t="s">
        <v>85</v>
      </c>
      <c r="P17" s="27" t="s">
        <v>332</v>
      </c>
      <c r="Q17" s="27" t="s">
        <v>332</v>
      </c>
      <c r="R17" s="227"/>
      <c r="S17" s="419"/>
      <c r="T17" s="417"/>
    </row>
    <row r="18" spans="1:20" s="313" customFormat="1" ht="13.15" customHeight="1" x14ac:dyDescent="0.15">
      <c r="A18" s="319"/>
      <c r="B18" s="370" t="s">
        <v>340</v>
      </c>
      <c r="C18" s="320"/>
      <c r="D18" s="352">
        <v>423047</v>
      </c>
      <c r="E18" s="352">
        <v>254</v>
      </c>
      <c r="F18" s="352">
        <v>111976</v>
      </c>
      <c r="G18" s="352">
        <v>352</v>
      </c>
      <c r="H18" s="352">
        <v>32179</v>
      </c>
      <c r="I18" s="352">
        <v>69934</v>
      </c>
      <c r="J18" s="352">
        <v>7967</v>
      </c>
      <c r="K18" s="352">
        <v>22506</v>
      </c>
      <c r="L18" s="352">
        <v>12</v>
      </c>
      <c r="M18" s="353">
        <v>161617</v>
      </c>
      <c r="N18" s="27" t="s">
        <v>332</v>
      </c>
      <c r="O18" s="27" t="s">
        <v>85</v>
      </c>
      <c r="P18" s="27" t="s">
        <v>332</v>
      </c>
      <c r="Q18" s="353">
        <v>552</v>
      </c>
      <c r="R18" s="321"/>
      <c r="S18" s="418"/>
      <c r="T18" s="416" t="s">
        <v>341</v>
      </c>
    </row>
    <row r="19" spans="1:20" s="228" customFormat="1" ht="13.15" customHeight="1" x14ac:dyDescent="0.15">
      <c r="A19" s="322"/>
      <c r="B19" s="371"/>
      <c r="C19" s="226"/>
      <c r="D19" s="352">
        <v>417715</v>
      </c>
      <c r="E19" s="352">
        <v>62</v>
      </c>
      <c r="F19" s="352">
        <v>111713</v>
      </c>
      <c r="G19" s="352">
        <v>24</v>
      </c>
      <c r="H19" s="352">
        <v>31589</v>
      </c>
      <c r="I19" s="352">
        <v>69699</v>
      </c>
      <c r="J19" s="352">
        <v>7949</v>
      </c>
      <c r="K19" s="352">
        <v>21051</v>
      </c>
      <c r="L19" s="353">
        <v>2</v>
      </c>
      <c r="M19" s="353">
        <v>159388</v>
      </c>
      <c r="N19" s="27" t="s">
        <v>332</v>
      </c>
      <c r="O19" s="27" t="s">
        <v>85</v>
      </c>
      <c r="P19" s="27" t="s">
        <v>332</v>
      </c>
      <c r="Q19" s="353">
        <v>551</v>
      </c>
      <c r="R19" s="227"/>
      <c r="S19" s="419"/>
      <c r="T19" s="417"/>
    </row>
    <row r="20" spans="1:20" s="313" customFormat="1" ht="13.15" customHeight="1" x14ac:dyDescent="0.15">
      <c r="A20" s="319"/>
      <c r="B20" s="370" t="s">
        <v>342</v>
      </c>
      <c r="C20" s="320"/>
      <c r="D20" s="352">
        <v>112959</v>
      </c>
      <c r="E20" s="352">
        <v>144</v>
      </c>
      <c r="F20" s="352">
        <v>25645</v>
      </c>
      <c r="G20" s="352">
        <v>430</v>
      </c>
      <c r="H20" s="352">
        <v>19094</v>
      </c>
      <c r="I20" s="352">
        <v>13150</v>
      </c>
      <c r="J20" s="352">
        <v>1420</v>
      </c>
      <c r="K20" s="352">
        <v>12058</v>
      </c>
      <c r="L20" s="352">
        <v>5</v>
      </c>
      <c r="M20" s="353">
        <v>40801</v>
      </c>
      <c r="N20" s="27" t="s">
        <v>332</v>
      </c>
      <c r="O20" s="27" t="s">
        <v>85</v>
      </c>
      <c r="P20" s="27" t="s">
        <v>85</v>
      </c>
      <c r="Q20" s="27" t="s">
        <v>332</v>
      </c>
      <c r="R20" s="321"/>
      <c r="S20" s="418"/>
      <c r="T20" s="416" t="s">
        <v>343</v>
      </c>
    </row>
    <row r="21" spans="1:20" s="228" customFormat="1" ht="13.15" customHeight="1" x14ac:dyDescent="0.15">
      <c r="A21" s="322"/>
      <c r="B21" s="371"/>
      <c r="C21" s="226"/>
      <c r="D21" s="352">
        <v>109536</v>
      </c>
      <c r="E21" s="352">
        <v>19</v>
      </c>
      <c r="F21" s="352">
        <v>25522</v>
      </c>
      <c r="G21" s="352">
        <v>32</v>
      </c>
      <c r="H21" s="352">
        <v>18588</v>
      </c>
      <c r="I21" s="352">
        <v>13010</v>
      </c>
      <c r="J21" s="352">
        <v>1412</v>
      </c>
      <c r="K21" s="352">
        <v>11452</v>
      </c>
      <c r="L21" s="352">
        <v>1</v>
      </c>
      <c r="M21" s="353">
        <v>39291</v>
      </c>
      <c r="N21" s="27" t="s">
        <v>332</v>
      </c>
      <c r="O21" s="27" t="s">
        <v>85</v>
      </c>
      <c r="P21" s="27" t="s">
        <v>85</v>
      </c>
      <c r="Q21" s="27" t="s">
        <v>332</v>
      </c>
      <c r="R21" s="227"/>
      <c r="S21" s="419"/>
      <c r="T21" s="417"/>
    </row>
    <row r="22" spans="1:20" s="313" customFormat="1" ht="13.15" customHeight="1" x14ac:dyDescent="0.15">
      <c r="A22" s="319"/>
      <c r="B22" s="370" t="s">
        <v>344</v>
      </c>
      <c r="C22" s="320"/>
      <c r="D22" s="352">
        <v>229712</v>
      </c>
      <c r="E22" s="352">
        <v>258</v>
      </c>
      <c r="F22" s="352">
        <v>48192</v>
      </c>
      <c r="G22" s="352">
        <v>551</v>
      </c>
      <c r="H22" s="352">
        <v>44879</v>
      </c>
      <c r="I22" s="352">
        <v>34255</v>
      </c>
      <c r="J22" s="352">
        <v>3922</v>
      </c>
      <c r="K22" s="352">
        <v>31951</v>
      </c>
      <c r="L22" s="352">
        <v>12</v>
      </c>
      <c r="M22" s="353">
        <v>65331</v>
      </c>
      <c r="N22" s="27" t="s">
        <v>332</v>
      </c>
      <c r="O22" s="353">
        <v>0</v>
      </c>
      <c r="P22" s="27" t="s">
        <v>85</v>
      </c>
      <c r="Q22" s="27" t="s">
        <v>332</v>
      </c>
      <c r="R22" s="321"/>
      <c r="S22" s="418"/>
      <c r="T22" s="416" t="s">
        <v>345</v>
      </c>
    </row>
    <row r="23" spans="1:20" s="228" customFormat="1" ht="13.15" customHeight="1" x14ac:dyDescent="0.15">
      <c r="A23" s="322"/>
      <c r="B23" s="371"/>
      <c r="C23" s="226"/>
      <c r="D23" s="352">
        <v>222407</v>
      </c>
      <c r="E23" s="352">
        <v>16</v>
      </c>
      <c r="F23" s="352">
        <v>47839</v>
      </c>
      <c r="G23" s="352">
        <v>37</v>
      </c>
      <c r="H23" s="352">
        <v>43157</v>
      </c>
      <c r="I23" s="352">
        <v>33988</v>
      </c>
      <c r="J23" s="352">
        <v>3901</v>
      </c>
      <c r="K23" s="352">
        <v>30279</v>
      </c>
      <c r="L23" s="352">
        <v>0</v>
      </c>
      <c r="M23" s="353">
        <v>62830</v>
      </c>
      <c r="N23" s="27" t="s">
        <v>332</v>
      </c>
      <c r="O23" s="353">
        <v>0</v>
      </c>
      <c r="P23" s="27" t="s">
        <v>85</v>
      </c>
      <c r="Q23" s="27" t="s">
        <v>332</v>
      </c>
      <c r="R23" s="227"/>
      <c r="S23" s="419"/>
      <c r="T23" s="417"/>
    </row>
    <row r="24" spans="1:20" s="313" customFormat="1" ht="13.15" customHeight="1" x14ac:dyDescent="0.15">
      <c r="A24" s="319"/>
      <c r="B24" s="370" t="s">
        <v>346</v>
      </c>
      <c r="C24" s="320"/>
      <c r="D24" s="352">
        <v>644923</v>
      </c>
      <c r="E24" s="352">
        <v>184</v>
      </c>
      <c r="F24" s="352">
        <v>91697</v>
      </c>
      <c r="G24" s="352">
        <v>423</v>
      </c>
      <c r="H24" s="352">
        <v>13021</v>
      </c>
      <c r="I24" s="352">
        <v>55424</v>
      </c>
      <c r="J24" s="352">
        <v>6287</v>
      </c>
      <c r="K24" s="352">
        <v>4797</v>
      </c>
      <c r="L24" s="352">
        <v>8</v>
      </c>
      <c r="M24" s="353">
        <v>149324</v>
      </c>
      <c r="N24" s="27">
        <v>6</v>
      </c>
      <c r="O24" s="27" t="s">
        <v>85</v>
      </c>
      <c r="P24" s="353">
        <v>323323</v>
      </c>
      <c r="Q24" s="353">
        <v>428</v>
      </c>
      <c r="R24" s="321"/>
      <c r="S24" s="418"/>
      <c r="T24" s="416" t="s">
        <v>347</v>
      </c>
    </row>
    <row r="25" spans="1:20" s="228" customFormat="1" ht="13.15" customHeight="1" x14ac:dyDescent="0.15">
      <c r="A25" s="322"/>
      <c r="B25" s="371"/>
      <c r="C25" s="226"/>
      <c r="D25" s="352">
        <v>618050</v>
      </c>
      <c r="E25" s="352">
        <v>20</v>
      </c>
      <c r="F25" s="352">
        <v>91519</v>
      </c>
      <c r="G25" s="352">
        <v>17</v>
      </c>
      <c r="H25" s="352">
        <v>12498</v>
      </c>
      <c r="I25" s="352">
        <v>55151</v>
      </c>
      <c r="J25" s="352">
        <v>6267</v>
      </c>
      <c r="K25" s="352">
        <v>4647</v>
      </c>
      <c r="L25" s="352">
        <v>0</v>
      </c>
      <c r="M25" s="353">
        <v>147498</v>
      </c>
      <c r="N25" s="27">
        <v>6</v>
      </c>
      <c r="O25" s="27" t="s">
        <v>85</v>
      </c>
      <c r="P25" s="353">
        <v>300002</v>
      </c>
      <c r="Q25" s="353">
        <v>426</v>
      </c>
      <c r="R25" s="227"/>
      <c r="S25" s="419"/>
      <c r="T25" s="417"/>
    </row>
    <row r="26" spans="1:20" s="313" customFormat="1" ht="13.15" customHeight="1" x14ac:dyDescent="0.15">
      <c r="A26" s="319"/>
      <c r="B26" s="370" t="s">
        <v>348</v>
      </c>
      <c r="C26" s="320"/>
      <c r="D26" s="352">
        <v>301476</v>
      </c>
      <c r="E26" s="352">
        <v>344</v>
      </c>
      <c r="F26" s="352">
        <v>71559</v>
      </c>
      <c r="G26" s="352">
        <v>636</v>
      </c>
      <c r="H26" s="352">
        <v>36012</v>
      </c>
      <c r="I26" s="352">
        <v>46444</v>
      </c>
      <c r="J26" s="352">
        <v>5756</v>
      </c>
      <c r="K26" s="352">
        <v>24040</v>
      </c>
      <c r="L26" s="352">
        <v>39</v>
      </c>
      <c r="M26" s="353">
        <v>116216</v>
      </c>
      <c r="N26" s="27" t="s">
        <v>332</v>
      </c>
      <c r="O26" s="27" t="s">
        <v>85</v>
      </c>
      <c r="P26" s="27" t="s">
        <v>85</v>
      </c>
      <c r="Q26" s="27" t="s">
        <v>332</v>
      </c>
      <c r="R26" s="321"/>
      <c r="S26" s="418"/>
      <c r="T26" s="416" t="s">
        <v>349</v>
      </c>
    </row>
    <row r="27" spans="1:20" s="228" customFormat="1" ht="13.15" customHeight="1" x14ac:dyDescent="0.15">
      <c r="A27" s="322"/>
      <c r="B27" s="371"/>
      <c r="C27" s="226"/>
      <c r="D27" s="352">
        <v>295095</v>
      </c>
      <c r="E27" s="352">
        <v>29</v>
      </c>
      <c r="F27" s="352">
        <v>71355</v>
      </c>
      <c r="G27" s="352">
        <v>39</v>
      </c>
      <c r="H27" s="352">
        <v>34938</v>
      </c>
      <c r="I27" s="352">
        <v>46205</v>
      </c>
      <c r="J27" s="352">
        <v>5741</v>
      </c>
      <c r="K27" s="352">
        <v>22119</v>
      </c>
      <c r="L27" s="352">
        <v>1</v>
      </c>
      <c r="M27" s="353">
        <v>114243</v>
      </c>
      <c r="N27" s="27" t="s">
        <v>332</v>
      </c>
      <c r="O27" s="27" t="s">
        <v>85</v>
      </c>
      <c r="P27" s="27" t="s">
        <v>85</v>
      </c>
      <c r="Q27" s="27" t="s">
        <v>332</v>
      </c>
      <c r="R27" s="227"/>
      <c r="S27" s="419"/>
      <c r="T27" s="417"/>
    </row>
    <row r="28" spans="1:20" s="313" customFormat="1" ht="13.15" customHeight="1" x14ac:dyDescent="0.15">
      <c r="A28" s="319"/>
      <c r="B28" s="370" t="s">
        <v>350</v>
      </c>
      <c r="C28" s="320"/>
      <c r="D28" s="352">
        <v>89195</v>
      </c>
      <c r="E28" s="352">
        <v>69</v>
      </c>
      <c r="F28" s="352">
        <v>16384</v>
      </c>
      <c r="G28" s="352">
        <v>260</v>
      </c>
      <c r="H28" s="352">
        <v>18771</v>
      </c>
      <c r="I28" s="352">
        <v>10187</v>
      </c>
      <c r="J28" s="352">
        <v>1107</v>
      </c>
      <c r="K28" s="352">
        <v>23479</v>
      </c>
      <c r="L28" s="352">
        <v>3</v>
      </c>
      <c r="M28" s="353">
        <v>18736</v>
      </c>
      <c r="N28" s="27" t="s">
        <v>332</v>
      </c>
      <c r="O28" s="27" t="s">
        <v>85</v>
      </c>
      <c r="P28" s="27" t="s">
        <v>85</v>
      </c>
      <c r="Q28" s="27" t="s">
        <v>332</v>
      </c>
      <c r="R28" s="321"/>
      <c r="S28" s="418"/>
      <c r="T28" s="416" t="s">
        <v>351</v>
      </c>
    </row>
    <row r="29" spans="1:20" s="228" customFormat="1" ht="13.15" customHeight="1" x14ac:dyDescent="0.15">
      <c r="A29" s="322"/>
      <c r="B29" s="371"/>
      <c r="C29" s="226"/>
      <c r="D29" s="352">
        <v>84390</v>
      </c>
      <c r="E29" s="352">
        <v>6</v>
      </c>
      <c r="F29" s="352">
        <v>16247</v>
      </c>
      <c r="G29" s="352">
        <v>27</v>
      </c>
      <c r="H29" s="352">
        <v>18341</v>
      </c>
      <c r="I29" s="352">
        <v>10087</v>
      </c>
      <c r="J29" s="352">
        <v>1099</v>
      </c>
      <c r="K29" s="352">
        <v>20465</v>
      </c>
      <c r="L29" s="352">
        <v>0</v>
      </c>
      <c r="M29" s="353">
        <v>17919</v>
      </c>
      <c r="N29" s="27" t="s">
        <v>332</v>
      </c>
      <c r="O29" s="27" t="s">
        <v>85</v>
      </c>
      <c r="P29" s="27" t="s">
        <v>85</v>
      </c>
      <c r="Q29" s="27" t="s">
        <v>332</v>
      </c>
      <c r="R29" s="227"/>
      <c r="S29" s="419"/>
      <c r="T29" s="417"/>
    </row>
    <row r="30" spans="1:20" s="313" customFormat="1" ht="13.15" customHeight="1" x14ac:dyDescent="0.15">
      <c r="A30" s="319"/>
      <c r="B30" s="370" t="s">
        <v>352</v>
      </c>
      <c r="C30" s="320"/>
      <c r="D30" s="352">
        <v>90878</v>
      </c>
      <c r="E30" s="352">
        <v>203</v>
      </c>
      <c r="F30" s="352">
        <v>27188</v>
      </c>
      <c r="G30" s="352">
        <v>594</v>
      </c>
      <c r="H30" s="352">
        <v>9481</v>
      </c>
      <c r="I30" s="352">
        <v>13708</v>
      </c>
      <c r="J30" s="352">
        <v>1571</v>
      </c>
      <c r="K30" s="352">
        <v>5111</v>
      </c>
      <c r="L30" s="352">
        <v>8</v>
      </c>
      <c r="M30" s="353">
        <v>32756</v>
      </c>
      <c r="N30" s="27" t="s">
        <v>332</v>
      </c>
      <c r="O30" s="27" t="s">
        <v>85</v>
      </c>
      <c r="P30" s="27" t="s">
        <v>85</v>
      </c>
      <c r="Q30" s="27" t="s">
        <v>332</v>
      </c>
      <c r="R30" s="321"/>
      <c r="S30" s="418"/>
      <c r="T30" s="416" t="s">
        <v>353</v>
      </c>
    </row>
    <row r="31" spans="1:20" s="228" customFormat="1" ht="13.15" customHeight="1" x14ac:dyDescent="0.15">
      <c r="A31" s="322"/>
      <c r="B31" s="371"/>
      <c r="C31" s="226"/>
      <c r="D31" s="352">
        <v>87279</v>
      </c>
      <c r="E31" s="352">
        <v>9</v>
      </c>
      <c r="F31" s="352">
        <v>27028</v>
      </c>
      <c r="G31" s="352">
        <v>45</v>
      </c>
      <c r="H31" s="352">
        <v>8877</v>
      </c>
      <c r="I31" s="352">
        <v>13512</v>
      </c>
      <c r="J31" s="352">
        <v>1559</v>
      </c>
      <c r="K31" s="352">
        <v>4975</v>
      </c>
      <c r="L31" s="352">
        <v>0</v>
      </c>
      <c r="M31" s="353">
        <v>31014</v>
      </c>
      <c r="N31" s="27" t="s">
        <v>332</v>
      </c>
      <c r="O31" s="27" t="s">
        <v>85</v>
      </c>
      <c r="P31" s="27" t="s">
        <v>85</v>
      </c>
      <c r="Q31" s="27" t="s">
        <v>332</v>
      </c>
      <c r="R31" s="227"/>
      <c r="S31" s="419"/>
      <c r="T31" s="417"/>
    </row>
    <row r="32" spans="1:20" s="313" customFormat="1" ht="13.15" customHeight="1" x14ac:dyDescent="0.15">
      <c r="A32" s="319"/>
      <c r="B32" s="370" t="s">
        <v>354</v>
      </c>
      <c r="C32" s="320"/>
      <c r="D32" s="352">
        <v>141009</v>
      </c>
      <c r="E32" s="352">
        <v>209</v>
      </c>
      <c r="F32" s="352">
        <v>32843</v>
      </c>
      <c r="G32" s="352">
        <v>621</v>
      </c>
      <c r="H32" s="352">
        <v>15024</v>
      </c>
      <c r="I32" s="352">
        <v>20332</v>
      </c>
      <c r="J32" s="352">
        <v>2395</v>
      </c>
      <c r="K32" s="352">
        <v>13016</v>
      </c>
      <c r="L32" s="352">
        <v>15</v>
      </c>
      <c r="M32" s="353">
        <v>56317</v>
      </c>
      <c r="N32" s="27">
        <v>14</v>
      </c>
      <c r="O32" s="27" t="s">
        <v>85</v>
      </c>
      <c r="P32" s="27" t="s">
        <v>332</v>
      </c>
      <c r="Q32" s="27" t="s">
        <v>332</v>
      </c>
      <c r="R32" s="321"/>
      <c r="S32" s="418"/>
      <c r="T32" s="416" t="s">
        <v>355</v>
      </c>
    </row>
    <row r="33" spans="1:20" s="228" customFormat="1" ht="13.15" customHeight="1" x14ac:dyDescent="0.15">
      <c r="A33" s="322"/>
      <c r="B33" s="371"/>
      <c r="C33" s="226"/>
      <c r="D33" s="352">
        <v>136187</v>
      </c>
      <c r="E33" s="352">
        <v>16</v>
      </c>
      <c r="F33" s="352">
        <v>32618</v>
      </c>
      <c r="G33" s="352">
        <v>51</v>
      </c>
      <c r="H33" s="352">
        <v>14219</v>
      </c>
      <c r="I33" s="352">
        <v>20106</v>
      </c>
      <c r="J33" s="352">
        <v>2367</v>
      </c>
      <c r="K33" s="352">
        <v>12465</v>
      </c>
      <c r="L33" s="352">
        <v>1</v>
      </c>
      <c r="M33" s="353">
        <v>54108</v>
      </c>
      <c r="N33" s="27">
        <v>13</v>
      </c>
      <c r="O33" s="27" t="s">
        <v>85</v>
      </c>
      <c r="P33" s="27" t="s">
        <v>332</v>
      </c>
      <c r="Q33" s="27" t="s">
        <v>332</v>
      </c>
      <c r="R33" s="227"/>
      <c r="S33" s="419"/>
      <c r="T33" s="417"/>
    </row>
    <row r="34" spans="1:20" s="313" customFormat="1" ht="13.15" customHeight="1" x14ac:dyDescent="0.15">
      <c r="A34" s="319"/>
      <c r="B34" s="370" t="s">
        <v>356</v>
      </c>
      <c r="C34" s="320"/>
      <c r="D34" s="352">
        <v>77354</v>
      </c>
      <c r="E34" s="352">
        <v>78</v>
      </c>
      <c r="F34" s="352">
        <v>15640</v>
      </c>
      <c r="G34" s="352">
        <v>165</v>
      </c>
      <c r="H34" s="352">
        <v>21390</v>
      </c>
      <c r="I34" s="352">
        <v>5849</v>
      </c>
      <c r="J34" s="352">
        <v>615</v>
      </c>
      <c r="K34" s="352">
        <v>14092</v>
      </c>
      <c r="L34" s="352">
        <v>1</v>
      </c>
      <c r="M34" s="353">
        <v>19425</v>
      </c>
      <c r="N34" s="353">
        <v>36</v>
      </c>
      <c r="O34" s="27" t="s">
        <v>85</v>
      </c>
      <c r="P34" s="27" t="s">
        <v>85</v>
      </c>
      <c r="Q34" s="353">
        <v>62</v>
      </c>
      <c r="R34" s="321"/>
      <c r="S34" s="418"/>
      <c r="T34" s="416" t="s">
        <v>357</v>
      </c>
    </row>
    <row r="35" spans="1:20" s="228" customFormat="1" ht="13.15" customHeight="1" x14ac:dyDescent="0.15">
      <c r="A35" s="322"/>
      <c r="B35" s="371"/>
      <c r="C35" s="226"/>
      <c r="D35" s="352">
        <v>74687</v>
      </c>
      <c r="E35" s="352">
        <v>4</v>
      </c>
      <c r="F35" s="352">
        <v>15563</v>
      </c>
      <c r="G35" s="352">
        <v>30</v>
      </c>
      <c r="H35" s="352">
        <v>20585</v>
      </c>
      <c r="I35" s="352">
        <v>5730</v>
      </c>
      <c r="J35" s="352">
        <v>607</v>
      </c>
      <c r="K35" s="352">
        <v>13588</v>
      </c>
      <c r="L35" s="352">
        <v>0</v>
      </c>
      <c r="M35" s="353">
        <v>18481</v>
      </c>
      <c r="N35" s="353">
        <v>36</v>
      </c>
      <c r="O35" s="27" t="s">
        <v>85</v>
      </c>
      <c r="P35" s="27" t="s">
        <v>85</v>
      </c>
      <c r="Q35" s="353">
        <v>61</v>
      </c>
      <c r="R35" s="227"/>
      <c r="S35" s="419"/>
      <c r="T35" s="417"/>
    </row>
    <row r="36" spans="1:20" s="313" customFormat="1" ht="13.15" customHeight="1" x14ac:dyDescent="0.15">
      <c r="A36" s="319"/>
      <c r="B36" s="370" t="s">
        <v>358</v>
      </c>
      <c r="C36" s="320"/>
      <c r="D36" s="352">
        <v>201616</v>
      </c>
      <c r="E36" s="352">
        <v>561</v>
      </c>
      <c r="F36" s="352">
        <v>45894</v>
      </c>
      <c r="G36" s="352">
        <v>920</v>
      </c>
      <c r="H36" s="352">
        <v>30426</v>
      </c>
      <c r="I36" s="352">
        <v>21419</v>
      </c>
      <c r="J36" s="352">
        <v>2410</v>
      </c>
      <c r="K36" s="352">
        <v>29454</v>
      </c>
      <c r="L36" s="352">
        <v>18</v>
      </c>
      <c r="M36" s="353">
        <v>59294</v>
      </c>
      <c r="N36" s="353">
        <v>10666</v>
      </c>
      <c r="O36" s="353">
        <v>0</v>
      </c>
      <c r="P36" s="27" t="s">
        <v>85</v>
      </c>
      <c r="Q36" s="353">
        <v>554</v>
      </c>
      <c r="R36" s="321"/>
      <c r="S36" s="418"/>
      <c r="T36" s="416" t="s">
        <v>359</v>
      </c>
    </row>
    <row r="37" spans="1:20" s="228" customFormat="1" ht="13.15" customHeight="1" x14ac:dyDescent="0.15">
      <c r="A37" s="322"/>
      <c r="B37" s="371"/>
      <c r="C37" s="226"/>
      <c r="D37" s="352">
        <v>193626</v>
      </c>
      <c r="E37" s="352">
        <v>45</v>
      </c>
      <c r="F37" s="352">
        <v>45587</v>
      </c>
      <c r="G37" s="352">
        <v>79</v>
      </c>
      <c r="H37" s="352">
        <v>29047</v>
      </c>
      <c r="I37" s="352">
        <v>21122</v>
      </c>
      <c r="J37" s="352">
        <v>2395</v>
      </c>
      <c r="K37" s="352">
        <v>27983</v>
      </c>
      <c r="L37" s="352">
        <v>1</v>
      </c>
      <c r="M37" s="353">
        <v>56151</v>
      </c>
      <c r="N37" s="353">
        <v>10665</v>
      </c>
      <c r="O37" s="353">
        <v>0</v>
      </c>
      <c r="P37" s="27" t="s">
        <v>85</v>
      </c>
      <c r="Q37" s="353">
        <v>553</v>
      </c>
      <c r="R37" s="227"/>
      <c r="S37" s="419"/>
      <c r="T37" s="417"/>
    </row>
    <row r="38" spans="1:20" s="313" customFormat="1" ht="13.15" customHeight="1" x14ac:dyDescent="0.15">
      <c r="A38" s="319"/>
      <c r="B38" s="370" t="s">
        <v>360</v>
      </c>
      <c r="C38" s="320"/>
      <c r="D38" s="352">
        <v>106352</v>
      </c>
      <c r="E38" s="352">
        <v>141</v>
      </c>
      <c r="F38" s="352">
        <v>19519</v>
      </c>
      <c r="G38" s="352">
        <v>468</v>
      </c>
      <c r="H38" s="352">
        <v>8471</v>
      </c>
      <c r="I38" s="352">
        <v>9577</v>
      </c>
      <c r="J38" s="352">
        <v>1062</v>
      </c>
      <c r="K38" s="352">
        <v>8481</v>
      </c>
      <c r="L38" s="352">
        <v>10</v>
      </c>
      <c r="M38" s="353">
        <v>34769</v>
      </c>
      <c r="N38" s="353">
        <v>23760</v>
      </c>
      <c r="O38" s="27" t="s">
        <v>85</v>
      </c>
      <c r="P38" s="27" t="s">
        <v>361</v>
      </c>
      <c r="Q38" s="27" t="s">
        <v>332</v>
      </c>
      <c r="R38" s="321"/>
      <c r="S38" s="418"/>
      <c r="T38" s="420" t="s">
        <v>362</v>
      </c>
    </row>
    <row r="39" spans="1:20" s="228" customFormat="1" ht="13.15" customHeight="1" x14ac:dyDescent="0.15">
      <c r="A39" s="322"/>
      <c r="B39" s="371"/>
      <c r="C39" s="226"/>
      <c r="D39" s="352">
        <v>102999</v>
      </c>
      <c r="E39" s="352">
        <v>6</v>
      </c>
      <c r="F39" s="352">
        <v>19406</v>
      </c>
      <c r="G39" s="352">
        <v>18</v>
      </c>
      <c r="H39" s="352">
        <v>8102</v>
      </c>
      <c r="I39" s="352">
        <v>9411</v>
      </c>
      <c r="J39" s="352">
        <v>1049</v>
      </c>
      <c r="K39" s="352">
        <v>7655</v>
      </c>
      <c r="L39" s="352">
        <v>0</v>
      </c>
      <c r="M39" s="353">
        <v>33499</v>
      </c>
      <c r="N39" s="353">
        <v>23760</v>
      </c>
      <c r="O39" s="27" t="s">
        <v>85</v>
      </c>
      <c r="P39" s="27" t="s">
        <v>332</v>
      </c>
      <c r="Q39" s="27" t="s">
        <v>332</v>
      </c>
      <c r="R39" s="227"/>
      <c r="S39" s="419"/>
      <c r="T39" s="421"/>
    </row>
    <row r="40" spans="1:20" s="313" customFormat="1" ht="13.15" customHeight="1" x14ac:dyDescent="0.15">
      <c r="A40" s="319"/>
      <c r="B40" s="370" t="s">
        <v>363</v>
      </c>
      <c r="C40" s="320"/>
      <c r="D40" s="352">
        <v>174773</v>
      </c>
      <c r="E40" s="352">
        <v>348</v>
      </c>
      <c r="F40" s="352">
        <v>38924</v>
      </c>
      <c r="G40" s="352">
        <v>909</v>
      </c>
      <c r="H40" s="352">
        <v>22505</v>
      </c>
      <c r="I40" s="352">
        <v>27915</v>
      </c>
      <c r="J40" s="352">
        <v>3214</v>
      </c>
      <c r="K40" s="352">
        <v>13769</v>
      </c>
      <c r="L40" s="352">
        <v>20</v>
      </c>
      <c r="M40" s="353">
        <v>66872</v>
      </c>
      <c r="N40" s="353">
        <v>7</v>
      </c>
      <c r="O40" s="27" t="s">
        <v>85</v>
      </c>
      <c r="P40" s="27" t="s">
        <v>332</v>
      </c>
      <c r="Q40" s="27" t="s">
        <v>332</v>
      </c>
      <c r="R40" s="321"/>
      <c r="S40" s="418"/>
      <c r="T40" s="416" t="s">
        <v>364</v>
      </c>
    </row>
    <row r="41" spans="1:20" s="228" customFormat="1" ht="13.15" customHeight="1" x14ac:dyDescent="0.15">
      <c r="A41" s="322"/>
      <c r="B41" s="371"/>
      <c r="C41" s="226"/>
      <c r="D41" s="352">
        <v>168080</v>
      </c>
      <c r="E41" s="352">
        <v>22</v>
      </c>
      <c r="F41" s="352">
        <v>38556</v>
      </c>
      <c r="G41" s="352">
        <v>56</v>
      </c>
      <c r="H41" s="352">
        <v>21479</v>
      </c>
      <c r="I41" s="352">
        <v>27611</v>
      </c>
      <c r="J41" s="352">
        <v>3198</v>
      </c>
      <c r="K41" s="352">
        <v>12998</v>
      </c>
      <c r="L41" s="352">
        <v>2</v>
      </c>
      <c r="M41" s="353">
        <v>63865</v>
      </c>
      <c r="N41" s="353">
        <v>7</v>
      </c>
      <c r="O41" s="27" t="s">
        <v>85</v>
      </c>
      <c r="P41" s="27" t="s">
        <v>332</v>
      </c>
      <c r="Q41" s="27" t="s">
        <v>332</v>
      </c>
      <c r="R41" s="227"/>
      <c r="S41" s="419"/>
      <c r="T41" s="417"/>
    </row>
    <row r="42" spans="1:20" s="313" customFormat="1" ht="13.15" customHeight="1" x14ac:dyDescent="0.15">
      <c r="A42" s="319"/>
      <c r="B42" s="370" t="s">
        <v>365</v>
      </c>
      <c r="C42" s="320"/>
      <c r="D42" s="352">
        <v>107775</v>
      </c>
      <c r="E42" s="352">
        <v>149</v>
      </c>
      <c r="F42" s="352">
        <v>34420</v>
      </c>
      <c r="G42" s="352">
        <v>437</v>
      </c>
      <c r="H42" s="352">
        <v>8805</v>
      </c>
      <c r="I42" s="352">
        <v>13972</v>
      </c>
      <c r="J42" s="352">
        <v>1547</v>
      </c>
      <c r="K42" s="352">
        <v>6515</v>
      </c>
      <c r="L42" s="352">
        <v>5</v>
      </c>
      <c r="M42" s="353">
        <v>41682</v>
      </c>
      <c r="N42" s="353">
        <v>81</v>
      </c>
      <c r="O42" s="27" t="s">
        <v>85</v>
      </c>
      <c r="P42" s="27" t="s">
        <v>332</v>
      </c>
      <c r="Q42" s="27" t="s">
        <v>332</v>
      </c>
      <c r="R42" s="321"/>
      <c r="S42" s="418"/>
      <c r="T42" s="416" t="s">
        <v>366</v>
      </c>
    </row>
    <row r="43" spans="1:20" s="228" customFormat="1" ht="13.15" customHeight="1" x14ac:dyDescent="0.15">
      <c r="A43" s="322"/>
      <c r="B43" s="371"/>
      <c r="C43" s="226"/>
      <c r="D43" s="352">
        <v>105244</v>
      </c>
      <c r="E43" s="352">
        <v>51</v>
      </c>
      <c r="F43" s="352">
        <v>34316</v>
      </c>
      <c r="G43" s="352">
        <v>28</v>
      </c>
      <c r="H43" s="352">
        <v>8395</v>
      </c>
      <c r="I43" s="352">
        <v>13886</v>
      </c>
      <c r="J43" s="352">
        <v>1542</v>
      </c>
      <c r="K43" s="352">
        <v>6360</v>
      </c>
      <c r="L43" s="27">
        <v>0</v>
      </c>
      <c r="M43" s="354">
        <v>40425</v>
      </c>
      <c r="N43" s="353">
        <v>81</v>
      </c>
      <c r="O43" s="27" t="s">
        <v>85</v>
      </c>
      <c r="P43" s="27" t="s">
        <v>332</v>
      </c>
      <c r="Q43" s="27" t="s">
        <v>332</v>
      </c>
      <c r="R43" s="227"/>
      <c r="S43" s="419"/>
      <c r="T43" s="417"/>
    </row>
    <row r="44" spans="1:20" s="313" customFormat="1" ht="13.15" customHeight="1" x14ac:dyDescent="0.15">
      <c r="A44" s="319"/>
      <c r="B44" s="370" t="s">
        <v>367</v>
      </c>
      <c r="C44" s="320"/>
      <c r="D44" s="352">
        <v>157802</v>
      </c>
      <c r="E44" s="352">
        <v>361</v>
      </c>
      <c r="F44" s="352">
        <v>30997</v>
      </c>
      <c r="G44" s="352">
        <v>747</v>
      </c>
      <c r="H44" s="352">
        <v>18994</v>
      </c>
      <c r="I44" s="352">
        <v>14924</v>
      </c>
      <c r="J44" s="352">
        <v>1704</v>
      </c>
      <c r="K44" s="352">
        <v>15449</v>
      </c>
      <c r="L44" s="352">
        <v>19</v>
      </c>
      <c r="M44" s="353">
        <v>49590</v>
      </c>
      <c r="N44" s="27" t="s">
        <v>332</v>
      </c>
      <c r="O44" s="353">
        <v>24717</v>
      </c>
      <c r="P44" s="27" t="s">
        <v>332</v>
      </c>
      <c r="Q44" s="27">
        <v>283</v>
      </c>
      <c r="R44" s="321"/>
      <c r="S44" s="418"/>
      <c r="T44" s="416" t="s">
        <v>368</v>
      </c>
    </row>
    <row r="45" spans="1:20" s="228" customFormat="1" ht="13.15" customHeight="1" x14ac:dyDescent="0.15">
      <c r="A45" s="322"/>
      <c r="B45" s="370"/>
      <c r="C45" s="226"/>
      <c r="D45" s="352">
        <v>151886</v>
      </c>
      <c r="E45" s="352">
        <v>44</v>
      </c>
      <c r="F45" s="352">
        <v>30765</v>
      </c>
      <c r="G45" s="352">
        <v>68</v>
      </c>
      <c r="H45" s="352">
        <v>18111</v>
      </c>
      <c r="I45" s="352">
        <v>14621</v>
      </c>
      <c r="J45" s="352">
        <v>1687</v>
      </c>
      <c r="K45" s="352">
        <v>14512</v>
      </c>
      <c r="L45" s="352">
        <v>0</v>
      </c>
      <c r="M45" s="353">
        <v>47064</v>
      </c>
      <c r="N45" s="27" t="s">
        <v>332</v>
      </c>
      <c r="O45" s="353">
        <v>24717</v>
      </c>
      <c r="P45" s="27" t="s">
        <v>332</v>
      </c>
      <c r="Q45" s="27">
        <v>282</v>
      </c>
      <c r="R45" s="227"/>
      <c r="S45" s="419"/>
      <c r="T45" s="416"/>
    </row>
    <row r="46" spans="1:20" ht="6" customHeight="1" thickBot="1" x14ac:dyDescent="0.2">
      <c r="A46" s="108"/>
      <c r="B46" s="108"/>
      <c r="C46" s="275"/>
      <c r="D46" s="276"/>
      <c r="E46" s="276"/>
      <c r="F46" s="276"/>
      <c r="G46" s="276"/>
      <c r="H46" s="276"/>
      <c r="I46" s="276"/>
      <c r="J46" s="276"/>
      <c r="K46" s="276"/>
      <c r="L46" s="276"/>
      <c r="M46" s="276"/>
      <c r="N46" s="276"/>
      <c r="O46" s="276"/>
      <c r="P46" s="276"/>
      <c r="Q46" s="276"/>
      <c r="R46" s="276"/>
      <c r="S46" s="324"/>
      <c r="T46" s="108"/>
    </row>
    <row r="47" spans="1:20" ht="10.5" thickTop="1" x14ac:dyDescent="0.15"/>
  </sheetData>
  <mergeCells count="58">
    <mergeCell ref="B44:B45"/>
    <mergeCell ref="S44:S45"/>
    <mergeCell ref="T44:T45"/>
    <mergeCell ref="B40:B41"/>
    <mergeCell ref="S40:S41"/>
    <mergeCell ref="T40:T41"/>
    <mergeCell ref="B42:B43"/>
    <mergeCell ref="S42:S43"/>
    <mergeCell ref="T42:T43"/>
    <mergeCell ref="B36:B37"/>
    <mergeCell ref="S36:S37"/>
    <mergeCell ref="T36:T37"/>
    <mergeCell ref="B38:B39"/>
    <mergeCell ref="S38:S39"/>
    <mergeCell ref="T38:T39"/>
    <mergeCell ref="B32:B33"/>
    <mergeCell ref="S32:S33"/>
    <mergeCell ref="T32:T33"/>
    <mergeCell ref="B34:B35"/>
    <mergeCell ref="S34:S35"/>
    <mergeCell ref="T34:T35"/>
    <mergeCell ref="B28:B29"/>
    <mergeCell ref="S28:S29"/>
    <mergeCell ref="T28:T29"/>
    <mergeCell ref="B30:B31"/>
    <mergeCell ref="S30:S31"/>
    <mergeCell ref="T30:T31"/>
    <mergeCell ref="B24:B25"/>
    <mergeCell ref="S24:S25"/>
    <mergeCell ref="T24:T25"/>
    <mergeCell ref="B26:B27"/>
    <mergeCell ref="S26:S27"/>
    <mergeCell ref="T26:T27"/>
    <mergeCell ref="B20:B21"/>
    <mergeCell ref="S20:S21"/>
    <mergeCell ref="T20:T21"/>
    <mergeCell ref="B22:B23"/>
    <mergeCell ref="S22:S23"/>
    <mergeCell ref="T22:T23"/>
    <mergeCell ref="B16:B17"/>
    <mergeCell ref="S16:S17"/>
    <mergeCell ref="T16:T17"/>
    <mergeCell ref="B18:B19"/>
    <mergeCell ref="S18:S19"/>
    <mergeCell ref="T18:T19"/>
    <mergeCell ref="T10:T11"/>
    <mergeCell ref="B12:B13"/>
    <mergeCell ref="S12:S13"/>
    <mergeCell ref="T12:T13"/>
    <mergeCell ref="B14:B15"/>
    <mergeCell ref="S14:S15"/>
    <mergeCell ref="T14:T15"/>
    <mergeCell ref="S10:S11"/>
    <mergeCell ref="A2:C2"/>
    <mergeCell ref="B4:B5"/>
    <mergeCell ref="B6:B7"/>
    <mergeCell ref="B8:B9"/>
    <mergeCell ref="B10:B11"/>
  </mergeCells>
  <phoneticPr fontId="4"/>
  <printOptions horizontalCentered="1"/>
  <pageMargins left="0.19685039370078741" right="0" top="0.78740157480314965" bottom="0.59055118110236227" header="0.51181102362204722" footer="0.51181102362204722"/>
  <pageSetup paperSize="8" scale="120" orientation="landscape" r:id="rId1"/>
  <headerFooter alignWithMargins="0">
    <oddHeader>&amp;L&amp;9国税徴収決定済・収納済額&amp;R&amp;9&amp;F (&amp;A)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39"/>
  <sheetViews>
    <sheetView zoomScaleNormal="100" workbookViewId="0"/>
  </sheetViews>
  <sheetFormatPr defaultColWidth="9.3984375" defaultRowHeight="9.75" x14ac:dyDescent="0.15"/>
  <cols>
    <col min="1" max="1" width="1" style="1" customWidth="1"/>
    <col min="2" max="2" width="19.19921875" style="329" bestFit="1" customWidth="1"/>
    <col min="3" max="3" width="1" style="14" customWidth="1"/>
    <col min="4" max="5" width="17" style="14" bestFit="1" customWidth="1"/>
    <col min="6" max="13" width="13.3984375" style="14" bestFit="1" customWidth="1"/>
    <col min="14" max="14" width="12.3984375" style="14" bestFit="1" customWidth="1"/>
    <col min="15" max="15" width="12.19921875" style="14" customWidth="1"/>
    <col min="16" max="16" width="4.3984375" style="14" customWidth="1"/>
    <col min="17" max="16384" width="9.3984375" style="14"/>
  </cols>
  <sheetData>
    <row r="1" spans="1:16" s="1" customFormat="1" ht="11.25" customHeight="1" thickBot="1" x14ac:dyDescent="0.2">
      <c r="B1" s="54" t="s">
        <v>369</v>
      </c>
      <c r="C1" s="3"/>
      <c r="D1" s="3"/>
      <c r="E1" s="3"/>
      <c r="F1" s="3"/>
      <c r="G1" s="3"/>
      <c r="H1" s="3"/>
      <c r="I1" s="3"/>
      <c r="J1" s="3"/>
      <c r="K1" s="3"/>
      <c r="L1" s="3"/>
      <c r="M1" s="3"/>
      <c r="N1" s="3"/>
      <c r="O1" s="4" t="s">
        <v>313</v>
      </c>
    </row>
    <row r="2" spans="1:16" s="1" customFormat="1" ht="21.75" customHeight="1" thickTop="1" x14ac:dyDescent="0.15">
      <c r="A2" s="5"/>
      <c r="B2" s="424" t="s">
        <v>370</v>
      </c>
      <c r="C2" s="242"/>
      <c r="D2" s="425" t="s">
        <v>315</v>
      </c>
      <c r="E2" s="426"/>
      <c r="F2" s="425" t="s">
        <v>371</v>
      </c>
      <c r="G2" s="426"/>
      <c r="H2" s="425" t="s">
        <v>372</v>
      </c>
      <c r="I2" s="426"/>
      <c r="J2" s="425" t="s">
        <v>373</v>
      </c>
      <c r="K2" s="426"/>
      <c r="L2" s="425" t="s">
        <v>374</v>
      </c>
      <c r="M2" s="426"/>
      <c r="N2" s="422" t="s">
        <v>375</v>
      </c>
      <c r="O2" s="423"/>
      <c r="P2" s="297"/>
    </row>
    <row r="3" spans="1:16" s="1" customFormat="1" ht="15" customHeight="1" x14ac:dyDescent="0.15">
      <c r="A3" s="59"/>
      <c r="B3" s="369"/>
      <c r="C3" s="245"/>
      <c r="D3" s="325" t="s">
        <v>376</v>
      </c>
      <c r="E3" s="325" t="s">
        <v>377</v>
      </c>
      <c r="F3" s="325" t="str">
        <f>$D$3</f>
        <v>令和２年</v>
      </c>
      <c r="G3" s="325" t="str">
        <f>$E$3</f>
        <v>３年</v>
      </c>
      <c r="H3" s="325" t="str">
        <f>$D$3</f>
        <v>令和２年</v>
      </c>
      <c r="I3" s="325" t="str">
        <f>$E$3</f>
        <v>３年</v>
      </c>
      <c r="J3" s="325" t="str">
        <f>$D$3</f>
        <v>令和２年</v>
      </c>
      <c r="K3" s="325" t="str">
        <f>$E$3</f>
        <v>３年</v>
      </c>
      <c r="L3" s="325" t="str">
        <f>$D$3</f>
        <v>令和２年</v>
      </c>
      <c r="M3" s="325" t="str">
        <f>$E$3</f>
        <v>３年</v>
      </c>
      <c r="N3" s="325" t="str">
        <f>$D$3</f>
        <v>令和２年</v>
      </c>
      <c r="O3" s="355" t="str">
        <f>$E$3</f>
        <v>３年</v>
      </c>
      <c r="P3" s="211"/>
    </row>
    <row r="4" spans="1:16" ht="16.5" customHeight="1" x14ac:dyDescent="0.15">
      <c r="A4" s="48"/>
      <c r="B4" s="326" t="s">
        <v>315</v>
      </c>
      <c r="C4" s="17"/>
      <c r="D4" s="28">
        <v>1743363</v>
      </c>
      <c r="E4" s="28">
        <v>1793484</v>
      </c>
      <c r="F4" s="28">
        <v>239266</v>
      </c>
      <c r="G4" s="28">
        <v>243004</v>
      </c>
      <c r="H4" s="28">
        <v>135152</v>
      </c>
      <c r="I4" s="28">
        <v>133748</v>
      </c>
      <c r="J4" s="28">
        <v>866221</v>
      </c>
      <c r="K4" s="28">
        <v>906904</v>
      </c>
      <c r="L4" s="28">
        <v>446972</v>
      </c>
      <c r="M4" s="28">
        <v>446027</v>
      </c>
      <c r="N4" s="28">
        <v>55752</v>
      </c>
      <c r="O4" s="28">
        <v>63801</v>
      </c>
    </row>
    <row r="5" spans="1:16" ht="13.5" customHeight="1" x14ac:dyDescent="0.15">
      <c r="A5" s="29"/>
      <c r="B5" s="64" t="s">
        <v>378</v>
      </c>
      <c r="C5" s="26"/>
      <c r="D5" s="13">
        <v>270996</v>
      </c>
      <c r="E5" s="13">
        <v>277603</v>
      </c>
      <c r="F5" s="13">
        <v>60884</v>
      </c>
      <c r="G5" s="13">
        <v>63033</v>
      </c>
      <c r="H5" s="13">
        <v>23489</v>
      </c>
      <c r="I5" s="13">
        <v>22948</v>
      </c>
      <c r="J5" s="13">
        <v>68623</v>
      </c>
      <c r="K5" s="13">
        <v>68165</v>
      </c>
      <c r="L5" s="13">
        <v>100774</v>
      </c>
      <c r="M5" s="13">
        <v>105868</v>
      </c>
      <c r="N5" s="13">
        <v>17226</v>
      </c>
      <c r="O5" s="13">
        <v>17589</v>
      </c>
    </row>
    <row r="6" spans="1:16" ht="13.5" customHeight="1" x14ac:dyDescent="0.15">
      <c r="A6" s="29"/>
      <c r="B6" s="64" t="s">
        <v>379</v>
      </c>
      <c r="C6" s="26"/>
      <c r="D6" s="13">
        <v>82407</v>
      </c>
      <c r="E6" s="13">
        <v>81330</v>
      </c>
      <c r="F6" s="13">
        <v>18296</v>
      </c>
      <c r="G6" s="13">
        <v>17173</v>
      </c>
      <c r="H6" s="13">
        <v>9219</v>
      </c>
      <c r="I6" s="13">
        <v>9111</v>
      </c>
      <c r="J6" s="13">
        <v>27219</v>
      </c>
      <c r="K6" s="13">
        <v>27249</v>
      </c>
      <c r="L6" s="13">
        <v>25280</v>
      </c>
      <c r="M6" s="13">
        <v>25101</v>
      </c>
      <c r="N6" s="13">
        <v>2393</v>
      </c>
      <c r="O6" s="13">
        <v>2696</v>
      </c>
    </row>
    <row r="7" spans="1:16" ht="13.5" customHeight="1" x14ac:dyDescent="0.15">
      <c r="A7" s="29"/>
      <c r="B7" s="64" t="s">
        <v>380</v>
      </c>
      <c r="C7" s="26"/>
      <c r="D7" s="13">
        <v>177221</v>
      </c>
      <c r="E7" s="13">
        <v>172376</v>
      </c>
      <c r="F7" s="13">
        <v>26039</v>
      </c>
      <c r="G7" s="13">
        <v>23718</v>
      </c>
      <c r="H7" s="13">
        <v>13186</v>
      </c>
      <c r="I7" s="13">
        <v>13025</v>
      </c>
      <c r="J7" s="13">
        <v>59457</v>
      </c>
      <c r="K7" s="13">
        <v>59021</v>
      </c>
      <c r="L7" s="13">
        <v>75586</v>
      </c>
      <c r="M7" s="13">
        <v>73426</v>
      </c>
      <c r="N7" s="13">
        <v>2953</v>
      </c>
      <c r="O7" s="13">
        <v>3186</v>
      </c>
    </row>
    <row r="8" spans="1:16" ht="13.5" customHeight="1" x14ac:dyDescent="0.15">
      <c r="A8" s="29"/>
      <c r="B8" s="64" t="s">
        <v>381</v>
      </c>
      <c r="C8" s="26"/>
      <c r="D8" s="13">
        <v>179258</v>
      </c>
      <c r="E8" s="13">
        <v>177161</v>
      </c>
      <c r="F8" s="13">
        <v>22418</v>
      </c>
      <c r="G8" s="13">
        <v>20475</v>
      </c>
      <c r="H8" s="13">
        <v>10955</v>
      </c>
      <c r="I8" s="13">
        <v>10646</v>
      </c>
      <c r="J8" s="13">
        <v>65568</v>
      </c>
      <c r="K8" s="13">
        <v>67051</v>
      </c>
      <c r="L8" s="13">
        <v>78088</v>
      </c>
      <c r="M8" s="13">
        <v>76377</v>
      </c>
      <c r="N8" s="13">
        <v>2229</v>
      </c>
      <c r="O8" s="13">
        <v>2612</v>
      </c>
    </row>
    <row r="9" spans="1:16" ht="13.5" customHeight="1" x14ac:dyDescent="0.15">
      <c r="A9" s="29"/>
      <c r="B9" s="64" t="s">
        <v>382</v>
      </c>
      <c r="C9" s="26"/>
      <c r="D9" s="13">
        <v>154282</v>
      </c>
      <c r="E9" s="13">
        <v>153408</v>
      </c>
      <c r="F9" s="13">
        <v>19090</v>
      </c>
      <c r="G9" s="13">
        <v>17501</v>
      </c>
      <c r="H9" s="13">
        <v>9224</v>
      </c>
      <c r="I9" s="13">
        <v>9143</v>
      </c>
      <c r="J9" s="13">
        <v>66102</v>
      </c>
      <c r="K9" s="13">
        <v>68306</v>
      </c>
      <c r="L9" s="13">
        <v>57875</v>
      </c>
      <c r="M9" s="13">
        <v>56192</v>
      </c>
      <c r="N9" s="13">
        <v>1991</v>
      </c>
      <c r="O9" s="13">
        <v>2266</v>
      </c>
    </row>
    <row r="10" spans="1:16" ht="13.5" customHeight="1" x14ac:dyDescent="0.15">
      <c r="A10" s="29"/>
      <c r="B10" s="64" t="s">
        <v>383</v>
      </c>
      <c r="C10" s="26"/>
      <c r="D10" s="13">
        <v>124540</v>
      </c>
      <c r="E10" s="13">
        <v>124549</v>
      </c>
      <c r="F10" s="13">
        <v>16652</v>
      </c>
      <c r="G10" s="13">
        <v>15269</v>
      </c>
      <c r="H10" s="13">
        <v>8036</v>
      </c>
      <c r="I10" s="13">
        <v>8027</v>
      </c>
      <c r="J10" s="13">
        <v>58028</v>
      </c>
      <c r="K10" s="13">
        <v>59761</v>
      </c>
      <c r="L10" s="13">
        <v>40171</v>
      </c>
      <c r="M10" s="13">
        <v>39418</v>
      </c>
      <c r="N10" s="13">
        <v>1653</v>
      </c>
      <c r="O10" s="13">
        <v>2074</v>
      </c>
    </row>
    <row r="11" spans="1:16" ht="13.5" customHeight="1" x14ac:dyDescent="0.15">
      <c r="A11" s="29"/>
      <c r="B11" s="64" t="s">
        <v>384</v>
      </c>
      <c r="C11" s="26"/>
      <c r="D11" s="13">
        <v>191453</v>
      </c>
      <c r="E11" s="13">
        <v>195300</v>
      </c>
      <c r="F11" s="13">
        <v>25249</v>
      </c>
      <c r="G11" s="13">
        <v>23331</v>
      </c>
      <c r="H11" s="13">
        <v>13437</v>
      </c>
      <c r="I11" s="13">
        <v>13247</v>
      </c>
      <c r="J11" s="13">
        <v>106964</v>
      </c>
      <c r="K11" s="13">
        <v>113069</v>
      </c>
      <c r="L11" s="13">
        <v>42827</v>
      </c>
      <c r="M11" s="13">
        <v>42135</v>
      </c>
      <c r="N11" s="13">
        <v>2976</v>
      </c>
      <c r="O11" s="13">
        <v>3518</v>
      </c>
    </row>
    <row r="12" spans="1:16" ht="13.5" customHeight="1" x14ac:dyDescent="0.15">
      <c r="A12" s="29"/>
      <c r="B12" s="64" t="s">
        <v>385</v>
      </c>
      <c r="C12" s="26"/>
      <c r="D12" s="13">
        <v>130557</v>
      </c>
      <c r="E12" s="13">
        <v>136927</v>
      </c>
      <c r="F12" s="13">
        <v>16306</v>
      </c>
      <c r="G12" s="13">
        <v>15964</v>
      </c>
      <c r="H12" s="13">
        <v>9999</v>
      </c>
      <c r="I12" s="13">
        <v>9939</v>
      </c>
      <c r="J12" s="13">
        <v>86050</v>
      </c>
      <c r="K12" s="13">
        <v>92646</v>
      </c>
      <c r="L12" s="13">
        <v>15760</v>
      </c>
      <c r="M12" s="13">
        <v>15421</v>
      </c>
      <c r="N12" s="13">
        <v>2442</v>
      </c>
      <c r="O12" s="13">
        <v>2957</v>
      </c>
    </row>
    <row r="13" spans="1:16" ht="13.5" customHeight="1" x14ac:dyDescent="0.15">
      <c r="A13" s="29"/>
      <c r="B13" s="64" t="s">
        <v>386</v>
      </c>
      <c r="C13" s="26"/>
      <c r="D13" s="13">
        <v>90852</v>
      </c>
      <c r="E13" s="13">
        <v>95839</v>
      </c>
      <c r="F13" s="13">
        <v>10310</v>
      </c>
      <c r="G13" s="13">
        <v>10561</v>
      </c>
      <c r="H13" s="13">
        <v>7219</v>
      </c>
      <c r="I13" s="13">
        <v>7151</v>
      </c>
      <c r="J13" s="13">
        <v>65933</v>
      </c>
      <c r="K13" s="13">
        <v>70040</v>
      </c>
      <c r="L13" s="13">
        <v>5404</v>
      </c>
      <c r="M13" s="13">
        <v>5606</v>
      </c>
      <c r="N13" s="13">
        <v>1986</v>
      </c>
      <c r="O13" s="13">
        <v>2481</v>
      </c>
    </row>
    <row r="14" spans="1:16" ht="13.5" customHeight="1" x14ac:dyDescent="0.15">
      <c r="A14" s="29"/>
      <c r="B14" s="64" t="s">
        <v>387</v>
      </c>
      <c r="C14" s="26"/>
      <c r="D14" s="13">
        <v>71437</v>
      </c>
      <c r="E14" s="13">
        <v>77440</v>
      </c>
      <c r="F14" s="13">
        <v>6312</v>
      </c>
      <c r="G14" s="13">
        <v>7788</v>
      </c>
      <c r="H14" s="13">
        <v>5452</v>
      </c>
      <c r="I14" s="13">
        <v>5427</v>
      </c>
      <c r="J14" s="13">
        <v>55651</v>
      </c>
      <c r="K14" s="13">
        <v>59707</v>
      </c>
      <c r="L14" s="13">
        <v>2351</v>
      </c>
      <c r="M14" s="13">
        <v>2367</v>
      </c>
      <c r="N14" s="13">
        <v>1671</v>
      </c>
      <c r="O14" s="13">
        <v>2151</v>
      </c>
    </row>
    <row r="15" spans="1:16" ht="13.5" customHeight="1" x14ac:dyDescent="0.15">
      <c r="A15" s="29"/>
      <c r="B15" s="64" t="s">
        <v>388</v>
      </c>
      <c r="C15" s="26"/>
      <c r="D15" s="13">
        <v>54151</v>
      </c>
      <c r="E15" s="13">
        <v>59540</v>
      </c>
      <c r="F15" s="13">
        <v>4005</v>
      </c>
      <c r="G15" s="13">
        <v>5980</v>
      </c>
      <c r="H15" s="13">
        <v>4215</v>
      </c>
      <c r="I15" s="13">
        <v>4182</v>
      </c>
      <c r="J15" s="13">
        <v>43411</v>
      </c>
      <c r="K15" s="13">
        <v>46397</v>
      </c>
      <c r="L15" s="13">
        <v>1045</v>
      </c>
      <c r="M15" s="13">
        <v>1193</v>
      </c>
      <c r="N15" s="13">
        <v>1475</v>
      </c>
      <c r="O15" s="13">
        <v>1788</v>
      </c>
    </row>
    <row r="16" spans="1:16" ht="13.5" customHeight="1" x14ac:dyDescent="0.15">
      <c r="A16" s="29"/>
      <c r="B16" s="64" t="s">
        <v>389</v>
      </c>
      <c r="C16" s="26"/>
      <c r="D16" s="13">
        <v>69978</v>
      </c>
      <c r="E16" s="13">
        <v>78865</v>
      </c>
      <c r="F16" s="13">
        <v>4705</v>
      </c>
      <c r="G16" s="13">
        <v>8944</v>
      </c>
      <c r="H16" s="13">
        <v>6019</v>
      </c>
      <c r="I16" s="13">
        <v>5998</v>
      </c>
      <c r="J16" s="13">
        <v>55914</v>
      </c>
      <c r="K16" s="13">
        <v>59735</v>
      </c>
      <c r="L16" s="13">
        <v>910</v>
      </c>
      <c r="M16" s="13">
        <v>1197</v>
      </c>
      <c r="N16" s="13">
        <v>2430</v>
      </c>
      <c r="O16" s="13">
        <v>2991</v>
      </c>
    </row>
    <row r="17" spans="1:15" ht="13.5" customHeight="1" x14ac:dyDescent="0.15">
      <c r="A17" s="29"/>
      <c r="B17" s="64" t="s">
        <v>390</v>
      </c>
      <c r="C17" s="26"/>
      <c r="D17" s="13">
        <v>41388</v>
      </c>
      <c r="E17" s="13">
        <v>47068</v>
      </c>
      <c r="F17" s="13">
        <v>2369</v>
      </c>
      <c r="G17" s="13">
        <v>4758</v>
      </c>
      <c r="H17" s="13">
        <v>3746</v>
      </c>
      <c r="I17" s="13">
        <v>3743</v>
      </c>
      <c r="J17" s="13">
        <v>33160</v>
      </c>
      <c r="K17" s="13">
        <v>35732</v>
      </c>
      <c r="L17" s="13">
        <v>365</v>
      </c>
      <c r="M17" s="13">
        <v>565</v>
      </c>
      <c r="N17" s="13">
        <v>1748</v>
      </c>
      <c r="O17" s="13">
        <v>2270</v>
      </c>
    </row>
    <row r="18" spans="1:15" ht="13.5" customHeight="1" x14ac:dyDescent="0.15">
      <c r="A18" s="29"/>
      <c r="B18" s="64" t="s">
        <v>391</v>
      </c>
      <c r="C18" s="26"/>
      <c r="D18" s="13">
        <v>34517</v>
      </c>
      <c r="E18" s="13">
        <v>37999</v>
      </c>
      <c r="F18" s="13">
        <v>2119</v>
      </c>
      <c r="G18" s="13">
        <v>2971</v>
      </c>
      <c r="H18" s="13">
        <v>3466</v>
      </c>
      <c r="I18" s="13">
        <v>3644</v>
      </c>
      <c r="J18" s="13">
        <v>26562</v>
      </c>
      <c r="K18" s="13">
        <v>28472</v>
      </c>
      <c r="L18" s="13">
        <v>213</v>
      </c>
      <c r="M18" s="13">
        <v>367</v>
      </c>
      <c r="N18" s="13">
        <v>2157</v>
      </c>
      <c r="O18" s="13">
        <v>2545</v>
      </c>
    </row>
    <row r="19" spans="1:15" ht="13.5" customHeight="1" x14ac:dyDescent="0.15">
      <c r="A19" s="29"/>
      <c r="B19" s="64" t="s">
        <v>392</v>
      </c>
      <c r="C19" s="26"/>
      <c r="D19" s="13">
        <v>29437</v>
      </c>
      <c r="E19" s="13">
        <v>32461</v>
      </c>
      <c r="F19" s="13">
        <v>1874</v>
      </c>
      <c r="G19" s="13">
        <v>2202</v>
      </c>
      <c r="H19" s="13">
        <v>3110</v>
      </c>
      <c r="I19" s="13">
        <v>3187</v>
      </c>
      <c r="J19" s="13">
        <v>21875</v>
      </c>
      <c r="K19" s="13">
        <v>23749</v>
      </c>
      <c r="L19" s="13">
        <v>121</v>
      </c>
      <c r="M19" s="13">
        <v>302</v>
      </c>
      <c r="N19" s="13">
        <v>2457</v>
      </c>
      <c r="O19" s="13">
        <v>3021</v>
      </c>
    </row>
    <row r="20" spans="1:15" ht="13.5" customHeight="1" x14ac:dyDescent="0.15">
      <c r="A20" s="29"/>
      <c r="B20" s="64" t="s">
        <v>393</v>
      </c>
      <c r="C20" s="26"/>
      <c r="D20" s="13">
        <v>23079</v>
      </c>
      <c r="E20" s="13">
        <v>25370</v>
      </c>
      <c r="F20" s="13">
        <v>1435</v>
      </c>
      <c r="G20" s="13">
        <v>1694</v>
      </c>
      <c r="H20" s="13">
        <v>2432</v>
      </c>
      <c r="I20" s="13">
        <v>2438</v>
      </c>
      <c r="J20" s="13">
        <v>16361</v>
      </c>
      <c r="K20" s="13">
        <v>17710</v>
      </c>
      <c r="L20" s="13">
        <v>104</v>
      </c>
      <c r="M20" s="13">
        <v>234</v>
      </c>
      <c r="N20" s="13">
        <v>2747</v>
      </c>
      <c r="O20" s="13">
        <v>3294</v>
      </c>
    </row>
    <row r="21" spans="1:15" ht="13.5" customHeight="1" x14ac:dyDescent="0.15">
      <c r="A21" s="29"/>
      <c r="B21" s="64" t="s">
        <v>394</v>
      </c>
      <c r="C21" s="26"/>
      <c r="D21" s="13">
        <v>10954</v>
      </c>
      <c r="E21" s="13">
        <v>12263</v>
      </c>
      <c r="F21" s="13">
        <v>791</v>
      </c>
      <c r="G21" s="13">
        <v>1028</v>
      </c>
      <c r="H21" s="13">
        <v>1332</v>
      </c>
      <c r="I21" s="13">
        <v>1285</v>
      </c>
      <c r="J21" s="13">
        <v>6433</v>
      </c>
      <c r="K21" s="13">
        <v>6932</v>
      </c>
      <c r="L21" s="13">
        <v>53</v>
      </c>
      <c r="M21" s="13">
        <v>130</v>
      </c>
      <c r="N21" s="13">
        <v>2345</v>
      </c>
      <c r="O21" s="13">
        <v>2888</v>
      </c>
    </row>
    <row r="22" spans="1:15" ht="13.5" customHeight="1" x14ac:dyDescent="0.15">
      <c r="A22" s="29"/>
      <c r="B22" s="64" t="s">
        <v>395</v>
      </c>
      <c r="C22" s="26"/>
      <c r="D22" s="13">
        <v>6856</v>
      </c>
      <c r="E22" s="13">
        <v>7985</v>
      </c>
      <c r="F22" s="13">
        <v>412</v>
      </c>
      <c r="G22" s="13">
        <v>614</v>
      </c>
      <c r="H22" s="13">
        <v>616</v>
      </c>
      <c r="I22" s="13">
        <v>607</v>
      </c>
      <c r="J22" s="13">
        <v>2910</v>
      </c>
      <c r="K22" s="13">
        <v>3162</v>
      </c>
      <c r="L22" s="13">
        <v>45</v>
      </c>
      <c r="M22" s="13">
        <v>128</v>
      </c>
      <c r="N22" s="13">
        <v>2873</v>
      </c>
      <c r="O22" s="13">
        <v>3474</v>
      </c>
    </row>
    <row r="23" spans="1:15" ht="4.5" customHeight="1" thickBot="1" x14ac:dyDescent="0.2">
      <c r="A23" s="108"/>
      <c r="B23" s="327"/>
      <c r="C23" s="38"/>
      <c r="D23" s="39"/>
      <c r="E23" s="39"/>
      <c r="F23" s="39"/>
      <c r="G23" s="39"/>
      <c r="H23" s="39"/>
      <c r="I23" s="39"/>
      <c r="J23" s="39"/>
      <c r="K23" s="39"/>
      <c r="L23" s="39"/>
      <c r="M23" s="39"/>
      <c r="N23" s="328"/>
      <c r="O23" s="39"/>
    </row>
    <row r="24" spans="1:15" ht="4.5" customHeight="1" thickTop="1" x14ac:dyDescent="0.15">
      <c r="B24" s="54"/>
      <c r="C24" s="40"/>
      <c r="D24" s="40"/>
      <c r="E24" s="40"/>
      <c r="F24" s="40"/>
      <c r="G24" s="40"/>
      <c r="H24" s="40"/>
      <c r="I24" s="40"/>
      <c r="J24" s="40"/>
      <c r="K24" s="40"/>
      <c r="L24" s="40"/>
      <c r="M24" s="40"/>
      <c r="N24" s="40"/>
      <c r="O24" s="40"/>
    </row>
    <row r="25" spans="1:15" s="1" customFormat="1" ht="10.5" x14ac:dyDescent="0.15">
      <c r="A25" s="2" t="s">
        <v>396</v>
      </c>
      <c r="B25" s="54"/>
      <c r="C25" s="3"/>
      <c r="D25" s="3"/>
      <c r="E25" s="3"/>
      <c r="F25" s="3"/>
      <c r="G25" s="3"/>
      <c r="H25" s="3"/>
      <c r="I25" s="3"/>
      <c r="J25" s="3"/>
      <c r="K25" s="3"/>
      <c r="L25" s="3"/>
      <c r="M25" s="3"/>
      <c r="N25" s="3"/>
      <c r="O25" s="3"/>
    </row>
    <row r="26" spans="1:15" x14ac:dyDescent="0.15">
      <c r="B26" s="1"/>
    </row>
    <row r="27" spans="1:15" x14ac:dyDescent="0.15">
      <c r="D27" s="109"/>
    </row>
    <row r="39" spans="15:15" x14ac:dyDescent="0.15">
      <c r="O39" s="330"/>
    </row>
  </sheetData>
  <mergeCells count="7">
    <mergeCell ref="N2:O2"/>
    <mergeCell ref="B2:B3"/>
    <mergeCell ref="D2:E2"/>
    <mergeCell ref="F2:G2"/>
    <mergeCell ref="H2:I2"/>
    <mergeCell ref="J2:K2"/>
    <mergeCell ref="L2:M2"/>
  </mergeCells>
  <phoneticPr fontId="4"/>
  <printOptions horizontalCentered="1"/>
  <pageMargins left="0.78740157480314965" right="0.59055118110236227" top="0.78740157480314965" bottom="0.59055118110236227" header="0.51181102362204722" footer="0.51181102362204722"/>
  <pageSetup paperSize="9" scale="110" orientation="landscape" r:id="rId1"/>
  <headerFooter alignWithMargins="0">
    <oddHeader>&amp;L&amp;9申告所得税納税者数&amp;R&amp;9&amp;F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15"/>
  <sheetViews>
    <sheetView zoomScaleNormal="100" workbookViewId="0"/>
  </sheetViews>
  <sheetFormatPr defaultRowHeight="9.75" x14ac:dyDescent="0.15"/>
  <cols>
    <col min="1" max="1" width="2" style="331" customWidth="1"/>
    <col min="2" max="2" width="10.796875" style="331" customWidth="1"/>
    <col min="3" max="3" width="2" customWidth="1"/>
    <col min="4" max="8" width="12.3984375" customWidth="1"/>
    <col min="9" max="10" width="9.3984375" customWidth="1"/>
    <col min="11" max="11" width="10.3984375" bestFit="1" customWidth="1"/>
    <col min="12" max="12" width="16.19921875" bestFit="1" customWidth="1"/>
    <col min="13" max="13" width="9" bestFit="1" customWidth="1"/>
    <col min="14" max="14" width="14.3984375" bestFit="1" customWidth="1"/>
    <col min="15" max="15" width="11.3984375" bestFit="1" customWidth="1"/>
    <col min="16" max="16" width="17.3984375" bestFit="1" customWidth="1"/>
    <col min="17" max="17" width="8.3984375" customWidth="1"/>
    <col min="18" max="18" width="16.3984375" customWidth="1"/>
  </cols>
  <sheetData>
    <row r="1" spans="1:18" s="331" customFormat="1" ht="12" customHeight="1" thickBot="1" x14ac:dyDescent="0.2">
      <c r="J1" s="332"/>
      <c r="R1" s="4" t="s">
        <v>313</v>
      </c>
    </row>
    <row r="2" spans="1:18" s="331" customFormat="1" ht="12.75" customHeight="1" thickTop="1" x14ac:dyDescent="0.15">
      <c r="A2" s="333"/>
      <c r="B2" s="427" t="s">
        <v>397</v>
      </c>
      <c r="C2" s="334"/>
      <c r="D2" s="430" t="s">
        <v>398</v>
      </c>
      <c r="E2" s="431"/>
      <c r="F2" s="430" t="s">
        <v>320</v>
      </c>
      <c r="G2" s="431"/>
      <c r="H2" s="430" t="s">
        <v>399</v>
      </c>
      <c r="I2" s="432"/>
      <c r="J2" s="432"/>
      <c r="K2" s="430" t="s">
        <v>400</v>
      </c>
      <c r="L2" s="432"/>
      <c r="M2" s="432"/>
      <c r="N2" s="432"/>
      <c r="O2" s="432"/>
      <c r="P2" s="432"/>
      <c r="Q2" s="432"/>
      <c r="R2" s="432"/>
    </row>
    <row r="3" spans="1:18" s="331" customFormat="1" ht="12.75" customHeight="1" x14ac:dyDescent="0.15">
      <c r="A3" s="335"/>
      <c r="B3" s="428"/>
      <c r="C3" s="336"/>
      <c r="D3" s="433" t="s">
        <v>401</v>
      </c>
      <c r="E3" s="436" t="s">
        <v>402</v>
      </c>
      <c r="F3" s="439" t="s">
        <v>403</v>
      </c>
      <c r="G3" s="436" t="s">
        <v>404</v>
      </c>
      <c r="H3" s="433" t="s">
        <v>405</v>
      </c>
      <c r="I3" s="440" t="s">
        <v>406</v>
      </c>
      <c r="J3" s="441" t="s">
        <v>407</v>
      </c>
      <c r="K3" s="444" t="s">
        <v>408</v>
      </c>
      <c r="L3" s="444"/>
      <c r="M3" s="444"/>
      <c r="N3" s="444"/>
      <c r="O3" s="444" t="s">
        <v>409</v>
      </c>
      <c r="P3" s="444"/>
      <c r="Q3" s="444"/>
      <c r="R3" s="445"/>
    </row>
    <row r="4" spans="1:18" s="331" customFormat="1" ht="12.75" customHeight="1" x14ac:dyDescent="0.15">
      <c r="A4" s="335"/>
      <c r="B4" s="428"/>
      <c r="C4" s="336"/>
      <c r="D4" s="434"/>
      <c r="E4" s="437"/>
      <c r="F4" s="434"/>
      <c r="G4" s="437"/>
      <c r="H4" s="434"/>
      <c r="I4" s="437"/>
      <c r="J4" s="442"/>
      <c r="K4" s="444" t="s">
        <v>410</v>
      </c>
      <c r="L4" s="444"/>
      <c r="M4" s="444" t="s">
        <v>411</v>
      </c>
      <c r="N4" s="444"/>
      <c r="O4" s="444" t="s">
        <v>410</v>
      </c>
      <c r="P4" s="444"/>
      <c r="Q4" s="444" t="s">
        <v>411</v>
      </c>
      <c r="R4" s="445"/>
    </row>
    <row r="5" spans="1:18" s="331" customFormat="1" ht="12.75" customHeight="1" x14ac:dyDescent="0.15">
      <c r="A5" s="335"/>
      <c r="B5" s="429"/>
      <c r="C5" s="337"/>
      <c r="D5" s="435"/>
      <c r="E5" s="438"/>
      <c r="F5" s="435"/>
      <c r="G5" s="438"/>
      <c r="H5" s="435"/>
      <c r="I5" s="438"/>
      <c r="J5" s="443"/>
      <c r="K5" s="338" t="s">
        <v>412</v>
      </c>
      <c r="L5" s="339" t="s">
        <v>413</v>
      </c>
      <c r="M5" s="338" t="s">
        <v>412</v>
      </c>
      <c r="N5" s="339" t="s">
        <v>413</v>
      </c>
      <c r="O5" s="338" t="s">
        <v>412</v>
      </c>
      <c r="P5" s="339" t="s">
        <v>413</v>
      </c>
      <c r="Q5" s="338" t="s">
        <v>412</v>
      </c>
      <c r="R5" s="340" t="s">
        <v>413</v>
      </c>
    </row>
    <row r="6" spans="1:18" s="331" customFormat="1" ht="15" customHeight="1" x14ac:dyDescent="0.15">
      <c r="A6" s="341"/>
      <c r="B6" s="342"/>
      <c r="C6" s="343"/>
      <c r="D6" s="344" t="s">
        <v>414</v>
      </c>
      <c r="E6" s="344" t="s">
        <v>414</v>
      </c>
      <c r="F6" s="344" t="s">
        <v>96</v>
      </c>
      <c r="G6" s="344" t="s">
        <v>96</v>
      </c>
      <c r="H6" s="344" t="s">
        <v>415</v>
      </c>
      <c r="I6" s="344" t="s">
        <v>416</v>
      </c>
      <c r="J6" s="344" t="s">
        <v>416</v>
      </c>
      <c r="K6" s="345" t="s">
        <v>417</v>
      </c>
      <c r="L6" s="345" t="s">
        <v>42</v>
      </c>
      <c r="M6" s="345" t="s">
        <v>417</v>
      </c>
      <c r="N6" s="345" t="s">
        <v>42</v>
      </c>
      <c r="O6" s="345" t="s">
        <v>417</v>
      </c>
      <c r="P6" s="345" t="s">
        <v>42</v>
      </c>
      <c r="Q6" s="345" t="s">
        <v>417</v>
      </c>
      <c r="R6" s="345" t="s">
        <v>42</v>
      </c>
    </row>
    <row r="7" spans="1:18" ht="15" customHeight="1" x14ac:dyDescent="0.15">
      <c r="A7" s="335"/>
      <c r="B7" s="64" t="s">
        <v>418</v>
      </c>
      <c r="C7" s="346"/>
      <c r="D7" s="13">
        <v>396774</v>
      </c>
      <c r="E7" s="13">
        <v>216219</v>
      </c>
      <c r="F7" s="13">
        <v>202760</v>
      </c>
      <c r="G7" s="13">
        <v>176466</v>
      </c>
      <c r="H7" s="13">
        <v>528705</v>
      </c>
      <c r="I7" s="13">
        <v>249</v>
      </c>
      <c r="J7" s="13">
        <v>68</v>
      </c>
      <c r="K7" s="13">
        <v>55607</v>
      </c>
      <c r="L7" s="13">
        <v>34541816</v>
      </c>
      <c r="M7" s="13">
        <v>2018</v>
      </c>
      <c r="N7" s="13">
        <v>2597930</v>
      </c>
      <c r="O7" s="13">
        <v>114950</v>
      </c>
      <c r="P7" s="13">
        <v>856645839</v>
      </c>
      <c r="Q7" s="13">
        <v>8638</v>
      </c>
      <c r="R7" s="13">
        <v>313365292</v>
      </c>
    </row>
    <row r="8" spans="1:18" ht="15" customHeight="1" x14ac:dyDescent="0.15">
      <c r="A8" s="335"/>
      <c r="B8" s="64" t="s">
        <v>419</v>
      </c>
      <c r="C8" s="346"/>
      <c r="D8" s="13">
        <v>395357</v>
      </c>
      <c r="E8" s="13">
        <v>215604</v>
      </c>
      <c r="F8" s="13">
        <v>206201</v>
      </c>
      <c r="G8" s="13">
        <v>179540</v>
      </c>
      <c r="H8" s="13">
        <v>527495</v>
      </c>
      <c r="I8" s="13">
        <v>265</v>
      </c>
      <c r="J8" s="13">
        <v>74</v>
      </c>
      <c r="K8" s="13">
        <v>56220</v>
      </c>
      <c r="L8" s="13">
        <v>36641876</v>
      </c>
      <c r="M8" s="13">
        <v>3049</v>
      </c>
      <c r="N8" s="13">
        <v>3093545</v>
      </c>
      <c r="O8" s="13">
        <v>114261</v>
      </c>
      <c r="P8" s="13">
        <v>929062816</v>
      </c>
      <c r="Q8" s="13">
        <v>10209</v>
      </c>
      <c r="R8" s="13">
        <v>322159247</v>
      </c>
    </row>
    <row r="9" spans="1:18" ht="15" customHeight="1" x14ac:dyDescent="0.15">
      <c r="A9" s="335"/>
      <c r="B9" s="64" t="s">
        <v>420</v>
      </c>
      <c r="C9" s="30"/>
      <c r="D9" s="13">
        <v>395640</v>
      </c>
      <c r="E9" s="13">
        <v>214000</v>
      </c>
      <c r="F9" s="13">
        <v>209243</v>
      </c>
      <c r="G9" s="13">
        <v>183156</v>
      </c>
      <c r="H9" s="13">
        <v>519557</v>
      </c>
      <c r="I9" s="13">
        <v>290</v>
      </c>
      <c r="J9" s="13">
        <v>81</v>
      </c>
      <c r="K9" s="13">
        <v>56438</v>
      </c>
      <c r="L9" s="13">
        <v>37969916</v>
      </c>
      <c r="M9" s="13">
        <v>4580</v>
      </c>
      <c r="N9" s="13">
        <v>3770080</v>
      </c>
      <c r="O9" s="13">
        <v>114608</v>
      </c>
      <c r="P9" s="13">
        <v>905838648</v>
      </c>
      <c r="Q9" s="13">
        <v>11224</v>
      </c>
      <c r="R9" s="13">
        <v>367071109</v>
      </c>
    </row>
    <row r="10" spans="1:18" ht="4.5" customHeight="1" thickBot="1" x14ac:dyDescent="0.2">
      <c r="A10" s="347"/>
      <c r="B10" s="347"/>
      <c r="C10" s="348"/>
      <c r="D10" s="349"/>
      <c r="E10" s="349"/>
      <c r="F10" s="349"/>
      <c r="G10" s="349"/>
      <c r="H10" s="349"/>
      <c r="I10" s="349"/>
      <c r="J10" s="349"/>
      <c r="K10" s="349"/>
      <c r="L10" s="349"/>
      <c r="M10" s="349"/>
      <c r="N10" s="349"/>
      <c r="O10" s="349"/>
      <c r="P10" s="349"/>
      <c r="Q10" s="349"/>
      <c r="R10" s="349"/>
    </row>
    <row r="11" spans="1:18" ht="10.5" thickTop="1" x14ac:dyDescent="0.15"/>
    <row r="12" spans="1:18" ht="10.5" x14ac:dyDescent="0.15">
      <c r="D12" s="350"/>
    </row>
    <row r="15" spans="1:18" x14ac:dyDescent="0.15">
      <c r="F15" s="351"/>
    </row>
  </sheetData>
  <mergeCells count="18">
    <mergeCell ref="O4:P4"/>
    <mergeCell ref="Q4:R4"/>
    <mergeCell ref="B2:B5"/>
    <mergeCell ref="D2:E2"/>
    <mergeCell ref="F2:G2"/>
    <mergeCell ref="H2:J2"/>
    <mergeCell ref="K2:R2"/>
    <mergeCell ref="D3:D5"/>
    <mergeCell ref="E3:E5"/>
    <mergeCell ref="F3:F5"/>
    <mergeCell ref="G3:G5"/>
    <mergeCell ref="H3:H5"/>
    <mergeCell ref="I3:I5"/>
    <mergeCell ref="J3:J5"/>
    <mergeCell ref="K3:N3"/>
    <mergeCell ref="O3:R3"/>
    <mergeCell ref="K4:L4"/>
    <mergeCell ref="M4:N4"/>
  </mergeCells>
  <phoneticPr fontId="4"/>
  <printOptions horizontalCentered="1"/>
  <pageMargins left="0.78740157480314965" right="0.59055118110236227" top="0.78740157480314965" bottom="0.59055118110236227" header="0.51181102362204722" footer="0.51181102362204722"/>
  <pageSetup paperSize="9" orientation="landscape" r:id="rId1"/>
  <headerFooter alignWithMargins="0">
    <oddHeader>&amp;L&amp;9源泉所得・法人・酒・消費税関係&amp;R&amp;9&amp;F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0"/>
  <sheetViews>
    <sheetView zoomScaleNormal="100" zoomScaleSheetLayoutView="150" workbookViewId="0"/>
  </sheetViews>
  <sheetFormatPr defaultColWidth="9.3984375" defaultRowHeight="9.75" x14ac:dyDescent="0.15"/>
  <cols>
    <col min="1" max="1" width="2" style="1" customWidth="1"/>
    <col min="2" max="2" width="19" style="1" customWidth="1"/>
    <col min="3" max="3" width="2" style="14" customWidth="1"/>
    <col min="4" max="4" width="23.796875" style="14" bestFit="1" customWidth="1"/>
    <col min="5" max="5" width="18.3984375" style="14" customWidth="1"/>
    <col min="6" max="6" width="21.19921875" style="14" customWidth="1"/>
    <col min="7" max="7" width="19.19921875" style="14" customWidth="1"/>
    <col min="8" max="9" width="25.3984375" style="14" customWidth="1"/>
    <col min="10" max="10" width="20.3984375" style="14" customWidth="1"/>
    <col min="11" max="11" width="25.3984375" style="14" customWidth="1"/>
    <col min="12" max="12" width="11.19921875" style="14" customWidth="1"/>
    <col min="13" max="16384" width="9.3984375" style="14"/>
  </cols>
  <sheetData>
    <row r="1" spans="1:12" s="1" customFormat="1" ht="11.25" customHeight="1" thickBot="1" x14ac:dyDescent="0.2">
      <c r="B1" s="3"/>
      <c r="C1" s="3"/>
      <c r="D1" s="3"/>
      <c r="E1" s="3"/>
      <c r="F1" s="3"/>
      <c r="G1" s="3"/>
      <c r="H1" s="3"/>
      <c r="I1" s="3"/>
      <c r="J1" s="3"/>
      <c r="K1" s="4" t="s">
        <v>217</v>
      </c>
    </row>
    <row r="2" spans="1:12" s="1" customFormat="1" ht="3" customHeight="1" thickTop="1" x14ac:dyDescent="0.15">
      <c r="A2" s="93"/>
      <c r="B2" s="94"/>
      <c r="C2" s="94"/>
      <c r="D2" s="212"/>
      <c r="E2" s="212"/>
      <c r="F2" s="94"/>
      <c r="G2" s="94"/>
      <c r="H2" s="212"/>
      <c r="I2" s="212"/>
      <c r="J2" s="212"/>
      <c r="K2" s="94"/>
    </row>
    <row r="3" spans="1:12" s="1" customFormat="1" ht="12" customHeight="1" x14ac:dyDescent="0.15">
      <c r="A3" s="89"/>
      <c r="B3" s="364" t="s">
        <v>152</v>
      </c>
      <c r="C3" s="215"/>
      <c r="D3" s="366" t="s">
        <v>218</v>
      </c>
      <c r="E3" s="366" t="s">
        <v>219</v>
      </c>
      <c r="F3" s="368" t="s">
        <v>229</v>
      </c>
      <c r="G3" s="369"/>
      <c r="H3" s="360" t="s">
        <v>6</v>
      </c>
      <c r="I3" s="360" t="s">
        <v>8</v>
      </c>
      <c r="J3" s="360" t="s">
        <v>230</v>
      </c>
      <c r="K3" s="362" t="s">
        <v>222</v>
      </c>
    </row>
    <row r="4" spans="1:12" s="1" customFormat="1" ht="12" customHeight="1" x14ac:dyDescent="0.15">
      <c r="A4" s="89"/>
      <c r="B4" s="365"/>
      <c r="C4" s="215"/>
      <c r="D4" s="367"/>
      <c r="E4" s="367"/>
      <c r="F4" s="232" t="s">
        <v>231</v>
      </c>
      <c r="G4" s="233" t="s">
        <v>232</v>
      </c>
      <c r="H4" s="361"/>
      <c r="I4" s="361"/>
      <c r="J4" s="361"/>
      <c r="K4" s="363"/>
      <c r="L4" s="10"/>
    </row>
    <row r="5" spans="1:12" s="1" customFormat="1" ht="13.5" customHeight="1" x14ac:dyDescent="0.15">
      <c r="A5" s="235"/>
      <c r="B5" s="62"/>
      <c r="C5" s="104"/>
      <c r="D5" s="64" t="s">
        <v>42</v>
      </c>
      <c r="E5" s="64" t="s">
        <v>82</v>
      </c>
      <c r="F5" s="64" t="s">
        <v>42</v>
      </c>
      <c r="G5" s="64" t="s">
        <v>42</v>
      </c>
      <c r="H5" s="64" t="s">
        <v>42</v>
      </c>
      <c r="I5" s="64" t="s">
        <v>42</v>
      </c>
      <c r="J5" s="64" t="s">
        <v>82</v>
      </c>
      <c r="K5" s="64" t="s">
        <v>42</v>
      </c>
    </row>
    <row r="6" spans="1:12" ht="12" customHeight="1" x14ac:dyDescent="0.15">
      <c r="A6" s="48"/>
      <c r="B6" s="23" t="s">
        <v>223</v>
      </c>
      <c r="C6" s="17"/>
      <c r="D6" s="28">
        <v>2638613325</v>
      </c>
      <c r="E6" s="220">
        <v>100</v>
      </c>
      <c r="F6" s="28">
        <v>62448851</v>
      </c>
      <c r="G6" s="19">
        <v>0</v>
      </c>
      <c r="H6" s="28">
        <v>2701062176</v>
      </c>
      <c r="I6" s="28">
        <v>2300717755</v>
      </c>
      <c r="J6" s="220">
        <v>85.2</v>
      </c>
      <c r="K6" s="28">
        <v>-400344421</v>
      </c>
      <c r="L6" s="236"/>
    </row>
    <row r="7" spans="1:12" ht="12" customHeight="1" x14ac:dyDescent="0.15">
      <c r="A7" s="48"/>
      <c r="B7" s="23" t="s">
        <v>224</v>
      </c>
      <c r="C7" s="17"/>
      <c r="D7" s="28">
        <v>3032318622</v>
      </c>
      <c r="E7" s="220">
        <v>100</v>
      </c>
      <c r="F7" s="28">
        <v>238739842</v>
      </c>
      <c r="G7" s="19">
        <v>0</v>
      </c>
      <c r="H7" s="28">
        <v>3271058464</v>
      </c>
      <c r="I7" s="28">
        <v>2933542226</v>
      </c>
      <c r="J7" s="220">
        <v>89.7</v>
      </c>
      <c r="K7" s="28">
        <v>-337516237</v>
      </c>
    </row>
    <row r="8" spans="1:12" ht="12" customHeight="1" x14ac:dyDescent="0.15">
      <c r="A8" s="48"/>
      <c r="B8" s="23" t="s">
        <v>225</v>
      </c>
      <c r="C8" s="17"/>
      <c r="D8" s="28">
        <v>2513805510</v>
      </c>
      <c r="E8" s="220">
        <v>100</v>
      </c>
      <c r="F8" s="28">
        <v>191666614</v>
      </c>
      <c r="G8" s="19">
        <v>0</v>
      </c>
      <c r="H8" s="28">
        <v>2705472124</v>
      </c>
      <c r="I8" s="28">
        <v>2450102380</v>
      </c>
      <c r="J8" s="220">
        <v>90.560991483618096</v>
      </c>
      <c r="K8" s="28">
        <v>-255369744</v>
      </c>
    </row>
    <row r="9" spans="1:12" ht="8.25" customHeight="1" x14ac:dyDescent="0.15">
      <c r="A9" s="29"/>
      <c r="B9" s="25"/>
      <c r="C9" s="30"/>
      <c r="D9" s="13"/>
      <c r="E9" s="237"/>
      <c r="F9" s="13"/>
      <c r="G9" s="13"/>
      <c r="H9" s="13"/>
      <c r="I9" s="13"/>
      <c r="J9" s="220"/>
      <c r="K9" s="13"/>
    </row>
    <row r="10" spans="1:12" ht="12" customHeight="1" x14ac:dyDescent="0.15">
      <c r="A10" s="29"/>
      <c r="B10" s="110" t="s">
        <v>171</v>
      </c>
      <c r="C10" s="30"/>
      <c r="D10" s="238">
        <v>3637979</v>
      </c>
      <c r="E10" s="78">
        <v>0.14471998671050729</v>
      </c>
      <c r="F10" s="239">
        <v>0</v>
      </c>
      <c r="G10" s="239">
        <v>0</v>
      </c>
      <c r="H10" s="13">
        <v>3637979</v>
      </c>
      <c r="I10" s="13">
        <v>3460608</v>
      </c>
      <c r="J10" s="78">
        <v>95.124473065952273</v>
      </c>
      <c r="K10" s="13">
        <v>-177370</v>
      </c>
      <c r="L10" s="109"/>
    </row>
    <row r="11" spans="1:12" ht="12" customHeight="1" x14ac:dyDescent="0.15">
      <c r="A11" s="29"/>
      <c r="B11" s="110" t="s">
        <v>172</v>
      </c>
      <c r="C11" s="30"/>
      <c r="D11" s="238">
        <v>468983929</v>
      </c>
      <c r="E11" s="78">
        <v>18.656333082824695</v>
      </c>
      <c r="F11" s="27">
        <v>33877218</v>
      </c>
      <c r="G11" s="239">
        <v>0</v>
      </c>
      <c r="H11" s="13">
        <v>502861147</v>
      </c>
      <c r="I11" s="13">
        <v>479896131</v>
      </c>
      <c r="J11" s="74">
        <v>95.433129783975687</v>
      </c>
      <c r="K11" s="13">
        <v>-22965015</v>
      </c>
    </row>
    <row r="12" spans="1:12" ht="12" customHeight="1" x14ac:dyDescent="0.15">
      <c r="A12" s="29"/>
      <c r="B12" s="110" t="s">
        <v>233</v>
      </c>
      <c r="C12" s="30"/>
      <c r="D12" s="238">
        <v>24427128</v>
      </c>
      <c r="E12" s="78">
        <v>0.97171908896006831</v>
      </c>
      <c r="F12" s="27">
        <v>29740</v>
      </c>
      <c r="G12" s="239">
        <v>0</v>
      </c>
      <c r="H12" s="13">
        <v>24456868</v>
      </c>
      <c r="I12" s="13">
        <v>23824751</v>
      </c>
      <c r="J12" s="74">
        <v>97.415380970223254</v>
      </c>
      <c r="K12" s="13">
        <v>-632116</v>
      </c>
    </row>
    <row r="13" spans="1:12" ht="12" customHeight="1" x14ac:dyDescent="0.15">
      <c r="A13" s="29"/>
      <c r="B13" s="110" t="s">
        <v>174</v>
      </c>
      <c r="C13" s="30"/>
      <c r="D13" s="238">
        <v>382802078</v>
      </c>
      <c r="E13" s="78">
        <v>15.227991046928684</v>
      </c>
      <c r="F13" s="27">
        <v>1130138</v>
      </c>
      <c r="G13" s="27">
        <v>0</v>
      </c>
      <c r="H13" s="13">
        <v>383932216</v>
      </c>
      <c r="I13" s="13">
        <v>373087137</v>
      </c>
      <c r="J13" s="74">
        <v>97.175262196022643</v>
      </c>
      <c r="K13" s="13">
        <v>-10845078</v>
      </c>
    </row>
    <row r="14" spans="1:12" ht="12" customHeight="1" x14ac:dyDescent="0.15">
      <c r="A14" s="29"/>
      <c r="B14" s="110" t="s">
        <v>234</v>
      </c>
      <c r="C14" s="30"/>
      <c r="D14" s="238">
        <v>491727089</v>
      </c>
      <c r="E14" s="78">
        <v>19.561063377572118</v>
      </c>
      <c r="F14" s="27">
        <v>36309456</v>
      </c>
      <c r="G14" s="27">
        <v>1000</v>
      </c>
      <c r="H14" s="13">
        <v>528037545</v>
      </c>
      <c r="I14" s="13">
        <v>384167345</v>
      </c>
      <c r="J14" s="74">
        <v>72.753793566988207</v>
      </c>
      <c r="K14" s="13">
        <v>-143870199</v>
      </c>
    </row>
    <row r="15" spans="1:12" ht="4.5" customHeight="1" x14ac:dyDescent="0.15">
      <c r="A15" s="29"/>
      <c r="B15" s="25"/>
      <c r="C15" s="26"/>
      <c r="D15" s="13"/>
      <c r="E15" s="74"/>
      <c r="F15" s="13"/>
      <c r="G15" s="28"/>
      <c r="H15" s="13"/>
      <c r="I15" s="220"/>
      <c r="J15" s="13"/>
      <c r="K15" s="240"/>
    </row>
    <row r="16" spans="1:12" ht="12" customHeight="1" x14ac:dyDescent="0.15">
      <c r="A16" s="29"/>
      <c r="B16" s="110" t="s">
        <v>176</v>
      </c>
      <c r="C16" s="30"/>
      <c r="D16" s="238">
        <v>8187442</v>
      </c>
      <c r="E16" s="78">
        <v>0.32569910311000949</v>
      </c>
      <c r="F16" s="27">
        <v>256545</v>
      </c>
      <c r="G16" s="239">
        <v>0</v>
      </c>
      <c r="H16" s="13">
        <v>8443987</v>
      </c>
      <c r="I16" s="13">
        <v>8056875</v>
      </c>
      <c r="J16" s="74">
        <v>95.415530862375803</v>
      </c>
      <c r="K16" s="13">
        <v>-387111</v>
      </c>
    </row>
    <row r="17" spans="1:11" ht="12" customHeight="1" x14ac:dyDescent="0.15">
      <c r="A17" s="29"/>
      <c r="B17" s="110" t="s">
        <v>177</v>
      </c>
      <c r="C17" s="30"/>
      <c r="D17" s="238">
        <v>18315855</v>
      </c>
      <c r="E17" s="78">
        <v>0.72861066328078816</v>
      </c>
      <c r="F17" s="27">
        <v>4244647</v>
      </c>
      <c r="G17" s="27">
        <v>0</v>
      </c>
      <c r="H17" s="13">
        <v>22560502</v>
      </c>
      <c r="I17" s="13">
        <v>17257184</v>
      </c>
      <c r="J17" s="74">
        <v>76.49290677465585</v>
      </c>
      <c r="K17" s="13">
        <v>-5303318</v>
      </c>
    </row>
    <row r="18" spans="1:11" ht="12" customHeight="1" x14ac:dyDescent="0.15">
      <c r="A18" s="29"/>
      <c r="B18" s="110" t="s">
        <v>178</v>
      </c>
      <c r="C18" s="30"/>
      <c r="D18" s="238">
        <v>52316702</v>
      </c>
      <c r="E18" s="78">
        <v>2.0811754048546103</v>
      </c>
      <c r="F18" s="27">
        <v>76107045</v>
      </c>
      <c r="G18" s="239">
        <v>1000000</v>
      </c>
      <c r="H18" s="13">
        <v>129423747</v>
      </c>
      <c r="I18" s="13">
        <v>109477433</v>
      </c>
      <c r="J18" s="74">
        <v>84.588365794352939</v>
      </c>
      <c r="K18" s="13">
        <v>-19946314</v>
      </c>
    </row>
    <row r="19" spans="1:11" ht="12" customHeight="1" x14ac:dyDescent="0.15">
      <c r="A19" s="29"/>
      <c r="B19" s="110" t="s">
        <v>179</v>
      </c>
      <c r="C19" s="30"/>
      <c r="D19" s="238">
        <v>107203899</v>
      </c>
      <c r="E19" s="78">
        <v>4.2646059360415673</v>
      </c>
      <c r="F19" s="27">
        <v>33113582</v>
      </c>
      <c r="G19" s="239">
        <v>0</v>
      </c>
      <c r="H19" s="13">
        <v>140317481</v>
      </c>
      <c r="I19" s="13">
        <v>103759535</v>
      </c>
      <c r="J19" s="74">
        <v>73.946264117465461</v>
      </c>
      <c r="K19" s="13">
        <v>-36557946</v>
      </c>
    </row>
    <row r="20" spans="1:11" ht="12" customHeight="1" x14ac:dyDescent="0.15">
      <c r="A20" s="29"/>
      <c r="B20" s="110" t="s">
        <v>180</v>
      </c>
      <c r="C20" s="30"/>
      <c r="D20" s="238">
        <v>199516643</v>
      </c>
      <c r="E20" s="78">
        <v>7.9368368875919915</v>
      </c>
      <c r="F20" s="27">
        <v>352472</v>
      </c>
      <c r="G20" s="239">
        <v>0</v>
      </c>
      <c r="H20" s="13">
        <v>199869115</v>
      </c>
      <c r="I20" s="13">
        <v>197880353</v>
      </c>
      <c r="J20" s="74">
        <v>99.004967551474479</v>
      </c>
      <c r="K20" s="13">
        <v>-1988762</v>
      </c>
    </row>
    <row r="21" spans="1:11" ht="4.5" customHeight="1" x14ac:dyDescent="0.15">
      <c r="A21" s="29"/>
      <c r="B21" s="25"/>
      <c r="C21" s="26"/>
      <c r="D21" s="13"/>
      <c r="E21" s="74"/>
      <c r="F21" s="13"/>
      <c r="G21" s="28"/>
      <c r="H21" s="13"/>
      <c r="I21" s="220"/>
      <c r="J21" s="13"/>
      <c r="K21" s="240"/>
    </row>
    <row r="22" spans="1:11" ht="12" customHeight="1" x14ac:dyDescent="0.15">
      <c r="A22" s="29"/>
      <c r="B22" s="110" t="s">
        <v>181</v>
      </c>
      <c r="C22" s="30"/>
      <c r="D22" s="238">
        <v>399457263</v>
      </c>
      <c r="E22" s="78">
        <v>15.890539718007062</v>
      </c>
      <c r="F22" s="27">
        <v>4567401</v>
      </c>
      <c r="G22" s="239">
        <v>0</v>
      </c>
      <c r="H22" s="13">
        <v>404024664</v>
      </c>
      <c r="I22" s="13">
        <v>393354101</v>
      </c>
      <c r="J22" s="74">
        <v>97.358932852673561</v>
      </c>
      <c r="K22" s="13">
        <v>-10670562</v>
      </c>
    </row>
    <row r="23" spans="1:11" ht="12" customHeight="1" x14ac:dyDescent="0.15">
      <c r="A23" s="29"/>
      <c r="B23" s="110" t="s">
        <v>182</v>
      </c>
      <c r="C23" s="30"/>
      <c r="D23" s="238">
        <v>749071</v>
      </c>
      <c r="E23" s="78">
        <v>2.9798287776049946E-2</v>
      </c>
      <c r="F23" s="27">
        <v>1678366</v>
      </c>
      <c r="G23" s="239">
        <v>0</v>
      </c>
      <c r="H23" s="13">
        <v>2427437</v>
      </c>
      <c r="I23" s="13">
        <v>1569225</v>
      </c>
      <c r="J23" s="74">
        <v>64.645362605978349</v>
      </c>
      <c r="K23" s="13">
        <v>-858211</v>
      </c>
    </row>
    <row r="24" spans="1:11" ht="12" customHeight="1" x14ac:dyDescent="0.15">
      <c r="A24" s="29"/>
      <c r="B24" s="110" t="s">
        <v>183</v>
      </c>
      <c r="C24" s="30"/>
      <c r="D24" s="238">
        <v>354429840</v>
      </c>
      <c r="E24" s="78">
        <v>14.099334200281866</v>
      </c>
      <c r="F24" s="239">
        <v>0</v>
      </c>
      <c r="G24" s="239">
        <v>0</v>
      </c>
      <c r="H24" s="13">
        <v>354429840</v>
      </c>
      <c r="I24" s="13">
        <v>354267225</v>
      </c>
      <c r="J24" s="74">
        <v>99.954119277033783</v>
      </c>
      <c r="K24" s="13">
        <v>-162614</v>
      </c>
    </row>
    <row r="25" spans="1:11" ht="12" customHeight="1" x14ac:dyDescent="0.15">
      <c r="A25" s="29"/>
      <c r="B25" s="110" t="s">
        <v>184</v>
      </c>
      <c r="C25" s="30"/>
      <c r="D25" s="238">
        <v>50592</v>
      </c>
      <c r="E25" s="78">
        <v>2.0125661988862459E-3</v>
      </c>
      <c r="F25" s="239">
        <v>0</v>
      </c>
      <c r="G25" s="239">
        <v>0</v>
      </c>
      <c r="H25" s="13">
        <v>50592</v>
      </c>
      <c r="I25" s="13">
        <v>44472</v>
      </c>
      <c r="J25" s="74">
        <v>87.903820762175826</v>
      </c>
      <c r="K25" s="13">
        <v>-6119</v>
      </c>
    </row>
    <row r="26" spans="1:11" ht="12" customHeight="1" x14ac:dyDescent="0.15">
      <c r="A26" s="29"/>
      <c r="B26" s="110" t="s">
        <v>185</v>
      </c>
      <c r="C26" s="30"/>
      <c r="D26" s="238">
        <v>2000000</v>
      </c>
      <c r="E26" s="78">
        <v>7.9560649861094471E-2</v>
      </c>
      <c r="F26" s="239">
        <v>0</v>
      </c>
      <c r="G26" s="238">
        <v>-1001000</v>
      </c>
      <c r="H26" s="13">
        <v>999000</v>
      </c>
      <c r="I26" s="239">
        <v>0</v>
      </c>
      <c r="J26" s="239">
        <v>0</v>
      </c>
      <c r="K26" s="13">
        <v>-999000</v>
      </c>
    </row>
    <row r="27" spans="1:11" ht="3" customHeight="1" thickBot="1" x14ac:dyDescent="0.2">
      <c r="A27" s="108"/>
      <c r="B27" s="37"/>
      <c r="C27" s="38"/>
      <c r="D27" s="39"/>
      <c r="E27" s="39"/>
      <c r="F27" s="39"/>
      <c r="G27" s="39"/>
      <c r="H27" s="39"/>
      <c r="I27" s="39"/>
      <c r="J27" s="39"/>
      <c r="K27" s="39"/>
    </row>
    <row r="28" spans="1:11" ht="3" customHeight="1" thickTop="1" x14ac:dyDescent="0.15">
      <c r="B28" s="3"/>
      <c r="C28" s="40"/>
      <c r="D28" s="40"/>
      <c r="E28" s="40"/>
      <c r="F28" s="40"/>
      <c r="G28" s="40"/>
      <c r="H28" s="40"/>
      <c r="I28" s="40"/>
      <c r="J28" s="40"/>
      <c r="K28" s="40"/>
    </row>
    <row r="29" spans="1:11" ht="10.5" x14ac:dyDescent="0.15">
      <c r="B29" s="3" t="s">
        <v>228</v>
      </c>
      <c r="C29" s="40"/>
      <c r="D29" s="40"/>
      <c r="E29" s="40"/>
      <c r="F29" s="40"/>
      <c r="G29" s="40"/>
      <c r="H29" s="40"/>
      <c r="I29" s="40"/>
      <c r="J29" s="40"/>
      <c r="K29" s="40"/>
    </row>
    <row r="30" spans="1:11" x14ac:dyDescent="0.15">
      <c r="E30" s="221"/>
      <c r="F30" s="109"/>
    </row>
  </sheetData>
  <mergeCells count="8">
    <mergeCell ref="J3:J4"/>
    <mergeCell ref="K3:K4"/>
    <mergeCell ref="B3:B4"/>
    <mergeCell ref="D3:D4"/>
    <mergeCell ref="E3:E4"/>
    <mergeCell ref="F3:G3"/>
    <mergeCell ref="H3:H4"/>
    <mergeCell ref="I3:I4"/>
  </mergeCells>
  <phoneticPr fontId="4"/>
  <printOptions horizontalCentered="1"/>
  <pageMargins left="0.70866141732283472" right="0.70866141732283472" top="0.74803149606299213" bottom="0.74803149606299213" header="0.31496062992125984" footer="0.31496062992125984"/>
  <pageSetup paperSize="8" scale="130" orientation="landscape" r:id="rId1"/>
  <headerFooter>
    <oddHeader>&amp;L&amp;9一般会計歳出決算額&amp;R&amp;9 &amp;F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3"/>
  <sheetViews>
    <sheetView zoomScaleNormal="100" zoomScaleSheetLayoutView="142" workbookViewId="0"/>
  </sheetViews>
  <sheetFormatPr defaultColWidth="9.3984375" defaultRowHeight="9.75" x14ac:dyDescent="0.15"/>
  <cols>
    <col min="1" max="1" width="0.3984375" style="14" customWidth="1"/>
    <col min="2" max="2" width="11" style="1" customWidth="1"/>
    <col min="3" max="3" width="2.3984375" style="1" customWidth="1"/>
    <col min="4" max="4" width="21.3984375" style="1" customWidth="1"/>
    <col min="5" max="5" width="1" style="14" customWidth="1"/>
    <col min="6" max="6" width="27.3984375" style="14" bestFit="1" customWidth="1"/>
    <col min="7" max="7" width="22.19921875" style="14" bestFit="1" customWidth="1"/>
    <col min="8" max="8" width="20.3984375" style="14" bestFit="1" customWidth="1"/>
    <col min="9" max="10" width="27.3984375" style="14" bestFit="1" customWidth="1"/>
    <col min="11" max="11" width="25.3984375" style="14" customWidth="1"/>
    <col min="12" max="12" width="9.3984375" style="14"/>
    <col min="13" max="13" width="13.796875" style="14" bestFit="1" customWidth="1"/>
    <col min="14" max="14" width="11.3984375" style="14" bestFit="1" customWidth="1"/>
    <col min="15" max="15" width="9.3984375" style="14"/>
    <col min="16" max="18" width="13.796875" style="14" bestFit="1" customWidth="1"/>
    <col min="19" max="16384" width="9.3984375" style="14"/>
  </cols>
  <sheetData>
    <row r="1" spans="1:13" s="1" customFormat="1" ht="14.25" customHeight="1" thickBot="1" x14ac:dyDescent="0.2">
      <c r="B1" s="2" t="s">
        <v>0</v>
      </c>
      <c r="C1" s="3"/>
      <c r="D1" s="3"/>
      <c r="E1" s="3"/>
      <c r="F1" s="3"/>
      <c r="G1" s="3"/>
      <c r="H1" s="3"/>
      <c r="I1" s="3"/>
      <c r="J1" s="3"/>
      <c r="K1" s="4" t="s">
        <v>1</v>
      </c>
    </row>
    <row r="2" spans="1:13" s="1" customFormat="1" ht="36" customHeight="1" thickTop="1" x14ac:dyDescent="0.15">
      <c r="A2" s="5"/>
      <c r="B2" s="376" t="s">
        <v>2</v>
      </c>
      <c r="C2" s="376"/>
      <c r="D2" s="376"/>
      <c r="E2" s="6"/>
      <c r="F2" s="7" t="s">
        <v>3</v>
      </c>
      <c r="G2" s="7" t="s">
        <v>4</v>
      </c>
      <c r="H2" s="7" t="s">
        <v>5</v>
      </c>
      <c r="I2" s="8" t="s">
        <v>6</v>
      </c>
      <c r="J2" s="8" t="s">
        <v>7</v>
      </c>
      <c r="K2" s="9" t="s">
        <v>8</v>
      </c>
      <c r="L2" s="10"/>
    </row>
    <row r="3" spans="1:13" ht="21" customHeight="1" x14ac:dyDescent="0.15">
      <c r="A3" s="11"/>
      <c r="B3" s="377" t="s">
        <v>9</v>
      </c>
      <c r="C3" s="377"/>
      <c r="D3" s="377"/>
      <c r="E3" s="12"/>
      <c r="F3" s="13"/>
      <c r="G3" s="13"/>
      <c r="H3" s="13"/>
      <c r="I3" s="13"/>
      <c r="J3" s="13"/>
      <c r="K3" s="13"/>
    </row>
    <row r="4" spans="1:13" ht="10.5" x14ac:dyDescent="0.15">
      <c r="A4" s="15"/>
      <c r="B4" s="372" t="s">
        <v>10</v>
      </c>
      <c r="C4" s="372"/>
      <c r="D4" s="16" t="s">
        <v>11</v>
      </c>
      <c r="E4" s="17"/>
      <c r="F4" s="18">
        <v>2120881915</v>
      </c>
      <c r="G4" s="19">
        <v>0</v>
      </c>
      <c r="H4" s="18">
        <v>494126</v>
      </c>
      <c r="I4" s="18">
        <v>2121376041</v>
      </c>
      <c r="J4" s="18">
        <v>2126537144</v>
      </c>
      <c r="K4" s="18">
        <v>2091333257</v>
      </c>
    </row>
    <row r="5" spans="1:13" ht="10.5" x14ac:dyDescent="0.15">
      <c r="A5" s="15"/>
      <c r="B5" s="20"/>
      <c r="C5" s="20"/>
      <c r="D5" s="21"/>
      <c r="E5" s="17"/>
      <c r="F5" s="18"/>
      <c r="G5" s="18"/>
      <c r="H5" s="18"/>
      <c r="I5" s="18"/>
      <c r="J5" s="18"/>
      <c r="K5" s="18"/>
    </row>
    <row r="6" spans="1:13" ht="10.5" x14ac:dyDescent="0.15">
      <c r="A6" s="15"/>
      <c r="B6" s="373"/>
      <c r="C6" s="373"/>
      <c r="D6" s="16" t="s">
        <v>12</v>
      </c>
      <c r="E6" s="17"/>
      <c r="F6" s="22">
        <v>2165267627</v>
      </c>
      <c r="G6" s="19">
        <v>0</v>
      </c>
      <c r="H6" s="18">
        <v>3460274</v>
      </c>
      <c r="I6" s="18">
        <v>2168727901</v>
      </c>
      <c r="J6" s="18">
        <v>2169148774</v>
      </c>
      <c r="K6" s="18">
        <v>2156047962</v>
      </c>
    </row>
    <row r="7" spans="1:13" ht="10.5" x14ac:dyDescent="0.15">
      <c r="A7" s="15"/>
      <c r="B7" s="3"/>
      <c r="C7" s="20"/>
      <c r="D7" s="16"/>
      <c r="E7" s="17"/>
      <c r="F7" s="18"/>
      <c r="G7" s="18"/>
      <c r="H7" s="18"/>
      <c r="I7" s="18"/>
      <c r="J7" s="18"/>
      <c r="K7" s="18"/>
    </row>
    <row r="8" spans="1:13" ht="10.5" x14ac:dyDescent="0.15">
      <c r="A8" s="15"/>
      <c r="B8" s="3"/>
      <c r="C8" s="23"/>
      <c r="D8" s="16" t="s">
        <v>13</v>
      </c>
      <c r="E8" s="17"/>
      <c r="F8" s="18">
        <f>SUM(F10:F14)+SUM(F16:F20)+SUM(F22:F26)</f>
        <v>2242554217</v>
      </c>
      <c r="G8" s="18">
        <f t="shared" ref="G8" si="0">SUM(G10:G14)+SUM(G16:G20)+SUM(G22:G26)</f>
        <v>0</v>
      </c>
      <c r="H8" s="18">
        <v>2123852</v>
      </c>
      <c r="I8" s="18">
        <v>2244678069</v>
      </c>
      <c r="J8" s="18">
        <v>2224281286</v>
      </c>
      <c r="K8" s="18">
        <v>2216620504</v>
      </c>
    </row>
    <row r="9" spans="1:13" ht="10.5" x14ac:dyDescent="0.15">
      <c r="A9" s="24"/>
      <c r="B9" s="25"/>
      <c r="C9" s="25"/>
      <c r="D9" s="25"/>
      <c r="E9" s="26"/>
      <c r="F9" s="13"/>
      <c r="G9" s="27"/>
      <c r="H9" s="13"/>
      <c r="I9" s="28"/>
      <c r="J9" s="13"/>
      <c r="K9" s="13"/>
    </row>
    <row r="10" spans="1:13" ht="15" customHeight="1" x14ac:dyDescent="0.15">
      <c r="A10" s="29"/>
      <c r="B10" s="370" t="s">
        <v>14</v>
      </c>
      <c r="C10" s="371"/>
      <c r="D10" s="371"/>
      <c r="E10" s="30"/>
      <c r="F10" s="27">
        <v>7912953</v>
      </c>
      <c r="G10" s="19">
        <v>0</v>
      </c>
      <c r="H10" s="27">
        <v>1245300</v>
      </c>
      <c r="I10" s="27">
        <v>9158253</v>
      </c>
      <c r="J10" s="27">
        <v>9543872</v>
      </c>
      <c r="K10" s="27">
        <v>7977743</v>
      </c>
    </row>
    <row r="11" spans="1:13" ht="15" customHeight="1" x14ac:dyDescent="0.15">
      <c r="A11" s="29"/>
      <c r="B11" s="370" t="s">
        <v>15</v>
      </c>
      <c r="C11" s="371"/>
      <c r="D11" s="371"/>
      <c r="E11" s="30"/>
      <c r="F11" s="27">
        <v>615255797</v>
      </c>
      <c r="G11" s="19">
        <v>0</v>
      </c>
      <c r="H11" s="27">
        <v>0</v>
      </c>
      <c r="I11" s="27">
        <v>615255797</v>
      </c>
      <c r="J11" s="27">
        <v>615098419</v>
      </c>
      <c r="K11" s="27">
        <v>615098419</v>
      </c>
    </row>
    <row r="12" spans="1:13" ht="15" customHeight="1" x14ac:dyDescent="0.15">
      <c r="A12" s="29"/>
      <c r="B12" s="370" t="s">
        <v>16</v>
      </c>
      <c r="C12" s="371"/>
      <c r="D12" s="371"/>
      <c r="E12" s="30"/>
      <c r="F12" s="27">
        <v>2400000</v>
      </c>
      <c r="G12" s="19">
        <v>0</v>
      </c>
      <c r="H12" s="27">
        <v>0</v>
      </c>
      <c r="I12" s="27">
        <v>2400000</v>
      </c>
      <c r="J12" s="27">
        <v>2400000</v>
      </c>
      <c r="K12" s="27">
        <v>2400000</v>
      </c>
    </row>
    <row r="13" spans="1:13" ht="15" customHeight="1" x14ac:dyDescent="0.15">
      <c r="A13" s="29"/>
      <c r="B13" s="370" t="s">
        <v>17</v>
      </c>
      <c r="C13" s="371"/>
      <c r="D13" s="371"/>
      <c r="E13" s="30"/>
      <c r="F13" s="27">
        <v>845456594</v>
      </c>
      <c r="G13" s="19">
        <v>0</v>
      </c>
      <c r="H13" s="27">
        <v>0</v>
      </c>
      <c r="I13" s="27">
        <v>845456594</v>
      </c>
      <c r="J13" s="27">
        <v>839981878</v>
      </c>
      <c r="K13" s="27">
        <v>839981878</v>
      </c>
    </row>
    <row r="14" spans="1:13" ht="15" customHeight="1" x14ac:dyDescent="0.15">
      <c r="A14" s="29"/>
      <c r="B14" s="370" t="s">
        <v>18</v>
      </c>
      <c r="C14" s="371"/>
      <c r="D14" s="371"/>
      <c r="E14" s="30"/>
      <c r="F14" s="27">
        <v>542039</v>
      </c>
      <c r="G14" s="19">
        <v>0</v>
      </c>
      <c r="H14" s="27">
        <v>0</v>
      </c>
      <c r="I14" s="27">
        <v>542039</v>
      </c>
      <c r="J14" s="27">
        <v>135</v>
      </c>
      <c r="K14" s="27">
        <v>135</v>
      </c>
    </row>
    <row r="15" spans="1:13" ht="4.5" customHeight="1" x14ac:dyDescent="0.15">
      <c r="A15" s="29"/>
      <c r="B15" s="25"/>
      <c r="C15" s="3"/>
      <c r="D15" s="13"/>
      <c r="E15" s="26"/>
      <c r="F15" s="13"/>
      <c r="G15" s="28"/>
      <c r="H15" s="13"/>
      <c r="I15" s="220"/>
      <c r="J15" s="13"/>
      <c r="K15" s="240"/>
      <c r="L15" s="33"/>
      <c r="M15" s="34"/>
    </row>
    <row r="16" spans="1:13" ht="15" customHeight="1" x14ac:dyDescent="0.15">
      <c r="A16" s="29"/>
      <c r="B16" s="370" t="s">
        <v>19</v>
      </c>
      <c r="C16" s="371"/>
      <c r="D16" s="371"/>
      <c r="E16" s="30"/>
      <c r="F16" s="27">
        <v>142777</v>
      </c>
      <c r="G16" s="19">
        <v>0</v>
      </c>
      <c r="H16" s="27">
        <v>0</v>
      </c>
      <c r="I16" s="27">
        <v>142777</v>
      </c>
      <c r="J16" s="27">
        <v>216900</v>
      </c>
      <c r="K16" s="27">
        <v>109000</v>
      </c>
    </row>
    <row r="17" spans="1:13" ht="15" customHeight="1" x14ac:dyDescent="0.15">
      <c r="A17" s="29"/>
      <c r="B17" s="370" t="s">
        <v>20</v>
      </c>
      <c r="C17" s="371"/>
      <c r="D17" s="371"/>
      <c r="E17" s="30"/>
      <c r="F17" s="27">
        <v>67758</v>
      </c>
      <c r="G17" s="19">
        <v>0</v>
      </c>
      <c r="H17" s="27">
        <v>0</v>
      </c>
      <c r="I17" s="27">
        <v>67758</v>
      </c>
      <c r="J17" s="27">
        <v>75719</v>
      </c>
      <c r="K17" s="27">
        <v>14820</v>
      </c>
    </row>
    <row r="18" spans="1:13" ht="15" customHeight="1" x14ac:dyDescent="0.15">
      <c r="A18" s="29"/>
      <c r="B18" s="370" t="s">
        <v>21</v>
      </c>
      <c r="C18" s="371"/>
      <c r="D18" s="371"/>
      <c r="E18" s="30"/>
      <c r="F18" s="27">
        <v>8578477</v>
      </c>
      <c r="G18" s="19">
        <v>0</v>
      </c>
      <c r="H18" s="27">
        <v>110197</v>
      </c>
      <c r="I18" s="27">
        <v>8688674</v>
      </c>
      <c r="J18" s="27">
        <v>8416850</v>
      </c>
      <c r="K18" s="27">
        <v>8213506</v>
      </c>
    </row>
    <row r="19" spans="1:13" ht="15" customHeight="1" x14ac:dyDescent="0.15">
      <c r="A19" s="29"/>
      <c r="B19" s="370" t="s">
        <v>22</v>
      </c>
      <c r="C19" s="371"/>
      <c r="D19" s="371"/>
      <c r="E19" s="30"/>
      <c r="F19" s="27">
        <v>158882</v>
      </c>
      <c r="G19" s="19">
        <v>0</v>
      </c>
      <c r="H19" s="27">
        <v>0</v>
      </c>
      <c r="I19" s="27">
        <v>158882</v>
      </c>
      <c r="J19" s="27">
        <v>165388</v>
      </c>
      <c r="K19" s="27">
        <v>18848</v>
      </c>
    </row>
    <row r="20" spans="1:13" ht="15" customHeight="1" x14ac:dyDescent="0.15">
      <c r="A20" s="29"/>
      <c r="B20" s="370" t="s">
        <v>23</v>
      </c>
      <c r="C20" s="371"/>
      <c r="D20" s="371"/>
      <c r="E20" s="30"/>
      <c r="F20" s="27">
        <v>148</v>
      </c>
      <c r="G20" s="19">
        <v>0</v>
      </c>
      <c r="H20" s="27">
        <v>0</v>
      </c>
      <c r="I20" s="27">
        <v>148</v>
      </c>
      <c r="J20" s="27">
        <v>128</v>
      </c>
      <c r="K20" s="27">
        <v>128</v>
      </c>
    </row>
    <row r="21" spans="1:13" ht="4.5" customHeight="1" x14ac:dyDescent="0.15">
      <c r="A21" s="29"/>
      <c r="B21" s="25"/>
      <c r="C21" s="3"/>
      <c r="D21" s="13"/>
      <c r="E21" s="26"/>
      <c r="F21" s="13"/>
      <c r="G21" s="28"/>
      <c r="H21" s="13"/>
      <c r="I21" s="220"/>
      <c r="J21" s="13"/>
      <c r="K21" s="240"/>
      <c r="L21" s="33"/>
      <c r="M21" s="34"/>
    </row>
    <row r="22" spans="1:13" ht="15" customHeight="1" x14ac:dyDescent="0.15">
      <c r="A22" s="29"/>
      <c r="B22" s="370" t="s">
        <v>24</v>
      </c>
      <c r="C22" s="371"/>
      <c r="D22" s="371"/>
      <c r="E22" s="30"/>
      <c r="F22" s="27">
        <v>877992</v>
      </c>
      <c r="G22" s="19">
        <v>0</v>
      </c>
      <c r="H22" s="27">
        <v>0</v>
      </c>
      <c r="I22" s="27">
        <v>877992</v>
      </c>
      <c r="J22" s="27">
        <v>1326165</v>
      </c>
      <c r="K22" s="27">
        <v>213008</v>
      </c>
    </row>
    <row r="23" spans="1:13" ht="15" customHeight="1" x14ac:dyDescent="0.15">
      <c r="A23" s="29"/>
      <c r="B23" s="370" t="s">
        <v>25</v>
      </c>
      <c r="C23" s="371"/>
      <c r="D23" s="371"/>
      <c r="E23" s="30"/>
      <c r="F23" s="27">
        <v>730418327</v>
      </c>
      <c r="G23" s="19">
        <v>0</v>
      </c>
      <c r="H23" s="27">
        <v>0</v>
      </c>
      <c r="I23" s="27">
        <v>730418327</v>
      </c>
      <c r="J23" s="27">
        <v>718960956</v>
      </c>
      <c r="K23" s="27">
        <v>715305193</v>
      </c>
    </row>
    <row r="24" spans="1:13" ht="20.25" customHeight="1" x14ac:dyDescent="0.15">
      <c r="A24" s="29"/>
      <c r="B24" s="375" t="s">
        <v>26</v>
      </c>
      <c r="C24" s="375"/>
      <c r="D24" s="375"/>
      <c r="E24" s="30"/>
      <c r="F24" s="27">
        <v>4741387</v>
      </c>
      <c r="G24" s="19">
        <v>0</v>
      </c>
      <c r="H24" s="27">
        <v>0</v>
      </c>
      <c r="I24" s="27">
        <v>4741387</v>
      </c>
      <c r="J24" s="27">
        <v>4735386</v>
      </c>
      <c r="K24" s="27">
        <v>4735386</v>
      </c>
      <c r="M24" s="35"/>
    </row>
    <row r="25" spans="1:13" ht="15" customHeight="1" x14ac:dyDescent="0.15">
      <c r="A25" s="29"/>
      <c r="B25" s="370" t="s">
        <v>27</v>
      </c>
      <c r="C25" s="371"/>
      <c r="D25" s="371"/>
      <c r="E25" s="30"/>
      <c r="F25" s="27">
        <v>1729945</v>
      </c>
      <c r="G25" s="19">
        <v>0</v>
      </c>
      <c r="H25" s="27">
        <v>0</v>
      </c>
      <c r="I25" s="27">
        <v>1729945</v>
      </c>
      <c r="J25" s="27">
        <v>2004978</v>
      </c>
      <c r="K25" s="27">
        <v>1626067</v>
      </c>
      <c r="M25" s="35"/>
    </row>
    <row r="26" spans="1:13" ht="15" customHeight="1" x14ac:dyDescent="0.15">
      <c r="A26" s="29"/>
      <c r="B26" s="370" t="s">
        <v>28</v>
      </c>
      <c r="C26" s="371"/>
      <c r="D26" s="371"/>
      <c r="E26" s="30"/>
      <c r="F26" s="27">
        <v>24271141</v>
      </c>
      <c r="G26" s="19">
        <v>0</v>
      </c>
      <c r="H26" s="27">
        <v>768354</v>
      </c>
      <c r="I26" s="27">
        <v>25039495</v>
      </c>
      <c r="J26" s="27">
        <v>21354506</v>
      </c>
      <c r="K26" s="27">
        <v>20926368</v>
      </c>
    </row>
    <row r="27" spans="1:13" ht="15" customHeight="1" x14ac:dyDescent="0.15">
      <c r="A27" s="29"/>
      <c r="B27" s="25"/>
      <c r="C27" s="25"/>
      <c r="D27" s="25"/>
      <c r="E27" s="26"/>
      <c r="F27" s="13"/>
      <c r="G27" s="13"/>
      <c r="H27" s="13"/>
      <c r="I27" s="13"/>
      <c r="J27" s="13"/>
      <c r="K27" s="13"/>
    </row>
    <row r="28" spans="1:13" ht="21" customHeight="1" x14ac:dyDescent="0.15">
      <c r="A28" s="24"/>
      <c r="B28" s="364" t="s">
        <v>29</v>
      </c>
      <c r="C28" s="364"/>
      <c r="D28" s="364"/>
      <c r="E28" s="30"/>
      <c r="F28" s="13"/>
      <c r="G28" s="13"/>
      <c r="H28" s="13"/>
      <c r="I28" s="13"/>
      <c r="J28" s="13"/>
      <c r="K28" s="13"/>
    </row>
    <row r="29" spans="1:13" ht="9.75" customHeight="1" x14ac:dyDescent="0.15">
      <c r="A29" s="29"/>
      <c r="B29" s="372" t="s">
        <v>10</v>
      </c>
      <c r="C29" s="372"/>
      <c r="D29" s="16" t="s">
        <v>11</v>
      </c>
      <c r="E29" s="17"/>
      <c r="F29" s="18">
        <v>148988289</v>
      </c>
      <c r="G29" s="18">
        <v>4918714</v>
      </c>
      <c r="H29" s="18">
        <v>0</v>
      </c>
      <c r="I29" s="18">
        <v>153907003</v>
      </c>
      <c r="J29" s="18">
        <v>118167946</v>
      </c>
      <c r="K29" s="18">
        <v>136457264</v>
      </c>
    </row>
    <row r="30" spans="1:13" ht="9.75" customHeight="1" x14ac:dyDescent="0.15">
      <c r="A30" s="15"/>
      <c r="B30" s="20"/>
      <c r="C30" s="20"/>
      <c r="D30" s="21"/>
      <c r="E30" s="17"/>
      <c r="F30" s="18"/>
      <c r="G30" s="18"/>
      <c r="H30" s="18"/>
      <c r="I30" s="18"/>
      <c r="J30" s="18"/>
      <c r="K30" s="18"/>
    </row>
    <row r="31" spans="1:13" ht="9.75" customHeight="1" x14ac:dyDescent="0.15">
      <c r="A31" s="15"/>
      <c r="B31" s="373"/>
      <c r="C31" s="373"/>
      <c r="D31" s="16" t="s">
        <v>12</v>
      </c>
      <c r="E31" s="17"/>
      <c r="F31" s="18">
        <v>148280704</v>
      </c>
      <c r="G31" s="18">
        <v>10337108</v>
      </c>
      <c r="H31" s="18">
        <v>33111</v>
      </c>
      <c r="I31" s="18">
        <v>158650923</v>
      </c>
      <c r="J31" s="18">
        <v>122470750</v>
      </c>
      <c r="K31" s="18">
        <v>140916419</v>
      </c>
    </row>
    <row r="32" spans="1:13" ht="10.5" x14ac:dyDescent="0.15">
      <c r="A32" s="15"/>
      <c r="B32" s="3"/>
      <c r="C32" s="25"/>
      <c r="D32" s="241"/>
      <c r="E32" s="26"/>
      <c r="F32" s="27"/>
      <c r="G32" s="27"/>
      <c r="H32" s="27"/>
      <c r="I32" s="27"/>
      <c r="J32" s="27"/>
      <c r="K32" s="27"/>
    </row>
    <row r="33" spans="1:11" ht="9.75" customHeight="1" x14ac:dyDescent="0.15">
      <c r="A33" s="15"/>
      <c r="B33" s="3"/>
      <c r="C33" s="64"/>
      <c r="D33" s="16" t="s">
        <v>30</v>
      </c>
      <c r="E33" s="17"/>
      <c r="F33" s="18">
        <f t="shared" ref="F33:K33" si="1">+F35+F36+F37+F38+F39+F40</f>
        <v>157443167</v>
      </c>
      <c r="G33" s="18">
        <f t="shared" si="1"/>
        <v>9459945</v>
      </c>
      <c r="H33" s="18">
        <f t="shared" si="1"/>
        <v>247059</v>
      </c>
      <c r="I33" s="18">
        <f t="shared" si="1"/>
        <v>167150171</v>
      </c>
      <c r="J33" s="18">
        <f t="shared" si="1"/>
        <v>120294437</v>
      </c>
      <c r="K33" s="18">
        <f t="shared" si="1"/>
        <v>139359233</v>
      </c>
    </row>
    <row r="34" spans="1:11" ht="10.5" x14ac:dyDescent="0.15">
      <c r="A34" s="15"/>
      <c r="B34" s="25"/>
      <c r="C34" s="25"/>
      <c r="D34" s="25"/>
      <c r="E34" s="26"/>
      <c r="F34" s="13"/>
      <c r="G34" s="13"/>
      <c r="H34" s="13"/>
      <c r="I34" s="13"/>
      <c r="J34" s="13"/>
      <c r="K34" s="13"/>
    </row>
    <row r="35" spans="1:11" ht="15" customHeight="1" x14ac:dyDescent="0.15">
      <c r="A35" s="24"/>
      <c r="B35" s="374" t="s">
        <v>31</v>
      </c>
      <c r="C35" s="374"/>
      <c r="D35" s="374"/>
      <c r="E35" s="287"/>
      <c r="F35" s="286">
        <v>34518430</v>
      </c>
      <c r="G35" s="286">
        <v>3767157</v>
      </c>
      <c r="H35" s="286">
        <v>0</v>
      </c>
      <c r="I35" s="286">
        <v>38285587</v>
      </c>
      <c r="J35" s="286">
        <v>30618132</v>
      </c>
      <c r="K35" s="286">
        <v>32506788</v>
      </c>
    </row>
    <row r="36" spans="1:11" ht="15" customHeight="1" x14ac:dyDescent="0.15">
      <c r="A36" s="29"/>
      <c r="B36" s="370" t="s">
        <v>32</v>
      </c>
      <c r="C36" s="370"/>
      <c r="D36" s="370"/>
      <c r="E36" s="30"/>
      <c r="F36" s="27">
        <v>96716112</v>
      </c>
      <c r="G36" s="27">
        <v>4397819</v>
      </c>
      <c r="H36" s="27">
        <v>0</v>
      </c>
      <c r="I36" s="27">
        <v>101113931</v>
      </c>
      <c r="J36" s="27">
        <v>71107037</v>
      </c>
      <c r="K36" s="27">
        <v>88666253</v>
      </c>
    </row>
    <row r="37" spans="1:11" ht="15" customHeight="1" x14ac:dyDescent="0.15">
      <c r="A37" s="29"/>
      <c r="B37" s="370" t="s">
        <v>33</v>
      </c>
      <c r="C37" s="370"/>
      <c r="D37" s="370"/>
      <c r="E37" s="30"/>
      <c r="F37" s="27">
        <v>11084630</v>
      </c>
      <c r="G37" s="27">
        <v>228588</v>
      </c>
      <c r="H37" s="27">
        <v>0</v>
      </c>
      <c r="I37" s="27">
        <v>11313218</v>
      </c>
      <c r="J37" s="27">
        <v>7805015</v>
      </c>
      <c r="K37" s="27">
        <v>9702235</v>
      </c>
    </row>
    <row r="38" spans="1:11" ht="15" customHeight="1" x14ac:dyDescent="0.15">
      <c r="A38" s="29">
        <f>+A17</f>
        <v>0</v>
      </c>
      <c r="B38" s="370" t="s">
        <v>34</v>
      </c>
      <c r="C38" s="370"/>
      <c r="D38" s="370"/>
      <c r="E38" s="30"/>
      <c r="F38" s="27">
        <v>10570138</v>
      </c>
      <c r="G38" s="27">
        <v>0</v>
      </c>
      <c r="H38" s="27">
        <v>247059</v>
      </c>
      <c r="I38" s="27">
        <v>10817197</v>
      </c>
      <c r="J38" s="27">
        <v>6323350</v>
      </c>
      <c r="K38" s="27">
        <v>4043054</v>
      </c>
    </row>
    <row r="39" spans="1:11" ht="15" customHeight="1" x14ac:dyDescent="0.15">
      <c r="A39" s="29"/>
      <c r="B39" s="370" t="s">
        <v>35</v>
      </c>
      <c r="C39" s="370"/>
      <c r="D39" s="370"/>
      <c r="E39" s="30"/>
      <c r="F39" s="27">
        <v>2689839</v>
      </c>
      <c r="G39" s="27">
        <v>561762</v>
      </c>
      <c r="H39" s="27">
        <v>0</v>
      </c>
      <c r="I39" s="27">
        <v>3251601</v>
      </c>
      <c r="J39" s="27">
        <v>2455099</v>
      </c>
      <c r="K39" s="27">
        <v>2455099</v>
      </c>
    </row>
    <row r="40" spans="1:11" ht="15" customHeight="1" x14ac:dyDescent="0.15">
      <c r="A40" s="29"/>
      <c r="B40" s="370" t="s">
        <v>36</v>
      </c>
      <c r="C40" s="370"/>
      <c r="D40" s="370"/>
      <c r="E40" s="30"/>
      <c r="F40" s="27">
        <v>1864018</v>
      </c>
      <c r="G40" s="27">
        <v>504619</v>
      </c>
      <c r="H40" s="27">
        <v>0</v>
      </c>
      <c r="I40" s="27">
        <v>2368637</v>
      </c>
      <c r="J40" s="27">
        <v>1985804</v>
      </c>
      <c r="K40" s="27">
        <v>1985804</v>
      </c>
    </row>
    <row r="41" spans="1:11" ht="9" customHeight="1" thickBot="1" x14ac:dyDescent="0.2">
      <c r="A41" s="36"/>
      <c r="B41" s="37"/>
      <c r="C41" s="37"/>
      <c r="D41" s="37"/>
      <c r="E41" s="38"/>
      <c r="F41" s="39"/>
      <c r="G41" s="39"/>
      <c r="H41" s="39"/>
      <c r="I41" s="39"/>
      <c r="J41" s="39"/>
      <c r="K41" s="39"/>
    </row>
    <row r="42" spans="1:11" ht="5.25" customHeight="1" thickTop="1" x14ac:dyDescent="0.15">
      <c r="B42" s="3"/>
      <c r="C42" s="3"/>
      <c r="D42" s="3"/>
      <c r="E42" s="40"/>
      <c r="F42" s="40"/>
      <c r="G42" s="40"/>
      <c r="H42" s="40"/>
      <c r="I42" s="40"/>
      <c r="J42" s="40"/>
      <c r="K42" s="40"/>
    </row>
    <row r="43" spans="1:11" ht="9.75" customHeight="1" x14ac:dyDescent="0.15">
      <c r="B43" s="3" t="s">
        <v>37</v>
      </c>
      <c r="C43" s="3"/>
      <c r="D43" s="3"/>
      <c r="E43" s="40"/>
      <c r="F43" s="40"/>
      <c r="G43" s="40"/>
      <c r="H43" s="40"/>
      <c r="I43" s="40"/>
      <c r="J43" s="40"/>
      <c r="K43" s="40"/>
    </row>
  </sheetData>
  <mergeCells count="28">
    <mergeCell ref="B11:D11"/>
    <mergeCell ref="B2:D2"/>
    <mergeCell ref="B3:D3"/>
    <mergeCell ref="B4:C4"/>
    <mergeCell ref="B6:C6"/>
    <mergeCell ref="B10:D10"/>
    <mergeCell ref="B25:D25"/>
    <mergeCell ref="B12:D12"/>
    <mergeCell ref="B13:D13"/>
    <mergeCell ref="B14:D14"/>
    <mergeCell ref="B16:D16"/>
    <mergeCell ref="B17:D17"/>
    <mergeCell ref="B18:D18"/>
    <mergeCell ref="B19:D19"/>
    <mergeCell ref="B20:D20"/>
    <mergeCell ref="B22:D22"/>
    <mergeCell ref="B23:D23"/>
    <mergeCell ref="B24:D24"/>
    <mergeCell ref="B37:D37"/>
    <mergeCell ref="B38:D38"/>
    <mergeCell ref="B39:D39"/>
    <mergeCell ref="B40:D40"/>
    <mergeCell ref="B26:D26"/>
    <mergeCell ref="B28:D28"/>
    <mergeCell ref="B29:C29"/>
    <mergeCell ref="B31:C31"/>
    <mergeCell ref="B35:D35"/>
    <mergeCell ref="B36:D36"/>
  </mergeCells>
  <phoneticPr fontId="4"/>
  <printOptions horizontalCentered="1"/>
  <pageMargins left="0.70866141732283472" right="0.70866141732283472" top="0.74803149606299213" bottom="0.74803149606299213" header="0.31496062992125984" footer="0.31496062992125984"/>
  <pageSetup paperSize="8" scale="130" orientation="landscape" r:id="rId1"/>
  <headerFooter>
    <oddHeader>&amp;L&amp;9特別・企業会計決算額&amp;R&amp;9 &amp;F (&amp;A)</oddHeader>
  </headerFooter>
  <colBreaks count="1" manualBreakCount="1">
    <brk id="11"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51"/>
  <sheetViews>
    <sheetView zoomScaleNormal="100" zoomScaleSheetLayoutView="154" workbookViewId="0"/>
  </sheetViews>
  <sheetFormatPr defaultColWidth="9.3984375" defaultRowHeight="9.75" x14ac:dyDescent="0.15"/>
  <cols>
    <col min="1" max="1" width="4.3984375" style="114" customWidth="1"/>
    <col min="2" max="2" width="34.19921875" style="114" bestFit="1" customWidth="1"/>
    <col min="3" max="3" width="2" style="130" customWidth="1"/>
    <col min="4" max="4" width="23.3984375" style="130" customWidth="1"/>
    <col min="5" max="5" width="23.796875" style="130" bestFit="1" customWidth="1"/>
    <col min="6" max="6" width="21.19921875" style="130" customWidth="1"/>
    <col min="7" max="7" width="3" style="130" customWidth="1"/>
    <col min="8" max="16384" width="9.3984375" style="130"/>
  </cols>
  <sheetData>
    <row r="1" spans="1:10" s="114" customFormat="1" ht="11.25" customHeight="1" thickBot="1" x14ac:dyDescent="0.2">
      <c r="A1" s="111" t="s">
        <v>150</v>
      </c>
      <c r="B1" s="111"/>
      <c r="C1" s="111"/>
      <c r="D1" s="111"/>
      <c r="E1" s="111"/>
      <c r="F1" s="112" t="s">
        <v>151</v>
      </c>
      <c r="G1" s="113"/>
    </row>
    <row r="2" spans="1:10" s="114" customFormat="1" ht="22.15" customHeight="1" thickTop="1" x14ac:dyDescent="0.15">
      <c r="A2" s="115"/>
      <c r="B2" s="115" t="s">
        <v>152</v>
      </c>
      <c r="C2" s="115"/>
      <c r="D2" s="116" t="s">
        <v>153</v>
      </c>
      <c r="E2" s="117" t="s">
        <v>154</v>
      </c>
      <c r="F2" s="118" t="s">
        <v>155</v>
      </c>
      <c r="G2" s="119"/>
    </row>
    <row r="3" spans="1:10" s="114" customFormat="1" ht="10.5" x14ac:dyDescent="0.15">
      <c r="A3" s="120"/>
      <c r="B3" s="120"/>
      <c r="C3" s="121"/>
      <c r="D3" s="122" t="s">
        <v>42</v>
      </c>
      <c r="E3" s="122" t="s">
        <v>82</v>
      </c>
      <c r="F3" s="122" t="s">
        <v>82</v>
      </c>
      <c r="G3" s="123"/>
    </row>
    <row r="4" spans="1:10" ht="11.1" customHeight="1" x14ac:dyDescent="0.15">
      <c r="A4" s="124"/>
      <c r="B4" s="125" t="s">
        <v>156</v>
      </c>
      <c r="C4" s="126"/>
      <c r="D4" s="127">
        <v>2048419000</v>
      </c>
      <c r="E4" s="128">
        <v>100</v>
      </c>
      <c r="F4" s="128">
        <v>107.60820344717088</v>
      </c>
      <c r="G4" s="129"/>
    </row>
    <row r="5" spans="1:10" ht="11.1" customHeight="1" x14ac:dyDescent="0.15">
      <c r="A5" s="124"/>
      <c r="B5" s="125" t="s">
        <v>30</v>
      </c>
      <c r="C5" s="126"/>
      <c r="D5" s="127">
        <v>2344859000</v>
      </c>
      <c r="E5" s="128">
        <v>100</v>
      </c>
      <c r="F5" s="128">
        <v>114.47164862266948</v>
      </c>
      <c r="G5" s="129"/>
    </row>
    <row r="6" spans="1:10" ht="11.1" customHeight="1" x14ac:dyDescent="0.15">
      <c r="A6" s="124"/>
      <c r="B6" s="125" t="s">
        <v>157</v>
      </c>
      <c r="C6" s="126"/>
      <c r="D6" s="127">
        <v>2261661000</v>
      </c>
      <c r="E6" s="128">
        <v>100</v>
      </c>
      <c r="F6" s="128">
        <v>96.451897534137444</v>
      </c>
      <c r="G6" s="129"/>
    </row>
    <row r="7" spans="1:10" ht="11.1" customHeight="1" x14ac:dyDescent="0.15">
      <c r="A7" s="131"/>
      <c r="B7" s="131"/>
      <c r="C7" s="132"/>
      <c r="D7" s="133"/>
      <c r="E7" s="134"/>
      <c r="F7" s="128"/>
      <c r="G7" s="135"/>
    </row>
    <row r="8" spans="1:10" ht="11.1" customHeight="1" x14ac:dyDescent="0.15">
      <c r="A8" s="131"/>
      <c r="B8" s="136" t="s">
        <v>83</v>
      </c>
      <c r="C8" s="137"/>
      <c r="D8" s="133">
        <v>1332584102</v>
      </c>
      <c r="E8" s="138">
        <f>D8/$D$6*100</f>
        <v>58.920594288887685</v>
      </c>
      <c r="F8" s="128">
        <v>106.63233297171078</v>
      </c>
      <c r="G8" s="135"/>
    </row>
    <row r="9" spans="1:10" ht="11.1" customHeight="1" x14ac:dyDescent="0.15">
      <c r="A9" s="131"/>
      <c r="B9" s="136" t="s">
        <v>97</v>
      </c>
      <c r="C9" s="137"/>
      <c r="D9" s="133">
        <v>178332328</v>
      </c>
      <c r="E9" s="138">
        <f t="shared" ref="E9:E23" si="0">D9/$D$6*100</f>
        <v>7.8850158357065894</v>
      </c>
      <c r="F9" s="128">
        <v>109.50247264936206</v>
      </c>
      <c r="G9" s="135"/>
    </row>
    <row r="10" spans="1:10" ht="11.1" customHeight="1" x14ac:dyDescent="0.15">
      <c r="A10" s="131"/>
      <c r="B10" s="136" t="s">
        <v>158</v>
      </c>
      <c r="C10" s="137"/>
      <c r="D10" s="133">
        <v>4500000</v>
      </c>
      <c r="E10" s="138">
        <f t="shared" si="0"/>
        <v>0.1989688109756502</v>
      </c>
      <c r="F10" s="128">
        <v>102.27272727272727</v>
      </c>
      <c r="G10" s="135"/>
    </row>
    <row r="11" spans="1:10" ht="11.1" customHeight="1" x14ac:dyDescent="0.15">
      <c r="A11" s="131"/>
      <c r="B11" s="136" t="s">
        <v>159</v>
      </c>
      <c r="C11" s="137"/>
      <c r="D11" s="133">
        <v>103000000</v>
      </c>
      <c r="E11" s="138">
        <f t="shared" si="0"/>
        <v>4.5541750067759939</v>
      </c>
      <c r="F11" s="128">
        <v>81.746031746031704</v>
      </c>
      <c r="G11" s="135"/>
    </row>
    <row r="12" spans="1:10" ht="11.1" customHeight="1" x14ac:dyDescent="0.15">
      <c r="A12" s="131"/>
      <c r="B12" s="139" t="s">
        <v>160</v>
      </c>
      <c r="C12" s="137"/>
      <c r="D12" s="133">
        <v>1300000</v>
      </c>
      <c r="E12" s="138">
        <f t="shared" si="0"/>
        <v>5.7479878726298943E-2</v>
      </c>
      <c r="F12" s="128">
        <v>100</v>
      </c>
      <c r="G12" s="135"/>
    </row>
    <row r="13" spans="1:10" ht="4.5" customHeight="1" x14ac:dyDescent="0.15">
      <c r="A13" s="131"/>
      <c r="B13" s="131"/>
      <c r="C13" s="132"/>
      <c r="D13" s="133"/>
      <c r="E13" s="138"/>
      <c r="F13" s="128"/>
      <c r="G13" s="140"/>
      <c r="H13" s="141"/>
      <c r="I13" s="141"/>
      <c r="J13" s="142"/>
    </row>
    <row r="14" spans="1:10" ht="11.1" customHeight="1" x14ac:dyDescent="0.15">
      <c r="A14" s="131"/>
      <c r="B14" s="136" t="s">
        <v>161</v>
      </c>
      <c r="C14" s="137"/>
      <c r="D14" s="133">
        <v>349600</v>
      </c>
      <c r="E14" s="138">
        <f t="shared" si="0"/>
        <v>1.5457665848241623E-2</v>
      </c>
      <c r="F14" s="128">
        <v>81.265094828648259</v>
      </c>
      <c r="G14" s="135"/>
    </row>
    <row r="15" spans="1:10" ht="11.1" customHeight="1" x14ac:dyDescent="0.15">
      <c r="A15" s="131"/>
      <c r="B15" s="136" t="s">
        <v>162</v>
      </c>
      <c r="C15" s="137"/>
      <c r="D15" s="133">
        <v>30266841</v>
      </c>
      <c r="E15" s="138">
        <f t="shared" si="0"/>
        <v>1.3382571923909021</v>
      </c>
      <c r="F15" s="128">
        <v>97.719293261120484</v>
      </c>
      <c r="G15" s="135"/>
    </row>
    <row r="16" spans="1:10" ht="11.1" customHeight="1" x14ac:dyDescent="0.15">
      <c r="A16" s="131"/>
      <c r="B16" s="136" t="s">
        <v>163</v>
      </c>
      <c r="C16" s="137"/>
      <c r="D16" s="133">
        <v>338939606</v>
      </c>
      <c r="E16" s="138">
        <f t="shared" si="0"/>
        <v>14.986313421861189</v>
      </c>
      <c r="F16" s="128">
        <v>79.944347216001972</v>
      </c>
      <c r="G16" s="135"/>
    </row>
    <row r="17" spans="1:10" ht="11.1" customHeight="1" x14ac:dyDescent="0.15">
      <c r="A17" s="131"/>
      <c r="B17" s="136" t="s">
        <v>164</v>
      </c>
      <c r="C17" s="137"/>
      <c r="D17" s="133">
        <v>3075832</v>
      </c>
      <c r="E17" s="138">
        <f t="shared" si="0"/>
        <v>0.13599880795574579</v>
      </c>
      <c r="F17" s="128">
        <v>85.941821250247969</v>
      </c>
      <c r="G17" s="135"/>
    </row>
    <row r="18" spans="1:10" ht="4.5" customHeight="1" x14ac:dyDescent="0.15">
      <c r="A18" s="131"/>
      <c r="B18" s="131"/>
      <c r="C18" s="132"/>
      <c r="D18" s="133"/>
      <c r="E18" s="138"/>
      <c r="F18" s="128"/>
      <c r="G18" s="140"/>
      <c r="H18" s="141"/>
      <c r="I18" s="141"/>
      <c r="J18" s="142"/>
    </row>
    <row r="19" spans="1:10" ht="11.1" customHeight="1" x14ac:dyDescent="0.15">
      <c r="A19" s="131"/>
      <c r="B19" s="136" t="s">
        <v>165</v>
      </c>
      <c r="C19" s="137"/>
      <c r="D19" s="133">
        <v>244394</v>
      </c>
      <c r="E19" s="138">
        <f t="shared" si="0"/>
        <v>1.0805951908796234E-2</v>
      </c>
      <c r="F19" s="128">
        <v>52.000825565288814</v>
      </c>
      <c r="G19" s="135"/>
    </row>
    <row r="20" spans="1:10" ht="11.1" customHeight="1" x14ac:dyDescent="0.15">
      <c r="A20" s="131"/>
      <c r="B20" s="136" t="s">
        <v>166</v>
      </c>
      <c r="C20" s="137"/>
      <c r="D20" s="133">
        <v>111892919</v>
      </c>
      <c r="E20" s="138">
        <f t="shared" si="0"/>
        <v>4.9473780111166086</v>
      </c>
      <c r="F20" s="128">
        <v>77.427787566196727</v>
      </c>
      <c r="G20" s="135"/>
    </row>
    <row r="21" spans="1:10" ht="11.1" customHeight="1" x14ac:dyDescent="0.15">
      <c r="A21" s="131"/>
      <c r="B21" s="136" t="s">
        <v>167</v>
      </c>
      <c r="C21" s="137"/>
      <c r="D21" s="133">
        <v>10029</v>
      </c>
      <c r="E21" s="138">
        <f t="shared" si="0"/>
        <v>4.4343515672773241E-4</v>
      </c>
      <c r="F21" s="128">
        <v>107.66505636070853</v>
      </c>
      <c r="G21" s="135"/>
    </row>
    <row r="22" spans="1:10" ht="11.1" customHeight="1" x14ac:dyDescent="0.15">
      <c r="A22" s="131"/>
      <c r="B22" s="136" t="s">
        <v>168</v>
      </c>
      <c r="C22" s="137"/>
      <c r="D22" s="133">
        <v>29286349</v>
      </c>
      <c r="E22" s="138">
        <f t="shared" si="0"/>
        <v>1.2949044529662048</v>
      </c>
      <c r="F22" s="128">
        <v>118.6715837702355</v>
      </c>
      <c r="G22" s="135"/>
    </row>
    <row r="23" spans="1:10" ht="12" customHeight="1" x14ac:dyDescent="0.15">
      <c r="A23" s="131"/>
      <c r="B23" s="136" t="s">
        <v>169</v>
      </c>
      <c r="C23" s="137"/>
      <c r="D23" s="133">
        <v>127879000</v>
      </c>
      <c r="E23" s="138">
        <f t="shared" si="0"/>
        <v>5.6542072397233714</v>
      </c>
      <c r="F23" s="128">
        <v>74.356901965344818</v>
      </c>
      <c r="G23" s="135"/>
    </row>
    <row r="24" spans="1:10" ht="4.5" customHeight="1" thickBot="1" x14ac:dyDescent="0.2">
      <c r="A24" s="143"/>
      <c r="B24" s="143"/>
      <c r="C24" s="144"/>
      <c r="D24" s="145"/>
      <c r="E24" s="145"/>
      <c r="F24" s="145"/>
      <c r="G24" s="146"/>
    </row>
    <row r="25" spans="1:10" ht="12" customHeight="1" thickTop="1" x14ac:dyDescent="0.15">
      <c r="A25" s="111"/>
      <c r="B25" s="111"/>
      <c r="C25" s="147"/>
      <c r="D25" s="147"/>
      <c r="E25" s="147"/>
      <c r="F25" s="147"/>
    </row>
    <row r="26" spans="1:10" s="114" customFormat="1" ht="12" customHeight="1" thickBot="1" x14ac:dyDescent="0.2">
      <c r="A26" s="111" t="s">
        <v>170</v>
      </c>
      <c r="B26" s="111"/>
      <c r="C26" s="111"/>
      <c r="D26" s="111"/>
      <c r="E26" s="111"/>
      <c r="F26" s="111"/>
    </row>
    <row r="27" spans="1:10" s="114" customFormat="1" ht="22.15" customHeight="1" thickTop="1" x14ac:dyDescent="0.15">
      <c r="A27" s="115"/>
      <c r="B27" s="115" t="s">
        <v>152</v>
      </c>
      <c r="C27" s="115"/>
      <c r="D27" s="116" t="s">
        <v>153</v>
      </c>
      <c r="E27" s="117" t="s">
        <v>154</v>
      </c>
      <c r="F27" s="118" t="s">
        <v>155</v>
      </c>
    </row>
    <row r="28" spans="1:10" s="114" customFormat="1" ht="10.5" x14ac:dyDescent="0.15">
      <c r="A28" s="120"/>
      <c r="B28" s="120"/>
      <c r="C28" s="121"/>
      <c r="D28" s="122" t="s">
        <v>42</v>
      </c>
      <c r="E28" s="122" t="s">
        <v>82</v>
      </c>
      <c r="F28" s="122" t="s">
        <v>82</v>
      </c>
    </row>
    <row r="29" spans="1:10" ht="11.1" customHeight="1" x14ac:dyDescent="0.15">
      <c r="A29" s="124"/>
      <c r="B29" s="125" t="s">
        <v>156</v>
      </c>
      <c r="C29" s="126"/>
      <c r="D29" s="127">
        <v>2048419000</v>
      </c>
      <c r="E29" s="128">
        <v>100</v>
      </c>
      <c r="F29" s="128">
        <v>107.60820344717088</v>
      </c>
    </row>
    <row r="30" spans="1:10" ht="11.1" customHeight="1" x14ac:dyDescent="0.15">
      <c r="A30" s="124"/>
      <c r="B30" s="125" t="s">
        <v>30</v>
      </c>
      <c r="C30" s="126"/>
      <c r="D30" s="127">
        <v>2344859000</v>
      </c>
      <c r="E30" s="128">
        <v>100</v>
      </c>
      <c r="F30" s="128">
        <v>114.47164862266948</v>
      </c>
    </row>
    <row r="31" spans="1:10" ht="11.1" customHeight="1" x14ac:dyDescent="0.15">
      <c r="A31" s="124"/>
      <c r="B31" s="125" t="s">
        <v>157</v>
      </c>
      <c r="C31" s="126"/>
      <c r="D31" s="127">
        <v>2261661000</v>
      </c>
      <c r="E31" s="128">
        <v>100</v>
      </c>
      <c r="F31" s="128">
        <v>96.451897534137444</v>
      </c>
    </row>
    <row r="32" spans="1:10" ht="11.1" customHeight="1" x14ac:dyDescent="0.15">
      <c r="A32" s="131"/>
      <c r="B32" s="131"/>
      <c r="C32" s="132"/>
      <c r="D32" s="133"/>
      <c r="E32" s="134"/>
      <c r="F32" s="128"/>
    </row>
    <row r="33" spans="1:10" ht="11.1" customHeight="1" x14ac:dyDescent="0.15">
      <c r="A33" s="131"/>
      <c r="B33" s="136" t="s">
        <v>171</v>
      </c>
      <c r="C33" s="137"/>
      <c r="D33" s="133">
        <v>3835404</v>
      </c>
      <c r="E33" s="138">
        <f>D33/$D$31*100</f>
        <v>0.16958350522027837</v>
      </c>
      <c r="F33" s="128">
        <v>104.28754771978291</v>
      </c>
    </row>
    <row r="34" spans="1:10" ht="11.1" customHeight="1" x14ac:dyDescent="0.15">
      <c r="A34" s="131"/>
      <c r="B34" s="136" t="s">
        <v>172</v>
      </c>
      <c r="C34" s="137"/>
      <c r="D34" s="133">
        <v>411232538</v>
      </c>
      <c r="E34" s="138">
        <f>D34/$D$31*100</f>
        <v>18.182766471190863</v>
      </c>
      <c r="F34" s="128">
        <v>109.12483397162195</v>
      </c>
    </row>
    <row r="35" spans="1:10" ht="11.1" customHeight="1" x14ac:dyDescent="0.15">
      <c r="A35" s="131"/>
      <c r="B35" s="136" t="s">
        <v>173</v>
      </c>
      <c r="C35" s="137"/>
      <c r="D35" s="133">
        <v>10667356</v>
      </c>
      <c r="E35" s="138">
        <f t="shared" ref="E35:E49" si="1">D35/$D$31*100</f>
        <v>0.47166025323865951</v>
      </c>
      <c r="F35" s="128">
        <v>95.30627566458206</v>
      </c>
    </row>
    <row r="36" spans="1:10" ht="11.1" customHeight="1" x14ac:dyDescent="0.15">
      <c r="A36" s="131"/>
      <c r="B36" s="136" t="s">
        <v>174</v>
      </c>
      <c r="C36" s="137"/>
      <c r="D36" s="133">
        <v>346350132</v>
      </c>
      <c r="E36" s="138">
        <f t="shared" si="1"/>
        <v>15.313971987844333</v>
      </c>
      <c r="F36" s="128">
        <v>101.38508660807844</v>
      </c>
    </row>
    <row r="37" spans="1:10" ht="11.1" customHeight="1" x14ac:dyDescent="0.15">
      <c r="A37" s="131"/>
      <c r="B37" s="136" t="s">
        <v>175</v>
      </c>
      <c r="C37" s="137"/>
      <c r="D37" s="148">
        <v>426994040</v>
      </c>
      <c r="E37" s="138">
        <f t="shared" si="1"/>
        <v>18.879665873886491</v>
      </c>
      <c r="F37" s="128">
        <v>88.288775616645381</v>
      </c>
    </row>
    <row r="38" spans="1:10" ht="4.5" customHeight="1" x14ac:dyDescent="0.15">
      <c r="A38" s="131"/>
      <c r="B38" s="131"/>
      <c r="C38" s="132"/>
      <c r="D38" s="133"/>
      <c r="E38" s="138"/>
      <c r="F38" s="128"/>
      <c r="G38" s="140"/>
      <c r="H38" s="141"/>
      <c r="I38" s="141"/>
      <c r="J38" s="142"/>
    </row>
    <row r="39" spans="1:10" ht="11.1" customHeight="1" x14ac:dyDescent="0.15">
      <c r="A39" s="131"/>
      <c r="B39" s="136" t="s">
        <v>176</v>
      </c>
      <c r="C39" s="137"/>
      <c r="D39" s="133">
        <v>7262627</v>
      </c>
      <c r="E39" s="138">
        <f t="shared" si="1"/>
        <v>0.32111916861103412</v>
      </c>
      <c r="F39" s="128">
        <v>87.13068930957229</v>
      </c>
    </row>
    <row r="40" spans="1:10" ht="11.1" customHeight="1" x14ac:dyDescent="0.15">
      <c r="A40" s="131"/>
      <c r="B40" s="136" t="s">
        <v>177</v>
      </c>
      <c r="C40" s="137"/>
      <c r="D40" s="133">
        <v>17930089</v>
      </c>
      <c r="E40" s="138">
        <f t="shared" si="1"/>
        <v>0.79278410867057447</v>
      </c>
      <c r="F40" s="128">
        <v>112.20428638271636</v>
      </c>
    </row>
    <row r="41" spans="1:10" ht="11.1" customHeight="1" x14ac:dyDescent="0.15">
      <c r="A41" s="131"/>
      <c r="B41" s="136" t="s">
        <v>178</v>
      </c>
      <c r="C41" s="137"/>
      <c r="D41" s="133">
        <v>31910286</v>
      </c>
      <c r="E41" s="138">
        <f t="shared" si="1"/>
        <v>1.4109225918473194</v>
      </c>
      <c r="F41" s="128">
        <v>88.33093237376886</v>
      </c>
    </row>
    <row r="42" spans="1:10" ht="11.1" customHeight="1" x14ac:dyDescent="0.15">
      <c r="A42" s="131"/>
      <c r="B42" s="136" t="s">
        <v>179</v>
      </c>
      <c r="C42" s="137"/>
      <c r="D42" s="133">
        <v>107607085</v>
      </c>
      <c r="E42" s="138">
        <f t="shared" si="1"/>
        <v>4.757878612223494</v>
      </c>
      <c r="F42" s="128">
        <v>100.40523909527437</v>
      </c>
    </row>
    <row r="43" spans="1:10" ht="11.1" customHeight="1" x14ac:dyDescent="0.15">
      <c r="A43" s="131"/>
      <c r="B43" s="136" t="s">
        <v>180</v>
      </c>
      <c r="C43" s="137"/>
      <c r="D43" s="133">
        <v>202716656</v>
      </c>
      <c r="E43" s="138">
        <f t="shared" si="1"/>
        <v>8.9631760020622018</v>
      </c>
      <c r="F43" s="128">
        <v>102.33946101805584</v>
      </c>
    </row>
    <row r="44" spans="1:10" ht="4.5" customHeight="1" x14ac:dyDescent="0.15">
      <c r="A44" s="131"/>
      <c r="B44" s="131"/>
      <c r="C44" s="132"/>
      <c r="D44" s="133"/>
      <c r="E44" s="138"/>
      <c r="F44" s="128"/>
      <c r="G44" s="140"/>
      <c r="H44" s="141"/>
      <c r="I44" s="141"/>
      <c r="J44" s="142"/>
    </row>
    <row r="45" spans="1:10" ht="11.1" customHeight="1" x14ac:dyDescent="0.15">
      <c r="A45" s="131"/>
      <c r="B45" s="136" t="s">
        <v>181</v>
      </c>
      <c r="C45" s="137"/>
      <c r="D45" s="148">
        <v>388870457</v>
      </c>
      <c r="E45" s="138">
        <f t="shared" si="1"/>
        <v>17.194020545077269</v>
      </c>
      <c r="F45" s="128">
        <v>96.868147393714338</v>
      </c>
    </row>
    <row r="46" spans="1:10" ht="11.1" customHeight="1" x14ac:dyDescent="0.15">
      <c r="A46" s="131"/>
      <c r="B46" s="136" t="s">
        <v>182</v>
      </c>
      <c r="C46" s="137"/>
      <c r="D46" s="133">
        <v>1540000</v>
      </c>
      <c r="E46" s="138">
        <f t="shared" si="1"/>
        <v>6.8091548645000291E-2</v>
      </c>
      <c r="F46" s="128">
        <v>95.281758678528632</v>
      </c>
    </row>
    <row r="47" spans="1:10" ht="11.1" customHeight="1" x14ac:dyDescent="0.15">
      <c r="A47" s="131"/>
      <c r="B47" s="136" t="s">
        <v>183</v>
      </c>
      <c r="C47" s="137"/>
      <c r="D47" s="133">
        <v>302743827</v>
      </c>
      <c r="E47" s="138">
        <f t="shared" si="1"/>
        <v>13.385906508535097</v>
      </c>
      <c r="F47" s="128">
        <v>84.782139679803123</v>
      </c>
    </row>
    <row r="48" spans="1:10" ht="11.1" customHeight="1" x14ac:dyDescent="0.15">
      <c r="A48" s="131"/>
      <c r="B48" s="136" t="s">
        <v>184</v>
      </c>
      <c r="C48" s="137"/>
      <c r="D48" s="133">
        <v>503</v>
      </c>
      <c r="E48" s="138">
        <f t="shared" si="1"/>
        <v>2.2240291537944899E-5</v>
      </c>
      <c r="F48" s="128">
        <v>0.99422833649588871</v>
      </c>
    </row>
    <row r="49" spans="1:6" ht="11.1" customHeight="1" x14ac:dyDescent="0.15">
      <c r="A49" s="131"/>
      <c r="B49" s="136" t="s">
        <v>185</v>
      </c>
      <c r="C49" s="137"/>
      <c r="D49" s="133">
        <v>2000000</v>
      </c>
      <c r="E49" s="138">
        <f t="shared" si="1"/>
        <v>8.8430582655844539E-2</v>
      </c>
      <c r="F49" s="128">
        <v>100</v>
      </c>
    </row>
    <row r="50" spans="1:6" ht="4.5" customHeight="1" thickBot="1" x14ac:dyDescent="0.2">
      <c r="A50" s="149"/>
      <c r="B50" s="149"/>
      <c r="C50" s="150"/>
      <c r="D50" s="151"/>
      <c r="E50" s="151"/>
      <c r="F50" s="151"/>
    </row>
    <row r="51" spans="1:6" ht="3" customHeight="1" thickTop="1" x14ac:dyDescent="0.15"/>
  </sheetData>
  <phoneticPr fontId="4"/>
  <printOptions horizontalCentered="1"/>
  <pageMargins left="0.59055118110236227" right="0.59055118110236227" top="1.2598425196850394" bottom="0.59055118110236227" header="0.70866141732283472" footer="0.51181102362204722"/>
  <pageSetup paperSize="9" scale="120" orientation="portrait" cellComments="asDisplayed" r:id="rId1"/>
  <headerFooter alignWithMargins="0">
    <oddHeader>&amp;L&amp;9一般会計歳入歳出予算額&amp;R&amp;9&amp;F（&amp;A）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43"/>
  <sheetViews>
    <sheetView zoomScaleNormal="100" workbookViewId="0"/>
  </sheetViews>
  <sheetFormatPr defaultColWidth="9.3984375" defaultRowHeight="9.75" x14ac:dyDescent="0.15"/>
  <cols>
    <col min="1" max="1" width="2" style="114" customWidth="1"/>
    <col min="2" max="2" width="40.3984375" style="114" bestFit="1" customWidth="1"/>
    <col min="3" max="3" width="2" style="130" customWidth="1"/>
    <col min="4" max="6" width="23.3984375" style="130" customWidth="1"/>
    <col min="7" max="7" width="20.19921875" style="130" customWidth="1"/>
    <col min="8" max="8" width="20.3984375" style="130" bestFit="1" customWidth="1"/>
    <col min="9" max="16384" width="9.3984375" style="130"/>
  </cols>
  <sheetData>
    <row r="1" spans="1:13" s="114" customFormat="1" ht="14.25" customHeight="1" thickBot="1" x14ac:dyDescent="0.2">
      <c r="B1" s="152" t="s">
        <v>0</v>
      </c>
      <c r="C1" s="111"/>
      <c r="D1" s="111"/>
      <c r="E1" s="111"/>
      <c r="F1" s="112" t="s">
        <v>151</v>
      </c>
      <c r="G1" s="113"/>
    </row>
    <row r="2" spans="1:13" s="114" customFormat="1" ht="21" customHeight="1" thickTop="1" x14ac:dyDescent="0.15">
      <c r="A2" s="153"/>
      <c r="B2" s="115" t="s">
        <v>2</v>
      </c>
      <c r="C2" s="154"/>
      <c r="D2" s="155" t="s">
        <v>186</v>
      </c>
      <c r="E2" s="117" t="s">
        <v>187</v>
      </c>
      <c r="F2" s="156" t="s">
        <v>188</v>
      </c>
      <c r="G2" s="157"/>
    </row>
    <row r="3" spans="1:13" ht="21" customHeight="1" x14ac:dyDescent="0.15">
      <c r="A3" s="158"/>
      <c r="B3" s="159" t="s">
        <v>9</v>
      </c>
      <c r="C3" s="160"/>
      <c r="D3" s="133"/>
      <c r="E3" s="133"/>
      <c r="F3" s="133"/>
      <c r="G3" s="161"/>
    </row>
    <row r="4" spans="1:13" ht="12" customHeight="1" x14ac:dyDescent="0.15">
      <c r="A4" s="162"/>
      <c r="B4" s="125" t="s">
        <v>156</v>
      </c>
      <c r="C4" s="126"/>
      <c r="D4" s="163">
        <v>2047484222</v>
      </c>
      <c r="E4" s="163">
        <v>2142219142</v>
      </c>
      <c r="F4" s="164">
        <v>-94734920</v>
      </c>
      <c r="G4" s="140"/>
    </row>
    <row r="5" spans="1:13" ht="12" customHeight="1" x14ac:dyDescent="0.15">
      <c r="A5" s="162"/>
      <c r="B5" s="125"/>
      <c r="C5" s="126"/>
      <c r="D5" s="127"/>
      <c r="E5" s="127"/>
      <c r="F5" s="127"/>
      <c r="G5" s="140"/>
    </row>
    <row r="6" spans="1:13" ht="12" customHeight="1" x14ac:dyDescent="0.15">
      <c r="A6" s="162"/>
      <c r="B6" s="125" t="s">
        <v>30</v>
      </c>
      <c r="C6" s="126"/>
      <c r="D6" s="163">
        <v>2116248954</v>
      </c>
      <c r="E6" s="163">
        <v>2047484222</v>
      </c>
      <c r="F6" s="164">
        <v>68764732</v>
      </c>
      <c r="G6" s="140"/>
    </row>
    <row r="7" spans="1:13" ht="12" customHeight="1" x14ac:dyDescent="0.15">
      <c r="A7" s="162"/>
      <c r="B7" s="111"/>
      <c r="C7" s="126"/>
      <c r="D7" s="127"/>
      <c r="E7" s="127"/>
      <c r="F7" s="127"/>
      <c r="G7" s="140"/>
    </row>
    <row r="8" spans="1:13" ht="12" customHeight="1" x14ac:dyDescent="0.15">
      <c r="A8" s="162"/>
      <c r="B8" s="125" t="s">
        <v>189</v>
      </c>
      <c r="C8" s="126"/>
      <c r="D8" s="127">
        <f>SUM(D10:D26)</f>
        <v>2255966344</v>
      </c>
      <c r="E8" s="127">
        <f>SUM(E10:E26)</f>
        <v>2116248954</v>
      </c>
      <c r="F8" s="127">
        <f>D8-E8</f>
        <v>139717390</v>
      </c>
      <c r="G8" s="140"/>
    </row>
    <row r="9" spans="1:13" ht="12" customHeight="1" x14ac:dyDescent="0.15">
      <c r="A9" s="165"/>
      <c r="B9" s="131"/>
      <c r="C9" s="132"/>
      <c r="D9" s="133"/>
      <c r="E9" s="133"/>
      <c r="F9" s="133"/>
      <c r="G9" s="161"/>
    </row>
    <row r="10" spans="1:13" ht="12" customHeight="1" x14ac:dyDescent="0.15">
      <c r="A10" s="165"/>
      <c r="B10" s="136" t="s">
        <v>190</v>
      </c>
      <c r="C10" s="137"/>
      <c r="D10" s="133">
        <v>8155236</v>
      </c>
      <c r="E10" s="133">
        <v>7412953</v>
      </c>
      <c r="F10" s="133">
        <f>D10-E10</f>
        <v>742283</v>
      </c>
      <c r="G10" s="161"/>
    </row>
    <row r="11" spans="1:13" ht="12" customHeight="1" x14ac:dyDescent="0.15">
      <c r="A11" s="165"/>
      <c r="B11" s="136" t="s">
        <v>191</v>
      </c>
      <c r="C11" s="137"/>
      <c r="D11" s="133">
        <v>611852387</v>
      </c>
      <c r="E11" s="133">
        <v>618191063</v>
      </c>
      <c r="F11" s="133">
        <f>D11-E11</f>
        <v>-6338676</v>
      </c>
      <c r="G11" s="161"/>
    </row>
    <row r="12" spans="1:13" ht="12" customHeight="1" x14ac:dyDescent="0.15">
      <c r="A12" s="165"/>
      <c r="B12" s="136" t="s">
        <v>192</v>
      </c>
      <c r="C12" s="137"/>
      <c r="D12" s="133">
        <v>1400000</v>
      </c>
      <c r="E12" s="133">
        <v>1400000</v>
      </c>
      <c r="F12" s="133">
        <f>D12-E12</f>
        <v>0</v>
      </c>
      <c r="G12" s="161"/>
    </row>
    <row r="13" spans="1:13" ht="12" customHeight="1" x14ac:dyDescent="0.15">
      <c r="A13" s="165"/>
      <c r="B13" s="136" t="s">
        <v>193</v>
      </c>
      <c r="C13" s="137"/>
      <c r="D13" s="133">
        <v>871059078</v>
      </c>
      <c r="E13" s="133">
        <v>748751813</v>
      </c>
      <c r="F13" s="133">
        <f>D13-E13</f>
        <v>122307265</v>
      </c>
      <c r="G13" s="161"/>
    </row>
    <row r="14" spans="1:13" ht="12" customHeight="1" x14ac:dyDescent="0.15">
      <c r="A14" s="165"/>
      <c r="B14" s="136" t="s">
        <v>18</v>
      </c>
      <c r="C14" s="137"/>
      <c r="D14" s="133">
        <v>546698</v>
      </c>
      <c r="E14" s="133">
        <v>547182</v>
      </c>
      <c r="F14" s="133">
        <f>D14-E14</f>
        <v>-484</v>
      </c>
      <c r="G14" s="161"/>
    </row>
    <row r="15" spans="1:13" ht="4.5" customHeight="1" x14ac:dyDescent="0.15">
      <c r="A15" s="165"/>
      <c r="B15" s="131"/>
      <c r="C15" s="132"/>
      <c r="D15" s="133"/>
      <c r="E15" s="133"/>
      <c r="F15" s="133"/>
      <c r="G15" s="140"/>
      <c r="I15" s="129"/>
      <c r="J15" s="161"/>
      <c r="K15" s="141"/>
      <c r="L15" s="141"/>
      <c r="M15" s="142"/>
    </row>
    <row r="16" spans="1:13" ht="12" customHeight="1" x14ac:dyDescent="0.15">
      <c r="A16" s="165"/>
      <c r="B16" s="136" t="s">
        <v>19</v>
      </c>
      <c r="C16" s="137"/>
      <c r="D16" s="133">
        <v>142866</v>
      </c>
      <c r="E16" s="133">
        <v>142777</v>
      </c>
      <c r="F16" s="133">
        <f>D16-E16</f>
        <v>89</v>
      </c>
      <c r="G16" s="166"/>
    </row>
    <row r="17" spans="1:13" ht="12" customHeight="1" x14ac:dyDescent="0.15">
      <c r="A17" s="165"/>
      <c r="B17" s="136" t="s">
        <v>20</v>
      </c>
      <c r="C17" s="137"/>
      <c r="D17" s="133">
        <v>65936</v>
      </c>
      <c r="E17" s="133">
        <v>67758</v>
      </c>
      <c r="F17" s="133">
        <f>D17-E17</f>
        <v>-1822</v>
      </c>
      <c r="G17" s="161"/>
    </row>
    <row r="18" spans="1:13" ht="12" customHeight="1" x14ac:dyDescent="0.15">
      <c r="A18" s="165"/>
      <c r="B18" s="136" t="s">
        <v>21</v>
      </c>
      <c r="C18" s="137"/>
      <c r="D18" s="133">
        <v>9377987</v>
      </c>
      <c r="E18" s="133">
        <v>8633162</v>
      </c>
      <c r="F18" s="133">
        <f>D18-E18</f>
        <v>744825</v>
      </c>
      <c r="G18" s="161"/>
    </row>
    <row r="19" spans="1:13" ht="12" customHeight="1" x14ac:dyDescent="0.15">
      <c r="A19" s="165"/>
      <c r="B19" s="136" t="s">
        <v>194</v>
      </c>
      <c r="C19" s="137"/>
      <c r="D19" s="133">
        <v>119426</v>
      </c>
      <c r="E19" s="133">
        <v>158882</v>
      </c>
      <c r="F19" s="133">
        <f>D19-E19</f>
        <v>-39456</v>
      </c>
      <c r="G19" s="166"/>
    </row>
    <row r="20" spans="1:13" ht="12" customHeight="1" x14ac:dyDescent="0.15">
      <c r="A20" s="165"/>
      <c r="B20" s="136" t="s">
        <v>195</v>
      </c>
      <c r="C20" s="137"/>
      <c r="D20" s="133">
        <v>5801</v>
      </c>
      <c r="E20" s="133">
        <v>5801</v>
      </c>
      <c r="F20" s="133">
        <f>D20-E20</f>
        <v>0</v>
      </c>
      <c r="G20" s="161"/>
    </row>
    <row r="21" spans="1:13" ht="4.5" customHeight="1" x14ac:dyDescent="0.15">
      <c r="A21" s="165"/>
      <c r="B21" s="131"/>
      <c r="C21" s="132"/>
      <c r="D21" s="133"/>
      <c r="E21" s="133"/>
      <c r="F21" s="133"/>
      <c r="G21" s="140"/>
      <c r="I21" s="129"/>
      <c r="J21" s="161"/>
      <c r="K21" s="141"/>
      <c r="L21" s="141"/>
      <c r="M21" s="142"/>
    </row>
    <row r="22" spans="1:13" ht="12" customHeight="1" x14ac:dyDescent="0.15">
      <c r="A22" s="165"/>
      <c r="B22" s="136" t="s">
        <v>196</v>
      </c>
      <c r="C22" s="137"/>
      <c r="D22" s="133">
        <v>1381731</v>
      </c>
      <c r="E22" s="133">
        <v>877992</v>
      </c>
      <c r="F22" s="133">
        <f>D22-E22</f>
        <v>503739</v>
      </c>
      <c r="G22" s="161"/>
    </row>
    <row r="23" spans="1:13" ht="12" customHeight="1" x14ac:dyDescent="0.15">
      <c r="A23" s="165"/>
      <c r="B23" s="136" t="s">
        <v>197</v>
      </c>
      <c r="C23" s="137"/>
      <c r="D23" s="133">
        <v>717632686</v>
      </c>
      <c r="E23" s="133">
        <v>697938994</v>
      </c>
      <c r="F23" s="133">
        <f>D23-E23</f>
        <v>19693692</v>
      </c>
      <c r="G23" s="161"/>
    </row>
    <row r="24" spans="1:13" ht="20.65" customHeight="1" x14ac:dyDescent="0.15">
      <c r="A24" s="165"/>
      <c r="B24" s="167" t="s">
        <v>198</v>
      </c>
      <c r="C24" s="137"/>
      <c r="D24" s="133">
        <v>6178079</v>
      </c>
      <c r="E24" s="133">
        <v>5612438</v>
      </c>
      <c r="F24" s="133">
        <f>D24-E24</f>
        <v>565641</v>
      </c>
      <c r="G24" s="161"/>
    </row>
    <row r="25" spans="1:13" ht="12" customHeight="1" x14ac:dyDescent="0.15">
      <c r="A25" s="165"/>
      <c r="B25" s="136" t="s">
        <v>199</v>
      </c>
      <c r="C25" s="137"/>
      <c r="D25" s="133">
        <v>2132689</v>
      </c>
      <c r="E25" s="133">
        <v>1729945</v>
      </c>
      <c r="F25" s="133">
        <f>D25-E25</f>
        <v>402744</v>
      </c>
      <c r="G25" s="161"/>
    </row>
    <row r="26" spans="1:13" ht="12" customHeight="1" x14ac:dyDescent="0.15">
      <c r="A26" s="165"/>
      <c r="B26" s="136" t="s">
        <v>28</v>
      </c>
      <c r="C26" s="137"/>
      <c r="D26" s="133">
        <v>25915744</v>
      </c>
      <c r="E26" s="133">
        <v>24778194</v>
      </c>
      <c r="F26" s="133">
        <f>D26-E26</f>
        <v>1137550</v>
      </c>
      <c r="G26" s="161"/>
    </row>
    <row r="27" spans="1:13" ht="9.75" customHeight="1" x14ac:dyDescent="0.15">
      <c r="A27" s="165"/>
      <c r="B27" s="131"/>
      <c r="C27" s="132"/>
      <c r="D27" s="133"/>
      <c r="E27" s="133"/>
      <c r="F27" s="133"/>
      <c r="G27" s="161"/>
    </row>
    <row r="28" spans="1:13" ht="21" customHeight="1" x14ac:dyDescent="0.15">
      <c r="A28" s="165"/>
      <c r="B28" s="168" t="s">
        <v>29</v>
      </c>
      <c r="C28" s="132"/>
      <c r="D28" s="133"/>
      <c r="E28" s="133"/>
      <c r="F28" s="133"/>
      <c r="G28" s="161"/>
    </row>
    <row r="29" spans="1:13" ht="12" customHeight="1" x14ac:dyDescent="0.15">
      <c r="A29" s="162"/>
      <c r="B29" s="125" t="s">
        <v>156</v>
      </c>
      <c r="C29" s="126"/>
      <c r="D29" s="163">
        <v>149343809</v>
      </c>
      <c r="E29" s="163">
        <v>148646708</v>
      </c>
      <c r="F29" s="169">
        <v>697101</v>
      </c>
      <c r="G29" s="140"/>
    </row>
    <row r="30" spans="1:13" ht="12" customHeight="1" x14ac:dyDescent="0.15">
      <c r="A30" s="162"/>
      <c r="B30" s="125"/>
      <c r="C30" s="126"/>
      <c r="D30" s="170"/>
      <c r="E30" s="170"/>
      <c r="F30" s="170"/>
      <c r="G30" s="171"/>
    </row>
    <row r="31" spans="1:13" ht="12" customHeight="1" x14ac:dyDescent="0.15">
      <c r="A31" s="162"/>
      <c r="B31" s="125" t="s">
        <v>30</v>
      </c>
      <c r="C31" s="126"/>
      <c r="D31" s="163">
        <v>157477830</v>
      </c>
      <c r="E31" s="163">
        <v>149343809</v>
      </c>
      <c r="F31" s="169">
        <v>8134021</v>
      </c>
      <c r="G31" s="140"/>
    </row>
    <row r="32" spans="1:13" ht="12" customHeight="1" x14ac:dyDescent="0.15">
      <c r="A32" s="172"/>
      <c r="B32" s="125"/>
      <c r="C32" s="173"/>
      <c r="D32" s="170"/>
      <c r="E32" s="170"/>
      <c r="F32" s="170"/>
      <c r="G32" s="171"/>
    </row>
    <row r="33" spans="1:7" ht="12" customHeight="1" x14ac:dyDescent="0.15">
      <c r="A33" s="162"/>
      <c r="B33" s="125" t="s">
        <v>189</v>
      </c>
      <c r="C33" s="126"/>
      <c r="D33" s="127">
        <f>SUM(D35:D40)</f>
        <v>163885463</v>
      </c>
      <c r="E33" s="127">
        <f>SUM(E35:E40)</f>
        <v>157477830</v>
      </c>
      <c r="F33" s="127">
        <f>D33-E33</f>
        <v>6407633</v>
      </c>
      <c r="G33" s="140"/>
    </row>
    <row r="34" spans="1:7" ht="12" customHeight="1" x14ac:dyDescent="0.15">
      <c r="A34" s="165"/>
      <c r="B34" s="131"/>
      <c r="C34" s="132"/>
      <c r="D34" s="133"/>
      <c r="E34" s="133"/>
      <c r="F34" s="133"/>
      <c r="G34" s="161"/>
    </row>
    <row r="35" spans="1:7" ht="12" customHeight="1" x14ac:dyDescent="0.15">
      <c r="A35" s="165"/>
      <c r="B35" s="136" t="s">
        <v>200</v>
      </c>
      <c r="C35" s="132"/>
      <c r="D35" s="133">
        <v>40216826</v>
      </c>
      <c r="E35" s="133">
        <v>35764907</v>
      </c>
      <c r="F35" s="133">
        <v>4451919</v>
      </c>
      <c r="G35" s="161"/>
    </row>
    <row r="36" spans="1:7" ht="12" customHeight="1" x14ac:dyDescent="0.15">
      <c r="A36" s="165"/>
      <c r="B36" s="136" t="s">
        <v>32</v>
      </c>
      <c r="C36" s="137"/>
      <c r="D36" s="133">
        <v>99588518</v>
      </c>
      <c r="E36" s="133">
        <v>95568313</v>
      </c>
      <c r="F36" s="133">
        <v>4020205</v>
      </c>
      <c r="G36" s="161"/>
    </row>
    <row r="37" spans="1:7" ht="12" customHeight="1" x14ac:dyDescent="0.15">
      <c r="A37" s="165"/>
      <c r="B37" s="136" t="s">
        <v>33</v>
      </c>
      <c r="C37" s="137"/>
      <c r="D37" s="133">
        <v>10862213</v>
      </c>
      <c r="E37" s="133">
        <v>11075615</v>
      </c>
      <c r="F37" s="133">
        <v>-213402</v>
      </c>
      <c r="G37" s="161"/>
    </row>
    <row r="38" spans="1:7" ht="12" customHeight="1" x14ac:dyDescent="0.15">
      <c r="A38" s="165"/>
      <c r="B38" s="136" t="s">
        <v>34</v>
      </c>
      <c r="C38" s="137"/>
      <c r="D38" s="133">
        <v>8962038</v>
      </c>
      <c r="E38" s="133">
        <v>10570138</v>
      </c>
      <c r="F38" s="133">
        <v>-1608100</v>
      </c>
      <c r="G38" s="161"/>
    </row>
    <row r="39" spans="1:7" ht="12" customHeight="1" x14ac:dyDescent="0.15">
      <c r="A39" s="165"/>
      <c r="B39" s="136" t="s">
        <v>35</v>
      </c>
      <c r="C39" s="137"/>
      <c r="D39" s="133">
        <v>2664352</v>
      </c>
      <c r="E39" s="133">
        <v>2634839</v>
      </c>
      <c r="F39" s="133">
        <v>29513</v>
      </c>
      <c r="G39" s="161"/>
    </row>
    <row r="40" spans="1:7" ht="12" customHeight="1" x14ac:dyDescent="0.15">
      <c r="A40" s="165"/>
      <c r="B40" s="136" t="s">
        <v>36</v>
      </c>
      <c r="C40" s="137"/>
      <c r="D40" s="133">
        <v>1591516</v>
      </c>
      <c r="E40" s="133">
        <v>1864018</v>
      </c>
      <c r="F40" s="133">
        <v>-272502</v>
      </c>
      <c r="G40" s="161"/>
    </row>
    <row r="41" spans="1:7" ht="4.5" customHeight="1" thickBot="1" x14ac:dyDescent="0.2">
      <c r="A41" s="174"/>
      <c r="B41" s="149"/>
      <c r="C41" s="150"/>
      <c r="D41" s="151"/>
      <c r="E41" s="151"/>
      <c r="F41" s="151"/>
      <c r="G41" s="146"/>
    </row>
    <row r="42" spans="1:7" ht="14.25" customHeight="1" thickTop="1" x14ac:dyDescent="0.15">
      <c r="A42" s="175"/>
      <c r="B42" s="130"/>
    </row>
    <row r="43" spans="1:7" x14ac:dyDescent="0.15">
      <c r="B43" s="378"/>
      <c r="C43" s="379"/>
      <c r="D43" s="379"/>
    </row>
  </sheetData>
  <mergeCells count="1">
    <mergeCell ref="B43:D43"/>
  </mergeCells>
  <phoneticPr fontId="4"/>
  <printOptions horizontalCentered="1"/>
  <pageMargins left="0.59055118110236227" right="0.59055118110236227" top="1.1023622047244095" bottom="0.59055118110236227" header="0.78740157480314965" footer="0.51181102362204722"/>
  <pageSetup paperSize="9" scale="110" orientation="portrait" cellComments="asDisplayed" r:id="rId1"/>
  <headerFooter alignWithMargins="0">
    <oddHeader>&amp;L&amp;9　特別・企業会計歳入歳出予算額&amp;R&amp;9&amp;F（&amp;A）</oddHeader>
  </headerFooter>
  <colBreaks count="1" manualBreakCount="1">
    <brk id="6"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6"/>
  <sheetViews>
    <sheetView zoomScaleNormal="100" workbookViewId="0"/>
  </sheetViews>
  <sheetFormatPr defaultColWidth="9.796875" defaultRowHeight="9.75" x14ac:dyDescent="0.15"/>
  <cols>
    <col min="1" max="1" width="1" style="1" customWidth="1"/>
    <col min="2" max="2" width="19.796875" style="1" customWidth="1"/>
    <col min="3" max="3" width="1.19921875" style="1" customWidth="1"/>
    <col min="4" max="5" width="23.3984375" style="1" customWidth="1"/>
    <col min="6" max="7" width="1" style="1" customWidth="1"/>
    <col min="8" max="8" width="23.3984375" style="1" customWidth="1"/>
    <col min="9" max="9" width="0.796875" style="1" customWidth="1"/>
    <col min="10" max="11" width="23.3984375" style="1" customWidth="1"/>
    <col min="12" max="16384" width="9.796875" style="1"/>
  </cols>
  <sheetData>
    <row r="1" spans="1:11" ht="14.25" customHeight="1" thickBot="1" x14ac:dyDescent="0.2">
      <c r="B1" s="3"/>
      <c r="C1" s="3"/>
      <c r="D1" s="3"/>
      <c r="E1" s="3"/>
      <c r="F1" s="3"/>
      <c r="G1" s="3"/>
      <c r="H1" s="3"/>
      <c r="I1" s="3"/>
      <c r="J1" s="3"/>
      <c r="K1" s="4" t="s">
        <v>38</v>
      </c>
    </row>
    <row r="2" spans="1:11" ht="17.100000000000001" customHeight="1" thickTop="1" x14ac:dyDescent="0.15">
      <c r="A2" s="42"/>
      <c r="B2" s="281" t="s">
        <v>39</v>
      </c>
      <c r="C2" s="43"/>
      <c r="D2" s="43" t="s">
        <v>40</v>
      </c>
      <c r="E2" s="284" t="s">
        <v>41</v>
      </c>
      <c r="F2" s="281"/>
      <c r="G2" s="284"/>
      <c r="H2" s="281" t="s">
        <v>39</v>
      </c>
      <c r="I2" s="43"/>
      <c r="J2" s="43" t="s">
        <v>40</v>
      </c>
      <c r="K2" s="284" t="s">
        <v>41</v>
      </c>
    </row>
    <row r="3" spans="1:11" ht="10.15" customHeight="1" x14ac:dyDescent="0.15">
      <c r="A3" s="44"/>
      <c r="B3" s="45"/>
      <c r="C3" s="46"/>
      <c r="D3" s="45"/>
      <c r="E3" s="45" t="s">
        <v>42</v>
      </c>
      <c r="F3" s="45"/>
      <c r="G3" s="47"/>
      <c r="H3" s="45"/>
      <c r="I3" s="46"/>
      <c r="J3" s="45" t="s">
        <v>43</v>
      </c>
      <c r="K3" s="45" t="s">
        <v>42</v>
      </c>
    </row>
    <row r="4" spans="1:11" ht="12" customHeight="1" x14ac:dyDescent="0.15">
      <c r="A4" s="48"/>
      <c r="B4" s="23" t="s">
        <v>44</v>
      </c>
      <c r="C4" s="49"/>
      <c r="D4" s="50" t="s">
        <v>45</v>
      </c>
      <c r="E4" s="28">
        <v>2089577909</v>
      </c>
      <c r="F4" s="51"/>
      <c r="G4" s="52"/>
      <c r="H4" s="279" t="s">
        <v>46</v>
      </c>
      <c r="I4" s="30"/>
      <c r="J4" s="288">
        <v>3040628.01</v>
      </c>
      <c r="K4" s="13">
        <v>494</v>
      </c>
    </row>
    <row r="5" spans="1:11" ht="10.15" customHeight="1" x14ac:dyDescent="0.15">
      <c r="A5" s="48"/>
      <c r="B5" s="23"/>
      <c r="C5" s="49"/>
      <c r="D5" s="50"/>
      <c r="E5" s="28"/>
      <c r="F5" s="25"/>
      <c r="G5" s="53"/>
      <c r="H5" s="279"/>
      <c r="I5" s="30"/>
      <c r="J5" s="73"/>
      <c r="K5" s="13"/>
    </row>
    <row r="6" spans="1:11" ht="12" customHeight="1" x14ac:dyDescent="0.15">
      <c r="A6" s="48"/>
      <c r="B6" s="23" t="s">
        <v>47</v>
      </c>
      <c r="C6" s="49"/>
      <c r="D6" s="50" t="s">
        <v>45</v>
      </c>
      <c r="E6" s="28">
        <v>2083038427</v>
      </c>
      <c r="F6" s="51"/>
      <c r="G6" s="52"/>
      <c r="H6" s="279" t="s">
        <v>48</v>
      </c>
      <c r="I6" s="30"/>
      <c r="J6" s="50" t="s">
        <v>49</v>
      </c>
      <c r="K6" s="13">
        <v>2815103</v>
      </c>
    </row>
    <row r="7" spans="1:11" ht="10.15" customHeight="1" x14ac:dyDescent="0.15">
      <c r="A7" s="48"/>
      <c r="B7" s="54"/>
      <c r="C7" s="49"/>
      <c r="D7" s="50"/>
      <c r="E7" s="28"/>
      <c r="F7" s="25"/>
      <c r="G7" s="53"/>
      <c r="H7" s="279"/>
      <c r="I7" s="30"/>
      <c r="J7" s="55" t="s">
        <v>50</v>
      </c>
      <c r="K7" s="13"/>
    </row>
    <row r="8" spans="1:11" ht="12" customHeight="1" x14ac:dyDescent="0.15">
      <c r="A8" s="48"/>
      <c r="B8" s="23" t="s">
        <v>51</v>
      </c>
      <c r="C8" s="49"/>
      <c r="D8" s="50" t="s">
        <v>52</v>
      </c>
      <c r="E8" s="28">
        <v>2105252976</v>
      </c>
      <c r="F8" s="51"/>
      <c r="G8" s="52"/>
      <c r="H8" s="279" t="s">
        <v>53</v>
      </c>
      <c r="I8" s="30"/>
      <c r="J8" s="288">
        <v>51837601.689999998</v>
      </c>
      <c r="K8" s="13">
        <v>644351</v>
      </c>
    </row>
    <row r="9" spans="1:11" ht="10.15" customHeight="1" x14ac:dyDescent="0.15">
      <c r="A9" s="29"/>
      <c r="B9" s="25"/>
      <c r="C9" s="30"/>
      <c r="D9" s="55" t="s">
        <v>50</v>
      </c>
      <c r="E9" s="13"/>
      <c r="F9" s="25"/>
      <c r="G9" s="53"/>
      <c r="H9" s="279"/>
      <c r="I9" s="30"/>
      <c r="J9" s="289"/>
      <c r="K9" s="13"/>
    </row>
    <row r="10" spans="1:11" ht="12" customHeight="1" x14ac:dyDescent="0.15">
      <c r="A10" s="29"/>
      <c r="B10" s="279" t="s">
        <v>54</v>
      </c>
      <c r="C10" s="30"/>
      <c r="D10" s="290">
        <v>105629907.51000001</v>
      </c>
      <c r="E10" s="13">
        <v>1348325606</v>
      </c>
      <c r="F10" s="51"/>
      <c r="G10" s="52"/>
      <c r="H10" s="279" t="s">
        <v>55</v>
      </c>
      <c r="I10" s="30"/>
      <c r="J10" s="291">
        <v>6101</v>
      </c>
      <c r="K10" s="50" t="s">
        <v>49</v>
      </c>
    </row>
    <row r="11" spans="1:11" ht="10.15" customHeight="1" x14ac:dyDescent="0.15">
      <c r="A11" s="29"/>
      <c r="B11" s="25"/>
      <c r="C11" s="30"/>
      <c r="D11" s="55" t="s">
        <v>56</v>
      </c>
      <c r="E11" s="13"/>
      <c r="F11" s="25"/>
      <c r="G11" s="53"/>
      <c r="H11" s="279"/>
      <c r="I11" s="30"/>
      <c r="J11" s="289"/>
      <c r="K11" s="13"/>
    </row>
    <row r="12" spans="1:11" ht="12" customHeight="1" x14ac:dyDescent="0.15">
      <c r="A12" s="29"/>
      <c r="B12" s="279" t="s">
        <v>57</v>
      </c>
      <c r="C12" s="30"/>
      <c r="D12" s="292">
        <v>77729133.180000007</v>
      </c>
      <c r="E12" s="293">
        <v>860972</v>
      </c>
      <c r="F12" s="51"/>
      <c r="G12" s="52"/>
      <c r="H12" s="279" t="s">
        <v>58</v>
      </c>
      <c r="I12" s="30"/>
      <c r="J12" s="291">
        <v>22</v>
      </c>
      <c r="K12" s="13">
        <v>20584168</v>
      </c>
    </row>
    <row r="13" spans="1:11" ht="10.15" customHeight="1" x14ac:dyDescent="0.15">
      <c r="A13" s="29"/>
      <c r="B13" s="25"/>
      <c r="C13" s="30"/>
      <c r="D13" s="55" t="s">
        <v>56</v>
      </c>
      <c r="E13" s="13"/>
      <c r="F13" s="25"/>
      <c r="G13" s="53"/>
      <c r="H13" s="25"/>
      <c r="I13" s="30"/>
      <c r="J13" s="289"/>
      <c r="K13" s="13"/>
    </row>
    <row r="14" spans="1:11" ht="10.15" customHeight="1" x14ac:dyDescent="0.15">
      <c r="A14" s="29"/>
      <c r="B14" s="279" t="s">
        <v>59</v>
      </c>
      <c r="C14" s="30"/>
      <c r="D14" s="294">
        <v>6633192.96</v>
      </c>
      <c r="E14" s="13">
        <v>560467763</v>
      </c>
      <c r="F14" s="51"/>
      <c r="G14" s="52"/>
      <c r="H14" s="279" t="s">
        <v>60</v>
      </c>
      <c r="I14" s="30"/>
      <c r="J14" s="291">
        <v>79</v>
      </c>
      <c r="K14" s="13">
        <v>172415491</v>
      </c>
    </row>
    <row r="15" spans="1:11" ht="6" customHeight="1" thickBot="1" x14ac:dyDescent="0.2">
      <c r="A15" s="36"/>
      <c r="B15" s="37"/>
      <c r="C15" s="56"/>
      <c r="D15" s="37"/>
      <c r="E15" s="37"/>
      <c r="F15" s="37"/>
      <c r="G15" s="57"/>
      <c r="H15" s="37"/>
      <c r="I15" s="56"/>
      <c r="J15" s="37"/>
      <c r="K15" s="37"/>
    </row>
    <row r="16" spans="1:11" ht="4.5" customHeight="1" thickTop="1" x14ac:dyDescent="0.15">
      <c r="B16" s="3"/>
      <c r="C16" s="3"/>
      <c r="D16" s="3"/>
      <c r="E16" s="3"/>
      <c r="F16" s="3"/>
      <c r="G16" s="3"/>
      <c r="H16" s="3"/>
      <c r="I16" s="3"/>
      <c r="J16" s="3"/>
      <c r="K16" s="3"/>
    </row>
    <row r="17" spans="1:13" ht="11.25" thickBot="1" x14ac:dyDescent="0.2">
      <c r="B17" s="3"/>
      <c r="C17" s="3"/>
      <c r="D17" s="3"/>
      <c r="E17" s="3"/>
      <c r="F17" s="3"/>
      <c r="G17" s="3"/>
      <c r="H17" s="3"/>
      <c r="I17" s="3"/>
      <c r="J17" s="3"/>
      <c r="K17" s="3"/>
    </row>
    <row r="18" spans="1:13" ht="15" customHeight="1" thickTop="1" x14ac:dyDescent="0.15">
      <c r="A18" s="29"/>
      <c r="B18" s="380" t="s">
        <v>39</v>
      </c>
      <c r="C18" s="380"/>
      <c r="D18" s="380"/>
      <c r="E18" s="381" t="s">
        <v>61</v>
      </c>
      <c r="F18" s="283"/>
      <c r="G18" s="382" t="s">
        <v>62</v>
      </c>
      <c r="H18" s="376"/>
      <c r="I18" s="376"/>
      <c r="J18" s="376"/>
      <c r="K18" s="376"/>
    </row>
    <row r="19" spans="1:13" ht="15" customHeight="1" x14ac:dyDescent="0.15">
      <c r="A19" s="59"/>
      <c r="B19" s="365"/>
      <c r="C19" s="365"/>
      <c r="D19" s="365"/>
      <c r="E19" s="363"/>
      <c r="F19" s="278"/>
      <c r="G19" s="383" t="s">
        <v>54</v>
      </c>
      <c r="H19" s="384"/>
      <c r="I19" s="385"/>
      <c r="J19" s="60" t="s">
        <v>59</v>
      </c>
      <c r="K19" s="285" t="s">
        <v>63</v>
      </c>
    </row>
    <row r="20" spans="1:13" ht="12" customHeight="1" x14ac:dyDescent="0.15">
      <c r="A20" s="61"/>
      <c r="B20" s="62"/>
      <c r="C20" s="62"/>
      <c r="D20" s="62"/>
      <c r="E20" s="63" t="s">
        <v>42</v>
      </c>
      <c r="F20" s="64"/>
      <c r="G20" s="64"/>
      <c r="H20" s="64" t="s">
        <v>42</v>
      </c>
      <c r="I20" s="64"/>
      <c r="J20" s="64" t="s">
        <v>42</v>
      </c>
      <c r="K20" s="64" t="s">
        <v>42</v>
      </c>
    </row>
    <row r="21" spans="1:13" ht="12" customHeight="1" x14ac:dyDescent="0.15">
      <c r="A21" s="48"/>
      <c r="B21" s="3"/>
      <c r="C21" s="3"/>
      <c r="D21" s="23" t="s">
        <v>44</v>
      </c>
      <c r="E21" s="65">
        <v>2089577909</v>
      </c>
      <c r="F21" s="28"/>
      <c r="G21" s="28"/>
      <c r="H21" s="28">
        <v>1321281874</v>
      </c>
      <c r="I21" s="28"/>
      <c r="J21" s="28">
        <v>570191210</v>
      </c>
      <c r="K21" s="28">
        <v>198104825</v>
      </c>
    </row>
    <row r="22" spans="1:13" ht="12" customHeight="1" x14ac:dyDescent="0.15">
      <c r="A22" s="48"/>
      <c r="B22" s="3"/>
      <c r="C22" s="3"/>
      <c r="D22" s="23"/>
      <c r="E22" s="65"/>
      <c r="F22" s="28"/>
      <c r="G22" s="28"/>
      <c r="H22" s="28"/>
      <c r="I22" s="28"/>
      <c r="J22" s="28"/>
      <c r="K22" s="28"/>
    </row>
    <row r="23" spans="1:13" ht="12" customHeight="1" x14ac:dyDescent="0.15">
      <c r="A23" s="48"/>
      <c r="B23" s="3"/>
      <c r="C23" s="3"/>
      <c r="D23" s="23" t="s">
        <v>64</v>
      </c>
      <c r="E23" s="65">
        <v>2083038427</v>
      </c>
      <c r="F23" s="28"/>
      <c r="G23" s="28"/>
      <c r="H23" s="28">
        <v>1350765049</v>
      </c>
      <c r="I23" s="28"/>
      <c r="J23" s="28">
        <v>535460824</v>
      </c>
      <c r="K23" s="28">
        <v>196812554</v>
      </c>
    </row>
    <row r="24" spans="1:13" ht="12" customHeight="1" x14ac:dyDescent="0.15">
      <c r="A24" s="48"/>
      <c r="B24" s="3"/>
      <c r="C24" s="3"/>
      <c r="D24" s="23"/>
      <c r="E24" s="65"/>
      <c r="F24" s="28"/>
      <c r="G24" s="28"/>
      <c r="H24" s="28"/>
      <c r="I24" s="28"/>
      <c r="J24" s="28"/>
      <c r="K24" s="28"/>
    </row>
    <row r="25" spans="1:13" ht="12" customHeight="1" x14ac:dyDescent="0.15">
      <c r="A25" s="48"/>
      <c r="B25" s="3"/>
      <c r="C25" s="3"/>
      <c r="D25" s="23" t="s">
        <v>65</v>
      </c>
      <c r="E25" s="65">
        <v>2105252976</v>
      </c>
      <c r="F25" s="28"/>
      <c r="G25" s="28"/>
      <c r="H25" s="28">
        <v>1348325606</v>
      </c>
      <c r="I25" s="28"/>
      <c r="J25" s="28">
        <v>560467763</v>
      </c>
      <c r="K25" s="75">
        <v>196459607</v>
      </c>
      <c r="M25" s="66"/>
    </row>
    <row r="26" spans="1:13" ht="8.25" customHeight="1" x14ac:dyDescent="0.15">
      <c r="A26" s="29"/>
      <c r="B26" s="25"/>
      <c r="C26" s="25"/>
      <c r="D26" s="25"/>
      <c r="E26" s="67"/>
      <c r="F26" s="13"/>
      <c r="G26" s="13"/>
      <c r="H26" s="13"/>
      <c r="I26" s="13"/>
      <c r="J26" s="13"/>
      <c r="K26" s="13"/>
    </row>
    <row r="27" spans="1:13" ht="12" customHeight="1" x14ac:dyDescent="0.15">
      <c r="A27" s="29"/>
      <c r="B27" s="370" t="s">
        <v>66</v>
      </c>
      <c r="C27" s="370"/>
      <c r="D27" s="370"/>
      <c r="E27" s="67">
        <v>59072542</v>
      </c>
      <c r="F27" s="13"/>
      <c r="G27" s="13"/>
      <c r="H27" s="13">
        <v>23217659</v>
      </c>
      <c r="I27" s="13"/>
      <c r="J27" s="13">
        <v>35854883</v>
      </c>
      <c r="K27" s="50" t="s">
        <v>49</v>
      </c>
    </row>
    <row r="28" spans="1:13" ht="7.5" customHeight="1" x14ac:dyDescent="0.15">
      <c r="A28" s="29"/>
      <c r="B28" s="279"/>
      <c r="C28" s="279"/>
      <c r="D28" s="279"/>
      <c r="E28" s="67"/>
      <c r="F28" s="13"/>
      <c r="G28" s="13"/>
      <c r="H28" s="40"/>
      <c r="I28" s="40"/>
      <c r="J28" s="13"/>
      <c r="K28" s="92"/>
    </row>
    <row r="29" spans="1:13" ht="12" customHeight="1" x14ac:dyDescent="0.15">
      <c r="A29" s="29"/>
      <c r="B29" s="279" t="s">
        <v>67</v>
      </c>
      <c r="C29" s="282"/>
      <c r="D29" s="282" t="s">
        <v>68</v>
      </c>
      <c r="E29" s="67">
        <v>146527058</v>
      </c>
      <c r="F29" s="13"/>
      <c r="G29" s="13"/>
      <c r="H29" s="13">
        <v>81732637</v>
      </c>
      <c r="I29" s="13"/>
      <c r="J29" s="13">
        <v>64794421</v>
      </c>
      <c r="K29" s="50" t="s">
        <v>49</v>
      </c>
    </row>
    <row r="30" spans="1:13" ht="12" customHeight="1" x14ac:dyDescent="0.15">
      <c r="A30" s="29"/>
      <c r="B30" s="280" t="s">
        <v>69</v>
      </c>
      <c r="C30" s="279"/>
      <c r="D30" s="279" t="s">
        <v>70</v>
      </c>
      <c r="E30" s="67">
        <v>79840976</v>
      </c>
      <c r="F30" s="13"/>
      <c r="G30" s="13"/>
      <c r="H30" s="13">
        <v>41767218</v>
      </c>
      <c r="I30" s="13"/>
      <c r="J30" s="13">
        <v>38073758</v>
      </c>
      <c r="K30" s="50" t="s">
        <v>49</v>
      </c>
    </row>
    <row r="31" spans="1:13" ht="8.25" customHeight="1" x14ac:dyDescent="0.15">
      <c r="A31" s="29"/>
      <c r="B31" s="279"/>
      <c r="C31" s="279"/>
      <c r="D31" s="279"/>
      <c r="E31" s="67"/>
      <c r="F31" s="13"/>
      <c r="G31" s="13"/>
      <c r="H31" s="13"/>
      <c r="I31" s="13"/>
      <c r="J31" s="13"/>
      <c r="K31" s="92"/>
    </row>
    <row r="32" spans="1:13" ht="12" customHeight="1" x14ac:dyDescent="0.15">
      <c r="A32" s="29"/>
      <c r="B32" s="279"/>
      <c r="C32" s="279"/>
      <c r="D32" s="279" t="s">
        <v>71</v>
      </c>
      <c r="E32" s="67">
        <v>724500296</v>
      </c>
      <c r="F32" s="13"/>
      <c r="G32" s="13"/>
      <c r="H32" s="13">
        <v>543783062</v>
      </c>
      <c r="I32" s="13"/>
      <c r="J32" s="13">
        <v>180717234</v>
      </c>
      <c r="K32" s="50" t="s">
        <v>49</v>
      </c>
    </row>
    <row r="33" spans="1:11" ht="12" customHeight="1" x14ac:dyDescent="0.15">
      <c r="A33" s="29"/>
      <c r="B33" s="279" t="s">
        <v>72</v>
      </c>
      <c r="C33" s="279"/>
      <c r="D33" s="279" t="s">
        <v>73</v>
      </c>
      <c r="E33" s="67">
        <v>469720533</v>
      </c>
      <c r="F33" s="13"/>
      <c r="G33" s="13"/>
      <c r="H33" s="13">
        <v>342212900</v>
      </c>
      <c r="I33" s="13"/>
      <c r="J33" s="13">
        <v>127507633</v>
      </c>
      <c r="K33" s="50" t="s">
        <v>49</v>
      </c>
    </row>
    <row r="34" spans="1:11" ht="12" customHeight="1" x14ac:dyDescent="0.15">
      <c r="A34" s="29"/>
      <c r="B34" s="280"/>
      <c r="C34" s="279"/>
      <c r="D34" s="279" t="s">
        <v>74</v>
      </c>
      <c r="E34" s="67">
        <v>98962258</v>
      </c>
      <c r="F34" s="13"/>
      <c r="G34" s="13"/>
      <c r="H34" s="13">
        <v>90675668</v>
      </c>
      <c r="I34" s="13"/>
      <c r="J34" s="13">
        <v>8286590</v>
      </c>
      <c r="K34" s="50" t="s">
        <v>49</v>
      </c>
    </row>
    <row r="35" spans="1:11" ht="12" customHeight="1" x14ac:dyDescent="0.15">
      <c r="A35" s="29"/>
      <c r="B35" s="279"/>
      <c r="C35" s="279"/>
      <c r="D35" s="279" t="s">
        <v>70</v>
      </c>
      <c r="E35" s="67">
        <v>191251816</v>
      </c>
      <c r="F35" s="13"/>
      <c r="G35" s="13"/>
      <c r="H35" s="13">
        <v>98860336</v>
      </c>
      <c r="I35" s="13"/>
      <c r="J35" s="13">
        <v>92391480</v>
      </c>
      <c r="K35" s="50" t="s">
        <v>49</v>
      </c>
    </row>
    <row r="36" spans="1:11" ht="6.75" customHeight="1" x14ac:dyDescent="0.15">
      <c r="A36" s="29"/>
      <c r="B36" s="370"/>
      <c r="C36" s="370"/>
      <c r="D36" s="370"/>
      <c r="E36" s="67"/>
      <c r="F36" s="13"/>
      <c r="G36" s="13"/>
      <c r="H36" s="13"/>
      <c r="I36" s="13"/>
      <c r="J36" s="92"/>
      <c r="K36" s="92"/>
    </row>
    <row r="37" spans="1:11" ht="12" customHeight="1" x14ac:dyDescent="0.15">
      <c r="A37" s="29"/>
      <c r="B37" s="370" t="s">
        <v>75</v>
      </c>
      <c r="C37" s="370"/>
      <c r="D37" s="386"/>
      <c r="E37" s="67">
        <v>858244</v>
      </c>
      <c r="F37" s="13"/>
      <c r="G37" s="13"/>
      <c r="H37" s="13">
        <v>858244</v>
      </c>
      <c r="I37" s="13"/>
      <c r="J37" s="92" t="s">
        <v>49</v>
      </c>
      <c r="K37" s="50" t="s">
        <v>49</v>
      </c>
    </row>
    <row r="38" spans="1:11" ht="12" customHeight="1" x14ac:dyDescent="0.15">
      <c r="A38" s="29"/>
      <c r="B38" s="370" t="s">
        <v>76</v>
      </c>
      <c r="C38" s="370"/>
      <c r="D38" s="370"/>
      <c r="E38" s="67">
        <v>138059646</v>
      </c>
      <c r="F38" s="13"/>
      <c r="G38" s="13"/>
      <c r="H38" s="13">
        <v>125217882</v>
      </c>
      <c r="I38" s="13"/>
      <c r="J38" s="13">
        <v>12841764</v>
      </c>
      <c r="K38" s="50" t="s">
        <v>49</v>
      </c>
    </row>
    <row r="39" spans="1:11" ht="12" customHeight="1" x14ac:dyDescent="0.15">
      <c r="A39" s="29"/>
      <c r="B39" s="370" t="s">
        <v>46</v>
      </c>
      <c r="C39" s="370"/>
      <c r="D39" s="370"/>
      <c r="E39" s="67">
        <v>494</v>
      </c>
      <c r="F39" s="13"/>
      <c r="G39" s="13"/>
      <c r="H39" s="50" t="s">
        <v>49</v>
      </c>
      <c r="I39" s="92"/>
      <c r="J39" s="50" t="s">
        <v>49</v>
      </c>
      <c r="K39" s="92">
        <v>494</v>
      </c>
    </row>
    <row r="40" spans="1:11" ht="12" customHeight="1" x14ac:dyDescent="0.15">
      <c r="A40" s="29"/>
      <c r="B40" s="370" t="s">
        <v>48</v>
      </c>
      <c r="C40" s="370"/>
      <c r="D40" s="370"/>
      <c r="E40" s="67">
        <v>2815103</v>
      </c>
      <c r="F40" s="13"/>
      <c r="G40" s="13"/>
      <c r="H40" s="50" t="s">
        <v>49</v>
      </c>
      <c r="I40" s="92"/>
      <c r="J40" s="50" t="s">
        <v>49</v>
      </c>
      <c r="K40" s="13">
        <v>2815103</v>
      </c>
    </row>
    <row r="41" spans="1:11" ht="12" customHeight="1" x14ac:dyDescent="0.15">
      <c r="A41" s="29"/>
      <c r="B41" s="370" t="s">
        <v>53</v>
      </c>
      <c r="C41" s="370"/>
      <c r="D41" s="370"/>
      <c r="E41" s="67">
        <v>644351</v>
      </c>
      <c r="F41" s="13"/>
      <c r="G41" s="13"/>
      <c r="H41" s="50" t="s">
        <v>49</v>
      </c>
      <c r="I41" s="92"/>
      <c r="J41" s="50" t="s">
        <v>49</v>
      </c>
      <c r="K41" s="13">
        <v>644351</v>
      </c>
    </row>
    <row r="42" spans="1:11" ht="12" customHeight="1" x14ac:dyDescent="0.15">
      <c r="A42" s="29"/>
      <c r="B42" s="370" t="s">
        <v>55</v>
      </c>
      <c r="C42" s="370"/>
      <c r="D42" s="370"/>
      <c r="E42" s="77" t="s">
        <v>45</v>
      </c>
      <c r="F42" s="92"/>
      <c r="G42" s="92"/>
      <c r="H42" s="50" t="s">
        <v>49</v>
      </c>
      <c r="I42" s="92"/>
      <c r="J42" s="50" t="s">
        <v>49</v>
      </c>
      <c r="K42" s="92" t="s">
        <v>49</v>
      </c>
    </row>
    <row r="43" spans="1:11" ht="12" customHeight="1" x14ac:dyDescent="0.15">
      <c r="A43" s="29"/>
      <c r="B43" s="370" t="s">
        <v>58</v>
      </c>
      <c r="C43" s="370"/>
      <c r="D43" s="370"/>
      <c r="E43" s="67">
        <v>20584168</v>
      </c>
      <c r="F43" s="13"/>
      <c r="G43" s="13"/>
      <c r="H43" s="50" t="s">
        <v>49</v>
      </c>
      <c r="I43" s="92"/>
      <c r="J43" s="50" t="s">
        <v>49</v>
      </c>
      <c r="K43" s="13">
        <v>20584168</v>
      </c>
    </row>
    <row r="44" spans="1:11" ht="12" customHeight="1" x14ac:dyDescent="0.15">
      <c r="A44" s="29"/>
      <c r="B44" s="370" t="s">
        <v>60</v>
      </c>
      <c r="C44" s="370"/>
      <c r="D44" s="370"/>
      <c r="E44" s="67">
        <v>172415491</v>
      </c>
      <c r="F44" s="13"/>
      <c r="G44" s="13"/>
      <c r="H44" s="92" t="s">
        <v>49</v>
      </c>
      <c r="I44" s="92"/>
      <c r="J44" s="92" t="s">
        <v>49</v>
      </c>
      <c r="K44" s="13">
        <v>172415491</v>
      </c>
    </row>
    <row r="45" spans="1:11" ht="4.5" customHeight="1" thickBot="1" x14ac:dyDescent="0.2">
      <c r="A45" s="36"/>
      <c r="B45" s="37"/>
      <c r="C45" s="37"/>
      <c r="D45" s="37"/>
      <c r="E45" s="57"/>
      <c r="F45" s="37"/>
      <c r="G45" s="37"/>
      <c r="H45" s="37"/>
      <c r="I45" s="37"/>
      <c r="J45" s="37"/>
      <c r="K45" s="37"/>
    </row>
    <row r="46" spans="1:11" ht="4.5" customHeight="1" thickTop="1" x14ac:dyDescent="0.15"/>
  </sheetData>
  <mergeCells count="14">
    <mergeCell ref="B43:D43"/>
    <mergeCell ref="B44:D44"/>
    <mergeCell ref="B37:D37"/>
    <mergeCell ref="B38:D38"/>
    <mergeCell ref="B39:D39"/>
    <mergeCell ref="B40:D40"/>
    <mergeCell ref="B41:D41"/>
    <mergeCell ref="B42:D42"/>
    <mergeCell ref="B36:D36"/>
    <mergeCell ref="B18:D19"/>
    <mergeCell ref="E18:E19"/>
    <mergeCell ref="G18:K18"/>
    <mergeCell ref="G19:I19"/>
    <mergeCell ref="B27:D27"/>
  </mergeCells>
  <phoneticPr fontId="4"/>
  <pageMargins left="0.9055118110236221" right="0.70866141732283472" top="0.74803149606299213" bottom="0.74803149606299213" header="0.31496062992125984" footer="0.31496062992125984"/>
  <pageSetup paperSize="9" scale="94" fitToHeight="0" orientation="portrait" r:id="rId1"/>
  <headerFooter>
    <oddHeader>&amp;L&amp;9県有財産現在高&amp;R&amp;9&amp;F (&amp;A)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60"/>
  <sheetViews>
    <sheetView zoomScaleNormal="100" workbookViewId="0"/>
  </sheetViews>
  <sheetFormatPr defaultColWidth="8.3984375" defaultRowHeight="9.75" x14ac:dyDescent="0.15"/>
  <cols>
    <col min="1" max="1" width="1" style="1" customWidth="1"/>
    <col min="2" max="2" width="14.19921875" style="1" customWidth="1"/>
    <col min="3" max="3" width="1" style="14" customWidth="1"/>
    <col min="4" max="5" width="27.3984375" style="14" bestFit="1" customWidth="1"/>
    <col min="6" max="6" width="24" style="14" bestFit="1" customWidth="1"/>
    <col min="7" max="7" width="27.3984375" style="14" bestFit="1" customWidth="1"/>
    <col min="8" max="8" width="24" style="14" bestFit="1" customWidth="1"/>
    <col min="9" max="9" width="22" style="14" customWidth="1"/>
    <col min="10" max="10" width="22.19921875" style="14" bestFit="1" customWidth="1"/>
    <col min="11" max="11" width="24" style="14" bestFit="1" customWidth="1"/>
    <col min="12" max="12" width="27.3984375" style="14" bestFit="1" customWidth="1"/>
    <col min="13" max="13" width="24" style="14" bestFit="1" customWidth="1"/>
    <col min="14" max="14" width="27.3984375" style="14" bestFit="1" customWidth="1"/>
    <col min="15" max="15" width="13" style="14" customWidth="1"/>
    <col min="16" max="16384" width="8.3984375" style="14"/>
  </cols>
  <sheetData>
    <row r="1" spans="1:14" s="1" customFormat="1" ht="13.5" customHeight="1" thickBot="1" x14ac:dyDescent="0.2">
      <c r="B1" s="2" t="s">
        <v>0</v>
      </c>
      <c r="C1" s="3"/>
      <c r="D1" s="3"/>
      <c r="E1" s="3"/>
      <c r="F1" s="3"/>
      <c r="G1" s="3"/>
      <c r="H1" s="3"/>
      <c r="I1" s="3"/>
      <c r="J1" s="3"/>
      <c r="K1" s="3"/>
      <c r="L1" s="3"/>
      <c r="M1" s="3"/>
      <c r="N1" s="4" t="s">
        <v>235</v>
      </c>
    </row>
    <row r="2" spans="1:14" s="1" customFormat="1" ht="14.25" customHeight="1" thickTop="1" x14ac:dyDescent="0.15">
      <c r="A2" s="5"/>
      <c r="B2" s="380" t="s">
        <v>236</v>
      </c>
      <c r="C2" s="242"/>
      <c r="D2" s="381" t="s">
        <v>237</v>
      </c>
      <c r="E2" s="380"/>
      <c r="F2" s="380"/>
      <c r="G2" s="243"/>
      <c r="H2" s="85"/>
      <c r="I2" s="69" t="s">
        <v>238</v>
      </c>
      <c r="J2" s="69"/>
      <c r="K2" s="69"/>
      <c r="L2" s="85"/>
      <c r="M2" s="85"/>
      <c r="N2" s="85"/>
    </row>
    <row r="3" spans="1:14" s="1" customFormat="1" ht="5.0999999999999996" customHeight="1" x14ac:dyDescent="0.15">
      <c r="A3" s="29"/>
      <c r="B3" s="364"/>
      <c r="C3" s="30"/>
      <c r="D3" s="362"/>
      <c r="E3" s="364"/>
      <c r="F3" s="364"/>
      <c r="G3" s="388" t="s">
        <v>239</v>
      </c>
      <c r="H3" s="244"/>
      <c r="I3" s="25"/>
      <c r="J3" s="393" t="s">
        <v>240</v>
      </c>
      <c r="K3" s="387" t="s">
        <v>159</v>
      </c>
      <c r="L3" s="387" t="s">
        <v>241</v>
      </c>
      <c r="M3" s="387" t="s">
        <v>242</v>
      </c>
      <c r="N3" s="388" t="s">
        <v>63</v>
      </c>
    </row>
    <row r="4" spans="1:14" s="1" customFormat="1" ht="4.5" customHeight="1" x14ac:dyDescent="0.15">
      <c r="A4" s="29"/>
      <c r="B4" s="364"/>
      <c r="C4" s="30"/>
      <c r="D4" s="363"/>
      <c r="E4" s="365"/>
      <c r="F4" s="365"/>
      <c r="G4" s="360"/>
      <c r="H4" s="389" t="s">
        <v>243</v>
      </c>
      <c r="I4" s="391" t="s">
        <v>244</v>
      </c>
      <c r="J4" s="360"/>
      <c r="K4" s="394"/>
      <c r="L4" s="360"/>
      <c r="M4" s="360"/>
      <c r="N4" s="362"/>
    </row>
    <row r="5" spans="1:14" s="1" customFormat="1" ht="15" customHeight="1" x14ac:dyDescent="0.15">
      <c r="A5" s="59"/>
      <c r="B5" s="365"/>
      <c r="C5" s="245"/>
      <c r="D5" s="60" t="s">
        <v>245</v>
      </c>
      <c r="E5" s="60" t="s">
        <v>246</v>
      </c>
      <c r="F5" s="209" t="s">
        <v>247</v>
      </c>
      <c r="G5" s="361"/>
      <c r="H5" s="390"/>
      <c r="I5" s="392"/>
      <c r="J5" s="361"/>
      <c r="K5" s="392"/>
      <c r="L5" s="361"/>
      <c r="M5" s="361"/>
      <c r="N5" s="363"/>
    </row>
    <row r="6" spans="1:14" ht="5.25" customHeight="1" x14ac:dyDescent="0.15">
      <c r="A6" s="29"/>
      <c r="B6" s="230"/>
      <c r="C6" s="12"/>
      <c r="D6" s="210"/>
      <c r="E6" s="210"/>
      <c r="F6" s="210"/>
      <c r="G6" s="246"/>
      <c r="H6" s="247"/>
      <c r="I6" s="248"/>
      <c r="J6" s="230"/>
      <c r="K6" s="249"/>
      <c r="L6" s="230"/>
      <c r="M6" s="230"/>
      <c r="N6" s="230"/>
    </row>
    <row r="7" spans="1:14" s="250" customFormat="1" ht="13.15" customHeight="1" x14ac:dyDescent="0.15">
      <c r="B7" s="23" t="s">
        <v>248</v>
      </c>
      <c r="C7" s="17"/>
      <c r="D7" s="19">
        <v>5257153544</v>
      </c>
      <c r="E7" s="19">
        <v>5159144977</v>
      </c>
      <c r="F7" s="19">
        <v>66809045</v>
      </c>
      <c r="G7" s="19">
        <v>1888199799</v>
      </c>
      <c r="H7" s="19">
        <v>970487713</v>
      </c>
      <c r="I7" s="19">
        <v>682594248</v>
      </c>
      <c r="J7" s="19">
        <v>12462586</v>
      </c>
      <c r="K7" s="19">
        <v>82205023</v>
      </c>
      <c r="L7" s="19">
        <v>2010762116</v>
      </c>
      <c r="M7" s="19">
        <v>346016559</v>
      </c>
      <c r="N7" s="19">
        <v>917507461</v>
      </c>
    </row>
    <row r="8" spans="1:14" s="250" customFormat="1" ht="13.15" customHeight="1" x14ac:dyDescent="0.15">
      <c r="A8" s="48"/>
      <c r="B8" s="23" t="s">
        <v>12</v>
      </c>
      <c r="C8" s="17"/>
      <c r="D8" s="19">
        <v>4733889530</v>
      </c>
      <c r="E8" s="19">
        <v>4594286746</v>
      </c>
      <c r="F8" s="19">
        <v>117293922</v>
      </c>
      <c r="G8" s="19">
        <v>1869810944</v>
      </c>
      <c r="H8" s="19">
        <v>954852891</v>
      </c>
      <c r="I8" s="19">
        <v>675844982</v>
      </c>
      <c r="J8" s="19">
        <v>22620005</v>
      </c>
      <c r="K8" s="19">
        <v>143349165</v>
      </c>
      <c r="L8" s="19">
        <v>1330095320</v>
      </c>
      <c r="M8" s="19">
        <v>340965825</v>
      </c>
      <c r="N8" s="19">
        <v>1027048271</v>
      </c>
    </row>
    <row r="9" spans="1:14" s="250" customFormat="1" ht="13.15" customHeight="1" x14ac:dyDescent="0.15">
      <c r="A9" s="48"/>
      <c r="B9" s="23" t="s">
        <v>30</v>
      </c>
      <c r="C9" s="17"/>
      <c r="D9" s="251">
        <v>4619829494</v>
      </c>
      <c r="E9" s="19">
        <v>4492337113</v>
      </c>
      <c r="F9" s="19">
        <v>99342914</v>
      </c>
      <c r="G9" s="19">
        <v>1934218789</v>
      </c>
      <c r="H9" s="19">
        <v>991989276</v>
      </c>
      <c r="I9" s="19">
        <v>695264698</v>
      </c>
      <c r="J9" s="19">
        <v>12631480</v>
      </c>
      <c r="K9" s="19">
        <v>129350911</v>
      </c>
      <c r="L9" s="19">
        <v>1273573662</v>
      </c>
      <c r="M9" s="19">
        <v>288535619</v>
      </c>
      <c r="N9" s="19">
        <v>981519033</v>
      </c>
    </row>
    <row r="10" spans="1:14" s="250" customFormat="1" ht="13.15" customHeight="1" x14ac:dyDescent="0.15">
      <c r="A10" s="29"/>
      <c r="B10" s="25"/>
      <c r="C10" s="26"/>
      <c r="D10" s="251"/>
      <c r="E10" s="239"/>
      <c r="F10" s="239"/>
      <c r="G10" s="239"/>
      <c r="H10" s="239"/>
      <c r="I10" s="239"/>
      <c r="J10" s="239"/>
      <c r="K10" s="239"/>
      <c r="L10" s="239"/>
      <c r="M10" s="239"/>
      <c r="N10" s="19"/>
    </row>
    <row r="11" spans="1:14" s="250" customFormat="1" ht="13.15" customHeight="1" x14ac:dyDescent="0.15">
      <c r="A11" s="48"/>
      <c r="B11" s="252" t="s">
        <v>249</v>
      </c>
      <c r="C11" s="17"/>
      <c r="D11" s="251">
        <v>4486822043</v>
      </c>
      <c r="E11" s="19">
        <v>4367760374</v>
      </c>
      <c r="F11" s="19">
        <v>91668795</v>
      </c>
      <c r="G11" s="19">
        <v>1879198399</v>
      </c>
      <c r="H11" s="19">
        <v>971042688</v>
      </c>
      <c r="I11" s="19">
        <v>668050916</v>
      </c>
      <c r="J11" s="19">
        <v>12315082</v>
      </c>
      <c r="K11" s="19">
        <v>115378816</v>
      </c>
      <c r="L11" s="19">
        <v>1246720571</v>
      </c>
      <c r="M11" s="19">
        <v>284500483</v>
      </c>
      <c r="N11" s="19">
        <v>948708692</v>
      </c>
    </row>
    <row r="12" spans="1:14" s="250" customFormat="1" ht="13.15" customHeight="1" x14ac:dyDescent="0.15">
      <c r="A12" s="48"/>
      <c r="B12" s="252" t="s">
        <v>250</v>
      </c>
      <c r="C12" s="17"/>
      <c r="D12" s="251">
        <v>133007451</v>
      </c>
      <c r="E12" s="19">
        <v>124576739</v>
      </c>
      <c r="F12" s="19">
        <v>7674119</v>
      </c>
      <c r="G12" s="19">
        <v>55020390</v>
      </c>
      <c r="H12" s="19">
        <v>20946588</v>
      </c>
      <c r="I12" s="19">
        <v>27213782</v>
      </c>
      <c r="J12" s="19">
        <v>316398</v>
      </c>
      <c r="K12" s="19">
        <v>13972095</v>
      </c>
      <c r="L12" s="19">
        <v>26853091</v>
      </c>
      <c r="M12" s="19">
        <v>4035136</v>
      </c>
      <c r="N12" s="19">
        <v>32810341</v>
      </c>
    </row>
    <row r="13" spans="1:14" s="250" customFormat="1" ht="13.15" customHeight="1" x14ac:dyDescent="0.15">
      <c r="A13" s="48"/>
      <c r="B13" s="252"/>
      <c r="C13" s="17"/>
      <c r="D13" s="253"/>
      <c r="E13" s="32"/>
      <c r="F13" s="32"/>
      <c r="G13" s="19"/>
      <c r="H13" s="19"/>
      <c r="I13" s="19"/>
      <c r="J13" s="19"/>
      <c r="K13" s="19"/>
      <c r="L13" s="19"/>
      <c r="M13" s="19"/>
      <c r="N13" s="19"/>
    </row>
    <row r="14" spans="1:14" s="250" customFormat="1" ht="10.5" customHeight="1" x14ac:dyDescent="0.15">
      <c r="A14" s="29"/>
      <c r="B14" s="207" t="s">
        <v>251</v>
      </c>
      <c r="C14" s="30"/>
      <c r="D14" s="254">
        <v>2107978321</v>
      </c>
      <c r="E14" s="239">
        <v>2072931560</v>
      </c>
      <c r="F14" s="239">
        <v>19803203</v>
      </c>
      <c r="G14" s="239">
        <v>867276496</v>
      </c>
      <c r="H14" s="239">
        <v>473241512</v>
      </c>
      <c r="I14" s="239">
        <v>285835545</v>
      </c>
      <c r="J14" s="239">
        <v>5457678</v>
      </c>
      <c r="K14" s="239">
        <v>40086854</v>
      </c>
      <c r="L14" s="239">
        <v>569220019</v>
      </c>
      <c r="M14" s="239">
        <v>142108096</v>
      </c>
      <c r="N14" s="239">
        <v>483829178</v>
      </c>
    </row>
    <row r="15" spans="1:14" s="250" customFormat="1" ht="10.5" customHeight="1" x14ac:dyDescent="0.15">
      <c r="A15" s="29"/>
      <c r="B15" s="207" t="s">
        <v>252</v>
      </c>
      <c r="C15" s="30"/>
      <c r="D15" s="254">
        <v>805341463</v>
      </c>
      <c r="E15" s="239">
        <v>797468795</v>
      </c>
      <c r="F15" s="239">
        <v>2150140</v>
      </c>
      <c r="G15" s="239">
        <v>378170636</v>
      </c>
      <c r="H15" s="239">
        <v>198911852</v>
      </c>
      <c r="I15" s="239">
        <v>131237518</v>
      </c>
      <c r="J15" s="239">
        <v>2209026</v>
      </c>
      <c r="K15" s="239">
        <v>339619</v>
      </c>
      <c r="L15" s="239">
        <v>231403583</v>
      </c>
      <c r="M15" s="239">
        <v>61491000</v>
      </c>
      <c r="N15" s="239">
        <v>131727599</v>
      </c>
    </row>
    <row r="16" spans="1:14" s="250" customFormat="1" ht="10.5" customHeight="1" x14ac:dyDescent="0.15">
      <c r="A16" s="29"/>
      <c r="B16" s="207" t="s">
        <v>253</v>
      </c>
      <c r="C16" s="30"/>
      <c r="D16" s="254">
        <v>354093500</v>
      </c>
      <c r="E16" s="239">
        <v>336509959</v>
      </c>
      <c r="F16" s="239">
        <v>15989281</v>
      </c>
      <c r="G16" s="239">
        <v>134401563</v>
      </c>
      <c r="H16" s="239">
        <v>68285114</v>
      </c>
      <c r="I16" s="239">
        <v>46221295</v>
      </c>
      <c r="J16" s="239">
        <v>1151527</v>
      </c>
      <c r="K16" s="239">
        <v>23649389</v>
      </c>
      <c r="L16" s="239">
        <v>105555500</v>
      </c>
      <c r="M16" s="239">
        <v>20079100</v>
      </c>
      <c r="N16" s="239">
        <v>69256421</v>
      </c>
    </row>
    <row r="17" spans="1:14" s="250" customFormat="1" ht="10.5" customHeight="1" x14ac:dyDescent="0.15">
      <c r="A17" s="29"/>
      <c r="B17" s="207" t="s">
        <v>254</v>
      </c>
      <c r="C17" s="30"/>
      <c r="D17" s="254">
        <v>180787447</v>
      </c>
      <c r="E17" s="239">
        <v>173275811</v>
      </c>
      <c r="F17" s="239">
        <v>6983161</v>
      </c>
      <c r="G17" s="239">
        <v>59138443</v>
      </c>
      <c r="H17" s="239">
        <v>26212610</v>
      </c>
      <c r="I17" s="239">
        <v>22961565</v>
      </c>
      <c r="J17" s="239">
        <v>390563</v>
      </c>
      <c r="K17" s="239">
        <v>18325022</v>
      </c>
      <c r="L17" s="239">
        <v>53347422</v>
      </c>
      <c r="M17" s="239">
        <v>15063700</v>
      </c>
      <c r="N17" s="239">
        <v>34522297</v>
      </c>
    </row>
    <row r="18" spans="1:14" s="250" customFormat="1" ht="10.5" customHeight="1" x14ac:dyDescent="0.15">
      <c r="A18" s="29"/>
      <c r="B18" s="207" t="s">
        <v>255</v>
      </c>
      <c r="C18" s="30"/>
      <c r="D18" s="254">
        <v>100418246</v>
      </c>
      <c r="E18" s="239">
        <v>96108746</v>
      </c>
      <c r="F18" s="239">
        <v>3454469</v>
      </c>
      <c r="G18" s="239">
        <v>43787467</v>
      </c>
      <c r="H18" s="239">
        <v>18813976</v>
      </c>
      <c r="I18" s="239">
        <v>19798337</v>
      </c>
      <c r="J18" s="239">
        <v>303794</v>
      </c>
      <c r="K18" s="239">
        <v>2276896</v>
      </c>
      <c r="L18" s="239">
        <v>28860615</v>
      </c>
      <c r="M18" s="239">
        <v>2977831</v>
      </c>
      <c r="N18" s="239">
        <v>22211643</v>
      </c>
    </row>
    <row r="19" spans="1:14" s="250" customFormat="1" ht="10.5" customHeight="1" x14ac:dyDescent="0.15">
      <c r="A19" s="29"/>
      <c r="B19" s="207"/>
      <c r="C19" s="30"/>
      <c r="D19" s="254"/>
      <c r="E19" s="239"/>
      <c r="F19" s="239"/>
      <c r="G19" s="239"/>
      <c r="H19" s="239"/>
      <c r="I19" s="239"/>
      <c r="J19" s="239"/>
      <c r="K19" s="239"/>
      <c r="L19" s="239"/>
      <c r="M19" s="239"/>
      <c r="N19" s="239"/>
    </row>
    <row r="20" spans="1:14" s="250" customFormat="1" ht="10.5" customHeight="1" x14ac:dyDescent="0.15">
      <c r="A20" s="29"/>
      <c r="B20" s="207" t="s">
        <v>256</v>
      </c>
      <c r="C20" s="30"/>
      <c r="D20" s="254">
        <v>74911172</v>
      </c>
      <c r="E20" s="239">
        <v>70576253</v>
      </c>
      <c r="F20" s="239">
        <v>3889289</v>
      </c>
      <c r="G20" s="239">
        <v>37555623</v>
      </c>
      <c r="H20" s="239">
        <v>19756635</v>
      </c>
      <c r="I20" s="239">
        <v>13470846</v>
      </c>
      <c r="J20" s="239">
        <v>156423</v>
      </c>
      <c r="K20" s="239">
        <v>34336</v>
      </c>
      <c r="L20" s="239">
        <v>17841931</v>
      </c>
      <c r="M20" s="239">
        <v>3141100</v>
      </c>
      <c r="N20" s="239">
        <v>16181759</v>
      </c>
    </row>
    <row r="21" spans="1:14" s="250" customFormat="1" ht="10.5" customHeight="1" x14ac:dyDescent="0.15">
      <c r="A21" s="29"/>
      <c r="B21" s="207" t="s">
        <v>257</v>
      </c>
      <c r="C21" s="30"/>
      <c r="D21" s="254">
        <v>180540590</v>
      </c>
      <c r="E21" s="239">
        <v>174807470</v>
      </c>
      <c r="F21" s="239">
        <v>5310391</v>
      </c>
      <c r="G21" s="239">
        <v>84341380</v>
      </c>
      <c r="H21" s="239">
        <v>39739268</v>
      </c>
      <c r="I21" s="239">
        <v>32634677</v>
      </c>
      <c r="J21" s="239">
        <v>560273</v>
      </c>
      <c r="K21" s="239">
        <v>54671</v>
      </c>
      <c r="L21" s="239">
        <v>49635986</v>
      </c>
      <c r="M21" s="239">
        <v>9796400</v>
      </c>
      <c r="N21" s="239">
        <v>36151880</v>
      </c>
    </row>
    <row r="22" spans="1:14" s="250" customFormat="1" ht="10.5" customHeight="1" x14ac:dyDescent="0.15">
      <c r="A22" s="29"/>
      <c r="B22" s="207" t="s">
        <v>258</v>
      </c>
      <c r="C22" s="30"/>
      <c r="D22" s="254">
        <v>84510302</v>
      </c>
      <c r="E22" s="239">
        <v>80178624</v>
      </c>
      <c r="F22" s="239">
        <v>4149681</v>
      </c>
      <c r="G22" s="239">
        <v>32600581</v>
      </c>
      <c r="H22" s="239">
        <v>13579641</v>
      </c>
      <c r="I22" s="239">
        <v>15243992</v>
      </c>
      <c r="J22" s="239">
        <v>200040</v>
      </c>
      <c r="K22" s="239">
        <v>2852208</v>
      </c>
      <c r="L22" s="239">
        <v>24464027</v>
      </c>
      <c r="M22" s="239">
        <v>4209137</v>
      </c>
      <c r="N22" s="239">
        <v>20184309</v>
      </c>
    </row>
    <row r="23" spans="1:14" s="250" customFormat="1" ht="10.5" customHeight="1" x14ac:dyDescent="0.15">
      <c r="A23" s="29"/>
      <c r="B23" s="207" t="s">
        <v>259</v>
      </c>
      <c r="C23" s="30"/>
      <c r="D23" s="254">
        <v>96409004</v>
      </c>
      <c r="E23" s="239">
        <v>88840438</v>
      </c>
      <c r="F23" s="239">
        <v>7250090</v>
      </c>
      <c r="G23" s="239">
        <v>38237629</v>
      </c>
      <c r="H23" s="239">
        <v>18753943</v>
      </c>
      <c r="I23" s="239">
        <v>14372351</v>
      </c>
      <c r="J23" s="239">
        <v>353266</v>
      </c>
      <c r="K23" s="239">
        <v>3533273</v>
      </c>
      <c r="L23" s="239">
        <v>27069243</v>
      </c>
      <c r="M23" s="239">
        <v>2941605</v>
      </c>
      <c r="N23" s="239">
        <v>24273988</v>
      </c>
    </row>
    <row r="24" spans="1:14" s="250" customFormat="1" ht="10.5" customHeight="1" x14ac:dyDescent="0.15">
      <c r="A24" s="29"/>
      <c r="B24" s="207" t="s">
        <v>260</v>
      </c>
      <c r="C24" s="30"/>
      <c r="D24" s="254">
        <v>25320761</v>
      </c>
      <c r="E24" s="239">
        <v>23325345</v>
      </c>
      <c r="F24" s="239">
        <v>1982525</v>
      </c>
      <c r="G24" s="239">
        <v>9728101</v>
      </c>
      <c r="H24" s="239">
        <v>5457741</v>
      </c>
      <c r="I24" s="239">
        <v>3330508</v>
      </c>
      <c r="J24" s="239">
        <v>55733</v>
      </c>
      <c r="K24" s="239">
        <v>2178148</v>
      </c>
      <c r="L24" s="239">
        <v>6111150</v>
      </c>
      <c r="M24" s="239">
        <v>993421</v>
      </c>
      <c r="N24" s="239">
        <v>6254208</v>
      </c>
    </row>
    <row r="25" spans="1:14" s="250" customFormat="1" ht="10.5" customHeight="1" x14ac:dyDescent="0.15">
      <c r="A25" s="29"/>
      <c r="B25" s="207"/>
      <c r="C25" s="30"/>
      <c r="D25" s="254"/>
      <c r="E25" s="239"/>
      <c r="F25" s="239"/>
      <c r="G25" s="239"/>
      <c r="H25" s="239"/>
      <c r="I25" s="239"/>
      <c r="J25" s="239"/>
      <c r="K25" s="239"/>
      <c r="L25" s="239"/>
      <c r="M25" s="239"/>
      <c r="N25" s="239"/>
    </row>
    <row r="26" spans="1:14" s="250" customFormat="1" ht="10.5" customHeight="1" x14ac:dyDescent="0.15">
      <c r="A26" s="29"/>
      <c r="B26" s="207" t="s">
        <v>261</v>
      </c>
      <c r="C26" s="30"/>
      <c r="D26" s="254">
        <v>19975031</v>
      </c>
      <c r="E26" s="239">
        <v>19309575</v>
      </c>
      <c r="F26" s="239">
        <v>534761</v>
      </c>
      <c r="G26" s="239">
        <v>5474778</v>
      </c>
      <c r="H26" s="239">
        <v>2335205</v>
      </c>
      <c r="I26" s="239">
        <v>2188286</v>
      </c>
      <c r="J26" s="239">
        <v>27432</v>
      </c>
      <c r="K26" s="239">
        <v>5091503</v>
      </c>
      <c r="L26" s="239">
        <v>4760567</v>
      </c>
      <c r="M26" s="239">
        <v>415893</v>
      </c>
      <c r="N26" s="239">
        <v>4204858</v>
      </c>
    </row>
    <row r="27" spans="1:14" s="250" customFormat="1" ht="10.5" customHeight="1" x14ac:dyDescent="0.15">
      <c r="A27" s="29"/>
      <c r="B27" s="207" t="s">
        <v>262</v>
      </c>
      <c r="C27" s="30"/>
      <c r="D27" s="254">
        <v>57928266</v>
      </c>
      <c r="E27" s="239">
        <v>54948743</v>
      </c>
      <c r="F27" s="239">
        <v>2812198</v>
      </c>
      <c r="G27" s="239">
        <v>22599345</v>
      </c>
      <c r="H27" s="239">
        <v>10043749</v>
      </c>
      <c r="I27" s="239">
        <v>9531373</v>
      </c>
      <c r="J27" s="239">
        <v>164391</v>
      </c>
      <c r="K27" s="239">
        <v>5313498</v>
      </c>
      <c r="L27" s="239">
        <v>17193852</v>
      </c>
      <c r="M27" s="239">
        <v>1528100</v>
      </c>
      <c r="N27" s="239">
        <v>11129080</v>
      </c>
    </row>
    <row r="28" spans="1:14" s="250" customFormat="1" ht="10.5" customHeight="1" x14ac:dyDescent="0.15">
      <c r="A28" s="29"/>
      <c r="B28" s="207" t="s">
        <v>263</v>
      </c>
      <c r="C28" s="30"/>
      <c r="D28" s="254">
        <v>107345604</v>
      </c>
      <c r="E28" s="239">
        <v>101779502</v>
      </c>
      <c r="F28" s="239">
        <v>5186698</v>
      </c>
      <c r="G28" s="239">
        <v>46733501</v>
      </c>
      <c r="H28" s="239">
        <v>21249026</v>
      </c>
      <c r="I28" s="239">
        <v>20408853</v>
      </c>
      <c r="J28" s="239">
        <v>239429</v>
      </c>
      <c r="K28" s="239">
        <v>35304</v>
      </c>
      <c r="L28" s="239">
        <v>25177686</v>
      </c>
      <c r="M28" s="239">
        <v>8606200</v>
      </c>
      <c r="N28" s="239">
        <v>26553484</v>
      </c>
    </row>
    <row r="29" spans="1:14" s="250" customFormat="1" ht="10.5" customHeight="1" x14ac:dyDescent="0.15">
      <c r="A29" s="29"/>
      <c r="B29" s="207" t="s">
        <v>264</v>
      </c>
      <c r="C29" s="30"/>
      <c r="D29" s="254">
        <v>91599644</v>
      </c>
      <c r="E29" s="239">
        <v>87873362</v>
      </c>
      <c r="F29" s="239">
        <v>3650419</v>
      </c>
      <c r="G29" s="239">
        <v>37803993</v>
      </c>
      <c r="H29" s="239">
        <v>18446897</v>
      </c>
      <c r="I29" s="239">
        <v>14948370</v>
      </c>
      <c r="J29" s="239">
        <v>353346</v>
      </c>
      <c r="K29" s="239">
        <v>2674067</v>
      </c>
      <c r="L29" s="239">
        <v>29411175</v>
      </c>
      <c r="M29" s="239">
        <v>5594700</v>
      </c>
      <c r="N29" s="239">
        <v>15762363</v>
      </c>
    </row>
    <row r="30" spans="1:14" s="250" customFormat="1" ht="10.5" customHeight="1" x14ac:dyDescent="0.15">
      <c r="A30" s="29"/>
      <c r="B30" s="207" t="s">
        <v>265</v>
      </c>
      <c r="C30" s="30"/>
      <c r="D30" s="254">
        <v>38543443</v>
      </c>
      <c r="E30" s="239">
        <v>36504993</v>
      </c>
      <c r="F30" s="239">
        <v>1937363</v>
      </c>
      <c r="G30" s="239">
        <v>17118692</v>
      </c>
      <c r="H30" s="239">
        <v>7887310</v>
      </c>
      <c r="I30" s="239">
        <v>7366008</v>
      </c>
      <c r="J30" s="239">
        <v>115035</v>
      </c>
      <c r="K30" s="239">
        <v>1512426</v>
      </c>
      <c r="L30" s="239">
        <v>11496278</v>
      </c>
      <c r="M30" s="239">
        <v>1113400</v>
      </c>
      <c r="N30" s="239">
        <v>7187612</v>
      </c>
    </row>
    <row r="31" spans="1:14" s="250" customFormat="1" ht="10.5" customHeight="1" x14ac:dyDescent="0.15">
      <c r="A31" s="29"/>
      <c r="B31" s="207"/>
      <c r="C31" s="30"/>
      <c r="D31" s="254"/>
      <c r="E31" s="239"/>
      <c r="F31" s="239"/>
      <c r="G31" s="239"/>
      <c r="H31" s="239"/>
      <c r="I31" s="239"/>
      <c r="J31" s="239"/>
      <c r="K31" s="239"/>
      <c r="L31" s="239"/>
      <c r="M31" s="239"/>
      <c r="N31" s="239"/>
    </row>
    <row r="32" spans="1:14" s="250" customFormat="1" ht="10.5" customHeight="1" x14ac:dyDescent="0.15">
      <c r="A32" s="29"/>
      <c r="B32" s="207" t="s">
        <v>266</v>
      </c>
      <c r="C32" s="30"/>
      <c r="D32" s="254">
        <v>55185277</v>
      </c>
      <c r="E32" s="239">
        <v>52442521</v>
      </c>
      <c r="F32" s="239">
        <v>2078656</v>
      </c>
      <c r="G32" s="239">
        <v>24646937</v>
      </c>
      <c r="H32" s="239">
        <v>10928769</v>
      </c>
      <c r="I32" s="239">
        <v>11018943</v>
      </c>
      <c r="J32" s="239">
        <v>206624</v>
      </c>
      <c r="K32" s="239">
        <v>45569</v>
      </c>
      <c r="L32" s="239">
        <v>14316197</v>
      </c>
      <c r="M32" s="239">
        <v>2806900</v>
      </c>
      <c r="N32" s="239">
        <v>13163050</v>
      </c>
    </row>
    <row r="33" spans="1:14" s="250" customFormat="1" ht="10.5" customHeight="1" x14ac:dyDescent="0.15">
      <c r="A33" s="29"/>
      <c r="B33" s="207" t="s">
        <v>267</v>
      </c>
      <c r="C33" s="30"/>
      <c r="D33" s="254">
        <v>51116625</v>
      </c>
      <c r="E33" s="239">
        <v>48627717</v>
      </c>
      <c r="F33" s="239">
        <v>2149881</v>
      </c>
      <c r="G33" s="239">
        <v>19429311</v>
      </c>
      <c r="H33" s="239">
        <v>9010311</v>
      </c>
      <c r="I33" s="239">
        <v>8166065</v>
      </c>
      <c r="J33" s="239">
        <v>201319</v>
      </c>
      <c r="K33" s="239">
        <v>3566318</v>
      </c>
      <c r="L33" s="239">
        <v>16368469</v>
      </c>
      <c r="M33" s="239">
        <v>237400</v>
      </c>
      <c r="N33" s="239">
        <v>11313808</v>
      </c>
    </row>
    <row r="34" spans="1:14" s="250" customFormat="1" ht="10.5" customHeight="1" x14ac:dyDescent="0.15">
      <c r="A34" s="29"/>
      <c r="B34" s="207" t="s">
        <v>268</v>
      </c>
      <c r="C34" s="30"/>
      <c r="D34" s="254">
        <v>19443852</v>
      </c>
      <c r="E34" s="239">
        <v>18643028</v>
      </c>
      <c r="F34" s="239">
        <v>669230</v>
      </c>
      <c r="G34" s="239">
        <v>6708630</v>
      </c>
      <c r="H34" s="239">
        <v>2575284</v>
      </c>
      <c r="I34" s="239">
        <v>3349317</v>
      </c>
      <c r="J34" s="239">
        <v>40294</v>
      </c>
      <c r="K34" s="239">
        <v>1599979</v>
      </c>
      <c r="L34" s="239">
        <v>4124658</v>
      </c>
      <c r="M34" s="239">
        <v>533900</v>
      </c>
      <c r="N34" s="239">
        <v>6436391</v>
      </c>
    </row>
    <row r="35" spans="1:14" s="250" customFormat="1" ht="10.5" customHeight="1" x14ac:dyDescent="0.15">
      <c r="A35" s="29"/>
      <c r="B35" s="207" t="s">
        <v>269</v>
      </c>
      <c r="C35" s="30"/>
      <c r="D35" s="254">
        <v>35373495</v>
      </c>
      <c r="E35" s="239">
        <v>33607932</v>
      </c>
      <c r="F35" s="239">
        <v>1687359</v>
      </c>
      <c r="G35" s="239">
        <v>13445293</v>
      </c>
      <c r="H35" s="239">
        <v>5813845</v>
      </c>
      <c r="I35" s="239">
        <v>5967067</v>
      </c>
      <c r="J35" s="239">
        <v>128889</v>
      </c>
      <c r="K35" s="239">
        <v>2209736</v>
      </c>
      <c r="L35" s="239">
        <v>10362213</v>
      </c>
      <c r="M35" s="239">
        <v>862600</v>
      </c>
      <c r="N35" s="239">
        <v>8364764</v>
      </c>
    </row>
    <row r="36" spans="1:14" s="250" customFormat="1" ht="10.5" customHeight="1" x14ac:dyDescent="0.15">
      <c r="A36" s="29"/>
      <c r="B36" s="207"/>
      <c r="C36" s="30"/>
      <c r="D36" s="254"/>
      <c r="E36" s="239"/>
      <c r="F36" s="239"/>
      <c r="G36" s="239"/>
      <c r="H36" s="239"/>
      <c r="I36" s="239"/>
      <c r="J36" s="239"/>
      <c r="K36" s="239"/>
      <c r="L36" s="239"/>
      <c r="M36" s="239"/>
      <c r="N36" s="239"/>
    </row>
    <row r="37" spans="1:14" s="250" customFormat="1" ht="10.5" customHeight="1" x14ac:dyDescent="0.15">
      <c r="A37" s="29"/>
      <c r="B37" s="207" t="s">
        <v>270</v>
      </c>
      <c r="C37" s="30"/>
      <c r="D37" s="254">
        <v>13327056</v>
      </c>
      <c r="E37" s="239">
        <v>12609115</v>
      </c>
      <c r="F37" s="239">
        <v>688723</v>
      </c>
      <c r="G37" s="239">
        <v>5837762</v>
      </c>
      <c r="H37" s="239">
        <v>2998906</v>
      </c>
      <c r="I37" s="239">
        <v>2145627</v>
      </c>
      <c r="J37" s="239">
        <v>27068</v>
      </c>
      <c r="K37" s="239">
        <v>1245240</v>
      </c>
      <c r="L37" s="239">
        <v>2793241</v>
      </c>
      <c r="M37" s="239">
        <v>523327</v>
      </c>
      <c r="N37" s="239">
        <v>2900418</v>
      </c>
    </row>
    <row r="38" spans="1:14" s="250" customFormat="1" ht="10.5" customHeight="1" x14ac:dyDescent="0.15">
      <c r="A38" s="29"/>
      <c r="B38" s="207" t="s">
        <v>271</v>
      </c>
      <c r="C38" s="30"/>
      <c r="D38" s="254">
        <v>20901741</v>
      </c>
      <c r="E38" s="239">
        <v>18851296</v>
      </c>
      <c r="F38" s="239">
        <v>1947164</v>
      </c>
      <c r="G38" s="239">
        <v>9444606</v>
      </c>
      <c r="H38" s="239">
        <v>3591673</v>
      </c>
      <c r="I38" s="239">
        <v>4615452</v>
      </c>
      <c r="J38" s="239">
        <v>85769</v>
      </c>
      <c r="K38" s="239">
        <v>7236</v>
      </c>
      <c r="L38" s="239">
        <v>4554247</v>
      </c>
      <c r="M38" s="239">
        <v>925700</v>
      </c>
      <c r="N38" s="239">
        <v>5884183</v>
      </c>
    </row>
    <row r="39" spans="1:14" s="250" customFormat="1" ht="10.5" customHeight="1" x14ac:dyDescent="0.15">
      <c r="A39" s="29"/>
      <c r="B39" s="207" t="s">
        <v>272</v>
      </c>
      <c r="C39" s="30"/>
      <c r="D39" s="254">
        <v>12392842</v>
      </c>
      <c r="E39" s="239">
        <v>11601953</v>
      </c>
      <c r="F39" s="239">
        <v>774700</v>
      </c>
      <c r="G39" s="239">
        <v>4916970</v>
      </c>
      <c r="H39" s="239">
        <v>2530500</v>
      </c>
      <c r="I39" s="239">
        <v>2144992</v>
      </c>
      <c r="J39" s="239">
        <v>33353</v>
      </c>
      <c r="K39" s="239">
        <v>1576608</v>
      </c>
      <c r="L39" s="239">
        <v>2671507</v>
      </c>
      <c r="M39" s="239">
        <v>215000</v>
      </c>
      <c r="N39" s="239">
        <v>2979404</v>
      </c>
    </row>
    <row r="40" spans="1:14" s="250" customFormat="1" ht="10.5" customHeight="1" x14ac:dyDescent="0.15">
      <c r="A40" s="29"/>
      <c r="B40" s="207" t="s">
        <v>273</v>
      </c>
      <c r="C40" s="30"/>
      <c r="D40" s="254">
        <v>10129636</v>
      </c>
      <c r="E40" s="239">
        <v>9579851</v>
      </c>
      <c r="F40" s="239">
        <v>477972</v>
      </c>
      <c r="G40" s="239">
        <v>3409441</v>
      </c>
      <c r="H40" s="239">
        <v>1835455</v>
      </c>
      <c r="I40" s="239">
        <v>1376469</v>
      </c>
      <c r="J40" s="239">
        <v>26759</v>
      </c>
      <c r="K40" s="255">
        <v>1960930</v>
      </c>
      <c r="L40" s="239">
        <v>2447740</v>
      </c>
      <c r="M40" s="239">
        <v>303400</v>
      </c>
      <c r="N40" s="239">
        <v>1981366</v>
      </c>
    </row>
    <row r="41" spans="1:14" s="250" customFormat="1" ht="10.5" customHeight="1" x14ac:dyDescent="0.15">
      <c r="A41" s="29"/>
      <c r="B41" s="207" t="s">
        <v>274</v>
      </c>
      <c r="C41" s="30"/>
      <c r="D41" s="254">
        <v>4601066</v>
      </c>
      <c r="E41" s="239">
        <v>4198255</v>
      </c>
      <c r="F41" s="239">
        <v>386839</v>
      </c>
      <c r="G41" s="239">
        <v>2574724</v>
      </c>
      <c r="H41" s="239">
        <v>851243</v>
      </c>
      <c r="I41" s="239">
        <v>1564767</v>
      </c>
      <c r="J41" s="239">
        <v>6818</v>
      </c>
      <c r="K41" s="239">
        <v>177413</v>
      </c>
      <c r="L41" s="239">
        <v>817246</v>
      </c>
      <c r="M41" s="239">
        <v>0</v>
      </c>
      <c r="N41" s="239">
        <v>1024865</v>
      </c>
    </row>
    <row r="42" spans="1:14" s="250" customFormat="1" ht="10.5" customHeight="1" x14ac:dyDescent="0.15">
      <c r="A42" s="29"/>
      <c r="B42" s="207"/>
      <c r="C42" s="30"/>
      <c r="D42" s="254"/>
      <c r="E42" s="239"/>
      <c r="F42" s="239"/>
      <c r="G42" s="239"/>
      <c r="H42" s="239"/>
      <c r="I42" s="239"/>
      <c r="J42" s="239"/>
      <c r="K42" s="239"/>
      <c r="L42" s="239"/>
      <c r="M42" s="239"/>
      <c r="N42" s="239"/>
    </row>
    <row r="43" spans="1:14" s="250" customFormat="1" ht="10.5" customHeight="1" x14ac:dyDescent="0.15">
      <c r="A43" s="29"/>
      <c r="B43" s="207" t="s">
        <v>275</v>
      </c>
      <c r="C43" s="30"/>
      <c r="D43" s="254">
        <v>6808493</v>
      </c>
      <c r="E43" s="239">
        <v>6333264</v>
      </c>
      <c r="F43" s="239">
        <v>426336</v>
      </c>
      <c r="G43" s="239">
        <v>2701445</v>
      </c>
      <c r="H43" s="239">
        <v>1034613</v>
      </c>
      <c r="I43" s="239">
        <v>1464567</v>
      </c>
      <c r="J43" s="239">
        <v>25585</v>
      </c>
      <c r="K43" s="239">
        <v>1035123</v>
      </c>
      <c r="L43" s="239">
        <v>1714313</v>
      </c>
      <c r="M43" s="239">
        <v>118000</v>
      </c>
      <c r="N43" s="239">
        <v>1214027</v>
      </c>
    </row>
    <row r="44" spans="1:14" s="250" customFormat="1" ht="10.5" customHeight="1" x14ac:dyDescent="0.15">
      <c r="A44" s="29"/>
      <c r="B44" s="207" t="s">
        <v>276</v>
      </c>
      <c r="C44" s="30"/>
      <c r="D44" s="254">
        <v>5733697</v>
      </c>
      <c r="E44" s="239">
        <v>5265852</v>
      </c>
      <c r="F44" s="239">
        <v>385177</v>
      </c>
      <c r="G44" s="239">
        <v>1543471</v>
      </c>
      <c r="H44" s="239">
        <v>681581</v>
      </c>
      <c r="I44" s="239">
        <v>778033</v>
      </c>
      <c r="J44" s="239">
        <v>9870</v>
      </c>
      <c r="K44" s="239">
        <v>1304482</v>
      </c>
      <c r="L44" s="239">
        <v>1215043</v>
      </c>
      <c r="M44" s="239">
        <v>380400</v>
      </c>
      <c r="N44" s="239">
        <v>1280431</v>
      </c>
    </row>
    <row r="45" spans="1:14" s="250" customFormat="1" ht="10.5" customHeight="1" x14ac:dyDescent="0.15">
      <c r="A45" s="29"/>
      <c r="B45" s="207" t="s">
        <v>277</v>
      </c>
      <c r="C45" s="30"/>
      <c r="D45" s="254">
        <v>6814208</v>
      </c>
      <c r="E45" s="239">
        <v>6592343</v>
      </c>
      <c r="F45" s="239">
        <v>214237</v>
      </c>
      <c r="G45" s="239">
        <v>1634180</v>
      </c>
      <c r="H45" s="239">
        <v>622841</v>
      </c>
      <c r="I45" s="239">
        <v>809188</v>
      </c>
      <c r="J45" s="239">
        <v>6640</v>
      </c>
      <c r="K45" s="239">
        <v>1741420</v>
      </c>
      <c r="L45" s="239">
        <v>1176609</v>
      </c>
      <c r="M45" s="239">
        <v>103722</v>
      </c>
      <c r="N45" s="239">
        <v>2151637</v>
      </c>
    </row>
    <row r="46" spans="1:14" s="250" customFormat="1" ht="10.5" customHeight="1" x14ac:dyDescent="0.15">
      <c r="A46" s="29"/>
      <c r="B46" s="207" t="s">
        <v>278</v>
      </c>
      <c r="C46" s="30"/>
      <c r="D46" s="254">
        <v>7760474</v>
      </c>
      <c r="E46" s="239">
        <v>7096629</v>
      </c>
      <c r="F46" s="239">
        <v>499370</v>
      </c>
      <c r="G46" s="239">
        <v>3084710</v>
      </c>
      <c r="H46" s="239">
        <v>1451179</v>
      </c>
      <c r="I46" s="239">
        <v>1454185</v>
      </c>
      <c r="J46" s="239">
        <v>31359</v>
      </c>
      <c r="K46" s="239">
        <v>573135</v>
      </c>
      <c r="L46" s="239">
        <v>1790340</v>
      </c>
      <c r="M46" s="239">
        <v>399600</v>
      </c>
      <c r="N46" s="239">
        <v>1881330</v>
      </c>
    </row>
    <row r="47" spans="1:14" s="250" customFormat="1" ht="10.5" customHeight="1" x14ac:dyDescent="0.15">
      <c r="A47" s="29"/>
      <c r="B47" s="207" t="s">
        <v>279</v>
      </c>
      <c r="C47" s="30"/>
      <c r="D47" s="254">
        <v>11577350</v>
      </c>
      <c r="E47" s="239">
        <v>11182369</v>
      </c>
      <c r="F47" s="239">
        <v>381912</v>
      </c>
      <c r="G47" s="239">
        <v>6264660</v>
      </c>
      <c r="H47" s="239">
        <v>876500</v>
      </c>
      <c r="I47" s="239">
        <v>4588276</v>
      </c>
      <c r="J47" s="239">
        <v>2019</v>
      </c>
      <c r="K47" s="239">
        <v>66206</v>
      </c>
      <c r="L47" s="239">
        <v>976225</v>
      </c>
      <c r="M47" s="239">
        <v>175900</v>
      </c>
      <c r="N47" s="239">
        <v>4092340</v>
      </c>
    </row>
    <row r="48" spans="1:14" s="250" customFormat="1" ht="10.5" customHeight="1" x14ac:dyDescent="0.15">
      <c r="A48" s="29"/>
      <c r="B48" s="207"/>
      <c r="C48" s="30"/>
      <c r="D48" s="254"/>
      <c r="E48" s="239"/>
      <c r="F48" s="239"/>
      <c r="G48" s="239"/>
      <c r="H48" s="239"/>
      <c r="I48" s="239"/>
      <c r="J48" s="239"/>
      <c r="K48" s="239"/>
      <c r="L48" s="239"/>
      <c r="M48" s="239"/>
      <c r="N48" s="239"/>
    </row>
    <row r="49" spans="1:14" s="250" customFormat="1" ht="10.5" customHeight="1" x14ac:dyDescent="0.15">
      <c r="A49" s="29"/>
      <c r="B49" s="207" t="s">
        <v>280</v>
      </c>
      <c r="C49" s="30"/>
      <c r="D49" s="254">
        <v>4303093</v>
      </c>
      <c r="E49" s="239">
        <v>4120947</v>
      </c>
      <c r="F49" s="239">
        <v>181921</v>
      </c>
      <c r="G49" s="239">
        <v>879471</v>
      </c>
      <c r="H49" s="239">
        <v>345648</v>
      </c>
      <c r="I49" s="239">
        <v>467252</v>
      </c>
      <c r="J49" s="239">
        <v>3113</v>
      </c>
      <c r="K49" s="239">
        <v>1549191</v>
      </c>
      <c r="L49" s="239">
        <v>777883</v>
      </c>
      <c r="M49" s="239">
        <v>189387</v>
      </c>
      <c r="N49" s="239">
        <v>904048</v>
      </c>
    </row>
    <row r="50" spans="1:14" s="250" customFormat="1" ht="10.5" customHeight="1" x14ac:dyDescent="0.15">
      <c r="A50" s="29"/>
      <c r="B50" s="207" t="s">
        <v>281</v>
      </c>
      <c r="C50" s="30"/>
      <c r="D50" s="254">
        <v>10936759</v>
      </c>
      <c r="E50" s="239">
        <v>10309504</v>
      </c>
      <c r="F50" s="239">
        <v>519313</v>
      </c>
      <c r="G50" s="239">
        <v>3746838</v>
      </c>
      <c r="H50" s="239">
        <v>1321960</v>
      </c>
      <c r="I50" s="239">
        <v>1751912</v>
      </c>
      <c r="J50" s="239">
        <v>10154</v>
      </c>
      <c r="K50" s="239">
        <v>2034016</v>
      </c>
      <c r="L50" s="239">
        <v>1972136</v>
      </c>
      <c r="M50" s="239">
        <v>245700</v>
      </c>
      <c r="N50" s="239">
        <v>2927915</v>
      </c>
    </row>
    <row r="51" spans="1:14" s="250" customFormat="1" ht="10.5" customHeight="1" x14ac:dyDescent="0.15">
      <c r="A51" s="29"/>
      <c r="B51" s="207" t="s">
        <v>282</v>
      </c>
      <c r="C51" s="30"/>
      <c r="D51" s="254">
        <v>15021245</v>
      </c>
      <c r="E51" s="239">
        <v>14264743</v>
      </c>
      <c r="F51" s="239">
        <v>691340</v>
      </c>
      <c r="G51" s="239">
        <v>7693790</v>
      </c>
      <c r="H51" s="239">
        <v>2643480</v>
      </c>
      <c r="I51" s="239">
        <v>3874481</v>
      </c>
      <c r="J51" s="239">
        <v>45691</v>
      </c>
      <c r="K51" s="239">
        <v>300425</v>
      </c>
      <c r="L51" s="239">
        <v>3538853</v>
      </c>
      <c r="M51" s="239">
        <v>381800</v>
      </c>
      <c r="N51" s="239">
        <v>3060686</v>
      </c>
    </row>
    <row r="52" spans="1:14" s="250" customFormat="1" ht="10.5" customHeight="1" x14ac:dyDescent="0.15">
      <c r="A52" s="29"/>
      <c r="B52" s="207" t="s">
        <v>283</v>
      </c>
      <c r="C52" s="30"/>
      <c r="D52" s="254">
        <v>2699791</v>
      </c>
      <c r="E52" s="239">
        <v>2570618</v>
      </c>
      <c r="F52" s="239">
        <v>99115</v>
      </c>
      <c r="G52" s="239">
        <v>1288322</v>
      </c>
      <c r="H52" s="239">
        <v>161009</v>
      </c>
      <c r="I52" s="239">
        <v>178581</v>
      </c>
      <c r="J52" s="239">
        <v>2200</v>
      </c>
      <c r="K52" s="239">
        <v>400670</v>
      </c>
      <c r="L52" s="239">
        <v>407708</v>
      </c>
      <c r="M52" s="239">
        <v>73200</v>
      </c>
      <c r="N52" s="239">
        <v>527691</v>
      </c>
    </row>
    <row r="53" spans="1:14" ht="4.5" customHeight="1" thickBot="1" x14ac:dyDescent="0.2">
      <c r="A53" s="36"/>
      <c r="B53" s="37"/>
      <c r="C53" s="38"/>
      <c r="D53" s="39"/>
      <c r="E53" s="39"/>
      <c r="F53" s="39"/>
      <c r="G53" s="39"/>
      <c r="H53" s="39"/>
      <c r="I53" s="39"/>
      <c r="J53" s="39"/>
      <c r="K53" s="39"/>
      <c r="L53" s="39"/>
      <c r="M53" s="39"/>
      <c r="N53" s="39"/>
    </row>
    <row r="54" spans="1:14" s="1" customFormat="1" ht="11.25" thickTop="1" x14ac:dyDescent="0.15">
      <c r="A54" s="2" t="s">
        <v>284</v>
      </c>
      <c r="B54" s="3"/>
      <c r="C54" s="3"/>
      <c r="D54" s="3"/>
      <c r="E54" s="3"/>
      <c r="F54" s="3"/>
      <c r="G54" s="3"/>
      <c r="H54" s="3"/>
      <c r="I54" s="2" t="s">
        <v>285</v>
      </c>
      <c r="J54" s="3"/>
      <c r="K54" s="3"/>
      <c r="L54" s="3"/>
      <c r="M54" s="3"/>
      <c r="N54" s="3"/>
    </row>
    <row r="55" spans="1:14" s="1" customFormat="1" ht="10.5" customHeight="1" x14ac:dyDescent="0.15">
      <c r="A55" s="2" t="s">
        <v>421</v>
      </c>
      <c r="B55" s="3"/>
      <c r="C55" s="3"/>
      <c r="D55" s="3"/>
      <c r="E55" s="3"/>
      <c r="F55" s="3"/>
      <c r="G55" s="3"/>
      <c r="H55" s="3"/>
      <c r="I55" s="2" t="s">
        <v>286</v>
      </c>
      <c r="J55" s="3"/>
      <c r="K55" s="3"/>
      <c r="L55" s="3"/>
      <c r="M55" s="3"/>
      <c r="N55" s="3"/>
    </row>
    <row r="56" spans="1:14" s="1" customFormat="1" ht="10.5" customHeight="1" x14ac:dyDescent="0.15">
      <c r="A56" s="2" t="s">
        <v>287</v>
      </c>
      <c r="B56" s="3"/>
      <c r="C56" s="3"/>
      <c r="D56" s="3"/>
      <c r="E56" s="3"/>
      <c r="F56" s="3"/>
      <c r="G56" s="3"/>
      <c r="H56" s="3"/>
      <c r="I56" s="2" t="s">
        <v>288</v>
      </c>
      <c r="J56" s="3"/>
      <c r="K56" s="3"/>
      <c r="L56" s="3"/>
      <c r="M56" s="3"/>
      <c r="N56" s="3"/>
    </row>
    <row r="57" spans="1:14" s="1" customFormat="1" ht="10.5" customHeight="1" x14ac:dyDescent="0.15">
      <c r="A57" s="2" t="s">
        <v>289</v>
      </c>
      <c r="B57" s="3"/>
      <c r="C57" s="3"/>
      <c r="D57" s="3"/>
      <c r="E57" s="3"/>
      <c r="F57" s="3"/>
      <c r="G57" s="3"/>
      <c r="H57" s="3"/>
      <c r="I57" s="2" t="s">
        <v>290</v>
      </c>
      <c r="J57" s="3"/>
      <c r="K57" s="3"/>
      <c r="L57" s="3"/>
      <c r="M57" s="3"/>
      <c r="N57" s="3"/>
    </row>
    <row r="58" spans="1:14" s="1" customFormat="1" ht="10.5" x14ac:dyDescent="0.15">
      <c r="B58" s="3"/>
      <c r="C58" s="3"/>
      <c r="D58" s="3"/>
      <c r="E58" s="3"/>
      <c r="F58" s="3"/>
      <c r="G58" s="3"/>
      <c r="H58" s="3"/>
      <c r="I58" s="2" t="s">
        <v>291</v>
      </c>
      <c r="J58" s="3"/>
      <c r="K58" s="3"/>
      <c r="L58" s="3"/>
      <c r="M58" s="3"/>
      <c r="N58" s="3"/>
    </row>
    <row r="59" spans="1:14" s="1" customFormat="1" x14ac:dyDescent="0.15"/>
    <row r="60" spans="1:14" x14ac:dyDescent="0.15">
      <c r="C60" s="1"/>
      <c r="D60" s="1"/>
      <c r="E60" s="1"/>
      <c r="F60" s="1"/>
      <c r="G60" s="1"/>
      <c r="H60" s="1"/>
    </row>
  </sheetData>
  <mergeCells count="10">
    <mergeCell ref="M3:M5"/>
    <mergeCell ref="N3:N5"/>
    <mergeCell ref="H4:H5"/>
    <mergeCell ref="I4:I5"/>
    <mergeCell ref="B2:B5"/>
    <mergeCell ref="D2:F4"/>
    <mergeCell ref="G3:G5"/>
    <mergeCell ref="J3:J5"/>
    <mergeCell ref="K3:K5"/>
    <mergeCell ref="L3:L5"/>
  </mergeCells>
  <phoneticPr fontId="4"/>
  <pageMargins left="0.51181102362204722" right="0.51181102362204722" top="0.74803149606299213" bottom="0.74803149606299213" header="0.31496062992125984" footer="0.31496062992125984"/>
  <pageSetup paperSize="9" scale="72" fitToHeight="0" orientation="landscape" r:id="rId1"/>
  <headerFooter>
    <oddHeader>&amp;L&amp;9市町村普通会計決算状況－歳入－&amp;R&amp;9&amp;F(&amp;A)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56"/>
  <sheetViews>
    <sheetView zoomScaleNormal="100" workbookViewId="0"/>
  </sheetViews>
  <sheetFormatPr defaultColWidth="9.3984375" defaultRowHeight="9.75" x14ac:dyDescent="0.15"/>
  <cols>
    <col min="1" max="1" width="1" style="14" customWidth="1"/>
    <col min="2" max="2" width="14.19921875" style="1" customWidth="1"/>
    <col min="3" max="3" width="1" style="14" customWidth="1"/>
    <col min="4" max="4" width="20.3984375" style="14" bestFit="1" customWidth="1"/>
    <col min="5" max="6" width="25.3984375" style="14" bestFit="1" customWidth="1"/>
    <col min="7" max="7" width="22.19921875" style="14" bestFit="1" customWidth="1"/>
    <col min="8" max="8" width="19" style="14" bestFit="1" customWidth="1"/>
    <col min="9" max="9" width="20.3984375" style="14" bestFit="1" customWidth="1"/>
    <col min="10" max="14" width="22.19921875" style="14" bestFit="1" customWidth="1"/>
    <col min="15" max="15" width="9.3984375" style="14" customWidth="1"/>
    <col min="16" max="16384" width="9.3984375" style="14"/>
  </cols>
  <sheetData>
    <row r="1" spans="1:14" s="1" customFormat="1" ht="10.5" x14ac:dyDescent="0.15">
      <c r="B1" s="256" t="s">
        <v>292</v>
      </c>
      <c r="C1" s="3"/>
      <c r="D1" s="3"/>
      <c r="E1" s="3"/>
      <c r="F1" s="3"/>
      <c r="G1" s="3"/>
      <c r="H1" s="3"/>
      <c r="I1" s="3"/>
      <c r="J1" s="3"/>
      <c r="K1" s="3"/>
      <c r="L1" s="3"/>
      <c r="M1" s="3"/>
      <c r="N1" s="3"/>
    </row>
    <row r="2" spans="1:14" s="1" customFormat="1" ht="13.5" customHeight="1" thickBot="1" x14ac:dyDescent="0.2">
      <c r="B2" s="2" t="s">
        <v>201</v>
      </c>
      <c r="C2" s="3"/>
      <c r="D2" s="3"/>
      <c r="E2" s="3"/>
      <c r="F2" s="3"/>
      <c r="G2" s="3"/>
      <c r="H2" s="3"/>
      <c r="I2" s="3"/>
      <c r="J2" s="3"/>
      <c r="K2" s="3"/>
      <c r="L2" s="3"/>
      <c r="M2" s="3"/>
      <c r="N2" s="4" t="s">
        <v>235</v>
      </c>
    </row>
    <row r="3" spans="1:14" s="1" customFormat="1" ht="14.25" customHeight="1" thickTop="1" x14ac:dyDescent="0.15">
      <c r="A3" s="5"/>
      <c r="B3" s="380" t="s">
        <v>236</v>
      </c>
      <c r="C3" s="6"/>
      <c r="D3" s="257" t="s">
        <v>293</v>
      </c>
      <c r="E3" s="258"/>
      <c r="F3" s="258"/>
      <c r="G3" s="258"/>
      <c r="H3" s="258"/>
      <c r="I3" s="258"/>
      <c r="J3" s="258"/>
      <c r="K3" s="258"/>
      <c r="L3" s="258"/>
      <c r="M3" s="258"/>
      <c r="N3" s="258"/>
    </row>
    <row r="4" spans="1:14" s="1" customFormat="1" ht="15.75" customHeight="1" x14ac:dyDescent="0.15">
      <c r="A4" s="59"/>
      <c r="B4" s="365"/>
      <c r="C4" s="99"/>
      <c r="D4" s="234" t="s">
        <v>171</v>
      </c>
      <c r="E4" s="234" t="s">
        <v>172</v>
      </c>
      <c r="F4" s="234" t="s">
        <v>174</v>
      </c>
      <c r="G4" s="234" t="s">
        <v>175</v>
      </c>
      <c r="H4" s="209" t="s">
        <v>176</v>
      </c>
      <c r="I4" s="232" t="s">
        <v>294</v>
      </c>
      <c r="J4" s="234" t="s">
        <v>178</v>
      </c>
      <c r="K4" s="234" t="s">
        <v>179</v>
      </c>
      <c r="L4" s="234" t="s">
        <v>295</v>
      </c>
      <c r="M4" s="234" t="s">
        <v>181</v>
      </c>
      <c r="N4" s="208" t="s">
        <v>63</v>
      </c>
    </row>
    <row r="5" spans="1:14" ht="6" customHeight="1" x14ac:dyDescent="0.15">
      <c r="A5" s="29"/>
      <c r="B5" s="230"/>
      <c r="C5" s="12"/>
      <c r="D5" s="230"/>
      <c r="E5" s="230"/>
      <c r="F5" s="230"/>
      <c r="G5" s="230"/>
      <c r="H5" s="230"/>
      <c r="I5" s="230"/>
      <c r="J5" s="230"/>
      <c r="K5" s="230"/>
      <c r="L5" s="230"/>
      <c r="M5" s="230"/>
      <c r="N5" s="230"/>
    </row>
    <row r="6" spans="1:14" ht="13.15" customHeight="1" x14ac:dyDescent="0.15">
      <c r="A6" s="15"/>
      <c r="B6" s="23" t="s">
        <v>296</v>
      </c>
      <c r="C6" s="17"/>
      <c r="D6" s="19">
        <v>13057771</v>
      </c>
      <c r="E6" s="19">
        <v>1269060418</v>
      </c>
      <c r="F6" s="19">
        <v>1546167098</v>
      </c>
      <c r="G6" s="19">
        <v>321278221</v>
      </c>
      <c r="H6" s="19">
        <v>5634554</v>
      </c>
      <c r="I6" s="19">
        <v>12065269</v>
      </c>
      <c r="J6" s="19">
        <v>330455596</v>
      </c>
      <c r="K6" s="19">
        <v>482204904</v>
      </c>
      <c r="L6" s="19">
        <v>120571700</v>
      </c>
      <c r="M6" s="19">
        <v>655027944</v>
      </c>
      <c r="N6" s="19">
        <v>403621502</v>
      </c>
    </row>
    <row r="7" spans="1:14" ht="13.15" customHeight="1" x14ac:dyDescent="0.15">
      <c r="A7" s="15"/>
      <c r="B7" s="23" t="s">
        <v>297</v>
      </c>
      <c r="C7" s="17"/>
      <c r="D7" s="19">
        <v>13055614</v>
      </c>
      <c r="E7" s="19">
        <v>355107216</v>
      </c>
      <c r="F7" s="19">
        <v>1748417231</v>
      </c>
      <c r="G7" s="19">
        <v>450181672</v>
      </c>
      <c r="H7" s="19">
        <v>5703779</v>
      </c>
      <c r="I7" s="19">
        <v>11479389</v>
      </c>
      <c r="J7" s="19">
        <v>286314927</v>
      </c>
      <c r="K7" s="19">
        <v>580914398</v>
      </c>
      <c r="L7" s="19">
        <v>117901536</v>
      </c>
      <c r="M7" s="19">
        <v>630659968</v>
      </c>
      <c r="N7" s="19">
        <v>394551016</v>
      </c>
    </row>
    <row r="8" spans="1:14" ht="13.15" customHeight="1" x14ac:dyDescent="0.15">
      <c r="A8" s="15"/>
      <c r="B8" s="23" t="s">
        <v>88</v>
      </c>
      <c r="C8" s="17"/>
      <c r="D8" s="19">
        <v>13137437</v>
      </c>
      <c r="E8" s="19">
        <v>353677107</v>
      </c>
      <c r="F8" s="19">
        <v>1735705910</v>
      </c>
      <c r="G8" s="19">
        <v>456873289</v>
      </c>
      <c r="H8" s="19">
        <v>5668994</v>
      </c>
      <c r="I8" s="19">
        <v>11991441</v>
      </c>
      <c r="J8" s="19">
        <v>238685119</v>
      </c>
      <c r="K8" s="19">
        <v>468388758</v>
      </c>
      <c r="L8" s="19">
        <v>122689728</v>
      </c>
      <c r="M8" s="19">
        <v>660383383</v>
      </c>
      <c r="N8" s="19">
        <v>425135947</v>
      </c>
    </row>
    <row r="9" spans="1:14" ht="13.15" customHeight="1" x14ac:dyDescent="0.15">
      <c r="A9" s="24"/>
      <c r="B9" s="25"/>
      <c r="C9" s="26"/>
      <c r="D9" s="239"/>
      <c r="E9" s="239"/>
      <c r="F9" s="239"/>
      <c r="G9" s="239"/>
      <c r="H9" s="239"/>
      <c r="I9" s="239"/>
      <c r="J9" s="239"/>
      <c r="K9" s="239"/>
      <c r="L9" s="239"/>
      <c r="M9" s="239"/>
      <c r="N9" s="19"/>
    </row>
    <row r="10" spans="1:14" ht="13.15" customHeight="1" x14ac:dyDescent="0.15">
      <c r="A10" s="48"/>
      <c r="B10" s="252" t="s">
        <v>249</v>
      </c>
      <c r="C10" s="49"/>
      <c r="D10" s="19">
        <v>11491774</v>
      </c>
      <c r="E10" s="19">
        <v>330140726</v>
      </c>
      <c r="F10" s="19">
        <v>1698201333</v>
      </c>
      <c r="G10" s="19">
        <v>441550926</v>
      </c>
      <c r="H10" s="19">
        <v>5442887</v>
      </c>
      <c r="I10" s="19">
        <v>10390202</v>
      </c>
      <c r="J10" s="19">
        <v>235060303</v>
      </c>
      <c r="K10" s="19">
        <v>455148963</v>
      </c>
      <c r="L10" s="19">
        <v>116141123</v>
      </c>
      <c r="M10" s="19">
        <v>646852597</v>
      </c>
      <c r="N10" s="19">
        <v>417339540</v>
      </c>
    </row>
    <row r="11" spans="1:14" ht="13.15" customHeight="1" x14ac:dyDescent="0.15">
      <c r="A11" s="48"/>
      <c r="B11" s="252" t="s">
        <v>250</v>
      </c>
      <c r="C11" s="49"/>
      <c r="D11" s="19">
        <v>1645663</v>
      </c>
      <c r="E11" s="19">
        <v>23536381</v>
      </c>
      <c r="F11" s="19">
        <v>37504577</v>
      </c>
      <c r="G11" s="19">
        <v>15322363</v>
      </c>
      <c r="H11" s="19">
        <v>226107</v>
      </c>
      <c r="I11" s="19">
        <v>1601239</v>
      </c>
      <c r="J11" s="19">
        <v>3624816</v>
      </c>
      <c r="K11" s="19">
        <v>13239795</v>
      </c>
      <c r="L11" s="19">
        <v>6548605</v>
      </c>
      <c r="M11" s="19">
        <v>13530786</v>
      </c>
      <c r="N11" s="19">
        <v>7796407</v>
      </c>
    </row>
    <row r="12" spans="1:14" ht="13.15" customHeight="1" x14ac:dyDescent="0.15">
      <c r="A12" s="29"/>
      <c r="B12" s="207"/>
      <c r="C12" s="30"/>
      <c r="D12" s="239"/>
      <c r="E12" s="239"/>
      <c r="F12" s="239"/>
      <c r="G12" s="239"/>
      <c r="H12" s="239"/>
      <c r="I12" s="239"/>
      <c r="J12" s="239"/>
      <c r="K12" s="239"/>
      <c r="L12" s="239"/>
      <c r="M12" s="239"/>
      <c r="N12" s="19"/>
    </row>
    <row r="13" spans="1:14" ht="10.5" customHeight="1" x14ac:dyDescent="0.15">
      <c r="A13" s="29"/>
      <c r="B13" s="207" t="s">
        <v>251</v>
      </c>
      <c r="C13" s="30"/>
      <c r="D13" s="254">
        <v>2958829</v>
      </c>
      <c r="E13" s="239">
        <v>106940214</v>
      </c>
      <c r="F13" s="239">
        <v>763066985</v>
      </c>
      <c r="G13" s="239">
        <v>168709320</v>
      </c>
      <c r="H13" s="239">
        <v>1954083</v>
      </c>
      <c r="I13" s="239">
        <v>1945136</v>
      </c>
      <c r="J13" s="239">
        <v>172821328</v>
      </c>
      <c r="K13" s="239">
        <v>242858137</v>
      </c>
      <c r="L13" s="239">
        <v>44964778</v>
      </c>
      <c r="M13" s="239">
        <v>332359465</v>
      </c>
      <c r="N13" s="239">
        <v>234353285</v>
      </c>
    </row>
    <row r="14" spans="1:14" ht="10.5" customHeight="1" x14ac:dyDescent="0.15">
      <c r="A14" s="29"/>
      <c r="B14" s="207" t="s">
        <v>252</v>
      </c>
      <c r="C14" s="30"/>
      <c r="D14" s="254">
        <v>1728864</v>
      </c>
      <c r="E14" s="239">
        <v>61653010</v>
      </c>
      <c r="F14" s="239">
        <v>313302884</v>
      </c>
      <c r="G14" s="239">
        <v>96503315</v>
      </c>
      <c r="H14" s="239">
        <v>708873</v>
      </c>
      <c r="I14" s="239">
        <v>480041</v>
      </c>
      <c r="J14" s="239">
        <v>25846655</v>
      </c>
      <c r="K14" s="239">
        <v>77393809</v>
      </c>
      <c r="L14" s="239">
        <v>17772334</v>
      </c>
      <c r="M14" s="239">
        <v>129392109</v>
      </c>
      <c r="N14" s="239">
        <v>72686901</v>
      </c>
    </row>
    <row r="15" spans="1:14" ht="10.5" customHeight="1" x14ac:dyDescent="0.15">
      <c r="A15" s="29"/>
      <c r="B15" s="207" t="s">
        <v>253</v>
      </c>
      <c r="C15" s="30"/>
      <c r="D15" s="254">
        <v>928895</v>
      </c>
      <c r="E15" s="239">
        <v>26667427</v>
      </c>
      <c r="F15" s="239">
        <v>140846569</v>
      </c>
      <c r="G15" s="239">
        <v>35425010</v>
      </c>
      <c r="H15" s="239">
        <v>305472</v>
      </c>
      <c r="I15" s="239">
        <v>919891</v>
      </c>
      <c r="J15" s="239">
        <v>11648626</v>
      </c>
      <c r="K15" s="239">
        <v>29308831</v>
      </c>
      <c r="L15" s="239">
        <v>8890566</v>
      </c>
      <c r="M15" s="239">
        <v>50858726</v>
      </c>
      <c r="N15" s="239">
        <v>30709946</v>
      </c>
    </row>
    <row r="16" spans="1:14" ht="10.5" customHeight="1" x14ac:dyDescent="0.15">
      <c r="A16" s="29"/>
      <c r="B16" s="207" t="s">
        <v>254</v>
      </c>
      <c r="C16" s="30"/>
      <c r="D16" s="254">
        <v>787270</v>
      </c>
      <c r="E16" s="239">
        <v>16780130</v>
      </c>
      <c r="F16" s="239">
        <v>67127960</v>
      </c>
      <c r="G16" s="239">
        <v>21475232</v>
      </c>
      <c r="H16" s="239">
        <v>348805</v>
      </c>
      <c r="I16" s="239">
        <v>769266</v>
      </c>
      <c r="J16" s="239">
        <v>3819988</v>
      </c>
      <c r="K16" s="239">
        <v>17470746</v>
      </c>
      <c r="L16" s="239">
        <v>6064502</v>
      </c>
      <c r="M16" s="239">
        <v>21508106</v>
      </c>
      <c r="N16" s="239">
        <v>17123806</v>
      </c>
    </row>
    <row r="17" spans="1:14" ht="10.5" customHeight="1" x14ac:dyDescent="0.15">
      <c r="A17" s="29"/>
      <c r="B17" s="207" t="s">
        <v>255</v>
      </c>
      <c r="C17" s="30"/>
      <c r="D17" s="254">
        <v>412424</v>
      </c>
      <c r="E17" s="239">
        <v>7336110</v>
      </c>
      <c r="F17" s="239">
        <v>43842748</v>
      </c>
      <c r="G17" s="239">
        <v>9453377</v>
      </c>
      <c r="H17" s="239">
        <v>328957</v>
      </c>
      <c r="I17" s="239">
        <v>906906</v>
      </c>
      <c r="J17" s="239">
        <v>3360849</v>
      </c>
      <c r="K17" s="239">
        <v>8416399</v>
      </c>
      <c r="L17" s="239">
        <v>3703735</v>
      </c>
      <c r="M17" s="239">
        <v>12045401</v>
      </c>
      <c r="N17" s="239">
        <v>6301840</v>
      </c>
    </row>
    <row r="18" spans="1:14" ht="8.25" customHeight="1" x14ac:dyDescent="0.15">
      <c r="A18" s="29"/>
      <c r="B18" s="207"/>
      <c r="C18" s="30"/>
      <c r="D18" s="202"/>
      <c r="E18" s="202"/>
      <c r="F18" s="202"/>
      <c r="G18" s="202"/>
      <c r="H18" s="202"/>
      <c r="I18" s="202"/>
      <c r="J18" s="202"/>
      <c r="K18" s="202"/>
      <c r="L18" s="202"/>
      <c r="M18" s="202"/>
      <c r="N18" s="202"/>
    </row>
    <row r="19" spans="1:14" ht="10.5" customHeight="1" x14ac:dyDescent="0.15">
      <c r="A19" s="29"/>
      <c r="B19" s="207" t="s">
        <v>256</v>
      </c>
      <c r="C19" s="30"/>
      <c r="D19" s="254">
        <v>413966</v>
      </c>
      <c r="E19" s="239">
        <v>9972157</v>
      </c>
      <c r="F19" s="239">
        <v>27285417</v>
      </c>
      <c r="G19" s="239">
        <v>7947314</v>
      </c>
      <c r="H19" s="239">
        <v>79631</v>
      </c>
      <c r="I19" s="239">
        <v>183514</v>
      </c>
      <c r="J19" s="239">
        <v>1344320</v>
      </c>
      <c r="K19" s="239">
        <v>7211589</v>
      </c>
      <c r="L19" s="239">
        <v>2629045</v>
      </c>
      <c r="M19" s="239">
        <v>9232664</v>
      </c>
      <c r="N19" s="239">
        <v>4276636</v>
      </c>
    </row>
    <row r="20" spans="1:14" ht="10.5" customHeight="1" x14ac:dyDescent="0.15">
      <c r="A20" s="29"/>
      <c r="B20" s="207" t="s">
        <v>257</v>
      </c>
      <c r="C20" s="30"/>
      <c r="D20" s="254">
        <v>671745</v>
      </c>
      <c r="E20" s="239">
        <v>20410153</v>
      </c>
      <c r="F20" s="239">
        <v>73493201</v>
      </c>
      <c r="G20" s="239">
        <v>25515389</v>
      </c>
      <c r="H20" s="239">
        <v>406426</v>
      </c>
      <c r="I20" s="239">
        <v>566394</v>
      </c>
      <c r="J20" s="239">
        <v>2686302</v>
      </c>
      <c r="K20" s="239">
        <v>17754609</v>
      </c>
      <c r="L20" s="239">
        <v>6438016</v>
      </c>
      <c r="M20" s="239">
        <v>17174228</v>
      </c>
      <c r="N20" s="239">
        <v>9691007</v>
      </c>
    </row>
    <row r="21" spans="1:14" ht="10.5" customHeight="1" x14ac:dyDescent="0.15">
      <c r="A21" s="29"/>
      <c r="B21" s="207" t="s">
        <v>258</v>
      </c>
      <c r="C21" s="30"/>
      <c r="D21" s="254">
        <v>428640</v>
      </c>
      <c r="E21" s="239">
        <v>9335780</v>
      </c>
      <c r="F21" s="239">
        <v>32396674</v>
      </c>
      <c r="G21" s="239">
        <v>9208018</v>
      </c>
      <c r="H21" s="239">
        <v>144698</v>
      </c>
      <c r="I21" s="239">
        <v>1136719</v>
      </c>
      <c r="J21" s="239">
        <v>1960378</v>
      </c>
      <c r="K21" s="239">
        <v>6691988</v>
      </c>
      <c r="L21" s="239">
        <v>4430807</v>
      </c>
      <c r="M21" s="239">
        <v>9023835</v>
      </c>
      <c r="N21" s="239">
        <v>5421087</v>
      </c>
    </row>
    <row r="22" spans="1:14" ht="10.5" customHeight="1" x14ac:dyDescent="0.15">
      <c r="A22" s="29"/>
      <c r="B22" s="207" t="s">
        <v>259</v>
      </c>
      <c r="C22" s="30"/>
      <c r="D22" s="254">
        <v>403019</v>
      </c>
      <c r="E22" s="239">
        <v>8353960</v>
      </c>
      <c r="F22" s="239">
        <v>36825465</v>
      </c>
      <c r="G22" s="239">
        <v>13188464</v>
      </c>
      <c r="H22" s="239">
        <v>248287</v>
      </c>
      <c r="I22" s="239">
        <v>261368</v>
      </c>
      <c r="J22" s="239">
        <v>2348322</v>
      </c>
      <c r="K22" s="239">
        <v>6292186</v>
      </c>
      <c r="L22" s="239">
        <v>3392955</v>
      </c>
      <c r="M22" s="239">
        <v>11661525</v>
      </c>
      <c r="N22" s="239">
        <v>5864887</v>
      </c>
    </row>
    <row r="23" spans="1:14" ht="10.5" customHeight="1" x14ac:dyDescent="0.15">
      <c r="A23" s="29"/>
      <c r="B23" s="207" t="s">
        <v>260</v>
      </c>
      <c r="C23" s="30"/>
      <c r="D23" s="254">
        <v>212368</v>
      </c>
      <c r="E23" s="239">
        <v>4503424</v>
      </c>
      <c r="F23" s="239">
        <v>9006369</v>
      </c>
      <c r="G23" s="239">
        <v>2691577</v>
      </c>
      <c r="H23" s="239">
        <v>21581</v>
      </c>
      <c r="I23" s="239">
        <v>24551</v>
      </c>
      <c r="J23" s="239">
        <v>126025</v>
      </c>
      <c r="K23" s="239">
        <v>1520633</v>
      </c>
      <c r="L23" s="239">
        <v>1122578</v>
      </c>
      <c r="M23" s="239">
        <v>2072961</v>
      </c>
      <c r="N23" s="239">
        <v>2023278</v>
      </c>
    </row>
    <row r="24" spans="1:14" ht="8.25" customHeight="1" x14ac:dyDescent="0.15">
      <c r="A24" s="29"/>
      <c r="B24" s="207"/>
      <c r="C24" s="30"/>
      <c r="D24" s="202"/>
      <c r="E24" s="202"/>
      <c r="F24" s="202"/>
      <c r="G24" s="202"/>
      <c r="H24" s="202"/>
      <c r="I24" s="202"/>
      <c r="J24" s="202"/>
      <c r="K24" s="202"/>
      <c r="L24" s="202"/>
      <c r="M24" s="202"/>
      <c r="N24" s="202"/>
    </row>
    <row r="25" spans="1:14" ht="10.5" customHeight="1" x14ac:dyDescent="0.15">
      <c r="A25" s="29"/>
      <c r="B25" s="207" t="s">
        <v>261</v>
      </c>
      <c r="C25" s="30"/>
      <c r="D25" s="254">
        <v>177204</v>
      </c>
      <c r="E25" s="239">
        <v>3306056</v>
      </c>
      <c r="F25" s="239">
        <v>6760408</v>
      </c>
      <c r="G25" s="239">
        <v>2698214</v>
      </c>
      <c r="H25" s="239">
        <v>26659</v>
      </c>
      <c r="I25" s="239">
        <v>289913</v>
      </c>
      <c r="J25" s="239">
        <v>420371</v>
      </c>
      <c r="K25" s="239">
        <v>1613979</v>
      </c>
      <c r="L25" s="239">
        <v>856310</v>
      </c>
      <c r="M25" s="239">
        <v>1148346</v>
      </c>
      <c r="N25" s="239">
        <v>2012115</v>
      </c>
    </row>
    <row r="26" spans="1:14" ht="10.5" customHeight="1" x14ac:dyDescent="0.15">
      <c r="A26" s="29"/>
      <c r="B26" s="207" t="s">
        <v>262</v>
      </c>
      <c r="C26" s="30"/>
      <c r="D26" s="254">
        <v>331328</v>
      </c>
      <c r="E26" s="239">
        <v>4770099</v>
      </c>
      <c r="F26" s="239">
        <v>25197608</v>
      </c>
      <c r="G26" s="239">
        <v>6202728</v>
      </c>
      <c r="H26" s="239">
        <v>108821</v>
      </c>
      <c r="I26" s="239">
        <v>598388</v>
      </c>
      <c r="J26" s="239">
        <v>1085965</v>
      </c>
      <c r="K26" s="239">
        <v>5235916</v>
      </c>
      <c r="L26" s="239">
        <v>2253432</v>
      </c>
      <c r="M26" s="239">
        <v>5713209</v>
      </c>
      <c r="N26" s="239">
        <v>3451249</v>
      </c>
    </row>
    <row r="27" spans="1:14" ht="10.5" customHeight="1" x14ac:dyDescent="0.15">
      <c r="A27" s="29"/>
      <c r="B27" s="207" t="s">
        <v>263</v>
      </c>
      <c r="C27" s="30"/>
      <c r="D27" s="254">
        <v>426799</v>
      </c>
      <c r="E27" s="239">
        <v>13043435</v>
      </c>
      <c r="F27" s="239">
        <v>36833774</v>
      </c>
      <c r="G27" s="239">
        <v>11338211</v>
      </c>
      <c r="H27" s="239">
        <v>202040</v>
      </c>
      <c r="I27" s="239">
        <v>794682</v>
      </c>
      <c r="J27" s="239">
        <v>3637391</v>
      </c>
      <c r="K27" s="239">
        <v>11309183</v>
      </c>
      <c r="L27" s="239">
        <v>3313730</v>
      </c>
      <c r="M27" s="239">
        <v>14748095</v>
      </c>
      <c r="N27" s="239">
        <v>6132162</v>
      </c>
    </row>
    <row r="28" spans="1:14" ht="10.5" customHeight="1" x14ac:dyDescent="0.15">
      <c r="A28" s="29"/>
      <c r="B28" s="207" t="s">
        <v>264</v>
      </c>
      <c r="C28" s="30"/>
      <c r="D28" s="254">
        <v>364410</v>
      </c>
      <c r="E28" s="239">
        <v>7081791</v>
      </c>
      <c r="F28" s="239">
        <v>41714996</v>
      </c>
      <c r="G28" s="239">
        <v>11794362</v>
      </c>
      <c r="H28" s="239">
        <v>210829</v>
      </c>
      <c r="I28" s="239">
        <v>105898</v>
      </c>
      <c r="J28" s="239">
        <v>1702662</v>
      </c>
      <c r="K28" s="239">
        <v>5365662</v>
      </c>
      <c r="L28" s="239">
        <v>2584811</v>
      </c>
      <c r="M28" s="239">
        <v>11386534</v>
      </c>
      <c r="N28" s="239">
        <v>5561407</v>
      </c>
    </row>
    <row r="29" spans="1:14" ht="10.5" customHeight="1" x14ac:dyDescent="0.15">
      <c r="A29" s="29"/>
      <c r="B29" s="207" t="s">
        <v>265</v>
      </c>
      <c r="C29" s="30"/>
      <c r="D29" s="254">
        <v>268585</v>
      </c>
      <c r="E29" s="239">
        <v>4206408</v>
      </c>
      <c r="F29" s="239">
        <v>15744157</v>
      </c>
      <c r="G29" s="239">
        <v>4141063</v>
      </c>
      <c r="H29" s="239">
        <v>78092</v>
      </c>
      <c r="I29" s="239">
        <v>462846</v>
      </c>
      <c r="J29" s="239">
        <v>627670</v>
      </c>
      <c r="K29" s="239">
        <v>3127393</v>
      </c>
      <c r="L29" s="239">
        <v>1483114</v>
      </c>
      <c r="M29" s="239">
        <v>3461226</v>
      </c>
      <c r="N29" s="239">
        <v>2904439</v>
      </c>
    </row>
    <row r="30" spans="1:14" ht="8.25" customHeight="1" x14ac:dyDescent="0.15">
      <c r="A30" s="29"/>
      <c r="B30" s="207"/>
      <c r="C30" s="30"/>
      <c r="D30" s="202"/>
      <c r="E30" s="202"/>
      <c r="F30" s="202"/>
      <c r="G30" s="202"/>
      <c r="H30" s="202"/>
      <c r="I30" s="202"/>
      <c r="J30" s="202"/>
      <c r="K30" s="202"/>
      <c r="L30" s="202"/>
      <c r="M30" s="202"/>
      <c r="N30" s="202"/>
    </row>
    <row r="31" spans="1:14" ht="10.5" customHeight="1" x14ac:dyDescent="0.15">
      <c r="A31" s="29"/>
      <c r="B31" s="207" t="s">
        <v>266</v>
      </c>
      <c r="C31" s="30"/>
      <c r="D31" s="254">
        <v>280452</v>
      </c>
      <c r="E31" s="239">
        <v>9223868</v>
      </c>
      <c r="F31" s="239">
        <v>20525510</v>
      </c>
      <c r="G31" s="239">
        <v>4567602</v>
      </c>
      <c r="H31" s="239">
        <v>143508</v>
      </c>
      <c r="I31" s="239">
        <v>307687</v>
      </c>
      <c r="J31" s="239">
        <v>583518</v>
      </c>
      <c r="K31" s="239">
        <v>5632653</v>
      </c>
      <c r="L31" s="239">
        <v>2177967</v>
      </c>
      <c r="M31" s="239">
        <v>6192336</v>
      </c>
      <c r="N31" s="239">
        <v>2807420</v>
      </c>
    </row>
    <row r="32" spans="1:14" ht="10.5" customHeight="1" x14ac:dyDescent="0.15">
      <c r="A32" s="29"/>
      <c r="B32" s="207" t="s">
        <v>267</v>
      </c>
      <c r="C32" s="30"/>
      <c r="D32" s="254">
        <v>273723</v>
      </c>
      <c r="E32" s="239">
        <v>6878827</v>
      </c>
      <c r="F32" s="239">
        <v>24389518</v>
      </c>
      <c r="G32" s="239">
        <v>4964996</v>
      </c>
      <c r="H32" s="239">
        <v>79710</v>
      </c>
      <c r="I32" s="239">
        <v>71118</v>
      </c>
      <c r="J32" s="239">
        <v>479750</v>
      </c>
      <c r="K32" s="239">
        <v>2867111</v>
      </c>
      <c r="L32" s="239">
        <v>1811350</v>
      </c>
      <c r="M32" s="239">
        <v>4078013</v>
      </c>
      <c r="N32" s="239">
        <v>2733601</v>
      </c>
    </row>
    <row r="33" spans="1:14" ht="10.5" customHeight="1" x14ac:dyDescent="0.15">
      <c r="A33" s="29"/>
      <c r="B33" s="207" t="s">
        <v>268</v>
      </c>
      <c r="C33" s="30"/>
      <c r="D33" s="254">
        <v>166430</v>
      </c>
      <c r="E33" s="239">
        <v>4909535</v>
      </c>
      <c r="F33" s="239">
        <v>6201750</v>
      </c>
      <c r="G33" s="239">
        <v>1620126</v>
      </c>
      <c r="H33" s="239">
        <v>6847</v>
      </c>
      <c r="I33" s="239">
        <v>406864</v>
      </c>
      <c r="J33" s="239">
        <v>188371</v>
      </c>
      <c r="K33" s="239">
        <v>1280575</v>
      </c>
      <c r="L33" s="239">
        <v>736183</v>
      </c>
      <c r="M33" s="239">
        <v>1772083</v>
      </c>
      <c r="N33" s="239">
        <v>1354264</v>
      </c>
    </row>
    <row r="34" spans="1:14" ht="10.5" customHeight="1" x14ac:dyDescent="0.15">
      <c r="A34" s="29"/>
      <c r="B34" s="207" t="s">
        <v>269</v>
      </c>
      <c r="C34" s="30"/>
      <c r="D34" s="254">
        <v>256823</v>
      </c>
      <c r="E34" s="239">
        <v>4768342</v>
      </c>
      <c r="F34" s="239">
        <v>13639340</v>
      </c>
      <c r="G34" s="239">
        <v>4106608</v>
      </c>
      <c r="H34" s="239">
        <v>39568</v>
      </c>
      <c r="I34" s="239">
        <v>159020</v>
      </c>
      <c r="J34" s="239">
        <v>371812</v>
      </c>
      <c r="K34" s="239">
        <v>3797564</v>
      </c>
      <c r="L34" s="239">
        <v>1514910</v>
      </c>
      <c r="M34" s="239">
        <v>3023735</v>
      </c>
      <c r="N34" s="239">
        <v>1930210</v>
      </c>
    </row>
    <row r="35" spans="1:14" ht="9.6" customHeight="1" x14ac:dyDescent="0.15">
      <c r="A35" s="29"/>
      <c r="B35" s="207"/>
      <c r="C35" s="30"/>
      <c r="D35" s="202"/>
      <c r="E35" s="202"/>
      <c r="F35" s="202"/>
      <c r="G35" s="202"/>
      <c r="H35" s="202"/>
      <c r="I35" s="202"/>
      <c r="J35" s="202"/>
      <c r="K35" s="202"/>
      <c r="L35" s="202"/>
      <c r="M35" s="202"/>
      <c r="N35" s="202"/>
    </row>
    <row r="36" spans="1:14" ht="10.5" customHeight="1" x14ac:dyDescent="0.15">
      <c r="A36" s="29"/>
      <c r="B36" s="207" t="s">
        <v>270</v>
      </c>
      <c r="C36" s="30"/>
      <c r="D36" s="254">
        <v>187003</v>
      </c>
      <c r="E36" s="239">
        <v>1838282</v>
      </c>
      <c r="F36" s="239">
        <v>4156504</v>
      </c>
      <c r="G36" s="239">
        <v>1866396</v>
      </c>
      <c r="H36" s="239">
        <v>4676</v>
      </c>
      <c r="I36" s="239">
        <v>57563</v>
      </c>
      <c r="J36" s="239">
        <v>307108</v>
      </c>
      <c r="K36" s="239">
        <v>1929916</v>
      </c>
      <c r="L36" s="239">
        <v>586846</v>
      </c>
      <c r="M36" s="239">
        <v>1136053</v>
      </c>
      <c r="N36" s="239">
        <v>538768</v>
      </c>
    </row>
    <row r="37" spans="1:14" ht="10.5" customHeight="1" x14ac:dyDescent="0.15">
      <c r="A37" s="29"/>
      <c r="B37" s="207" t="s">
        <v>271</v>
      </c>
      <c r="C37" s="30"/>
      <c r="D37" s="254">
        <v>205868</v>
      </c>
      <c r="E37" s="239">
        <v>3513207</v>
      </c>
      <c r="F37" s="239">
        <v>6412189</v>
      </c>
      <c r="G37" s="239">
        <v>2484858</v>
      </c>
      <c r="H37" s="239">
        <v>29244</v>
      </c>
      <c r="I37" s="239">
        <v>105421</v>
      </c>
      <c r="J37" s="239">
        <v>193922</v>
      </c>
      <c r="K37" s="239">
        <v>2150328</v>
      </c>
      <c r="L37" s="239">
        <v>714147</v>
      </c>
      <c r="M37" s="239">
        <v>1959257</v>
      </c>
      <c r="N37" s="239">
        <v>1082855</v>
      </c>
    </row>
    <row r="38" spans="1:14" ht="10.5" customHeight="1" x14ac:dyDescent="0.15">
      <c r="A38" s="29"/>
      <c r="B38" s="207" t="s">
        <v>272</v>
      </c>
      <c r="C38" s="30"/>
      <c r="D38" s="254">
        <v>135331</v>
      </c>
      <c r="E38" s="239">
        <v>2265279</v>
      </c>
      <c r="F38" s="239">
        <v>3743615</v>
      </c>
      <c r="G38" s="239">
        <v>1323963</v>
      </c>
      <c r="H38" s="239">
        <v>10985</v>
      </c>
      <c r="I38" s="239">
        <v>95869</v>
      </c>
      <c r="J38" s="239">
        <v>120024</v>
      </c>
      <c r="K38" s="239">
        <v>1437965</v>
      </c>
      <c r="L38" s="239">
        <v>558513</v>
      </c>
      <c r="M38" s="239">
        <v>1187959</v>
      </c>
      <c r="N38" s="239">
        <v>722450</v>
      </c>
    </row>
    <row r="39" spans="1:14" ht="10.5" customHeight="1" x14ac:dyDescent="0.15">
      <c r="A39" s="29"/>
      <c r="B39" s="207" t="s">
        <v>273</v>
      </c>
      <c r="C39" s="30"/>
      <c r="D39" s="254">
        <v>120878</v>
      </c>
      <c r="E39" s="239">
        <v>1447838</v>
      </c>
      <c r="F39" s="239">
        <v>3365901</v>
      </c>
      <c r="G39" s="239">
        <v>1022554</v>
      </c>
      <c r="H39" s="239">
        <v>6443</v>
      </c>
      <c r="I39" s="239">
        <v>86800</v>
      </c>
      <c r="J39" s="239">
        <v>167021</v>
      </c>
      <c r="K39" s="239">
        <v>963137</v>
      </c>
      <c r="L39" s="239">
        <v>588025</v>
      </c>
      <c r="M39" s="239">
        <v>1109279</v>
      </c>
      <c r="N39" s="239">
        <v>701975</v>
      </c>
    </row>
    <row r="40" spans="1:14" ht="10.5" customHeight="1" x14ac:dyDescent="0.15">
      <c r="A40" s="29"/>
      <c r="B40" s="207" t="s">
        <v>274</v>
      </c>
      <c r="C40" s="30"/>
      <c r="D40" s="254">
        <v>87362</v>
      </c>
      <c r="E40" s="239">
        <v>893461</v>
      </c>
      <c r="F40" s="239">
        <v>1127306</v>
      </c>
      <c r="G40" s="239">
        <v>425380</v>
      </c>
      <c r="H40" s="239">
        <v>0</v>
      </c>
      <c r="I40" s="239">
        <v>154184</v>
      </c>
      <c r="J40" s="239">
        <v>161078</v>
      </c>
      <c r="K40" s="239">
        <v>660897</v>
      </c>
      <c r="L40" s="239">
        <v>196614</v>
      </c>
      <c r="M40" s="239">
        <v>414449</v>
      </c>
      <c r="N40" s="239">
        <v>77524</v>
      </c>
    </row>
    <row r="41" spans="1:14" ht="8.25" customHeight="1" x14ac:dyDescent="0.15">
      <c r="A41" s="29"/>
      <c r="B41" s="207"/>
      <c r="C41" s="30"/>
      <c r="D41" s="202"/>
      <c r="E41" s="202"/>
      <c r="F41" s="202"/>
      <c r="G41" s="202"/>
      <c r="H41" s="202"/>
      <c r="I41" s="202"/>
      <c r="J41" s="202"/>
      <c r="K41" s="202"/>
      <c r="L41" s="202"/>
      <c r="M41" s="202"/>
      <c r="N41" s="202"/>
    </row>
    <row r="42" spans="1:14" ht="10.5" customHeight="1" x14ac:dyDescent="0.15">
      <c r="A42" s="29"/>
      <c r="B42" s="207" t="s">
        <v>275</v>
      </c>
      <c r="C42" s="30"/>
      <c r="D42" s="254">
        <v>98115</v>
      </c>
      <c r="E42" s="239">
        <v>833078</v>
      </c>
      <c r="F42" s="239">
        <v>2154423</v>
      </c>
      <c r="G42" s="239">
        <v>778774</v>
      </c>
      <c r="H42" s="239">
        <v>10618</v>
      </c>
      <c r="I42" s="239">
        <v>127985</v>
      </c>
      <c r="J42" s="239">
        <v>101344</v>
      </c>
      <c r="K42" s="239">
        <v>573934</v>
      </c>
      <c r="L42" s="239">
        <v>353493</v>
      </c>
      <c r="M42" s="239">
        <v>1062332</v>
      </c>
      <c r="N42" s="239">
        <v>239168</v>
      </c>
    </row>
    <row r="43" spans="1:14" ht="10.5" customHeight="1" x14ac:dyDescent="0.15">
      <c r="A43" s="29"/>
      <c r="B43" s="207" t="s">
        <v>276</v>
      </c>
      <c r="C43" s="30"/>
      <c r="D43" s="254">
        <v>80348</v>
      </c>
      <c r="E43" s="239">
        <v>1014546</v>
      </c>
      <c r="F43" s="239">
        <v>1388371</v>
      </c>
      <c r="G43" s="239">
        <v>435218</v>
      </c>
      <c r="H43" s="239">
        <v>6419</v>
      </c>
      <c r="I43" s="239">
        <v>108475</v>
      </c>
      <c r="J43" s="239">
        <v>105946</v>
      </c>
      <c r="K43" s="239">
        <v>425785</v>
      </c>
      <c r="L43" s="239">
        <v>227462</v>
      </c>
      <c r="M43" s="239">
        <v>1044668</v>
      </c>
      <c r="N43" s="239">
        <v>428614</v>
      </c>
    </row>
    <row r="44" spans="1:14" ht="10.5" customHeight="1" x14ac:dyDescent="0.15">
      <c r="A44" s="29"/>
      <c r="B44" s="207" t="s">
        <v>277</v>
      </c>
      <c r="C44" s="30"/>
      <c r="D44" s="254">
        <v>92529</v>
      </c>
      <c r="E44" s="239">
        <v>1995480</v>
      </c>
      <c r="F44" s="239">
        <v>1371177</v>
      </c>
      <c r="G44" s="239">
        <v>556991</v>
      </c>
      <c r="H44" s="239">
        <v>0</v>
      </c>
      <c r="I44" s="239">
        <v>167885</v>
      </c>
      <c r="J44" s="239">
        <v>370055</v>
      </c>
      <c r="K44" s="239">
        <v>803837</v>
      </c>
      <c r="L44" s="239">
        <v>212783</v>
      </c>
      <c r="M44" s="239">
        <v>462006</v>
      </c>
      <c r="N44" s="239">
        <v>559600</v>
      </c>
    </row>
    <row r="45" spans="1:14" ht="10.5" customHeight="1" x14ac:dyDescent="0.15">
      <c r="A45" s="29"/>
      <c r="B45" s="207" t="s">
        <v>278</v>
      </c>
      <c r="C45" s="30"/>
      <c r="D45" s="254">
        <v>98410</v>
      </c>
      <c r="E45" s="239">
        <v>1052195</v>
      </c>
      <c r="F45" s="239">
        <v>2341289</v>
      </c>
      <c r="G45" s="239">
        <v>747494</v>
      </c>
      <c r="H45" s="239">
        <v>0</v>
      </c>
      <c r="I45" s="239">
        <v>47895</v>
      </c>
      <c r="J45" s="239">
        <v>116464</v>
      </c>
      <c r="K45" s="239">
        <v>859041</v>
      </c>
      <c r="L45" s="239">
        <v>332130</v>
      </c>
      <c r="M45" s="239">
        <v>1002209</v>
      </c>
      <c r="N45" s="239">
        <v>499502</v>
      </c>
    </row>
    <row r="46" spans="1:14" ht="10.5" customHeight="1" x14ac:dyDescent="0.15">
      <c r="A46" s="29"/>
      <c r="B46" s="207" t="s">
        <v>279</v>
      </c>
      <c r="C46" s="30"/>
      <c r="D46" s="254">
        <v>118231</v>
      </c>
      <c r="E46" s="239">
        <v>3217927</v>
      </c>
      <c r="F46" s="239">
        <v>1718772</v>
      </c>
      <c r="G46" s="27">
        <v>1309434</v>
      </c>
      <c r="H46" s="239">
        <v>1342</v>
      </c>
      <c r="I46" s="239">
        <v>136458</v>
      </c>
      <c r="J46" s="239">
        <v>1022543</v>
      </c>
      <c r="K46" s="239">
        <v>722828</v>
      </c>
      <c r="L46" s="239">
        <v>977769</v>
      </c>
      <c r="M46" s="239">
        <v>1072552</v>
      </c>
      <c r="N46" s="239">
        <v>884513</v>
      </c>
    </row>
    <row r="47" spans="1:14" ht="8.25" customHeight="1" x14ac:dyDescent="0.15">
      <c r="A47" s="29"/>
      <c r="B47" s="207"/>
      <c r="C47" s="30"/>
      <c r="D47" s="254"/>
      <c r="E47" s="239"/>
      <c r="F47" s="239"/>
      <c r="G47" s="239"/>
      <c r="H47" s="239"/>
      <c r="I47" s="239"/>
      <c r="J47" s="239"/>
      <c r="K47" s="239"/>
      <c r="L47" s="239"/>
      <c r="M47" s="239"/>
      <c r="N47" s="239"/>
    </row>
    <row r="48" spans="1:14" ht="10.5" customHeight="1" x14ac:dyDescent="0.15">
      <c r="A48" s="29"/>
      <c r="B48" s="207" t="s">
        <v>280</v>
      </c>
      <c r="C48" s="30"/>
      <c r="D48" s="254">
        <v>66953</v>
      </c>
      <c r="E48" s="239">
        <v>908038</v>
      </c>
      <c r="F48" s="239">
        <v>957245</v>
      </c>
      <c r="G48" s="239">
        <v>714984</v>
      </c>
      <c r="H48" s="239">
        <v>0</v>
      </c>
      <c r="I48" s="239">
        <v>56991</v>
      </c>
      <c r="J48" s="239">
        <v>75129</v>
      </c>
      <c r="K48" s="239">
        <v>322944</v>
      </c>
      <c r="L48" s="239">
        <v>198656</v>
      </c>
      <c r="M48" s="239">
        <v>414399</v>
      </c>
      <c r="N48" s="239">
        <v>405608</v>
      </c>
    </row>
    <row r="49" spans="1:14" ht="10.5" customHeight="1" x14ac:dyDescent="0.15">
      <c r="A49" s="29"/>
      <c r="B49" s="207" t="s">
        <v>281</v>
      </c>
      <c r="C49" s="30"/>
      <c r="D49" s="254">
        <v>122842</v>
      </c>
      <c r="E49" s="239">
        <v>2181688</v>
      </c>
      <c r="F49" s="239">
        <v>2952239</v>
      </c>
      <c r="G49" s="239">
        <v>1465355</v>
      </c>
      <c r="H49" s="239">
        <v>936</v>
      </c>
      <c r="I49" s="239">
        <v>113471</v>
      </c>
      <c r="J49" s="239">
        <v>378968</v>
      </c>
      <c r="K49" s="239">
        <v>784476</v>
      </c>
      <c r="L49" s="239">
        <v>695100</v>
      </c>
      <c r="M49" s="239">
        <v>770484</v>
      </c>
      <c r="N49" s="239">
        <v>843945</v>
      </c>
    </row>
    <row r="50" spans="1:14" ht="10.5" customHeight="1" x14ac:dyDescent="0.15">
      <c r="A50" s="29"/>
      <c r="B50" s="207" t="s">
        <v>282</v>
      </c>
      <c r="C50" s="30"/>
      <c r="D50" s="254">
        <v>164393</v>
      </c>
      <c r="E50" s="239">
        <v>1736950</v>
      </c>
      <c r="F50" s="239">
        <v>5363650</v>
      </c>
      <c r="G50" s="239">
        <v>1942020</v>
      </c>
      <c r="H50" s="239">
        <v>155444</v>
      </c>
      <c r="I50" s="239">
        <v>197428</v>
      </c>
      <c r="J50" s="239">
        <v>346425</v>
      </c>
      <c r="K50" s="239">
        <v>1240423</v>
      </c>
      <c r="L50" s="239">
        <v>749418</v>
      </c>
      <c r="M50" s="239">
        <v>1601927</v>
      </c>
      <c r="N50" s="239">
        <v>766665</v>
      </c>
    </row>
    <row r="51" spans="1:14" ht="10.5" customHeight="1" x14ac:dyDescent="0.15">
      <c r="A51" s="29"/>
      <c r="B51" s="207" t="s">
        <v>283</v>
      </c>
      <c r="C51" s="30"/>
      <c r="D51" s="254">
        <v>67400</v>
      </c>
      <c r="E51" s="239">
        <v>638412</v>
      </c>
      <c r="F51" s="239">
        <v>451896</v>
      </c>
      <c r="G51" s="239">
        <v>248942</v>
      </c>
      <c r="H51" s="239">
        <v>0</v>
      </c>
      <c r="I51" s="239">
        <v>144814</v>
      </c>
      <c r="J51" s="239">
        <v>158789</v>
      </c>
      <c r="K51" s="239">
        <v>364284</v>
      </c>
      <c r="L51" s="239">
        <v>157649</v>
      </c>
      <c r="M51" s="239">
        <v>293212</v>
      </c>
      <c r="N51" s="239">
        <v>45220</v>
      </c>
    </row>
    <row r="52" spans="1:14" ht="5.25" customHeight="1" thickBot="1" x14ac:dyDescent="0.2">
      <c r="A52" s="36"/>
      <c r="B52" s="259"/>
      <c r="C52" s="260"/>
      <c r="D52" s="261"/>
      <c r="E52" s="261"/>
      <c r="F52" s="261"/>
      <c r="G52" s="261"/>
      <c r="H52" s="262"/>
      <c r="I52" s="261"/>
      <c r="J52" s="261"/>
      <c r="K52" s="261"/>
      <c r="L52" s="261"/>
      <c r="M52" s="261"/>
      <c r="N52" s="261"/>
    </row>
    <row r="53" spans="1:14" ht="1.5" customHeight="1" thickTop="1" x14ac:dyDescent="0.15">
      <c r="B53" s="3"/>
      <c r="C53" s="40"/>
      <c r="D53" s="40"/>
      <c r="E53" s="40"/>
      <c r="F53" s="40"/>
      <c r="G53" s="40"/>
      <c r="H53" s="40"/>
      <c r="I53" s="40"/>
      <c r="J53" s="40"/>
      <c r="K53" s="40"/>
      <c r="L53" s="40"/>
      <c r="M53" s="40"/>
      <c r="N53" s="40"/>
    </row>
    <row r="54" spans="1:14" ht="1.5" customHeight="1" x14ac:dyDescent="0.15">
      <c r="B54" s="3"/>
      <c r="C54" s="40"/>
      <c r="D54" s="40"/>
      <c r="E54" s="40"/>
      <c r="F54" s="40"/>
      <c r="G54" s="40"/>
      <c r="H54" s="40"/>
      <c r="I54" s="40"/>
      <c r="J54" s="40"/>
      <c r="K54" s="40"/>
      <c r="L54" s="40"/>
      <c r="M54" s="40"/>
      <c r="N54" s="40"/>
    </row>
    <row r="55" spans="1:14" ht="1.5" customHeight="1" x14ac:dyDescent="0.15">
      <c r="B55" s="3"/>
      <c r="C55" s="40"/>
      <c r="D55" s="40"/>
      <c r="E55" s="40"/>
      <c r="F55" s="40"/>
      <c r="G55" s="40"/>
      <c r="H55" s="40"/>
      <c r="I55" s="40"/>
      <c r="J55" s="40"/>
      <c r="K55" s="40"/>
      <c r="L55" s="40"/>
      <c r="M55" s="40"/>
      <c r="N55" s="40"/>
    </row>
    <row r="56" spans="1:14" s="1" customFormat="1" ht="10.5" x14ac:dyDescent="0.15">
      <c r="B56" s="2" t="s">
        <v>298</v>
      </c>
      <c r="C56" s="3"/>
      <c r="D56" s="3"/>
      <c r="E56" s="3"/>
      <c r="F56" s="3"/>
      <c r="G56" s="3"/>
      <c r="H56" s="3"/>
      <c r="I56" s="3"/>
      <c r="J56" s="3"/>
      <c r="K56" s="3"/>
      <c r="L56" s="3"/>
      <c r="M56" s="3"/>
      <c r="N56" s="3"/>
    </row>
  </sheetData>
  <mergeCells count="1">
    <mergeCell ref="B3:B4"/>
  </mergeCells>
  <phoneticPr fontId="4"/>
  <pageMargins left="0.51181102362204722" right="0.51181102362204722" top="0.74803149606299213" bottom="0.74803149606299213" header="0.31496062992125984" footer="0.31496062992125984"/>
  <pageSetup paperSize="9" scale="83" fitToHeight="0" orientation="landscape" r:id="rId1"/>
  <headerFooter>
    <oddHeader>&amp;L&amp;9市町村普通会計決算状況－目的・性質別歳出－&amp;R&amp;F(&amp;A)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53"/>
  <sheetViews>
    <sheetView zoomScaleNormal="100" workbookViewId="0"/>
  </sheetViews>
  <sheetFormatPr defaultColWidth="9.3984375" defaultRowHeight="9.75" x14ac:dyDescent="0.15"/>
  <cols>
    <col min="1" max="1" width="1" style="14" customWidth="1"/>
    <col min="2" max="2" width="14.19921875" style="1" customWidth="1"/>
    <col min="3" max="3" width="1" style="14" customWidth="1"/>
    <col min="4" max="5" width="22.19921875" style="14" bestFit="1" customWidth="1"/>
    <col min="6" max="6" width="20.3984375" style="14" bestFit="1" customWidth="1"/>
    <col min="7" max="8" width="25.3984375" style="14" bestFit="1" customWidth="1"/>
    <col min="9" max="9" width="22.19921875" style="14" bestFit="1" customWidth="1"/>
    <col min="10" max="10" width="19" style="14" bestFit="1" customWidth="1"/>
    <col min="11" max="11" width="12.19921875" style="14" bestFit="1" customWidth="1"/>
    <col min="12" max="12" width="22.19921875" style="14" bestFit="1" customWidth="1"/>
    <col min="13" max="13" width="20.3984375" style="14" bestFit="1" customWidth="1"/>
    <col min="14" max="15" width="22.19921875" style="14" bestFit="1" customWidth="1"/>
    <col min="16" max="16384" width="9.3984375" style="14"/>
  </cols>
  <sheetData>
    <row r="1" spans="1:15" s="1" customFormat="1" ht="10.5" x14ac:dyDescent="0.15">
      <c r="B1" s="263" t="s">
        <v>299</v>
      </c>
    </row>
    <row r="2" spans="1:15" s="1" customFormat="1" ht="13.5" customHeight="1" thickBot="1" x14ac:dyDescent="0.2">
      <c r="B2" s="2" t="s">
        <v>201</v>
      </c>
      <c r="O2" s="4" t="s">
        <v>235</v>
      </c>
    </row>
    <row r="3" spans="1:15" s="1" customFormat="1" ht="14.25" customHeight="1" thickTop="1" x14ac:dyDescent="0.15">
      <c r="A3" s="5"/>
      <c r="B3" s="380" t="s">
        <v>236</v>
      </c>
      <c r="C3" s="6"/>
      <c r="D3" s="257" t="s">
        <v>300</v>
      </c>
      <c r="E3" s="258"/>
      <c r="F3" s="258"/>
      <c r="G3" s="258"/>
      <c r="H3" s="258"/>
      <c r="I3" s="258"/>
      <c r="J3" s="258"/>
      <c r="K3" s="258"/>
      <c r="L3" s="258"/>
      <c r="M3" s="258"/>
      <c r="N3" s="258"/>
      <c r="O3" s="258"/>
    </row>
    <row r="4" spans="1:15" s="1" customFormat="1" ht="24.75" customHeight="1" x14ac:dyDescent="0.15">
      <c r="A4" s="59"/>
      <c r="B4" s="365"/>
      <c r="C4" s="99"/>
      <c r="D4" s="234" t="s">
        <v>301</v>
      </c>
      <c r="E4" s="234" t="s">
        <v>302</v>
      </c>
      <c r="F4" s="231" t="s">
        <v>303</v>
      </c>
      <c r="G4" s="234" t="s">
        <v>304</v>
      </c>
      <c r="H4" s="209" t="s">
        <v>305</v>
      </c>
      <c r="I4" s="264" t="s">
        <v>306</v>
      </c>
      <c r="J4" s="216" t="s">
        <v>307</v>
      </c>
      <c r="K4" s="265" t="s">
        <v>308</v>
      </c>
      <c r="L4" s="234" t="s">
        <v>183</v>
      </c>
      <c r="M4" s="234" t="s">
        <v>309</v>
      </c>
      <c r="N4" s="216" t="s">
        <v>310</v>
      </c>
      <c r="O4" s="208" t="s">
        <v>311</v>
      </c>
    </row>
    <row r="5" spans="1:15" ht="6" customHeight="1" x14ac:dyDescent="0.15">
      <c r="A5" s="29"/>
      <c r="B5" s="89"/>
      <c r="C5" s="90"/>
      <c r="D5" s="89"/>
      <c r="E5" s="89"/>
      <c r="F5" s="89"/>
      <c r="G5" s="89"/>
      <c r="H5" s="89"/>
      <c r="I5" s="266"/>
      <c r="J5" s="266"/>
      <c r="K5" s="266"/>
      <c r="L5" s="89"/>
      <c r="M5" s="89"/>
      <c r="N5" s="267"/>
      <c r="O5" s="89"/>
    </row>
    <row r="6" spans="1:15" ht="12.75" customHeight="1" x14ac:dyDescent="0.15">
      <c r="A6" s="15"/>
      <c r="B6" s="23" t="s">
        <v>296</v>
      </c>
      <c r="C6" s="268"/>
      <c r="D6" s="19">
        <v>797500836</v>
      </c>
      <c r="E6" s="19">
        <v>495924066</v>
      </c>
      <c r="F6" s="19">
        <v>33422174</v>
      </c>
      <c r="G6" s="19">
        <v>1100771650</v>
      </c>
      <c r="H6" s="19">
        <v>1254045561</v>
      </c>
      <c r="I6" s="19">
        <v>471873821</v>
      </c>
      <c r="J6" s="19">
        <v>7111134</v>
      </c>
      <c r="K6" s="18">
        <v>0</v>
      </c>
      <c r="L6" s="19">
        <v>379793841</v>
      </c>
      <c r="M6" s="19">
        <v>56340921</v>
      </c>
      <c r="N6" s="19">
        <v>284274000</v>
      </c>
      <c r="O6" s="19">
        <v>278086973</v>
      </c>
    </row>
    <row r="7" spans="1:15" ht="12.75" customHeight="1" x14ac:dyDescent="0.15">
      <c r="A7" s="15"/>
      <c r="B7" s="23" t="s">
        <v>297</v>
      </c>
      <c r="C7" s="268"/>
      <c r="D7" s="19">
        <v>797292308</v>
      </c>
      <c r="E7" s="19">
        <v>578590274</v>
      </c>
      <c r="F7" s="19">
        <v>32697439</v>
      </c>
      <c r="G7" s="19">
        <v>1309338119</v>
      </c>
      <c r="H7" s="19">
        <v>329693239</v>
      </c>
      <c r="I7" s="19">
        <v>543104800</v>
      </c>
      <c r="J7" s="19">
        <v>2777182</v>
      </c>
      <c r="K7" s="18">
        <v>0</v>
      </c>
      <c r="L7" s="19">
        <v>375551358</v>
      </c>
      <c r="M7" s="19">
        <v>87952659</v>
      </c>
      <c r="N7" s="19">
        <v>255772260</v>
      </c>
      <c r="O7" s="19">
        <v>281517108</v>
      </c>
    </row>
    <row r="8" spans="1:15" ht="12.75" customHeight="1" x14ac:dyDescent="0.15">
      <c r="A8" s="15"/>
      <c r="B8" s="23" t="s">
        <v>88</v>
      </c>
      <c r="C8" s="268"/>
      <c r="D8" s="19">
        <v>808652817</v>
      </c>
      <c r="E8" s="19">
        <v>619142039</v>
      </c>
      <c r="F8" s="19">
        <v>35366390</v>
      </c>
      <c r="G8" s="19">
        <v>1252280123</v>
      </c>
      <c r="H8" s="19">
        <v>362347288</v>
      </c>
      <c r="I8" s="19">
        <v>431868767</v>
      </c>
      <c r="J8" s="19">
        <v>523746</v>
      </c>
      <c r="K8" s="18">
        <v>0</v>
      </c>
      <c r="L8" s="19">
        <v>407681685</v>
      </c>
      <c r="M8" s="19">
        <v>83282093</v>
      </c>
      <c r="N8" s="19">
        <v>200557016</v>
      </c>
      <c r="O8" s="19">
        <v>290635149</v>
      </c>
    </row>
    <row r="9" spans="1:15" ht="12.75" customHeight="1" x14ac:dyDescent="0.15">
      <c r="A9" s="24"/>
      <c r="B9" s="25"/>
      <c r="C9" s="269"/>
      <c r="D9" s="239"/>
      <c r="E9" s="239"/>
      <c r="F9" s="239"/>
      <c r="G9" s="239"/>
      <c r="H9" s="239"/>
      <c r="I9" s="239"/>
      <c r="J9" s="239"/>
      <c r="K9" s="27"/>
      <c r="L9" s="239"/>
      <c r="M9" s="239"/>
      <c r="N9" s="239"/>
      <c r="O9" s="239"/>
    </row>
    <row r="10" spans="1:15" ht="12.75" customHeight="1" x14ac:dyDescent="0.15">
      <c r="A10" s="48"/>
      <c r="B10" s="252" t="s">
        <v>249</v>
      </c>
      <c r="C10" s="270"/>
      <c r="D10" s="19">
        <v>782246183</v>
      </c>
      <c r="E10" s="19">
        <v>596173593</v>
      </c>
      <c r="F10" s="19">
        <v>34270531</v>
      </c>
      <c r="G10" s="19">
        <v>1232378482</v>
      </c>
      <c r="H10" s="19">
        <v>345964575</v>
      </c>
      <c r="I10" s="19">
        <v>422557506</v>
      </c>
      <c r="J10" s="19">
        <v>396786</v>
      </c>
      <c r="K10" s="18">
        <v>0</v>
      </c>
      <c r="L10" s="19">
        <v>400012238</v>
      </c>
      <c r="M10" s="19">
        <v>75025639</v>
      </c>
      <c r="N10" s="19">
        <v>199612761</v>
      </c>
      <c r="O10" s="19">
        <v>279122080</v>
      </c>
    </row>
    <row r="11" spans="1:15" ht="12.75" customHeight="1" x14ac:dyDescent="0.15">
      <c r="A11" s="48"/>
      <c r="B11" s="252" t="s">
        <v>250</v>
      </c>
      <c r="C11" s="270"/>
      <c r="D11" s="19">
        <v>26406634</v>
      </c>
      <c r="E11" s="19">
        <v>22968446</v>
      </c>
      <c r="F11" s="19">
        <v>1095859</v>
      </c>
      <c r="G11" s="19">
        <v>19901641</v>
      </c>
      <c r="H11" s="19">
        <v>16382713</v>
      </c>
      <c r="I11" s="19">
        <v>9311261</v>
      </c>
      <c r="J11" s="19">
        <v>126960</v>
      </c>
      <c r="K11" s="18">
        <v>0</v>
      </c>
      <c r="L11" s="19">
        <v>7669447</v>
      </c>
      <c r="M11" s="19">
        <v>8256454</v>
      </c>
      <c r="N11" s="19">
        <v>944255</v>
      </c>
      <c r="O11" s="19">
        <v>11513069</v>
      </c>
    </row>
    <row r="12" spans="1:15" ht="12.75" customHeight="1" x14ac:dyDescent="0.15">
      <c r="A12" s="29"/>
      <c r="B12" s="207"/>
      <c r="C12" s="271"/>
      <c r="D12" s="239"/>
      <c r="E12" s="239"/>
      <c r="F12" s="239"/>
      <c r="G12" s="239"/>
      <c r="H12" s="239"/>
      <c r="I12" s="239"/>
      <c r="J12" s="239"/>
      <c r="K12" s="27"/>
      <c r="L12" s="239"/>
      <c r="M12" s="239"/>
      <c r="N12" s="239"/>
      <c r="O12" s="239"/>
    </row>
    <row r="13" spans="1:15" ht="10.5" customHeight="1" x14ac:dyDescent="0.15">
      <c r="A13" s="29"/>
      <c r="B13" s="207" t="s">
        <v>251</v>
      </c>
      <c r="C13" s="271"/>
      <c r="D13" s="272">
        <v>364447730</v>
      </c>
      <c r="E13" s="273">
        <v>240272538</v>
      </c>
      <c r="F13" s="273">
        <v>13983252</v>
      </c>
      <c r="G13" s="273">
        <v>568467220</v>
      </c>
      <c r="H13" s="273">
        <v>166089064</v>
      </c>
      <c r="I13" s="273">
        <v>209057665</v>
      </c>
      <c r="J13" s="274">
        <v>0</v>
      </c>
      <c r="K13" s="18">
        <v>0</v>
      </c>
      <c r="L13" s="273">
        <v>218876279</v>
      </c>
      <c r="M13" s="273">
        <v>15864374</v>
      </c>
      <c r="N13" s="273">
        <v>156015373</v>
      </c>
      <c r="O13" s="273">
        <v>119858065</v>
      </c>
    </row>
    <row r="14" spans="1:15" ht="10.5" customHeight="1" x14ac:dyDescent="0.15">
      <c r="A14" s="29"/>
      <c r="B14" s="207" t="s">
        <v>252</v>
      </c>
      <c r="C14" s="271"/>
      <c r="D14" s="272">
        <v>152551439</v>
      </c>
      <c r="E14" s="273">
        <v>103548847</v>
      </c>
      <c r="F14" s="273">
        <v>6559735</v>
      </c>
      <c r="G14" s="273">
        <v>238658955</v>
      </c>
      <c r="H14" s="273">
        <v>54206334</v>
      </c>
      <c r="I14" s="273">
        <v>104880684</v>
      </c>
      <c r="J14" s="274">
        <v>6508</v>
      </c>
      <c r="K14" s="18">
        <v>0</v>
      </c>
      <c r="L14" s="273">
        <v>71292307</v>
      </c>
      <c r="M14" s="273">
        <v>2575021</v>
      </c>
      <c r="N14" s="273">
        <v>22230697</v>
      </c>
      <c r="O14" s="273">
        <v>40958268</v>
      </c>
    </row>
    <row r="15" spans="1:15" ht="10.5" customHeight="1" x14ac:dyDescent="0.15">
      <c r="A15" s="29"/>
      <c r="B15" s="207" t="s">
        <v>253</v>
      </c>
      <c r="C15" s="271"/>
      <c r="D15" s="272">
        <v>73360147</v>
      </c>
      <c r="E15" s="273">
        <v>45784197</v>
      </c>
      <c r="F15" s="273">
        <v>4300241</v>
      </c>
      <c r="G15" s="273">
        <v>105301750</v>
      </c>
      <c r="H15" s="273">
        <v>19445794</v>
      </c>
      <c r="I15" s="273">
        <v>15548846</v>
      </c>
      <c r="J15" s="274">
        <v>294080</v>
      </c>
      <c r="K15" s="18">
        <v>0</v>
      </c>
      <c r="L15" s="273">
        <v>30352384</v>
      </c>
      <c r="M15" s="273">
        <v>11928338</v>
      </c>
      <c r="N15" s="273">
        <v>7989190</v>
      </c>
      <c r="O15" s="273">
        <v>22204992</v>
      </c>
    </row>
    <row r="16" spans="1:15" ht="10.5" customHeight="1" x14ac:dyDescent="0.15">
      <c r="A16" s="29"/>
      <c r="B16" s="207" t="s">
        <v>254</v>
      </c>
      <c r="C16" s="271"/>
      <c r="D16" s="272">
        <v>27996972</v>
      </c>
      <c r="E16" s="273">
        <v>31402359</v>
      </c>
      <c r="F16" s="273">
        <v>983280</v>
      </c>
      <c r="G16" s="273">
        <v>44566854</v>
      </c>
      <c r="H16" s="273">
        <v>15854273</v>
      </c>
      <c r="I16" s="273">
        <v>15942953</v>
      </c>
      <c r="J16" s="273">
        <v>22211</v>
      </c>
      <c r="K16" s="18">
        <v>0</v>
      </c>
      <c r="L16" s="273">
        <v>17101595</v>
      </c>
      <c r="M16" s="273">
        <v>2879738</v>
      </c>
      <c r="N16" s="273">
        <v>1801508</v>
      </c>
      <c r="O16" s="273">
        <v>14724068</v>
      </c>
    </row>
    <row r="17" spans="1:15" ht="10.5" customHeight="1" x14ac:dyDescent="0.15">
      <c r="A17" s="29"/>
      <c r="B17" s="207" t="s">
        <v>255</v>
      </c>
      <c r="C17" s="271"/>
      <c r="D17" s="272">
        <v>16414921</v>
      </c>
      <c r="E17" s="273">
        <v>16161647</v>
      </c>
      <c r="F17" s="273">
        <v>1427246</v>
      </c>
      <c r="G17" s="273">
        <v>28024018</v>
      </c>
      <c r="H17" s="273">
        <v>8899060</v>
      </c>
      <c r="I17" s="273">
        <v>5672742</v>
      </c>
      <c r="J17" s="274">
        <v>0</v>
      </c>
      <c r="K17" s="18">
        <v>0</v>
      </c>
      <c r="L17" s="273">
        <v>6300375</v>
      </c>
      <c r="M17" s="273">
        <v>2390202</v>
      </c>
      <c r="N17" s="273">
        <v>2590869</v>
      </c>
      <c r="O17" s="273">
        <v>8227666</v>
      </c>
    </row>
    <row r="18" spans="1:15" ht="8.25" customHeight="1" x14ac:dyDescent="0.15">
      <c r="A18" s="29"/>
      <c r="B18" s="207"/>
      <c r="C18" s="271"/>
      <c r="D18" s="272"/>
      <c r="E18" s="273"/>
      <c r="F18" s="273"/>
      <c r="G18" s="273"/>
      <c r="H18" s="273"/>
      <c r="I18" s="273"/>
      <c r="J18" s="274"/>
      <c r="K18" s="274"/>
      <c r="L18" s="273"/>
      <c r="M18" s="273"/>
      <c r="N18" s="273"/>
      <c r="O18" s="273"/>
    </row>
    <row r="19" spans="1:15" ht="10.5" customHeight="1" x14ac:dyDescent="0.15">
      <c r="A19" s="29"/>
      <c r="B19" s="207" t="s">
        <v>256</v>
      </c>
      <c r="C19" s="271"/>
      <c r="D19" s="272">
        <v>12699034</v>
      </c>
      <c r="E19" s="273">
        <v>15158796</v>
      </c>
      <c r="F19" s="273">
        <v>297839</v>
      </c>
      <c r="G19" s="273">
        <v>15932480</v>
      </c>
      <c r="H19" s="273">
        <v>7201561</v>
      </c>
      <c r="I19" s="273">
        <v>5326825</v>
      </c>
      <c r="J19" s="274">
        <v>0</v>
      </c>
      <c r="K19" s="18">
        <v>0</v>
      </c>
      <c r="L19" s="273">
        <v>4276636</v>
      </c>
      <c r="M19" s="273">
        <v>2977861</v>
      </c>
      <c r="N19" s="273">
        <v>337000</v>
      </c>
      <c r="O19" s="273">
        <v>6368221</v>
      </c>
    </row>
    <row r="20" spans="1:15" ht="10.5" customHeight="1" x14ac:dyDescent="0.15">
      <c r="A20" s="29"/>
      <c r="B20" s="207" t="s">
        <v>257</v>
      </c>
      <c r="C20" s="271"/>
      <c r="D20" s="272">
        <v>28190313</v>
      </c>
      <c r="E20" s="273">
        <v>31624804</v>
      </c>
      <c r="F20" s="273">
        <v>1183065</v>
      </c>
      <c r="G20" s="273">
        <v>50267012</v>
      </c>
      <c r="H20" s="273">
        <v>14200857</v>
      </c>
      <c r="I20" s="273">
        <v>17210871</v>
      </c>
      <c r="J20" s="274">
        <v>0</v>
      </c>
      <c r="K20" s="18">
        <v>0</v>
      </c>
      <c r="L20" s="273">
        <v>9690530</v>
      </c>
      <c r="M20" s="273">
        <v>7590166</v>
      </c>
      <c r="N20" s="273">
        <v>1332709</v>
      </c>
      <c r="O20" s="273">
        <v>13517143</v>
      </c>
    </row>
    <row r="21" spans="1:15" ht="10.5" customHeight="1" x14ac:dyDescent="0.15">
      <c r="A21" s="29"/>
      <c r="B21" s="207" t="s">
        <v>258</v>
      </c>
      <c r="C21" s="271"/>
      <c r="D21" s="272">
        <v>14304988</v>
      </c>
      <c r="E21" s="273">
        <v>15229294</v>
      </c>
      <c r="F21" s="273">
        <v>347540</v>
      </c>
      <c r="G21" s="273">
        <v>22287532</v>
      </c>
      <c r="H21" s="273">
        <v>6843201</v>
      </c>
      <c r="I21" s="273">
        <v>5658708</v>
      </c>
      <c r="J21" s="274">
        <v>43713</v>
      </c>
      <c r="K21" s="18">
        <v>0</v>
      </c>
      <c r="L21" s="273">
        <v>5377374</v>
      </c>
      <c r="M21" s="273">
        <v>2379924</v>
      </c>
      <c r="N21" s="273">
        <v>1211181</v>
      </c>
      <c r="O21" s="273">
        <v>6495169</v>
      </c>
    </row>
    <row r="22" spans="1:15" ht="10.5" customHeight="1" x14ac:dyDescent="0.15">
      <c r="A22" s="29"/>
      <c r="B22" s="207" t="s">
        <v>259</v>
      </c>
      <c r="C22" s="271"/>
      <c r="D22" s="272">
        <v>15214843</v>
      </c>
      <c r="E22" s="273">
        <v>14723283</v>
      </c>
      <c r="F22" s="273">
        <v>333757</v>
      </c>
      <c r="G22" s="273">
        <v>24520772</v>
      </c>
      <c r="H22" s="273">
        <v>8902644</v>
      </c>
      <c r="I22" s="273">
        <v>3991681</v>
      </c>
      <c r="J22" s="274">
        <v>0</v>
      </c>
      <c r="K22" s="18">
        <v>0</v>
      </c>
      <c r="L22" s="273">
        <v>5864887</v>
      </c>
      <c r="M22" s="273">
        <v>6141386</v>
      </c>
      <c r="N22" s="273">
        <v>2019659</v>
      </c>
      <c r="O22" s="273">
        <v>7127526</v>
      </c>
    </row>
    <row r="23" spans="1:15" ht="10.5" customHeight="1" x14ac:dyDescent="0.15">
      <c r="A23" s="29"/>
      <c r="B23" s="207" t="s">
        <v>260</v>
      </c>
      <c r="C23" s="271"/>
      <c r="D23" s="272">
        <v>4786458</v>
      </c>
      <c r="E23" s="273">
        <v>4246885</v>
      </c>
      <c r="F23" s="273">
        <v>203226</v>
      </c>
      <c r="G23" s="273">
        <v>5223970</v>
      </c>
      <c r="H23" s="273">
        <v>1678635</v>
      </c>
      <c r="I23" s="273">
        <v>1335368</v>
      </c>
      <c r="J23" s="274">
        <v>0</v>
      </c>
      <c r="K23" s="18">
        <v>0</v>
      </c>
      <c r="L23" s="273">
        <v>2023278</v>
      </c>
      <c r="M23" s="273">
        <v>1636982</v>
      </c>
      <c r="N23" s="273">
        <v>20000</v>
      </c>
      <c r="O23" s="273">
        <v>2170543</v>
      </c>
    </row>
    <row r="24" spans="1:15" ht="8.25" customHeight="1" x14ac:dyDescent="0.15">
      <c r="A24" s="29"/>
      <c r="B24" s="207"/>
      <c r="C24" s="271"/>
      <c r="D24" s="272"/>
      <c r="E24" s="273"/>
      <c r="F24" s="273"/>
      <c r="G24" s="273"/>
      <c r="H24" s="273"/>
      <c r="I24" s="273"/>
      <c r="J24" s="274"/>
      <c r="K24" s="274"/>
      <c r="L24" s="273"/>
      <c r="M24" s="273"/>
      <c r="N24" s="273"/>
      <c r="O24" s="273"/>
    </row>
    <row r="25" spans="1:15" ht="10.5" customHeight="1" x14ac:dyDescent="0.15">
      <c r="A25" s="29"/>
      <c r="B25" s="207" t="s">
        <v>261</v>
      </c>
      <c r="C25" s="271"/>
      <c r="D25" s="272">
        <v>2920157</v>
      </c>
      <c r="E25" s="273">
        <v>2957520</v>
      </c>
      <c r="F25" s="273">
        <v>147266</v>
      </c>
      <c r="G25" s="273">
        <v>4149914</v>
      </c>
      <c r="H25" s="273">
        <v>3118042</v>
      </c>
      <c r="I25" s="273">
        <v>786554</v>
      </c>
      <c r="J25" s="274">
        <v>3063</v>
      </c>
      <c r="K25" s="18">
        <v>0</v>
      </c>
      <c r="L25" s="273">
        <v>2009052</v>
      </c>
      <c r="M25" s="273">
        <v>1180619</v>
      </c>
      <c r="N25" s="273">
        <v>14320</v>
      </c>
      <c r="O25" s="273">
        <v>2023068</v>
      </c>
    </row>
    <row r="26" spans="1:15" ht="10.5" customHeight="1" x14ac:dyDescent="0.15">
      <c r="A26" s="29"/>
      <c r="B26" s="207" t="s">
        <v>262</v>
      </c>
      <c r="C26" s="271"/>
      <c r="D26" s="272">
        <v>9751567</v>
      </c>
      <c r="E26" s="273">
        <v>9218210</v>
      </c>
      <c r="F26" s="273">
        <v>369061</v>
      </c>
      <c r="G26" s="273">
        <v>16726809</v>
      </c>
      <c r="H26" s="273">
        <v>5620691</v>
      </c>
      <c r="I26" s="273">
        <v>3382602</v>
      </c>
      <c r="J26" s="274">
        <v>0</v>
      </c>
      <c r="K26" s="18">
        <v>0</v>
      </c>
      <c r="L26" s="273">
        <v>3451249</v>
      </c>
      <c r="M26" s="273">
        <v>469080</v>
      </c>
      <c r="N26" s="273">
        <v>300929</v>
      </c>
      <c r="O26" s="273">
        <v>5658545</v>
      </c>
    </row>
    <row r="27" spans="1:15" ht="10.5" customHeight="1" x14ac:dyDescent="0.15">
      <c r="A27" s="29"/>
      <c r="B27" s="207" t="s">
        <v>263</v>
      </c>
      <c r="C27" s="271"/>
      <c r="D27" s="272">
        <v>15596098</v>
      </c>
      <c r="E27" s="273">
        <v>16455539</v>
      </c>
      <c r="F27" s="273">
        <v>1602330</v>
      </c>
      <c r="G27" s="273">
        <v>25822658</v>
      </c>
      <c r="H27" s="273">
        <v>8411142</v>
      </c>
      <c r="I27" s="273">
        <v>12555188</v>
      </c>
      <c r="J27" s="274">
        <v>0</v>
      </c>
      <c r="K27" s="18">
        <v>0</v>
      </c>
      <c r="L27" s="273">
        <v>6132162</v>
      </c>
      <c r="M27" s="273">
        <v>7294165</v>
      </c>
      <c r="N27" s="273">
        <v>1841000</v>
      </c>
      <c r="O27" s="273">
        <v>6069220</v>
      </c>
    </row>
    <row r="28" spans="1:15" ht="10.5" customHeight="1" x14ac:dyDescent="0.15">
      <c r="A28" s="29"/>
      <c r="B28" s="207" t="s">
        <v>264</v>
      </c>
      <c r="C28" s="271"/>
      <c r="D28" s="272">
        <v>12703378</v>
      </c>
      <c r="E28" s="273">
        <v>15504837</v>
      </c>
      <c r="F28" s="273">
        <v>409277</v>
      </c>
      <c r="G28" s="273">
        <v>29402926</v>
      </c>
      <c r="H28" s="273">
        <v>8043579</v>
      </c>
      <c r="I28" s="273">
        <v>7637218</v>
      </c>
      <c r="J28" s="274">
        <v>0</v>
      </c>
      <c r="K28" s="18">
        <v>0</v>
      </c>
      <c r="L28" s="273">
        <v>5561407</v>
      </c>
      <c r="M28" s="273">
        <v>71345</v>
      </c>
      <c r="N28" s="273">
        <v>1195000</v>
      </c>
      <c r="O28" s="273">
        <v>7344395</v>
      </c>
    </row>
    <row r="29" spans="1:15" ht="10.5" customHeight="1" x14ac:dyDescent="0.15">
      <c r="A29" s="29"/>
      <c r="B29" s="207" t="s">
        <v>265</v>
      </c>
      <c r="C29" s="271"/>
      <c r="D29" s="272">
        <v>6661071</v>
      </c>
      <c r="E29" s="273">
        <v>5918173</v>
      </c>
      <c r="F29" s="273">
        <v>236999</v>
      </c>
      <c r="G29" s="273">
        <v>10952833</v>
      </c>
      <c r="H29" s="273">
        <v>3527384</v>
      </c>
      <c r="I29" s="273">
        <v>1942771</v>
      </c>
      <c r="J29" s="274">
        <v>12870</v>
      </c>
      <c r="K29" s="18">
        <v>0</v>
      </c>
      <c r="L29" s="273">
        <v>2891569</v>
      </c>
      <c r="M29" s="273">
        <v>691790</v>
      </c>
      <c r="N29" s="273">
        <v>406706</v>
      </c>
      <c r="O29" s="273">
        <v>3262827</v>
      </c>
    </row>
    <row r="30" spans="1:15" ht="8.25" customHeight="1" x14ac:dyDescent="0.15">
      <c r="A30" s="29"/>
      <c r="B30" s="207"/>
      <c r="C30" s="271"/>
      <c r="D30" s="272"/>
      <c r="E30" s="273"/>
      <c r="F30" s="273"/>
      <c r="G30" s="273"/>
      <c r="H30" s="273"/>
      <c r="I30" s="273"/>
      <c r="J30" s="274"/>
      <c r="K30" s="274"/>
      <c r="L30" s="273"/>
      <c r="M30" s="273"/>
      <c r="N30" s="273"/>
      <c r="O30" s="273"/>
    </row>
    <row r="31" spans="1:15" ht="10.5" customHeight="1" x14ac:dyDescent="0.15">
      <c r="A31" s="29"/>
      <c r="B31" s="207" t="s">
        <v>266</v>
      </c>
      <c r="C31" s="271"/>
      <c r="D31" s="272">
        <v>7907127</v>
      </c>
      <c r="E31" s="273">
        <v>10765230</v>
      </c>
      <c r="F31" s="273">
        <v>425700</v>
      </c>
      <c r="G31" s="273">
        <v>13616685</v>
      </c>
      <c r="H31" s="273">
        <v>4234814</v>
      </c>
      <c r="I31" s="273">
        <v>5118612</v>
      </c>
      <c r="J31" s="274">
        <v>0</v>
      </c>
      <c r="K31" s="18">
        <v>0</v>
      </c>
      <c r="L31" s="273">
        <v>2807420</v>
      </c>
      <c r="M31" s="273">
        <v>3394745</v>
      </c>
      <c r="N31" s="273">
        <v>135000</v>
      </c>
      <c r="O31" s="273">
        <v>4037188</v>
      </c>
    </row>
    <row r="32" spans="1:15" ht="10.5" customHeight="1" x14ac:dyDescent="0.15">
      <c r="A32" s="29"/>
      <c r="B32" s="207" t="s">
        <v>267</v>
      </c>
      <c r="C32" s="271"/>
      <c r="D32" s="272">
        <v>7760068</v>
      </c>
      <c r="E32" s="273">
        <v>7834300</v>
      </c>
      <c r="F32" s="273">
        <v>1067165</v>
      </c>
      <c r="G32" s="273">
        <v>15922170</v>
      </c>
      <c r="H32" s="273">
        <v>3590701</v>
      </c>
      <c r="I32" s="273">
        <v>2457880</v>
      </c>
      <c r="J32" s="274">
        <v>0</v>
      </c>
      <c r="K32" s="18">
        <v>0</v>
      </c>
      <c r="L32" s="273">
        <v>2733601</v>
      </c>
      <c r="M32" s="273">
        <v>2249156</v>
      </c>
      <c r="N32" s="273">
        <v>66810</v>
      </c>
      <c r="O32" s="273">
        <v>4945866</v>
      </c>
    </row>
    <row r="33" spans="1:15" ht="10.5" customHeight="1" x14ac:dyDescent="0.15">
      <c r="A33" s="29"/>
      <c r="B33" s="207" t="s">
        <v>268</v>
      </c>
      <c r="C33" s="271"/>
      <c r="D33" s="272">
        <v>2876268</v>
      </c>
      <c r="E33" s="273">
        <v>3864779</v>
      </c>
      <c r="F33" s="273">
        <v>300459</v>
      </c>
      <c r="G33" s="273">
        <v>3780352</v>
      </c>
      <c r="H33" s="273">
        <v>2248839</v>
      </c>
      <c r="I33" s="273">
        <v>908129</v>
      </c>
      <c r="J33" s="274">
        <v>14341</v>
      </c>
      <c r="K33" s="18">
        <v>0</v>
      </c>
      <c r="L33" s="273">
        <v>1339923</v>
      </c>
      <c r="M33" s="273">
        <v>1898647</v>
      </c>
      <c r="N33" s="273">
        <v>39200</v>
      </c>
      <c r="O33" s="273">
        <v>1372091</v>
      </c>
    </row>
    <row r="34" spans="1:15" ht="10.5" customHeight="1" x14ac:dyDescent="0.15">
      <c r="A34" s="29"/>
      <c r="B34" s="207" t="s">
        <v>269</v>
      </c>
      <c r="C34" s="271"/>
      <c r="D34" s="272">
        <v>6103604</v>
      </c>
      <c r="E34" s="273">
        <v>5502355</v>
      </c>
      <c r="F34" s="273">
        <v>93093</v>
      </c>
      <c r="G34" s="273">
        <v>8753572</v>
      </c>
      <c r="H34" s="273">
        <v>3847960</v>
      </c>
      <c r="I34" s="273">
        <v>3142209</v>
      </c>
      <c r="J34" s="274">
        <v>0</v>
      </c>
      <c r="K34" s="18">
        <v>0</v>
      </c>
      <c r="L34" s="273">
        <v>1930210</v>
      </c>
      <c r="M34" s="273">
        <v>1412100</v>
      </c>
      <c r="N34" s="273">
        <v>65610</v>
      </c>
      <c r="O34" s="273">
        <v>2757219</v>
      </c>
    </row>
    <row r="35" spans="1:15" ht="8.25" customHeight="1" x14ac:dyDescent="0.15">
      <c r="A35" s="29"/>
      <c r="B35" s="207"/>
      <c r="C35" s="271"/>
      <c r="D35" s="272"/>
      <c r="E35" s="273"/>
      <c r="F35" s="273"/>
      <c r="G35" s="273"/>
      <c r="H35" s="273"/>
      <c r="I35" s="273"/>
      <c r="J35" s="274"/>
      <c r="K35" s="274"/>
      <c r="L35" s="273"/>
      <c r="M35" s="273"/>
      <c r="N35" s="273"/>
      <c r="O35" s="273"/>
    </row>
    <row r="36" spans="1:15" ht="10.5" customHeight="1" x14ac:dyDescent="0.15">
      <c r="A36" s="29"/>
      <c r="B36" s="207" t="s">
        <v>270</v>
      </c>
      <c r="C36" s="271"/>
      <c r="D36" s="272">
        <v>2943430</v>
      </c>
      <c r="E36" s="273">
        <v>2037587</v>
      </c>
      <c r="F36" s="273">
        <v>98777</v>
      </c>
      <c r="G36" s="273">
        <v>2207241</v>
      </c>
      <c r="H36" s="273">
        <v>1360007</v>
      </c>
      <c r="I36" s="273">
        <v>922284</v>
      </c>
      <c r="J36" s="274">
        <v>0</v>
      </c>
      <c r="K36" s="18">
        <v>0</v>
      </c>
      <c r="L36" s="273">
        <v>538768</v>
      </c>
      <c r="M36" s="273">
        <v>1183905</v>
      </c>
      <c r="N36" s="273">
        <v>104000</v>
      </c>
      <c r="O36" s="273">
        <v>1213116</v>
      </c>
    </row>
    <row r="37" spans="1:15" ht="10.5" customHeight="1" x14ac:dyDescent="0.15">
      <c r="A37" s="29"/>
      <c r="B37" s="207" t="s">
        <v>271</v>
      </c>
      <c r="C37" s="271"/>
      <c r="D37" s="272">
        <v>2898741</v>
      </c>
      <c r="E37" s="273">
        <v>3547338</v>
      </c>
      <c r="F37" s="273">
        <v>105795</v>
      </c>
      <c r="G37" s="273">
        <v>4027050</v>
      </c>
      <c r="H37" s="273">
        <v>2336357</v>
      </c>
      <c r="I37" s="273">
        <v>1627552</v>
      </c>
      <c r="J37" s="274">
        <v>0</v>
      </c>
      <c r="K37" s="18">
        <v>0</v>
      </c>
      <c r="L37" s="273">
        <v>1082855</v>
      </c>
      <c r="M37" s="273">
        <v>1677714</v>
      </c>
      <c r="N37" s="273">
        <v>55000</v>
      </c>
      <c r="O37" s="273">
        <v>1492894</v>
      </c>
    </row>
    <row r="38" spans="1:15" ht="10.5" customHeight="1" x14ac:dyDescent="0.15">
      <c r="A38" s="29"/>
      <c r="B38" s="207" t="s">
        <v>272</v>
      </c>
      <c r="C38" s="271"/>
      <c r="D38" s="272">
        <v>2538794</v>
      </c>
      <c r="E38" s="273">
        <v>2003157</v>
      </c>
      <c r="F38" s="273">
        <v>100750</v>
      </c>
      <c r="G38" s="273">
        <v>2143191</v>
      </c>
      <c r="H38" s="273">
        <v>1200495</v>
      </c>
      <c r="I38" s="273">
        <v>761750</v>
      </c>
      <c r="J38" s="274">
        <v>0</v>
      </c>
      <c r="K38" s="18">
        <v>0</v>
      </c>
      <c r="L38" s="273">
        <v>722450</v>
      </c>
      <c r="M38" s="273">
        <v>986504</v>
      </c>
      <c r="N38" s="273">
        <v>27000</v>
      </c>
      <c r="O38" s="273">
        <v>1117862</v>
      </c>
    </row>
    <row r="39" spans="1:15" ht="10.5" customHeight="1" x14ac:dyDescent="0.15">
      <c r="A39" s="29"/>
      <c r="B39" s="207" t="s">
        <v>273</v>
      </c>
      <c r="C39" s="271"/>
      <c r="D39" s="272">
        <v>1988030</v>
      </c>
      <c r="E39" s="273">
        <v>1828132</v>
      </c>
      <c r="F39" s="273">
        <v>132906</v>
      </c>
      <c r="G39" s="273">
        <v>1862831</v>
      </c>
      <c r="H39" s="273">
        <v>783800</v>
      </c>
      <c r="I39" s="239">
        <v>511566</v>
      </c>
      <c r="J39" s="27">
        <v>0</v>
      </c>
      <c r="K39" s="18">
        <v>0</v>
      </c>
      <c r="L39" s="239">
        <v>701975</v>
      </c>
      <c r="M39" s="239">
        <v>412152</v>
      </c>
      <c r="N39" s="273">
        <v>25000</v>
      </c>
      <c r="O39" s="239">
        <v>1333459</v>
      </c>
    </row>
    <row r="40" spans="1:15" ht="10.5" customHeight="1" x14ac:dyDescent="0.15">
      <c r="A40" s="29"/>
      <c r="B40" s="207" t="s">
        <v>274</v>
      </c>
      <c r="C40" s="271"/>
      <c r="D40" s="272">
        <v>960213</v>
      </c>
      <c r="E40" s="273">
        <v>814137</v>
      </c>
      <c r="F40" s="273">
        <v>21345</v>
      </c>
      <c r="G40" s="273">
        <v>494026</v>
      </c>
      <c r="H40" s="273">
        <v>841913</v>
      </c>
      <c r="I40" s="273">
        <v>432194</v>
      </c>
      <c r="J40" s="274">
        <v>0</v>
      </c>
      <c r="K40" s="18">
        <v>0</v>
      </c>
      <c r="L40" s="273">
        <v>77524</v>
      </c>
      <c r="M40" s="273">
        <v>185386</v>
      </c>
      <c r="N40" s="273">
        <v>19800</v>
      </c>
      <c r="O40" s="273">
        <v>351717</v>
      </c>
    </row>
    <row r="41" spans="1:15" ht="8.25" customHeight="1" x14ac:dyDescent="0.15">
      <c r="A41" s="29"/>
      <c r="B41" s="207"/>
      <c r="C41" s="271"/>
      <c r="D41" s="272"/>
      <c r="E41" s="273"/>
      <c r="F41" s="273"/>
      <c r="G41" s="273"/>
      <c r="H41" s="273"/>
      <c r="I41" s="273"/>
      <c r="J41" s="274"/>
      <c r="K41" s="274"/>
      <c r="L41" s="273"/>
      <c r="M41" s="273"/>
      <c r="N41" s="273"/>
      <c r="O41" s="273"/>
    </row>
    <row r="42" spans="1:15" ht="10.5" customHeight="1" x14ac:dyDescent="0.15">
      <c r="A42" s="29"/>
      <c r="B42" s="207" t="s">
        <v>275</v>
      </c>
      <c r="C42" s="271"/>
      <c r="D42" s="272">
        <v>1357590</v>
      </c>
      <c r="E42" s="273">
        <v>1040976</v>
      </c>
      <c r="F42" s="273">
        <v>34905</v>
      </c>
      <c r="G42" s="273">
        <v>1095544</v>
      </c>
      <c r="H42" s="273">
        <v>1417782</v>
      </c>
      <c r="I42" s="273">
        <v>570967</v>
      </c>
      <c r="J42" s="274">
        <v>0</v>
      </c>
      <c r="K42" s="18">
        <v>0</v>
      </c>
      <c r="L42" s="273">
        <v>239168</v>
      </c>
      <c r="M42" s="273">
        <v>103155</v>
      </c>
      <c r="N42" s="273">
        <v>10480</v>
      </c>
      <c r="O42" s="273">
        <v>462697</v>
      </c>
    </row>
    <row r="43" spans="1:15" ht="10.5" customHeight="1" x14ac:dyDescent="0.15">
      <c r="A43" s="29"/>
      <c r="B43" s="207" t="s">
        <v>276</v>
      </c>
      <c r="C43" s="271"/>
      <c r="D43" s="272">
        <v>1004540</v>
      </c>
      <c r="E43" s="273">
        <v>745032</v>
      </c>
      <c r="F43" s="273">
        <v>13520</v>
      </c>
      <c r="G43" s="273">
        <v>727608</v>
      </c>
      <c r="H43" s="273">
        <v>646412</v>
      </c>
      <c r="I43" s="273">
        <v>812344</v>
      </c>
      <c r="J43" s="274">
        <v>0</v>
      </c>
      <c r="K43" s="18">
        <v>0</v>
      </c>
      <c r="L43" s="273">
        <v>428614</v>
      </c>
      <c r="M43" s="273">
        <v>360809</v>
      </c>
      <c r="N43" s="273">
        <v>5000</v>
      </c>
      <c r="O43" s="273">
        <v>521973</v>
      </c>
    </row>
    <row r="44" spans="1:15" ht="10.5" customHeight="1" x14ac:dyDescent="0.15">
      <c r="A44" s="29"/>
      <c r="B44" s="207" t="s">
        <v>277</v>
      </c>
      <c r="C44" s="271"/>
      <c r="D44" s="272">
        <v>1298913</v>
      </c>
      <c r="E44" s="273">
        <v>1104287</v>
      </c>
      <c r="F44" s="273">
        <v>50910</v>
      </c>
      <c r="G44" s="273">
        <v>550490</v>
      </c>
      <c r="H44" s="273">
        <v>1135789</v>
      </c>
      <c r="I44" s="273">
        <v>637408</v>
      </c>
      <c r="J44" s="274">
        <v>94039</v>
      </c>
      <c r="K44" s="18">
        <v>0</v>
      </c>
      <c r="L44" s="273">
        <v>465561</v>
      </c>
      <c r="M44" s="273">
        <v>665861</v>
      </c>
      <c r="N44" s="273">
        <v>360</v>
      </c>
      <c r="O44" s="273">
        <v>588725</v>
      </c>
    </row>
    <row r="45" spans="1:15" ht="10.5" customHeight="1" x14ac:dyDescent="0.15">
      <c r="A45" s="29"/>
      <c r="B45" s="207" t="s">
        <v>278</v>
      </c>
      <c r="C45" s="271"/>
      <c r="D45" s="272">
        <v>1107740</v>
      </c>
      <c r="E45" s="273">
        <v>1371076</v>
      </c>
      <c r="F45" s="273">
        <v>50996</v>
      </c>
      <c r="G45" s="273">
        <v>1418541</v>
      </c>
      <c r="H45" s="273">
        <v>1025414</v>
      </c>
      <c r="I45" s="273">
        <v>947172</v>
      </c>
      <c r="J45" s="274">
        <v>0</v>
      </c>
      <c r="K45" s="18">
        <v>0</v>
      </c>
      <c r="L45" s="273">
        <v>499502</v>
      </c>
      <c r="M45" s="273">
        <v>106202</v>
      </c>
      <c r="N45" s="273">
        <v>99317</v>
      </c>
      <c r="O45" s="273">
        <v>470669</v>
      </c>
    </row>
    <row r="46" spans="1:15" ht="10.5" customHeight="1" x14ac:dyDescent="0.15">
      <c r="A46" s="29"/>
      <c r="B46" s="207" t="s">
        <v>279</v>
      </c>
      <c r="C46" s="271"/>
      <c r="D46" s="272">
        <v>3124504</v>
      </c>
      <c r="E46" s="273">
        <v>2988776</v>
      </c>
      <c r="F46" s="273">
        <v>288861</v>
      </c>
      <c r="G46" s="273">
        <v>627546</v>
      </c>
      <c r="H46" s="273">
        <v>984803</v>
      </c>
      <c r="I46" s="273">
        <v>554175</v>
      </c>
      <c r="J46" s="274">
        <v>0</v>
      </c>
      <c r="K46" s="18">
        <v>0</v>
      </c>
      <c r="L46" s="273">
        <v>884513</v>
      </c>
      <c r="M46" s="273">
        <v>947596</v>
      </c>
      <c r="N46" s="273">
        <v>236614</v>
      </c>
      <c r="O46" s="273">
        <v>544981</v>
      </c>
    </row>
    <row r="47" spans="1:15" ht="8.25" customHeight="1" x14ac:dyDescent="0.15">
      <c r="A47" s="29"/>
      <c r="B47" s="207"/>
      <c r="C47" s="271"/>
      <c r="D47" s="272"/>
      <c r="E47" s="273"/>
      <c r="F47" s="273"/>
      <c r="G47" s="273"/>
      <c r="H47" s="273"/>
      <c r="I47" s="273"/>
      <c r="J47" s="274"/>
      <c r="K47" s="274"/>
      <c r="L47" s="273"/>
      <c r="M47" s="273"/>
      <c r="N47" s="273"/>
      <c r="O47" s="273"/>
    </row>
    <row r="48" spans="1:15" ht="10.5" customHeight="1" x14ac:dyDescent="0.15">
      <c r="A48" s="29"/>
      <c r="B48" s="207" t="s">
        <v>280</v>
      </c>
      <c r="C48" s="271"/>
      <c r="D48" s="272">
        <v>737761</v>
      </c>
      <c r="E48" s="273">
        <v>563657</v>
      </c>
      <c r="F48" s="273">
        <v>40120</v>
      </c>
      <c r="G48" s="273">
        <v>439594</v>
      </c>
      <c r="H48" s="273">
        <v>806207</v>
      </c>
      <c r="I48" s="273">
        <v>189257</v>
      </c>
      <c r="J48" s="274">
        <v>0</v>
      </c>
      <c r="K48" s="18">
        <v>0</v>
      </c>
      <c r="L48" s="273">
        <v>405608</v>
      </c>
      <c r="M48" s="273">
        <v>331388</v>
      </c>
      <c r="N48" s="273">
        <v>50940</v>
      </c>
      <c r="O48" s="273">
        <v>556415</v>
      </c>
    </row>
    <row r="49" spans="1:15" ht="10.5" customHeight="1" x14ac:dyDescent="0.15">
      <c r="A49" s="29"/>
      <c r="B49" s="207" t="s">
        <v>281</v>
      </c>
      <c r="C49" s="271"/>
      <c r="D49" s="272">
        <v>2314118</v>
      </c>
      <c r="E49" s="273">
        <v>1880420</v>
      </c>
      <c r="F49" s="273">
        <v>50205</v>
      </c>
      <c r="G49" s="273">
        <v>1175265</v>
      </c>
      <c r="H49" s="273">
        <v>1736438</v>
      </c>
      <c r="I49" s="273">
        <v>381957</v>
      </c>
      <c r="J49" s="274">
        <v>21600</v>
      </c>
      <c r="K49" s="18">
        <v>0</v>
      </c>
      <c r="L49" s="273">
        <v>822345</v>
      </c>
      <c r="M49" s="273">
        <v>851222</v>
      </c>
      <c r="N49" s="18">
        <v>0</v>
      </c>
      <c r="O49" s="273">
        <v>1075934</v>
      </c>
    </row>
    <row r="50" spans="1:15" ht="10.5" customHeight="1" x14ac:dyDescent="0.15">
      <c r="A50" s="29"/>
      <c r="B50" s="207" t="s">
        <v>282</v>
      </c>
      <c r="C50" s="271"/>
      <c r="D50" s="272">
        <v>3437005</v>
      </c>
      <c r="E50" s="273">
        <v>2611543</v>
      </c>
      <c r="F50" s="273">
        <v>92768</v>
      </c>
      <c r="G50" s="273">
        <v>2973480</v>
      </c>
      <c r="H50" s="273">
        <v>1632241</v>
      </c>
      <c r="I50" s="273">
        <v>688384</v>
      </c>
      <c r="J50" s="273">
        <v>11321</v>
      </c>
      <c r="K50" s="18">
        <v>0</v>
      </c>
      <c r="L50" s="273">
        <v>755344</v>
      </c>
      <c r="M50" s="273">
        <v>320298</v>
      </c>
      <c r="N50" s="273">
        <v>304744</v>
      </c>
      <c r="O50" s="273">
        <v>1437615</v>
      </c>
    </row>
    <row r="51" spans="1:15" ht="10.5" customHeight="1" x14ac:dyDescent="0.15">
      <c r="A51" s="29"/>
      <c r="B51" s="207" t="s">
        <v>283</v>
      </c>
      <c r="C51" s="271"/>
      <c r="D51" s="272">
        <v>695255</v>
      </c>
      <c r="E51" s="273">
        <v>432328</v>
      </c>
      <c r="F51" s="273">
        <v>14001</v>
      </c>
      <c r="G51" s="273">
        <v>159234</v>
      </c>
      <c r="H51" s="273">
        <v>475055</v>
      </c>
      <c r="I51" s="273">
        <v>274251</v>
      </c>
      <c r="J51" s="274">
        <v>0</v>
      </c>
      <c r="K51" s="18">
        <v>0</v>
      </c>
      <c r="L51" s="273">
        <v>45220</v>
      </c>
      <c r="M51" s="273">
        <v>124262</v>
      </c>
      <c r="N51" s="273">
        <v>6000</v>
      </c>
      <c r="O51" s="273">
        <v>345012</v>
      </c>
    </row>
    <row r="52" spans="1:15" ht="2.25" customHeight="1" thickBot="1" x14ac:dyDescent="0.2">
      <c r="A52" s="36"/>
      <c r="B52" s="108"/>
      <c r="C52" s="275"/>
      <c r="D52" s="276"/>
      <c r="E52" s="276"/>
      <c r="F52" s="276"/>
      <c r="G52" s="276"/>
      <c r="H52" s="276"/>
      <c r="I52" s="276"/>
      <c r="J52" s="276"/>
      <c r="K52" s="276"/>
      <c r="L52" s="276"/>
      <c r="M52" s="276"/>
      <c r="N52" s="276"/>
      <c r="O52" s="276"/>
    </row>
    <row r="53" spans="1:15" ht="5.25" customHeight="1" thickTop="1" x14ac:dyDescent="0.15"/>
  </sheetData>
  <mergeCells count="1">
    <mergeCell ref="B3:B4"/>
  </mergeCells>
  <phoneticPr fontId="4"/>
  <pageMargins left="0.70866141732283472" right="0.70866141732283472" top="0.74803149606299213" bottom="0.74803149606299213" header="0.31496062992125984" footer="0.31496062992125984"/>
  <pageSetup paperSize="9" scale="76" fitToHeight="0" orientation="landscape" r:id="rId1"/>
  <headerFooter>
    <oddHeader>&amp;L&amp;9市町村普通会計決算状況－目的・性質別歳出－&amp;R&amp;9&amp;F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vt:i4>
      </vt:variant>
    </vt:vector>
  </HeadingPairs>
  <TitlesOfParts>
    <vt:vector size="18" baseType="lpstr">
      <vt:lpstr>14-1</vt:lpstr>
      <vt:lpstr>14-2</vt:lpstr>
      <vt:lpstr>14-3</vt:lpstr>
      <vt:lpstr>14-4</vt:lpstr>
      <vt:lpstr>14-5</vt:lpstr>
      <vt:lpstr>14-6</vt:lpstr>
      <vt:lpstr>14-7</vt:lpstr>
      <vt:lpstr>14-8-1</vt:lpstr>
      <vt:lpstr>14-8-2</vt:lpstr>
      <vt:lpstr>14-9</vt:lpstr>
      <vt:lpstr>14-10</vt:lpstr>
      <vt:lpstr>14-11</vt:lpstr>
      <vt:lpstr>14-12</vt:lpstr>
      <vt:lpstr>14-13</vt:lpstr>
      <vt:lpstr>14-14</vt:lpstr>
      <vt:lpstr>14-15</vt:lpstr>
      <vt:lpstr>'14-3'!Print_Area</vt:lpstr>
      <vt:lpstr>'14-4'!Print_Area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2024-03-01T02:00:43Z</cp:lastPrinted>
  <dcterms:created xsi:type="dcterms:W3CDTF">2023-03-30T02:59:24Z</dcterms:created>
  <dcterms:modified xsi:type="dcterms:W3CDTF">2024-03-12T02:43:51Z</dcterms:modified>
</cp:coreProperties>
</file>