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5"/>
  </bookViews>
  <sheets>
    <sheet name="16-1" sheetId="3" r:id="rId1"/>
    <sheet name="16-2" sheetId="4" r:id="rId2"/>
    <sheet name="16-3" sheetId="9" r:id="rId3"/>
    <sheet name="16-4" sheetId="5" r:id="rId4"/>
    <sheet name="16-5" sheetId="6" r:id="rId5"/>
    <sheet name="16-6" sheetId="7" r:id="rId6"/>
    <sheet name="16-7" sheetId="2" r:id="rId7"/>
  </sheets>
  <definedNames>
    <definedName name="_xlnm.Print_Area" localSheetId="1">'16-2'!$A$1:$N$70</definedName>
    <definedName name="_xlnm.Print_Area" localSheetId="3">'16-4'!$A$1:$H$51</definedName>
    <definedName name="_xlnm.Print_Titles" localSheetId="5">'16-6'!$1:$3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9" l="1"/>
  <c r="E69" i="9"/>
  <c r="E68" i="9"/>
  <c r="E67" i="9"/>
  <c r="E66" i="9"/>
  <c r="E64" i="9"/>
  <c r="E63" i="9"/>
  <c r="E62" i="9"/>
  <c r="E61" i="9"/>
  <c r="E60" i="9"/>
  <c r="E58" i="9"/>
  <c r="E57" i="9"/>
  <c r="E56" i="9"/>
  <c r="E55" i="9"/>
  <c r="E54" i="9"/>
  <c r="E52" i="9"/>
  <c r="E51" i="9"/>
  <c r="E50" i="9"/>
  <c r="E49" i="9"/>
  <c r="E48" i="9"/>
  <c r="E46" i="9"/>
  <c r="E45" i="9"/>
  <c r="E44" i="9"/>
  <c r="J42" i="9"/>
  <c r="H42" i="9"/>
  <c r="G42" i="9"/>
  <c r="F42" i="9"/>
  <c r="E42" i="9"/>
  <c r="E40" i="9"/>
  <c r="E39" i="9"/>
  <c r="E37" i="9"/>
  <c r="E36" i="9"/>
  <c r="E35" i="9"/>
  <c r="E34" i="9"/>
  <c r="E33" i="9"/>
  <c r="K31" i="9"/>
  <c r="K5" i="9" s="1"/>
  <c r="I31" i="9"/>
  <c r="H31" i="9"/>
  <c r="G31" i="9"/>
  <c r="F31" i="9"/>
  <c r="E31" i="9" s="1"/>
  <c r="E29" i="9"/>
  <c r="E28" i="9"/>
  <c r="E27" i="9"/>
  <c r="E25" i="9"/>
  <c r="E24" i="9"/>
  <c r="E23" i="9"/>
  <c r="E22" i="9"/>
  <c r="E21" i="9"/>
  <c r="E19" i="9"/>
  <c r="E18" i="9"/>
  <c r="E17" i="9"/>
  <c r="E16" i="9"/>
  <c r="E15" i="9"/>
  <c r="E13" i="9"/>
  <c r="E12" i="9"/>
  <c r="E11" i="9"/>
  <c r="E10" i="9"/>
  <c r="E9" i="9"/>
  <c r="E7" i="9" s="1"/>
  <c r="P7" i="9"/>
  <c r="O7" i="9"/>
  <c r="N7" i="9"/>
  <c r="L7" i="9"/>
  <c r="K7" i="9"/>
  <c r="J7" i="9"/>
  <c r="I7" i="9"/>
  <c r="H7" i="9"/>
  <c r="G7" i="9"/>
  <c r="F7" i="9"/>
  <c r="J5" i="9"/>
  <c r="I5" i="9"/>
  <c r="H5" i="9"/>
  <c r="G5" i="9"/>
  <c r="F5" i="9"/>
  <c r="E5" i="9" l="1"/>
  <c r="K92" i="7"/>
  <c r="J92" i="7"/>
  <c r="F92" i="7"/>
  <c r="L92" i="7" s="1"/>
  <c r="K91" i="7"/>
  <c r="J91" i="7"/>
  <c r="J90" i="7" s="1"/>
  <c r="F91" i="7"/>
  <c r="L91" i="7" s="1"/>
  <c r="L90" i="7" s="1"/>
  <c r="K90" i="7"/>
  <c r="F90" i="7"/>
  <c r="E90" i="7"/>
  <c r="D90" i="7"/>
  <c r="L88" i="7"/>
  <c r="K88" i="7"/>
  <c r="J88" i="7"/>
  <c r="F88" i="7"/>
  <c r="K87" i="7"/>
  <c r="J87" i="7"/>
  <c r="F87" i="7"/>
  <c r="L87" i="7" s="1"/>
  <c r="L86" i="7"/>
  <c r="L85" i="7" s="1"/>
  <c r="K86" i="7"/>
  <c r="K85" i="7" s="1"/>
  <c r="J86" i="7"/>
  <c r="J85" i="7" s="1"/>
  <c r="F86" i="7"/>
  <c r="E85" i="7"/>
  <c r="D85" i="7"/>
  <c r="F85" i="7" s="1"/>
  <c r="K83" i="7"/>
  <c r="J83" i="7"/>
  <c r="F83" i="7"/>
  <c r="L83" i="7" s="1"/>
  <c r="K82" i="7"/>
  <c r="J82" i="7"/>
  <c r="F82" i="7"/>
  <c r="L82" i="7" s="1"/>
  <c r="K81" i="7"/>
  <c r="J81" i="7"/>
  <c r="F81" i="7"/>
  <c r="L81" i="7" s="1"/>
  <c r="K80" i="7"/>
  <c r="J80" i="7"/>
  <c r="F80" i="7"/>
  <c r="L80" i="7" s="1"/>
  <c r="K79" i="7"/>
  <c r="J79" i="7"/>
  <c r="F79" i="7"/>
  <c r="L79" i="7" s="1"/>
  <c r="K78" i="7"/>
  <c r="J78" i="7"/>
  <c r="F78" i="7"/>
  <c r="E78" i="7"/>
  <c r="D78" i="7"/>
  <c r="K76" i="7"/>
  <c r="J76" i="7"/>
  <c r="F76" i="7"/>
  <c r="L76" i="7" s="1"/>
  <c r="K75" i="7"/>
  <c r="K74" i="7" s="1"/>
  <c r="J75" i="7"/>
  <c r="F75" i="7"/>
  <c r="L75" i="7" s="1"/>
  <c r="J74" i="7"/>
  <c r="E74" i="7"/>
  <c r="D74" i="7"/>
  <c r="F74" i="7" s="1"/>
  <c r="K72" i="7"/>
  <c r="J72" i="7"/>
  <c r="F72" i="7"/>
  <c r="L72" i="7" s="1"/>
  <c r="K70" i="7"/>
  <c r="J70" i="7"/>
  <c r="F70" i="7"/>
  <c r="L70" i="7" s="1"/>
  <c r="K68" i="7"/>
  <c r="J68" i="7"/>
  <c r="F68" i="7"/>
  <c r="L68" i="7" s="1"/>
  <c r="K66" i="7"/>
  <c r="J66" i="7"/>
  <c r="F66" i="7"/>
  <c r="L66" i="7" s="1"/>
  <c r="K65" i="7"/>
  <c r="J65" i="7"/>
  <c r="F65" i="7"/>
  <c r="L65" i="7" s="1"/>
  <c r="K64" i="7"/>
  <c r="J64" i="7"/>
  <c r="F64" i="7"/>
  <c r="L64" i="7" s="1"/>
  <c r="K63" i="7"/>
  <c r="J63" i="7"/>
  <c r="F63" i="7"/>
  <c r="L63" i="7" s="1"/>
  <c r="K62" i="7"/>
  <c r="J62" i="7"/>
  <c r="F62" i="7"/>
  <c r="L62" i="7" s="1"/>
  <c r="K60" i="7"/>
  <c r="J60" i="7"/>
  <c r="F60" i="7"/>
  <c r="L60" i="7" s="1"/>
  <c r="K59" i="7"/>
  <c r="J59" i="7"/>
  <c r="F59" i="7"/>
  <c r="L59" i="7" s="1"/>
  <c r="K58" i="7"/>
  <c r="J58" i="7"/>
  <c r="F58" i="7"/>
  <c r="L58" i="7" s="1"/>
  <c r="K57" i="7"/>
  <c r="J57" i="7"/>
  <c r="F57" i="7"/>
  <c r="L57" i="7" s="1"/>
  <c r="K56" i="7"/>
  <c r="J56" i="7"/>
  <c r="F56" i="7"/>
  <c r="L56" i="7" s="1"/>
  <c r="K54" i="7"/>
  <c r="J54" i="7"/>
  <c r="F54" i="7"/>
  <c r="L54" i="7" s="1"/>
  <c r="K53" i="7"/>
  <c r="J53" i="7"/>
  <c r="F53" i="7"/>
  <c r="L53" i="7" s="1"/>
  <c r="K52" i="7"/>
  <c r="J52" i="7"/>
  <c r="F52" i="7"/>
  <c r="L52" i="7" s="1"/>
  <c r="K51" i="7"/>
  <c r="J51" i="7"/>
  <c r="F51" i="7"/>
  <c r="L51" i="7" s="1"/>
  <c r="K50" i="7"/>
  <c r="J50" i="7"/>
  <c r="F50" i="7"/>
  <c r="L50" i="7" s="1"/>
  <c r="K48" i="7"/>
  <c r="J48" i="7"/>
  <c r="F48" i="7"/>
  <c r="L48" i="7" s="1"/>
  <c r="K47" i="7"/>
  <c r="J47" i="7"/>
  <c r="F47" i="7"/>
  <c r="L47" i="7" s="1"/>
  <c r="K46" i="7"/>
  <c r="J46" i="7"/>
  <c r="F46" i="7"/>
  <c r="L46" i="7" s="1"/>
  <c r="F44" i="7"/>
  <c r="L44" i="7" s="1"/>
  <c r="E44" i="7"/>
  <c r="K44" i="7" s="1"/>
  <c r="D44" i="7"/>
  <c r="J44" i="7" s="1"/>
  <c r="K42" i="7"/>
  <c r="J42" i="7"/>
  <c r="F42" i="7"/>
  <c r="L42" i="7" s="1"/>
  <c r="K41" i="7"/>
  <c r="J41" i="7"/>
  <c r="F41" i="7"/>
  <c r="L41" i="7" s="1"/>
  <c r="K39" i="7"/>
  <c r="J39" i="7"/>
  <c r="F39" i="7"/>
  <c r="L39" i="7" s="1"/>
  <c r="K38" i="7"/>
  <c r="J38" i="7"/>
  <c r="F38" i="7"/>
  <c r="L38" i="7" s="1"/>
  <c r="K37" i="7"/>
  <c r="J37" i="7"/>
  <c r="F37" i="7"/>
  <c r="L37" i="7" s="1"/>
  <c r="K36" i="7"/>
  <c r="J36" i="7"/>
  <c r="F36" i="7"/>
  <c r="L36" i="7" s="1"/>
  <c r="K35" i="7"/>
  <c r="J35" i="7"/>
  <c r="F35" i="7"/>
  <c r="L35" i="7" s="1"/>
  <c r="K33" i="7"/>
  <c r="J33" i="7"/>
  <c r="F33" i="7"/>
  <c r="E33" i="7"/>
  <c r="D33" i="7"/>
  <c r="K31" i="7"/>
  <c r="J31" i="7"/>
  <c r="F31" i="7"/>
  <c r="L31" i="7" s="1"/>
  <c r="K30" i="7"/>
  <c r="J30" i="7"/>
  <c r="F30" i="7"/>
  <c r="L30" i="7" s="1"/>
  <c r="K29" i="7"/>
  <c r="J29" i="7"/>
  <c r="F29" i="7"/>
  <c r="L29" i="7" s="1"/>
  <c r="K27" i="7"/>
  <c r="J27" i="7"/>
  <c r="F27" i="7"/>
  <c r="L27" i="7" s="1"/>
  <c r="K26" i="7"/>
  <c r="J26" i="7"/>
  <c r="F26" i="7"/>
  <c r="L26" i="7" s="1"/>
  <c r="K25" i="7"/>
  <c r="J25" i="7"/>
  <c r="F25" i="7"/>
  <c r="L25" i="7" s="1"/>
  <c r="K24" i="7"/>
  <c r="J24" i="7"/>
  <c r="F24" i="7"/>
  <c r="L24" i="7" s="1"/>
  <c r="K23" i="7"/>
  <c r="J23" i="7"/>
  <c r="F23" i="7"/>
  <c r="L23" i="7" s="1"/>
  <c r="K21" i="7"/>
  <c r="J21" i="7"/>
  <c r="F21" i="7"/>
  <c r="L21" i="7" s="1"/>
  <c r="K20" i="7"/>
  <c r="J20" i="7"/>
  <c r="F20" i="7"/>
  <c r="L20" i="7" s="1"/>
  <c r="K19" i="7"/>
  <c r="J19" i="7"/>
  <c r="F19" i="7"/>
  <c r="L19" i="7" s="1"/>
  <c r="K18" i="7"/>
  <c r="J18" i="7"/>
  <c r="F18" i="7"/>
  <c r="L18" i="7" s="1"/>
  <c r="K17" i="7"/>
  <c r="J17" i="7"/>
  <c r="F17" i="7"/>
  <c r="L17" i="7" s="1"/>
  <c r="K15" i="7"/>
  <c r="J15" i="7"/>
  <c r="F15" i="7"/>
  <c r="L15" i="7" s="1"/>
  <c r="K14" i="7"/>
  <c r="J14" i="7"/>
  <c r="F14" i="7"/>
  <c r="L14" i="7" s="1"/>
  <c r="K13" i="7"/>
  <c r="J13" i="7"/>
  <c r="F13" i="7"/>
  <c r="L13" i="7" s="1"/>
  <c r="K12" i="7"/>
  <c r="J12" i="7"/>
  <c r="F12" i="7"/>
  <c r="L12" i="7" s="1"/>
  <c r="K11" i="7"/>
  <c r="K9" i="7" s="1"/>
  <c r="J11" i="7"/>
  <c r="F11" i="7"/>
  <c r="L11" i="7" s="1"/>
  <c r="J9" i="7"/>
  <c r="F9" i="7"/>
  <c r="L9" i="7" s="1"/>
  <c r="E9" i="7"/>
  <c r="D9" i="7"/>
  <c r="E7" i="7"/>
  <c r="K7" i="7" s="1"/>
  <c r="D7" i="7"/>
  <c r="D5" i="7" s="1"/>
  <c r="E6" i="7"/>
  <c r="K6" i="7" s="1"/>
  <c r="D6" i="7"/>
  <c r="J6" i="7" s="1"/>
  <c r="J28" i="6"/>
  <c r="I28" i="6"/>
  <c r="K28" i="6" s="1"/>
  <c r="H28" i="6"/>
  <c r="E28" i="6"/>
  <c r="J27" i="6"/>
  <c r="I27" i="6"/>
  <c r="K27" i="6" s="1"/>
  <c r="H27" i="6"/>
  <c r="E27" i="6"/>
  <c r="J26" i="6"/>
  <c r="I26" i="6"/>
  <c r="K26" i="6" s="1"/>
  <c r="H26" i="6"/>
  <c r="E26" i="6"/>
  <c r="J25" i="6"/>
  <c r="I25" i="6"/>
  <c r="K25" i="6" s="1"/>
  <c r="H25" i="6"/>
  <c r="E25" i="6"/>
  <c r="J24" i="6"/>
  <c r="I24" i="6"/>
  <c r="K24" i="6" s="1"/>
  <c r="H24" i="6"/>
  <c r="E24" i="6"/>
  <c r="J23" i="6"/>
  <c r="I23" i="6"/>
  <c r="K23" i="6" s="1"/>
  <c r="H23" i="6"/>
  <c r="E23" i="6"/>
  <c r="J22" i="6"/>
  <c r="I22" i="6"/>
  <c r="K22" i="6" s="1"/>
  <c r="H22" i="6"/>
  <c r="E22" i="6"/>
  <c r="K21" i="6"/>
  <c r="J21" i="6"/>
  <c r="I21" i="6"/>
  <c r="H21" i="6"/>
  <c r="E21" i="6"/>
  <c r="K20" i="6"/>
  <c r="J20" i="6"/>
  <c r="I20" i="6"/>
  <c r="H20" i="6"/>
  <c r="E20" i="6"/>
  <c r="J19" i="6"/>
  <c r="I19" i="6"/>
  <c r="K19" i="6" s="1"/>
  <c r="H19" i="6"/>
  <c r="E19" i="6"/>
  <c r="J18" i="6"/>
  <c r="I18" i="6"/>
  <c r="K18" i="6" s="1"/>
  <c r="H18" i="6"/>
  <c r="E18" i="6"/>
  <c r="J17" i="6"/>
  <c r="K17" i="6" s="1"/>
  <c r="I17" i="6"/>
  <c r="H17" i="6"/>
  <c r="E17" i="6"/>
  <c r="J16" i="6"/>
  <c r="I16" i="6"/>
  <c r="K16" i="6" s="1"/>
  <c r="H16" i="6"/>
  <c r="E16" i="6"/>
  <c r="J15" i="6"/>
  <c r="I15" i="6"/>
  <c r="I7" i="6" s="1"/>
  <c r="K7" i="6" s="1"/>
  <c r="H15" i="6"/>
  <c r="E15" i="6"/>
  <c r="J14" i="6"/>
  <c r="I14" i="6"/>
  <c r="K14" i="6" s="1"/>
  <c r="H14" i="6"/>
  <c r="E14" i="6"/>
  <c r="K13" i="6"/>
  <c r="J13" i="6"/>
  <c r="I13" i="6"/>
  <c r="H13" i="6"/>
  <c r="E13" i="6"/>
  <c r="K12" i="6"/>
  <c r="J12" i="6"/>
  <c r="I12" i="6"/>
  <c r="H12" i="6"/>
  <c r="E12" i="6"/>
  <c r="J11" i="6"/>
  <c r="I11" i="6"/>
  <c r="K11" i="6" s="1"/>
  <c r="H11" i="6"/>
  <c r="E11" i="6"/>
  <c r="J10" i="6"/>
  <c r="J7" i="6" s="1"/>
  <c r="I10" i="6"/>
  <c r="K10" i="6" s="1"/>
  <c r="H10" i="6"/>
  <c r="E10" i="6"/>
  <c r="J9" i="6"/>
  <c r="I9" i="6"/>
  <c r="K9" i="6" s="1"/>
  <c r="H9" i="6"/>
  <c r="E9" i="6"/>
  <c r="G7" i="6"/>
  <c r="H7" i="6" s="1"/>
  <c r="F7" i="6"/>
  <c r="D7" i="6"/>
  <c r="C7" i="6"/>
  <c r="E7" i="6" s="1"/>
  <c r="D31" i="4"/>
  <c r="L78" i="7" l="1"/>
  <c r="J5" i="7"/>
  <c r="L33" i="7"/>
  <c r="L74" i="7"/>
  <c r="K15" i="6"/>
  <c r="F7" i="7"/>
  <c r="L7" i="7" s="1"/>
  <c r="J7" i="7"/>
  <c r="F6" i="7"/>
  <c r="L6" i="7" s="1"/>
  <c r="E5" i="7"/>
  <c r="K5" i="7" s="1"/>
  <c r="F5" i="7" l="1"/>
  <c r="L5" i="7" s="1"/>
  <c r="D8" i="2" l="1"/>
</calcChain>
</file>

<file path=xl/sharedStrings.xml><?xml version="1.0" encoding="utf-8"?>
<sst xmlns="http://schemas.openxmlformats.org/spreadsheetml/2006/main" count="1359" uniqueCount="366">
  <si>
    <t>区分</t>
  </si>
  <si>
    <t>職員数</t>
  </si>
  <si>
    <t>令和２年</t>
  </si>
  <si>
    <t>　　３年</t>
  </si>
  <si>
    <t>　　４年</t>
  </si>
  <si>
    <t>神奈川県職員数</t>
  </si>
  <si>
    <t>知事部局計</t>
  </si>
  <si>
    <t>政策局</t>
    <rPh sb="0" eb="2">
      <t>セイサク</t>
    </rPh>
    <rPh sb="2" eb="3">
      <t>キョク</t>
    </rPh>
    <phoneticPr fontId="3"/>
  </si>
  <si>
    <t>総務局</t>
    <rPh sb="2" eb="3">
      <t>キョク</t>
    </rPh>
    <phoneticPr fontId="3"/>
  </si>
  <si>
    <t>くらし安全防災局</t>
    <rPh sb="3" eb="5">
      <t>アンゼン</t>
    </rPh>
    <phoneticPr fontId="3"/>
  </si>
  <si>
    <t>国際文化観光局</t>
    <rPh sb="0" eb="2">
      <t>コクサイ</t>
    </rPh>
    <rPh sb="2" eb="4">
      <t>ブンカ</t>
    </rPh>
    <rPh sb="4" eb="7">
      <t>カンコウキョク</t>
    </rPh>
    <phoneticPr fontId="3"/>
  </si>
  <si>
    <t>スポーツ局</t>
    <rPh sb="4" eb="5">
      <t>キョク</t>
    </rPh>
    <phoneticPr fontId="3"/>
  </si>
  <si>
    <t>環境農政局</t>
    <rPh sb="4" eb="5">
      <t>キョク</t>
    </rPh>
    <phoneticPr fontId="3"/>
  </si>
  <si>
    <t>福祉子どもみらい局</t>
    <rPh sb="0" eb="2">
      <t>フクシ</t>
    </rPh>
    <rPh sb="2" eb="3">
      <t>コ</t>
    </rPh>
    <rPh sb="8" eb="9">
      <t>キョク</t>
    </rPh>
    <phoneticPr fontId="3"/>
  </si>
  <si>
    <t>健康医療局</t>
    <rPh sb="0" eb="2">
      <t>ケンコウ</t>
    </rPh>
    <rPh sb="2" eb="4">
      <t>イリョウ</t>
    </rPh>
    <rPh sb="4" eb="5">
      <t>キョク</t>
    </rPh>
    <phoneticPr fontId="3"/>
  </si>
  <si>
    <t>産業労働局</t>
    <rPh sb="0" eb="2">
      <t>サンギョウ</t>
    </rPh>
    <rPh sb="4" eb="5">
      <t>キョク</t>
    </rPh>
    <phoneticPr fontId="3"/>
  </si>
  <si>
    <t>県土整備局</t>
    <rPh sb="4" eb="5">
      <t>キョク</t>
    </rPh>
    <phoneticPr fontId="3"/>
  </si>
  <si>
    <t>会計局</t>
    <rPh sb="0" eb="2">
      <t>カイケイ</t>
    </rPh>
    <phoneticPr fontId="3"/>
  </si>
  <si>
    <t>労働委員会事務局</t>
    <phoneticPr fontId="3"/>
  </si>
  <si>
    <t>地域県政総合センター</t>
    <rPh sb="0" eb="2">
      <t>チイキ</t>
    </rPh>
    <rPh sb="2" eb="4">
      <t>ケンセイ</t>
    </rPh>
    <rPh sb="4" eb="6">
      <t>ソウゴウ</t>
    </rPh>
    <phoneticPr fontId="3"/>
  </si>
  <si>
    <t>企業局</t>
    <rPh sb="2" eb="3">
      <t>キョク</t>
    </rPh>
    <phoneticPr fontId="3"/>
  </si>
  <si>
    <t>教育局</t>
    <rPh sb="2" eb="3">
      <t>キョク</t>
    </rPh>
    <phoneticPr fontId="3"/>
  </si>
  <si>
    <t>県立学校</t>
  </si>
  <si>
    <t>警察本部計</t>
  </si>
  <si>
    <t>本庁(本部)機関</t>
    <phoneticPr fontId="3"/>
  </si>
  <si>
    <t>警察学校</t>
    <phoneticPr fontId="3"/>
  </si>
  <si>
    <t>警察署</t>
    <phoneticPr fontId="3"/>
  </si>
  <si>
    <t>その他の任命権者計</t>
  </si>
  <si>
    <t>議会局</t>
    <phoneticPr fontId="3"/>
  </si>
  <si>
    <t>選挙管理委員会</t>
    <phoneticPr fontId="3"/>
  </si>
  <si>
    <t>監査事務局</t>
    <phoneticPr fontId="3"/>
  </si>
  <si>
    <t>人事委員会事務局</t>
  </si>
  <si>
    <t>漁業調整委員会事務局</t>
  </si>
  <si>
    <t>市町村立学校職員数</t>
  </si>
  <si>
    <t>市職員数</t>
  </si>
  <si>
    <t>横浜市</t>
  </si>
  <si>
    <t>川崎市</t>
  </si>
  <si>
    <t>相模原市</t>
    <phoneticPr fontId="3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</si>
  <si>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</si>
  <si>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</si>
  <si>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</si>
  <si>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</si>
  <si>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</si>
  <si>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</si>
  <si>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</si>
  <si>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</si>
  <si>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</si>
  <si>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</si>
  <si>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</si>
  <si>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</si>
  <si>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</si>
  <si>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</si>
  <si>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</si>
  <si>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</si>
  <si>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町村職員数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</si>
  <si>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</si>
  <si>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</si>
  <si>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</si>
  <si>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</si>
  <si>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</si>
  <si>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</si>
  <si>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</si>
  <si>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</si>
  <si>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</si>
  <si>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</si>
  <si>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</si>
  <si>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</si>
  <si>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</si>
  <si>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</si>
  <si>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（注）１　市町村立学校職員数は、市町村立学校職員給与負担法第１条・第２条に定め
</t>
    <rPh sb="1" eb="2">
      <t>チュウ</t>
    </rPh>
    <rPh sb="5" eb="8">
      <t>シチョウソン</t>
    </rPh>
    <rPh sb="8" eb="9">
      <t>リツ</t>
    </rPh>
    <rPh sb="9" eb="11">
      <t>ガッコウ</t>
    </rPh>
    <rPh sb="11" eb="13">
      <t>ショクイン</t>
    </rPh>
    <rPh sb="13" eb="14">
      <t>スウ</t>
    </rPh>
    <rPh sb="16" eb="19">
      <t>シチョウソン</t>
    </rPh>
    <rPh sb="19" eb="20">
      <t>リツ</t>
    </rPh>
    <rPh sb="20" eb="22">
      <t>ガッコウ</t>
    </rPh>
    <rPh sb="22" eb="24">
      <t>ショクイン</t>
    </rPh>
    <rPh sb="24" eb="26">
      <t>キュウヨ</t>
    </rPh>
    <rPh sb="26" eb="28">
      <t>フタン</t>
    </rPh>
    <rPh sb="28" eb="29">
      <t>ホウ</t>
    </rPh>
    <rPh sb="29" eb="30">
      <t>ダイ</t>
    </rPh>
    <rPh sb="31" eb="32">
      <t>ジョウ</t>
    </rPh>
    <rPh sb="33" eb="34">
      <t>ダイ</t>
    </rPh>
    <rPh sb="35" eb="36">
      <t>ジョウ</t>
    </rPh>
    <rPh sb="37" eb="38">
      <t>サダ</t>
    </rPh>
    <phoneticPr fontId="3"/>
  </si>
  <si>
    <t xml:space="preserve">         る県費負担教職員の人数。</t>
    <phoneticPr fontId="3"/>
  </si>
  <si>
    <t>　　　２　市町村職員数は一般職に属する常勤の公務員を示す。</t>
    <rPh sb="5" eb="8">
      <t>シチョウソン</t>
    </rPh>
    <rPh sb="8" eb="11">
      <t>ショクインスウ</t>
    </rPh>
    <rPh sb="12" eb="14">
      <t>イッパン</t>
    </rPh>
    <rPh sb="14" eb="15">
      <t>ショク</t>
    </rPh>
    <rPh sb="16" eb="17">
      <t>ゾク</t>
    </rPh>
    <rPh sb="19" eb="21">
      <t>ジョウキン</t>
    </rPh>
    <rPh sb="22" eb="25">
      <t>コウムイン</t>
    </rPh>
    <rPh sb="26" eb="27">
      <t>シメ</t>
    </rPh>
    <phoneticPr fontId="3"/>
  </si>
  <si>
    <t>（令和５年３月31日現在）選挙管理委員会調</t>
    <phoneticPr fontId="3"/>
  </si>
  <si>
    <t>市町村名等</t>
    <rPh sb="4" eb="5">
      <t>トウ</t>
    </rPh>
    <phoneticPr fontId="3"/>
  </si>
  <si>
    <t>議員</t>
  </si>
  <si>
    <t>長の任期
満了日</t>
  </si>
  <si>
    <t>定数</t>
  </si>
  <si>
    <t>任期満了日</t>
  </si>
  <si>
    <t>人</t>
  </si>
  <si>
    <t>知事</t>
  </si>
  <si>
    <t>…</t>
    <phoneticPr fontId="3"/>
  </si>
  <si>
    <t>R5. 4.22</t>
    <phoneticPr fontId="3"/>
  </si>
  <si>
    <t>県議会</t>
  </si>
  <si>
    <t>R5. 4.29</t>
    <phoneticPr fontId="3"/>
  </si>
  <si>
    <t>R7. 8.29</t>
    <phoneticPr fontId="3"/>
  </si>
  <si>
    <t>R5. 5. 2</t>
    <phoneticPr fontId="3"/>
  </si>
  <si>
    <t>R7.11.18</t>
    <phoneticPr fontId="3"/>
  </si>
  <si>
    <t>相模原市</t>
  </si>
  <si>
    <t>R5. 4.21</t>
    <phoneticPr fontId="3"/>
  </si>
  <si>
    <t>R5. 5. 1</t>
    <phoneticPr fontId="3"/>
  </si>
  <si>
    <t>R7. 7. 9</t>
    <phoneticPr fontId="3"/>
  </si>
  <si>
    <t>R5. 4.30</t>
    <phoneticPr fontId="3"/>
  </si>
  <si>
    <t>R7. 5.14</t>
    <phoneticPr fontId="3"/>
  </si>
  <si>
    <t>R7.10.31</t>
    <phoneticPr fontId="3"/>
  </si>
  <si>
    <t>R6. 2.25</t>
    <phoneticPr fontId="3"/>
  </si>
  <si>
    <t>R6. 5.23</t>
    <phoneticPr fontId="3"/>
  </si>
  <si>
    <t>R8.11.17</t>
    <phoneticPr fontId="3"/>
  </si>
  <si>
    <t>R8. 4. 5</t>
    <phoneticPr fontId="3"/>
  </si>
  <si>
    <t>R8.12.24</t>
    <phoneticPr fontId="3"/>
  </si>
  <si>
    <t>R7. 6.28</t>
    <phoneticPr fontId="3"/>
  </si>
  <si>
    <t>R5. 9.10</t>
    <phoneticPr fontId="3"/>
  </si>
  <si>
    <t>R8. 1.30</t>
    <phoneticPr fontId="3"/>
  </si>
  <si>
    <t>R5. 7.31</t>
    <phoneticPr fontId="3"/>
  </si>
  <si>
    <t>R9. 2.22</t>
    <phoneticPr fontId="3"/>
  </si>
  <si>
    <t>R5. 5. 3</t>
    <phoneticPr fontId="3"/>
  </si>
  <si>
    <t>R6. 9.30</t>
    <phoneticPr fontId="3"/>
  </si>
  <si>
    <t>R5.11.14</t>
    <phoneticPr fontId="3"/>
  </si>
  <si>
    <t>R5.12.23</t>
    <phoneticPr fontId="3"/>
  </si>
  <si>
    <t>R6. 7.24</t>
    <phoneticPr fontId="3"/>
  </si>
  <si>
    <t>三浦郡</t>
  </si>
  <si>
    <t>葉山町</t>
    <phoneticPr fontId="3"/>
  </si>
  <si>
    <t>R6. 1.19</t>
    <phoneticPr fontId="3"/>
  </si>
  <si>
    <t>高座郡</t>
    <phoneticPr fontId="3"/>
  </si>
  <si>
    <t>寒川町</t>
    <phoneticPr fontId="3"/>
  </si>
  <si>
    <t>R7. 2.24</t>
    <phoneticPr fontId="3"/>
  </si>
  <si>
    <t>中郡</t>
  </si>
  <si>
    <t>大磯町</t>
    <phoneticPr fontId="3"/>
  </si>
  <si>
    <t>R5. 7.15</t>
    <phoneticPr fontId="3"/>
  </si>
  <si>
    <t>R8.12.14</t>
    <phoneticPr fontId="3"/>
  </si>
  <si>
    <t>二宮町</t>
    <phoneticPr fontId="3"/>
  </si>
  <si>
    <t>R8.11.29</t>
    <phoneticPr fontId="3"/>
  </si>
  <si>
    <t>足柄上郡</t>
  </si>
  <si>
    <t>中井町</t>
    <phoneticPr fontId="3"/>
  </si>
  <si>
    <t>R8.11.13</t>
    <phoneticPr fontId="3"/>
  </si>
  <si>
    <t>大井町</t>
    <phoneticPr fontId="3"/>
  </si>
  <si>
    <t>R8.12.21</t>
    <phoneticPr fontId="3"/>
  </si>
  <si>
    <t>松田町</t>
    <phoneticPr fontId="3"/>
  </si>
  <si>
    <t>R5. 9.30</t>
    <phoneticPr fontId="3"/>
  </si>
  <si>
    <t>R7. 9.22</t>
    <phoneticPr fontId="3"/>
  </si>
  <si>
    <t>山北町</t>
    <phoneticPr fontId="3"/>
  </si>
  <si>
    <t>R8. 7.21</t>
    <phoneticPr fontId="3"/>
  </si>
  <si>
    <t>開成町</t>
    <phoneticPr fontId="3"/>
  </si>
  <si>
    <t>R5. 4.25</t>
    <phoneticPr fontId="3"/>
  </si>
  <si>
    <t>足柄下郡</t>
  </si>
  <si>
    <t>箱根町</t>
    <phoneticPr fontId="3"/>
  </si>
  <si>
    <t>R7. 9.29</t>
    <phoneticPr fontId="3"/>
  </si>
  <si>
    <t>R6.11.14</t>
    <phoneticPr fontId="3"/>
  </si>
  <si>
    <t>真鶴町</t>
    <phoneticPr fontId="3"/>
  </si>
  <si>
    <t>R6. 9.25</t>
    <phoneticPr fontId="3"/>
  </si>
  <si>
    <t>湯河原町</t>
    <phoneticPr fontId="3"/>
  </si>
  <si>
    <t>R6. 3.31</t>
    <phoneticPr fontId="3"/>
  </si>
  <si>
    <t>R5. 5. 5</t>
    <phoneticPr fontId="3"/>
  </si>
  <si>
    <t>愛甲郡</t>
  </si>
  <si>
    <t>愛川町</t>
    <phoneticPr fontId="3"/>
  </si>
  <si>
    <t>R5.10.14</t>
    <phoneticPr fontId="3"/>
  </si>
  <si>
    <t>R8. 6.28</t>
    <phoneticPr fontId="3"/>
  </si>
  <si>
    <t>清川村</t>
    <phoneticPr fontId="3"/>
  </si>
  <si>
    <t>R7. 4.30</t>
    <phoneticPr fontId="3"/>
  </si>
  <si>
    <t>R5. 2.16</t>
    <phoneticPr fontId="3"/>
  </si>
  <si>
    <t>（平成31年４月７日執行）選挙管理委員会調</t>
    <rPh sb="1" eb="3">
      <t>ヘイセイ</t>
    </rPh>
    <rPh sb="7" eb="8">
      <t>ガツ</t>
    </rPh>
    <rPh sb="9" eb="10">
      <t>ニチ</t>
    </rPh>
    <rPh sb="10" eb="12">
      <t>シッコウ</t>
    </rPh>
    <rPh sb="13" eb="20">
      <t>センキョカンリイインカイ</t>
    </rPh>
    <rPh sb="20" eb="21">
      <t>シラ</t>
    </rPh>
    <phoneticPr fontId="3"/>
  </si>
  <si>
    <t>選挙区別</t>
    <rPh sb="0" eb="1">
      <t>セン</t>
    </rPh>
    <rPh sb="1" eb="2">
      <t>タカ</t>
    </rPh>
    <rPh sb="2" eb="3">
      <t>ク</t>
    </rPh>
    <rPh sb="3" eb="4">
      <t>ベツ</t>
    </rPh>
    <phoneticPr fontId="3"/>
  </si>
  <si>
    <t>候補
者数</t>
    <phoneticPr fontId="3"/>
  </si>
  <si>
    <t>当選
者数</t>
    <phoneticPr fontId="3"/>
  </si>
  <si>
    <t>党派別得票率</t>
  </si>
  <si>
    <t>自由
民主党</t>
    <phoneticPr fontId="3"/>
  </si>
  <si>
    <t>立憲
民主党</t>
    <rPh sb="0" eb="1">
      <t>タチ</t>
    </rPh>
    <rPh sb="1" eb="2">
      <t>ケン</t>
    </rPh>
    <rPh sb="3" eb="6">
      <t>ミンシュトウ</t>
    </rPh>
    <phoneticPr fontId="3"/>
  </si>
  <si>
    <t>国民
民主党</t>
    <rPh sb="0" eb="1">
      <t>クニ</t>
    </rPh>
    <rPh sb="1" eb="2">
      <t>タミ</t>
    </rPh>
    <rPh sb="3" eb="6">
      <t>ミンシュトウ</t>
    </rPh>
    <phoneticPr fontId="3"/>
  </si>
  <si>
    <t>公明党</t>
    <rPh sb="0" eb="2">
      <t>コウメイ</t>
    </rPh>
    <rPh sb="2" eb="3">
      <t>トウ</t>
    </rPh>
    <phoneticPr fontId="3"/>
  </si>
  <si>
    <t>日本
共産党</t>
    <phoneticPr fontId="3"/>
  </si>
  <si>
    <t>自由党</t>
    <rPh sb="0" eb="2">
      <t>ジユウ</t>
    </rPh>
    <rPh sb="2" eb="3">
      <t>トウ</t>
    </rPh>
    <phoneticPr fontId="3"/>
  </si>
  <si>
    <t>希望
の党</t>
    <rPh sb="0" eb="2">
      <t>キボウ</t>
    </rPh>
    <rPh sb="4" eb="5">
      <t>トウ</t>
    </rPh>
    <phoneticPr fontId="3"/>
  </si>
  <si>
    <t>諸派</t>
  </si>
  <si>
    <t>無所属</t>
  </si>
  <si>
    <t>％</t>
  </si>
  <si>
    <t>県計</t>
  </si>
  <si>
    <t>鶴見区</t>
    <phoneticPr fontId="3"/>
  </si>
  <si>
    <t>…</t>
  </si>
  <si>
    <t>神奈川区</t>
    <phoneticPr fontId="3"/>
  </si>
  <si>
    <t>西区</t>
    <phoneticPr fontId="3"/>
  </si>
  <si>
    <t>中区</t>
    <phoneticPr fontId="3"/>
  </si>
  <si>
    <t>南区</t>
    <phoneticPr fontId="3"/>
  </si>
  <si>
    <t>港南区</t>
    <phoneticPr fontId="3"/>
  </si>
  <si>
    <t>保土ケ谷区</t>
    <phoneticPr fontId="3"/>
  </si>
  <si>
    <t>旭区</t>
    <phoneticPr fontId="3"/>
  </si>
  <si>
    <t>磯子区</t>
    <phoneticPr fontId="3"/>
  </si>
  <si>
    <t>金沢区</t>
    <phoneticPr fontId="3"/>
  </si>
  <si>
    <t>港北区</t>
    <phoneticPr fontId="3"/>
  </si>
  <si>
    <t>緑区</t>
    <phoneticPr fontId="3"/>
  </si>
  <si>
    <t>青葉区</t>
    <phoneticPr fontId="3"/>
  </si>
  <si>
    <t>都筑区</t>
    <phoneticPr fontId="3"/>
  </si>
  <si>
    <t>戸塚区</t>
    <phoneticPr fontId="3"/>
  </si>
  <si>
    <t>栄区</t>
    <phoneticPr fontId="3"/>
  </si>
  <si>
    <t>泉区</t>
    <phoneticPr fontId="3"/>
  </si>
  <si>
    <t>瀬谷区</t>
    <phoneticPr fontId="3"/>
  </si>
  <si>
    <t>川崎区</t>
    <phoneticPr fontId="3"/>
  </si>
  <si>
    <t>幸区</t>
    <phoneticPr fontId="3"/>
  </si>
  <si>
    <t>中原区</t>
    <phoneticPr fontId="3"/>
  </si>
  <si>
    <t>高津区</t>
    <phoneticPr fontId="3"/>
  </si>
  <si>
    <t>宮前区</t>
    <phoneticPr fontId="3"/>
  </si>
  <si>
    <t>多摩区</t>
    <phoneticPr fontId="3"/>
  </si>
  <si>
    <t>麻生区</t>
    <phoneticPr fontId="3"/>
  </si>
  <si>
    <t>緑区</t>
    <rPh sb="0" eb="2">
      <t>ミドリク</t>
    </rPh>
    <phoneticPr fontId="3"/>
  </si>
  <si>
    <t>中央区</t>
    <rPh sb="0" eb="3">
      <t>チュウオウク</t>
    </rPh>
    <phoneticPr fontId="3"/>
  </si>
  <si>
    <t>南区</t>
    <rPh sb="0" eb="2">
      <t>ミナミク</t>
    </rPh>
    <phoneticPr fontId="3"/>
  </si>
  <si>
    <t>逗子市・葉山町</t>
    <rPh sb="4" eb="7">
      <t>ハ</t>
    </rPh>
    <phoneticPr fontId="3"/>
  </si>
  <si>
    <t>南足柄市・足柄上</t>
    <rPh sb="5" eb="8">
      <t>アシガラカミ</t>
    </rPh>
    <phoneticPr fontId="3"/>
  </si>
  <si>
    <t>寒川町</t>
    <rPh sb="0" eb="3">
      <t>サ</t>
    </rPh>
    <phoneticPr fontId="3"/>
  </si>
  <si>
    <t>大磯町・二宮町</t>
    <rPh sb="0" eb="3">
      <t>オ</t>
    </rPh>
    <rPh sb="4" eb="7">
      <t>ニ</t>
    </rPh>
    <phoneticPr fontId="3"/>
  </si>
  <si>
    <t>足柄下</t>
    <phoneticPr fontId="3"/>
  </si>
  <si>
    <t>愛川町・清川村</t>
    <rPh sb="0" eb="3">
      <t>ア</t>
    </rPh>
    <rPh sb="4" eb="7">
      <t>キ</t>
    </rPh>
    <phoneticPr fontId="3"/>
  </si>
  <si>
    <t>単位　人</t>
    <rPh sb="0" eb="2">
      <t>タンイ</t>
    </rPh>
    <rPh sb="3" eb="4">
      <t>ヒト</t>
    </rPh>
    <phoneticPr fontId="3"/>
  </si>
  <si>
    <t>（令和４年12月１日現在）選挙管理委員会調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センキョ</t>
    </rPh>
    <rPh sb="15" eb="17">
      <t>カンリ</t>
    </rPh>
    <rPh sb="17" eb="20">
      <t>イインカイ</t>
    </rPh>
    <rPh sb="20" eb="21">
      <t>シラ</t>
    </rPh>
    <phoneticPr fontId="3"/>
  </si>
  <si>
    <t>選挙区別</t>
  </si>
  <si>
    <t>現員</t>
  </si>
  <si>
    <t>自由民主党</t>
  </si>
  <si>
    <t>立憲民主党</t>
    <rPh sb="0" eb="2">
      <t>リッケン</t>
    </rPh>
    <rPh sb="2" eb="5">
      <t>ミンシュトウ</t>
    </rPh>
    <phoneticPr fontId="3"/>
  </si>
  <si>
    <t>公明党</t>
    <rPh sb="0" eb="2">
      <t>コウメイ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</si>
  <si>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</si>
  <si>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衆　　　議　　　院</t>
    <rPh sb="0" eb="9">
      <t>シュウギイン</t>
    </rPh>
    <phoneticPr fontId="3"/>
  </si>
  <si>
    <t>総　　　数</t>
    <phoneticPr fontId="3"/>
  </si>
  <si>
    <t>-</t>
    <phoneticPr fontId="3"/>
  </si>
  <si>
    <t>第　１　区</t>
    <phoneticPr fontId="3"/>
  </si>
  <si>
    <t>第　２　区</t>
    <phoneticPr fontId="3"/>
  </si>
  <si>
    <t>第　３　区</t>
    <phoneticPr fontId="3"/>
  </si>
  <si>
    <t>第　４　区</t>
    <phoneticPr fontId="3"/>
  </si>
  <si>
    <t>第　５　区</t>
    <phoneticPr fontId="3"/>
  </si>
  <si>
    <t>第　６　区</t>
    <phoneticPr fontId="3"/>
  </si>
  <si>
    <t>第　７　区</t>
    <phoneticPr fontId="3"/>
  </si>
  <si>
    <t>第　８　区</t>
    <phoneticPr fontId="3"/>
  </si>
  <si>
    <t>第　９　区</t>
    <phoneticPr fontId="3"/>
  </si>
  <si>
    <t>第　10　区</t>
    <phoneticPr fontId="3"/>
  </si>
  <si>
    <t>第　11　区</t>
    <phoneticPr fontId="3"/>
  </si>
  <si>
    <t>第　12　区</t>
    <phoneticPr fontId="3"/>
  </si>
  <si>
    <t>第　13　区</t>
    <phoneticPr fontId="3"/>
  </si>
  <si>
    <t>第　14　区</t>
    <phoneticPr fontId="3"/>
  </si>
  <si>
    <t>第　15　区</t>
    <phoneticPr fontId="3"/>
  </si>
  <si>
    <t>第　16　区</t>
    <phoneticPr fontId="3"/>
  </si>
  <si>
    <t>第　17　区</t>
    <phoneticPr fontId="3"/>
  </si>
  <si>
    <t>第　18　区</t>
    <phoneticPr fontId="3"/>
  </si>
  <si>
    <t>参 議 院 選 挙 区</t>
    <rPh sb="0" eb="1">
      <t>サンカ</t>
    </rPh>
    <phoneticPr fontId="3"/>
  </si>
  <si>
    <t>（注）　１　所属党派は各選挙時によるもの。</t>
    <rPh sb="1" eb="2">
      <t>チュウ</t>
    </rPh>
    <rPh sb="6" eb="8">
      <t>ショゾク</t>
    </rPh>
    <rPh sb="8" eb="10">
      <t>トウハ</t>
    </rPh>
    <rPh sb="11" eb="12">
      <t>カク</t>
    </rPh>
    <rPh sb="12" eb="14">
      <t>センキョ</t>
    </rPh>
    <rPh sb="14" eb="15">
      <t>ジ</t>
    </rPh>
    <phoneticPr fontId="3"/>
  </si>
  <si>
    <t>　　　　２　衆議院の選挙区は小選挙区によるものであり、以下のとおり。</t>
    <rPh sb="6" eb="9">
      <t>シュウギイン</t>
    </rPh>
    <rPh sb="10" eb="13">
      <t>センキョク</t>
    </rPh>
    <rPh sb="14" eb="15">
      <t>ショウ</t>
    </rPh>
    <rPh sb="15" eb="18">
      <t>センキョク</t>
    </rPh>
    <rPh sb="27" eb="29">
      <t>イカ</t>
    </rPh>
    <phoneticPr fontId="3"/>
  </si>
  <si>
    <t>　　　　　　第１区…横浜市（中区・磯子区・金沢区）</t>
    <rPh sb="6" eb="7">
      <t>ダイ</t>
    </rPh>
    <rPh sb="8" eb="9">
      <t>ク</t>
    </rPh>
    <rPh sb="10" eb="13">
      <t>ヨコハマシ</t>
    </rPh>
    <rPh sb="14" eb="16">
      <t>ナカク</t>
    </rPh>
    <rPh sb="17" eb="20">
      <t>イソゴク</t>
    </rPh>
    <rPh sb="21" eb="23">
      <t>カナザワ</t>
    </rPh>
    <rPh sb="23" eb="24">
      <t>ク</t>
    </rPh>
    <phoneticPr fontId="3"/>
  </si>
  <si>
    <t>　　　　　　第２区…横浜市（西区・南区・港南区）</t>
    <rPh sb="6" eb="7">
      <t>ダイ</t>
    </rPh>
    <rPh sb="8" eb="9">
      <t>ク</t>
    </rPh>
    <rPh sb="10" eb="13">
      <t>ヨコハマシ</t>
    </rPh>
    <rPh sb="14" eb="16">
      <t>ニシク</t>
    </rPh>
    <rPh sb="17" eb="19">
      <t>ミナミク</t>
    </rPh>
    <rPh sb="20" eb="22">
      <t>コウナン</t>
    </rPh>
    <rPh sb="22" eb="23">
      <t>ク</t>
    </rPh>
    <phoneticPr fontId="3"/>
  </si>
  <si>
    <t>　　　　　　第３区…横浜市（鶴見区・神奈川区）</t>
    <rPh sb="6" eb="7">
      <t>ダイ</t>
    </rPh>
    <rPh sb="8" eb="9">
      <t>ク</t>
    </rPh>
    <rPh sb="10" eb="13">
      <t>ヨコハマシ</t>
    </rPh>
    <rPh sb="14" eb="16">
      <t>ツルミ</t>
    </rPh>
    <rPh sb="16" eb="17">
      <t>ク</t>
    </rPh>
    <rPh sb="18" eb="21">
      <t>カナガワ</t>
    </rPh>
    <rPh sb="21" eb="22">
      <t>ク</t>
    </rPh>
    <phoneticPr fontId="3"/>
  </si>
  <si>
    <t>　　　　　　第４区…横浜市（栄区）、鎌倉市、逗子市、三浦郡</t>
    <rPh sb="6" eb="7">
      <t>ダイ</t>
    </rPh>
    <rPh sb="8" eb="9">
      <t>ク</t>
    </rPh>
    <rPh sb="10" eb="13">
      <t>ヨコハマシ</t>
    </rPh>
    <rPh sb="14" eb="15">
      <t>サカ</t>
    </rPh>
    <rPh sb="15" eb="16">
      <t>ク</t>
    </rPh>
    <rPh sb="18" eb="21">
      <t>カマクラシ</t>
    </rPh>
    <rPh sb="22" eb="25">
      <t>ズシシ</t>
    </rPh>
    <rPh sb="26" eb="28">
      <t>ミウラ</t>
    </rPh>
    <rPh sb="28" eb="29">
      <t>グン</t>
    </rPh>
    <phoneticPr fontId="3"/>
  </si>
  <si>
    <t>　　　　　　第５区…横浜市（戸塚区・泉区・瀬谷区）</t>
    <rPh sb="6" eb="7">
      <t>ダイ</t>
    </rPh>
    <rPh sb="8" eb="9">
      <t>ク</t>
    </rPh>
    <rPh sb="10" eb="13">
      <t>ヨコハマシ</t>
    </rPh>
    <rPh sb="14" eb="16">
      <t>トツカ</t>
    </rPh>
    <rPh sb="16" eb="17">
      <t>ク</t>
    </rPh>
    <rPh sb="18" eb="20">
      <t>イズミク</t>
    </rPh>
    <rPh sb="21" eb="23">
      <t>セヤ</t>
    </rPh>
    <rPh sb="23" eb="24">
      <t>ク</t>
    </rPh>
    <phoneticPr fontId="3"/>
  </si>
  <si>
    <t>　　　　　　第６区…横浜市（保土ケ谷区・旭区）</t>
    <rPh sb="6" eb="7">
      <t>ダイ</t>
    </rPh>
    <rPh sb="8" eb="9">
      <t>ク</t>
    </rPh>
    <rPh sb="10" eb="13">
      <t>ヨコハマシ</t>
    </rPh>
    <rPh sb="14" eb="15">
      <t>タモツ</t>
    </rPh>
    <rPh sb="15" eb="18">
      <t>ツチガヤ</t>
    </rPh>
    <rPh sb="18" eb="19">
      <t>ク</t>
    </rPh>
    <rPh sb="20" eb="21">
      <t>アサヒ</t>
    </rPh>
    <rPh sb="21" eb="22">
      <t>ク</t>
    </rPh>
    <phoneticPr fontId="3"/>
  </si>
  <si>
    <t>　　　　　　第７区…横浜市（港北区・都筑区（荏田東町、荏田東１～４丁目、荏田南町、</t>
    <rPh sb="6" eb="7">
      <t>ダイ</t>
    </rPh>
    <rPh sb="8" eb="9">
      <t>ク</t>
    </rPh>
    <rPh sb="10" eb="13">
      <t>ヨコハマシ</t>
    </rPh>
    <rPh sb="14" eb="17">
      <t>コウホクク</t>
    </rPh>
    <rPh sb="18" eb="21">
      <t>ツヅキク</t>
    </rPh>
    <rPh sb="22" eb="26">
      <t>エダヒガシチョウ</t>
    </rPh>
    <rPh sb="27" eb="30">
      <t>エダヒガシ</t>
    </rPh>
    <rPh sb="33" eb="35">
      <t>チョウメ</t>
    </rPh>
    <phoneticPr fontId="3"/>
  </si>
  <si>
    <t>　　　　　　  　    荏田南１～５丁目、大丸を除く。））</t>
    <rPh sb="13" eb="16">
      <t>エダミナミ</t>
    </rPh>
    <rPh sb="19" eb="21">
      <t>チョウメ</t>
    </rPh>
    <rPh sb="22" eb="24">
      <t>ダイマル</t>
    </rPh>
    <rPh sb="25" eb="26">
      <t>ノゾ</t>
    </rPh>
    <phoneticPr fontId="3"/>
  </si>
  <si>
    <t>　　　　　　第８区…横浜市（緑区・青葉区・都筑区（第７区に属しない区域））</t>
    <rPh sb="6" eb="7">
      <t>ダイ</t>
    </rPh>
    <rPh sb="8" eb="9">
      <t>ク</t>
    </rPh>
    <rPh sb="10" eb="13">
      <t>ヨコハマシ</t>
    </rPh>
    <rPh sb="14" eb="16">
      <t>ミドリク</t>
    </rPh>
    <rPh sb="17" eb="20">
      <t>アオバク</t>
    </rPh>
    <rPh sb="21" eb="24">
      <t>ツヅキク</t>
    </rPh>
    <rPh sb="25" eb="26">
      <t>ダイ</t>
    </rPh>
    <rPh sb="27" eb="28">
      <t>ク</t>
    </rPh>
    <rPh sb="29" eb="30">
      <t>ゾク</t>
    </rPh>
    <rPh sb="33" eb="35">
      <t>クイキ</t>
    </rPh>
    <phoneticPr fontId="3"/>
  </si>
  <si>
    <t>　　　　　　第９区…川崎市（宮前区（神木本町１～５丁目）・多摩区・麻生区）</t>
    <rPh sb="6" eb="7">
      <t>ダイ</t>
    </rPh>
    <rPh sb="8" eb="9">
      <t>ク</t>
    </rPh>
    <rPh sb="10" eb="13">
      <t>カワサキシ</t>
    </rPh>
    <rPh sb="14" eb="17">
      <t>ミヤマエク</t>
    </rPh>
    <rPh sb="18" eb="22">
      <t>シボクホンチョウ</t>
    </rPh>
    <rPh sb="25" eb="27">
      <t>チョウメ</t>
    </rPh>
    <rPh sb="29" eb="32">
      <t>タマク</t>
    </rPh>
    <rPh sb="33" eb="36">
      <t>アサオク</t>
    </rPh>
    <phoneticPr fontId="3"/>
  </si>
  <si>
    <t>　　　　　　第10区…川崎市（川崎区・幸区・中原区のうち丸子・小杉・</t>
    <rPh sb="6" eb="7">
      <t>ダイ</t>
    </rPh>
    <rPh sb="9" eb="10">
      <t>ク</t>
    </rPh>
    <rPh sb="11" eb="14">
      <t>カワサキシ</t>
    </rPh>
    <rPh sb="15" eb="18">
      <t>カワサキク</t>
    </rPh>
    <rPh sb="19" eb="21">
      <t>サイワイク</t>
    </rPh>
    <rPh sb="22" eb="25">
      <t>ナカハラク</t>
    </rPh>
    <rPh sb="28" eb="30">
      <t>マルコ</t>
    </rPh>
    <rPh sb="31" eb="33">
      <t>コスギ</t>
    </rPh>
    <phoneticPr fontId="3"/>
  </si>
  <si>
    <t>　　　　　　    　　住吉（井田三舞町、井田杉山町を除く。）・玉川地区）</t>
    <rPh sb="15" eb="20">
      <t>イダサンマイチョウ</t>
    </rPh>
    <rPh sb="21" eb="26">
      <t>イダスギヤマチョウ</t>
    </rPh>
    <rPh sb="27" eb="28">
      <t>ノゾ</t>
    </rPh>
    <rPh sb="32" eb="34">
      <t>タマガワ</t>
    </rPh>
    <rPh sb="34" eb="36">
      <t>チク</t>
    </rPh>
    <phoneticPr fontId="3"/>
  </si>
  <si>
    <t>　　　　　　第11区…横須賀市、三浦市</t>
    <rPh sb="6" eb="7">
      <t>ダイ</t>
    </rPh>
    <rPh sb="9" eb="10">
      <t>ク</t>
    </rPh>
    <rPh sb="11" eb="15">
      <t>ヨコスカシ</t>
    </rPh>
    <rPh sb="16" eb="18">
      <t>ミウラ</t>
    </rPh>
    <rPh sb="18" eb="19">
      <t>シ</t>
    </rPh>
    <phoneticPr fontId="3"/>
  </si>
  <si>
    <t>　　　　　　第12区…藤沢市、高座郡</t>
    <rPh sb="6" eb="7">
      <t>ダイ</t>
    </rPh>
    <rPh sb="9" eb="10">
      <t>ク</t>
    </rPh>
    <rPh sb="11" eb="14">
      <t>フジサワシ</t>
    </rPh>
    <rPh sb="15" eb="17">
      <t>コウザ</t>
    </rPh>
    <rPh sb="17" eb="18">
      <t>グン</t>
    </rPh>
    <phoneticPr fontId="3"/>
  </si>
  <si>
    <t>　　　　　　第13区…大和市、海老名市、座間市（相模が丘地域を除く。）、綾瀬市</t>
    <rPh sb="6" eb="7">
      <t>ダイ</t>
    </rPh>
    <rPh sb="9" eb="10">
      <t>ク</t>
    </rPh>
    <rPh sb="11" eb="14">
      <t>ヤマトシ</t>
    </rPh>
    <rPh sb="15" eb="19">
      <t>エビナシ</t>
    </rPh>
    <rPh sb="20" eb="23">
      <t>ザマシ</t>
    </rPh>
    <rPh sb="24" eb="26">
      <t>サガミ</t>
    </rPh>
    <rPh sb="27" eb="28">
      <t>オカ</t>
    </rPh>
    <rPh sb="28" eb="30">
      <t>チイキ</t>
    </rPh>
    <rPh sb="31" eb="32">
      <t>ノゾ</t>
    </rPh>
    <rPh sb="36" eb="38">
      <t>アヤセ</t>
    </rPh>
    <rPh sb="38" eb="39">
      <t>シ</t>
    </rPh>
    <phoneticPr fontId="3"/>
  </si>
  <si>
    <t>　　　　　　第14区…相模原市（緑区のうち橋本･大沢地区・中央区・</t>
    <rPh sb="6" eb="7">
      <t>ダイ</t>
    </rPh>
    <rPh sb="9" eb="10">
      <t>ク</t>
    </rPh>
    <rPh sb="11" eb="15">
      <t>サガミハラシ</t>
    </rPh>
    <rPh sb="16" eb="18">
      <t>ミドリク</t>
    </rPh>
    <rPh sb="21" eb="23">
      <t>ハシモト</t>
    </rPh>
    <rPh sb="24" eb="26">
      <t>オオサワ</t>
    </rPh>
    <rPh sb="26" eb="28">
      <t>チク</t>
    </rPh>
    <rPh sb="29" eb="32">
      <t>チュウオウク</t>
    </rPh>
    <phoneticPr fontId="3"/>
  </si>
  <si>
    <t>　　　　　　　　　　南区のうち大野中・大野南・東林地区（第26投票区を除く。））</t>
    <phoneticPr fontId="3"/>
  </si>
  <si>
    <t>　　　　　　第15区…平塚市、茅ヶ崎市、中郡</t>
    <rPh sb="6" eb="7">
      <t>ダイ</t>
    </rPh>
    <rPh sb="9" eb="10">
      <t>ク</t>
    </rPh>
    <rPh sb="11" eb="14">
      <t>ヒラツカシ</t>
    </rPh>
    <rPh sb="15" eb="19">
      <t>チガサキシ</t>
    </rPh>
    <rPh sb="20" eb="21">
      <t>ナカ</t>
    </rPh>
    <rPh sb="21" eb="22">
      <t>グン</t>
    </rPh>
    <phoneticPr fontId="3"/>
  </si>
  <si>
    <t>　　　　　　第16区…相模原市（第14区に属しない区域）、厚木市、伊勢原市、</t>
    <rPh sb="6" eb="7">
      <t>ダイ</t>
    </rPh>
    <rPh sb="9" eb="10">
      <t>ク</t>
    </rPh>
    <rPh sb="11" eb="14">
      <t>サガミハラ</t>
    </rPh>
    <rPh sb="14" eb="15">
      <t>シ</t>
    </rPh>
    <rPh sb="16" eb="17">
      <t>ダイ</t>
    </rPh>
    <rPh sb="19" eb="20">
      <t>ク</t>
    </rPh>
    <rPh sb="21" eb="22">
      <t>ゾク</t>
    </rPh>
    <rPh sb="25" eb="27">
      <t>クイキ</t>
    </rPh>
    <rPh sb="29" eb="32">
      <t>アツギシ</t>
    </rPh>
    <rPh sb="33" eb="37">
      <t>イセハラシ</t>
    </rPh>
    <phoneticPr fontId="3"/>
  </si>
  <si>
    <t>　　　　　　　　　　座間市（第13区に属しない区域）、愛甲郡</t>
    <rPh sb="10" eb="13">
      <t>ザマシ</t>
    </rPh>
    <rPh sb="14" eb="15">
      <t>ダイ</t>
    </rPh>
    <rPh sb="17" eb="18">
      <t>ク</t>
    </rPh>
    <rPh sb="19" eb="20">
      <t>ゾク</t>
    </rPh>
    <rPh sb="23" eb="25">
      <t>クイキ</t>
    </rPh>
    <phoneticPr fontId="3"/>
  </si>
  <si>
    <t>　　　　　　第17区…小田原市、秦野市、南足柄市、足柄上郡、足柄下郡</t>
    <rPh sb="6" eb="7">
      <t>ダイ</t>
    </rPh>
    <rPh sb="9" eb="10">
      <t>ク</t>
    </rPh>
    <rPh sb="11" eb="15">
      <t>オダワラシ</t>
    </rPh>
    <rPh sb="16" eb="19">
      <t>ハダノシ</t>
    </rPh>
    <rPh sb="20" eb="21">
      <t>ミナミ</t>
    </rPh>
    <rPh sb="21" eb="23">
      <t>アシガラ</t>
    </rPh>
    <rPh sb="23" eb="24">
      <t>シ</t>
    </rPh>
    <rPh sb="25" eb="27">
      <t>アシガラ</t>
    </rPh>
    <rPh sb="27" eb="28">
      <t>カミ</t>
    </rPh>
    <rPh sb="28" eb="29">
      <t>グン</t>
    </rPh>
    <rPh sb="30" eb="32">
      <t>アシガラ</t>
    </rPh>
    <rPh sb="32" eb="33">
      <t>シモ</t>
    </rPh>
    <rPh sb="33" eb="34">
      <t>グン</t>
    </rPh>
    <phoneticPr fontId="3"/>
  </si>
  <si>
    <t>　　　　　　第18区…川崎市（中原区（第10区に属しない区域）・高津区・宮前区（第９区に属しない区域））</t>
    <rPh sb="6" eb="7">
      <t>ダイ</t>
    </rPh>
    <rPh sb="9" eb="10">
      <t>ク</t>
    </rPh>
    <rPh sb="11" eb="13">
      <t>カワサキ</t>
    </rPh>
    <rPh sb="13" eb="14">
      <t>シ</t>
    </rPh>
    <rPh sb="15" eb="18">
      <t>ナカハラク</t>
    </rPh>
    <rPh sb="19" eb="20">
      <t>ダイ</t>
    </rPh>
    <rPh sb="22" eb="23">
      <t>ク</t>
    </rPh>
    <rPh sb="24" eb="25">
      <t>ゾク</t>
    </rPh>
    <rPh sb="28" eb="30">
      <t>クイキ</t>
    </rPh>
    <rPh sb="32" eb="34">
      <t>タカツ</t>
    </rPh>
    <rPh sb="34" eb="35">
      <t>ク</t>
    </rPh>
    <rPh sb="36" eb="38">
      <t>ミヤマエ</t>
    </rPh>
    <rPh sb="38" eb="39">
      <t>ク</t>
    </rPh>
    <phoneticPr fontId="3"/>
  </si>
  <si>
    <t>　　　　３　参議院の選挙区は神奈川県選挙区（全県１区）</t>
    <rPh sb="6" eb="9">
      <t>サンギイン</t>
    </rPh>
    <rPh sb="10" eb="12">
      <t>センキョ</t>
    </rPh>
    <rPh sb="12" eb="13">
      <t>ク</t>
    </rPh>
    <rPh sb="14" eb="18">
      <t>カナガワケン</t>
    </rPh>
    <rPh sb="18" eb="20">
      <t>センキョ</t>
    </rPh>
    <rPh sb="20" eb="21">
      <t>ク</t>
    </rPh>
    <rPh sb="22" eb="24">
      <t>ゼンケン</t>
    </rPh>
    <rPh sb="25" eb="26">
      <t>ク</t>
    </rPh>
    <phoneticPr fontId="3"/>
  </si>
  <si>
    <t>単位　人</t>
    <rPh sb="0" eb="2">
      <t>タンイ</t>
    </rPh>
    <rPh sb="3" eb="4">
      <t>ニン</t>
    </rPh>
    <phoneticPr fontId="3"/>
  </si>
  <si>
    <t>選挙管理委員会調</t>
    <rPh sb="0" eb="2">
      <t>センキョ</t>
    </rPh>
    <rPh sb="2" eb="4">
      <t>カンリ</t>
    </rPh>
    <rPh sb="4" eb="7">
      <t>イインカイ</t>
    </rPh>
    <rPh sb="7" eb="8">
      <t>シラ</t>
    </rPh>
    <phoneticPr fontId="3"/>
  </si>
  <si>
    <t>選挙区別</t>
    <phoneticPr fontId="3"/>
  </si>
  <si>
    <t>令和５年３月１日現在</t>
    <phoneticPr fontId="3"/>
  </si>
  <si>
    <t>令和４年３月１日現在</t>
  </si>
  <si>
    <t>比較増減</t>
  </si>
  <si>
    <t>における登録者数</t>
    <phoneticPr fontId="3"/>
  </si>
  <si>
    <t>男</t>
  </si>
  <si>
    <t>女</t>
  </si>
  <si>
    <t>計</t>
  </si>
  <si>
    <t>総数</t>
  </si>
  <si>
    <t>第１区</t>
  </si>
  <si>
    <t>第２区</t>
  </si>
  <si>
    <t>第３区</t>
  </si>
  <si>
    <t>第４区</t>
  </si>
  <si>
    <t>第５区</t>
  </si>
  <si>
    <t>第６区</t>
  </si>
  <si>
    <t>第７区</t>
  </si>
  <si>
    <t>第８区</t>
  </si>
  <si>
    <t>第９区</t>
  </si>
  <si>
    <t>第10区</t>
  </si>
  <si>
    <t>第11区</t>
  </si>
  <si>
    <t>第12区</t>
  </si>
  <si>
    <t>第13区</t>
  </si>
  <si>
    <t>第14区</t>
  </si>
  <si>
    <t>第15区</t>
  </si>
  <si>
    <t>第16区</t>
  </si>
  <si>
    <t>第17区</t>
  </si>
  <si>
    <t>第18区</t>
  </si>
  <si>
    <t>第19区</t>
  </si>
  <si>
    <t>第20区</t>
  </si>
  <si>
    <t>（注）　衆議院小選挙区の地域は、以下のとおり。</t>
    <rPh sb="1" eb="2">
      <t>チュウ</t>
    </rPh>
    <rPh sb="4" eb="7">
      <t>シュウギイン</t>
    </rPh>
    <rPh sb="7" eb="8">
      <t>ショウ</t>
    </rPh>
    <rPh sb="8" eb="11">
      <t>センキョク</t>
    </rPh>
    <rPh sb="12" eb="14">
      <t>チイキ</t>
    </rPh>
    <rPh sb="16" eb="18">
      <t>イカ</t>
    </rPh>
    <phoneticPr fontId="3"/>
  </si>
  <si>
    <t>　　　　第１区…横浜市（中区・磯子区・金沢区）</t>
    <rPh sb="4" eb="5">
      <t>ダイ</t>
    </rPh>
    <rPh sb="6" eb="7">
      <t>ク</t>
    </rPh>
    <rPh sb="8" eb="11">
      <t>ヨコハマシ</t>
    </rPh>
    <rPh sb="12" eb="14">
      <t>ナカク</t>
    </rPh>
    <rPh sb="15" eb="18">
      <t>イソゴク</t>
    </rPh>
    <rPh sb="19" eb="21">
      <t>カナザワ</t>
    </rPh>
    <rPh sb="21" eb="22">
      <t>ク</t>
    </rPh>
    <phoneticPr fontId="3"/>
  </si>
  <si>
    <t>　　　　第２区…横浜市（西区・南区・港南区）</t>
    <rPh sb="4" eb="5">
      <t>ダイ</t>
    </rPh>
    <rPh sb="6" eb="7">
      <t>ク</t>
    </rPh>
    <rPh sb="8" eb="11">
      <t>ヨコハマシ</t>
    </rPh>
    <rPh sb="12" eb="14">
      <t>ニシク</t>
    </rPh>
    <rPh sb="15" eb="17">
      <t>ミナミク</t>
    </rPh>
    <rPh sb="18" eb="20">
      <t>コウナン</t>
    </rPh>
    <rPh sb="20" eb="21">
      <t>ク</t>
    </rPh>
    <phoneticPr fontId="3"/>
  </si>
  <si>
    <t>　　　　第３区…横浜市（鶴見区・神奈川区）</t>
    <rPh sb="4" eb="5">
      <t>ダイ</t>
    </rPh>
    <rPh sb="6" eb="7">
      <t>ク</t>
    </rPh>
    <rPh sb="8" eb="11">
      <t>ヨコハマシ</t>
    </rPh>
    <rPh sb="12" eb="14">
      <t>ツルミ</t>
    </rPh>
    <rPh sb="14" eb="15">
      <t>ク</t>
    </rPh>
    <rPh sb="16" eb="19">
      <t>カナガワ</t>
    </rPh>
    <rPh sb="19" eb="20">
      <t>ク</t>
    </rPh>
    <phoneticPr fontId="3"/>
  </si>
  <si>
    <t>　　　　第４区…横浜市（栄区）、鎌倉市、逗子市、三浦郡</t>
    <rPh sb="4" eb="5">
      <t>ダイ</t>
    </rPh>
    <rPh sb="6" eb="7">
      <t>ク</t>
    </rPh>
    <rPh sb="8" eb="11">
      <t>ヨコハマシ</t>
    </rPh>
    <rPh sb="12" eb="13">
      <t>サカ</t>
    </rPh>
    <rPh sb="13" eb="14">
      <t>ク</t>
    </rPh>
    <rPh sb="16" eb="19">
      <t>カマクラシ</t>
    </rPh>
    <rPh sb="20" eb="23">
      <t>ズシシ</t>
    </rPh>
    <rPh sb="24" eb="26">
      <t>ミウラ</t>
    </rPh>
    <rPh sb="26" eb="27">
      <t>グン</t>
    </rPh>
    <phoneticPr fontId="3"/>
  </si>
  <si>
    <t>　　　　第５区…横浜市（戸塚区・泉区）</t>
    <rPh sb="4" eb="5">
      <t>ダイ</t>
    </rPh>
    <rPh sb="6" eb="7">
      <t>ク</t>
    </rPh>
    <rPh sb="8" eb="11">
      <t>ヨコハマシ</t>
    </rPh>
    <rPh sb="12" eb="14">
      <t>トツカ</t>
    </rPh>
    <rPh sb="14" eb="15">
      <t>ク</t>
    </rPh>
    <rPh sb="16" eb="18">
      <t>イズミク</t>
    </rPh>
    <phoneticPr fontId="3"/>
  </si>
  <si>
    <t>　　　　第６区…横浜市（保土ケ谷区・旭区）</t>
    <rPh sb="4" eb="5">
      <t>ダイ</t>
    </rPh>
    <rPh sb="6" eb="7">
      <t>ク</t>
    </rPh>
    <rPh sb="8" eb="11">
      <t>ヨコハマシ</t>
    </rPh>
    <rPh sb="12" eb="13">
      <t>タモツ</t>
    </rPh>
    <rPh sb="13" eb="16">
      <t>ツチガヤ</t>
    </rPh>
    <rPh sb="16" eb="17">
      <t>ク</t>
    </rPh>
    <rPh sb="18" eb="19">
      <t>アサヒ</t>
    </rPh>
    <rPh sb="19" eb="20">
      <t>ク</t>
    </rPh>
    <phoneticPr fontId="3"/>
  </si>
  <si>
    <t>　　　　第７区…横浜市（港北区）</t>
    <rPh sb="4" eb="5">
      <t>ダイ</t>
    </rPh>
    <rPh sb="6" eb="7">
      <t>ク</t>
    </rPh>
    <rPh sb="8" eb="11">
      <t>ヨコハマシ</t>
    </rPh>
    <rPh sb="12" eb="15">
      <t>コウホクク</t>
    </rPh>
    <phoneticPr fontId="3"/>
  </si>
  <si>
    <t>　　　　第８区…横浜市（緑区・青葉区）</t>
    <rPh sb="4" eb="5">
      <t>ダイ</t>
    </rPh>
    <rPh sb="6" eb="7">
      <t>ク</t>
    </rPh>
    <rPh sb="8" eb="11">
      <t>ヨコハマシ</t>
    </rPh>
    <rPh sb="12" eb="14">
      <t>ミドリク</t>
    </rPh>
    <rPh sb="15" eb="18">
      <t>アオバク</t>
    </rPh>
    <phoneticPr fontId="3"/>
  </si>
  <si>
    <t>　　　　第９区…川崎市（多摩区・麻生区）</t>
    <rPh sb="4" eb="5">
      <t>ダイ</t>
    </rPh>
    <rPh sb="6" eb="7">
      <t>ク</t>
    </rPh>
    <rPh sb="8" eb="11">
      <t>カワサキシ</t>
    </rPh>
    <rPh sb="12" eb="15">
      <t>タマク</t>
    </rPh>
    <rPh sb="16" eb="19">
      <t>アサオク</t>
    </rPh>
    <phoneticPr fontId="3"/>
  </si>
  <si>
    <t>　　　　第10区…川崎市（川崎区・幸区）</t>
    <rPh sb="4" eb="5">
      <t>ダイ</t>
    </rPh>
    <rPh sb="7" eb="8">
      <t>ク</t>
    </rPh>
    <rPh sb="9" eb="12">
      <t>カワサキシ</t>
    </rPh>
    <rPh sb="13" eb="16">
      <t>カワサキク</t>
    </rPh>
    <rPh sb="17" eb="19">
      <t>サイワイク</t>
    </rPh>
    <phoneticPr fontId="3"/>
  </si>
  <si>
    <t>　　　　第11区…横須賀市、三浦市</t>
    <rPh sb="4" eb="5">
      <t>ダイ</t>
    </rPh>
    <rPh sb="7" eb="8">
      <t>ク</t>
    </rPh>
    <rPh sb="9" eb="13">
      <t>ヨコスカシ</t>
    </rPh>
    <rPh sb="14" eb="16">
      <t>ミウラ</t>
    </rPh>
    <rPh sb="16" eb="17">
      <t>シ</t>
    </rPh>
    <phoneticPr fontId="3"/>
  </si>
  <si>
    <t>　　　　第12区…藤沢市、高座郡</t>
    <rPh sb="4" eb="5">
      <t>ダイ</t>
    </rPh>
    <rPh sb="7" eb="8">
      <t>ク</t>
    </rPh>
    <rPh sb="9" eb="12">
      <t>フジサワシ</t>
    </rPh>
    <rPh sb="13" eb="15">
      <t>コウザ</t>
    </rPh>
    <rPh sb="15" eb="16">
      <t>グン</t>
    </rPh>
    <phoneticPr fontId="3"/>
  </si>
  <si>
    <t>　　　　第13区…横浜市（瀬谷区）大和市、綾瀬市</t>
    <rPh sb="4" eb="5">
      <t>ダイ</t>
    </rPh>
    <rPh sb="7" eb="8">
      <t>ク</t>
    </rPh>
    <rPh sb="9" eb="12">
      <t>ヨコハマシ</t>
    </rPh>
    <rPh sb="13" eb="15">
      <t>セヤ</t>
    </rPh>
    <rPh sb="15" eb="16">
      <t>ク</t>
    </rPh>
    <rPh sb="17" eb="20">
      <t>ヤマトシ</t>
    </rPh>
    <rPh sb="21" eb="23">
      <t>アヤセ</t>
    </rPh>
    <rPh sb="23" eb="24">
      <t>シ</t>
    </rPh>
    <phoneticPr fontId="3"/>
  </si>
  <si>
    <t>　　　　第14区…相模原市（緑区・中央区）、愛甲郡</t>
    <rPh sb="4" eb="5">
      <t>ダイ</t>
    </rPh>
    <rPh sb="7" eb="8">
      <t>ク</t>
    </rPh>
    <rPh sb="9" eb="13">
      <t>サガミハラシ</t>
    </rPh>
    <rPh sb="14" eb="16">
      <t>ミドリク</t>
    </rPh>
    <rPh sb="17" eb="20">
      <t>チュウオウク</t>
    </rPh>
    <rPh sb="22" eb="24">
      <t>アイコウ</t>
    </rPh>
    <rPh sb="24" eb="25">
      <t>グン</t>
    </rPh>
    <phoneticPr fontId="3"/>
  </si>
  <si>
    <t>　　　　第15区…平塚市、茅ヶ崎市、中郡大磯町</t>
    <rPh sb="4" eb="5">
      <t>ダイ</t>
    </rPh>
    <rPh sb="7" eb="8">
      <t>ク</t>
    </rPh>
    <rPh sb="9" eb="12">
      <t>ヒラツカシ</t>
    </rPh>
    <rPh sb="13" eb="17">
      <t>チガサキシ</t>
    </rPh>
    <rPh sb="18" eb="19">
      <t>ナカ</t>
    </rPh>
    <rPh sb="19" eb="20">
      <t>グン</t>
    </rPh>
    <rPh sb="20" eb="23">
      <t>オオイソマチ</t>
    </rPh>
    <phoneticPr fontId="3"/>
  </si>
  <si>
    <t>　　　　第16区…厚木市、伊勢原市、海老名市</t>
    <rPh sb="4" eb="5">
      <t>ダイ</t>
    </rPh>
    <rPh sb="7" eb="8">
      <t>ク</t>
    </rPh>
    <rPh sb="9" eb="12">
      <t>アツギシ</t>
    </rPh>
    <rPh sb="13" eb="17">
      <t>イセハラシ</t>
    </rPh>
    <rPh sb="18" eb="22">
      <t>エビナシ</t>
    </rPh>
    <phoneticPr fontId="3"/>
  </si>
  <si>
    <t>　　　  第17区…小田原市、秦野市、南足柄市、中郡二宮町、足柄上郡、足柄下郡</t>
    <rPh sb="5" eb="6">
      <t>ダイ</t>
    </rPh>
    <rPh sb="8" eb="9">
      <t>ク</t>
    </rPh>
    <rPh sb="10" eb="14">
      <t>オダワラシ</t>
    </rPh>
    <rPh sb="15" eb="18">
      <t>ハダノシ</t>
    </rPh>
    <rPh sb="19" eb="20">
      <t>ミナミ</t>
    </rPh>
    <rPh sb="20" eb="22">
      <t>アシガラ</t>
    </rPh>
    <rPh sb="22" eb="23">
      <t>シ</t>
    </rPh>
    <rPh sb="24" eb="25">
      <t>ナカ</t>
    </rPh>
    <rPh sb="25" eb="26">
      <t>グン</t>
    </rPh>
    <rPh sb="26" eb="29">
      <t>ニノミヤマチ</t>
    </rPh>
    <rPh sb="30" eb="32">
      <t>アシガラ</t>
    </rPh>
    <rPh sb="32" eb="33">
      <t>カミ</t>
    </rPh>
    <rPh sb="33" eb="34">
      <t>グン</t>
    </rPh>
    <rPh sb="35" eb="37">
      <t>アシガラ</t>
    </rPh>
    <rPh sb="37" eb="38">
      <t>シモ</t>
    </rPh>
    <rPh sb="38" eb="39">
      <t>グン</t>
    </rPh>
    <phoneticPr fontId="3"/>
  </si>
  <si>
    <t>　　　  第18区…川崎市（中原区・宮前区）</t>
    <rPh sb="5" eb="6">
      <t>ダイ</t>
    </rPh>
    <rPh sb="8" eb="9">
      <t>ク</t>
    </rPh>
    <rPh sb="10" eb="12">
      <t>カワサキ</t>
    </rPh>
    <rPh sb="12" eb="13">
      <t>シ</t>
    </rPh>
    <rPh sb="14" eb="17">
      <t>ナカハラク</t>
    </rPh>
    <rPh sb="18" eb="20">
      <t>ミヤマエ</t>
    </rPh>
    <rPh sb="20" eb="21">
      <t>ク</t>
    </rPh>
    <phoneticPr fontId="3"/>
  </si>
  <si>
    <t>　　　  第19区…横浜市（都筑区）、川崎市（宮前区）</t>
    <rPh sb="5" eb="6">
      <t>ダイ</t>
    </rPh>
    <rPh sb="8" eb="9">
      <t>ク</t>
    </rPh>
    <rPh sb="10" eb="13">
      <t>ヨコハマシ</t>
    </rPh>
    <rPh sb="14" eb="17">
      <t>ツヅキク</t>
    </rPh>
    <rPh sb="19" eb="22">
      <t>カワサキシ</t>
    </rPh>
    <rPh sb="23" eb="26">
      <t>ミヤマエク</t>
    </rPh>
    <phoneticPr fontId="3"/>
  </si>
  <si>
    <t>　　　  第20区…相模原市（南区）、座間市</t>
    <rPh sb="5" eb="6">
      <t>ダイ</t>
    </rPh>
    <rPh sb="8" eb="9">
      <t>ク</t>
    </rPh>
    <rPh sb="10" eb="14">
      <t>サガミハラシ</t>
    </rPh>
    <rPh sb="15" eb="17">
      <t>ミナミク</t>
    </rPh>
    <rPh sb="19" eb="22">
      <t>ザマシ</t>
    </rPh>
    <phoneticPr fontId="3"/>
  </si>
  <si>
    <t>市区町村別</t>
  </si>
  <si>
    <t>令和５年３月１日現在
における登録者数</t>
    <phoneticPr fontId="3"/>
  </si>
  <si>
    <t>令和４年３月１日現在
における登録者数</t>
  </si>
  <si>
    <t>市計</t>
  </si>
  <si>
    <t>郡計</t>
  </si>
  <si>
    <t>鶴見区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</si>
  <si>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</si>
  <si>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</si>
  <si>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</si>
  <si>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</si>
  <si>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</si>
  <si>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</si>
  <si>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</si>
  <si>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</si>
  <si>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</si>
  <si>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</si>
  <si>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</si>
  <si>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</si>
  <si>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</si>
  <si>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</si>
  <si>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</si>
  <si>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</si>
  <si>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川崎区</t>
  </si>
  <si>
    <t>幸区</t>
  </si>
  <si>
    <t>中原区</t>
  </si>
  <si>
    <t>高津区</t>
  </si>
  <si>
    <t>宮前区</t>
  </si>
  <si>
    <t>多摩区</t>
  </si>
  <si>
    <t>麻生区</t>
  </si>
  <si>
    <t>中央区</t>
  </si>
  <si>
    <t>三浦郡葉山町</t>
  </si>
  <si>
    <t>高座郡寒川町</t>
  </si>
  <si>
    <t>単位　人  （各年４月１日現在）市町村課、教職員人事課、人事委員会調</t>
    <rPh sb="0" eb="2">
      <t>タンイ</t>
    </rPh>
    <rPh sb="3" eb="4">
      <t>ニン</t>
    </rPh>
    <rPh sb="21" eb="24">
      <t>キョウショクイン</t>
    </rPh>
    <rPh sb="24" eb="27">
      <t>ジンジカ</t>
    </rPh>
    <phoneticPr fontId="3"/>
  </si>
  <si>
    <t>選挙区別</t>
    <rPh sb="0" eb="1">
      <t>セン</t>
    </rPh>
    <rPh sb="1" eb="2">
      <t>キョ</t>
    </rPh>
    <rPh sb="2" eb="3">
      <t>ク</t>
    </rPh>
    <phoneticPr fontId="3"/>
  </si>
  <si>
    <t>会派別議員数</t>
    <phoneticPr fontId="3"/>
  </si>
  <si>
    <t>自民</t>
  </si>
  <si>
    <t>立民</t>
    <rPh sb="0" eb="2">
      <t>リツミン</t>
    </rPh>
    <phoneticPr fontId="3"/>
  </si>
  <si>
    <t>公明</t>
    <rPh sb="0" eb="2">
      <t>コウメイ</t>
    </rPh>
    <phoneticPr fontId="3"/>
  </si>
  <si>
    <t>共産</t>
    <rPh sb="0" eb="2">
      <t>キョウサン</t>
    </rPh>
    <phoneticPr fontId="3"/>
  </si>
  <si>
    <t>民主</t>
    <rPh sb="0" eb="2">
      <t>ミンシュ</t>
    </rPh>
    <phoneticPr fontId="3"/>
  </si>
  <si>
    <t>県政</t>
    <rPh sb="0" eb="2">
      <t>ケンセイ</t>
    </rPh>
    <phoneticPr fontId="3"/>
  </si>
  <si>
    <t>わ町</t>
    <rPh sb="1" eb="2">
      <t>マチ</t>
    </rPh>
    <phoneticPr fontId="3"/>
  </si>
  <si>
    <t>神ネ</t>
    <rPh sb="0" eb="1">
      <t>カミ</t>
    </rPh>
    <phoneticPr fontId="3"/>
  </si>
  <si>
    <t>瀬谷</t>
    <rPh sb="0" eb="2">
      <t>セヤ</t>
    </rPh>
    <phoneticPr fontId="3"/>
  </si>
  <si>
    <t>さ会</t>
    <rPh sb="1" eb="2">
      <t>カイ</t>
    </rPh>
    <phoneticPr fontId="3"/>
  </si>
  <si>
    <t>秦野</t>
    <rPh sb="0" eb="2">
      <t>ハダノ</t>
    </rPh>
    <phoneticPr fontId="3"/>
  </si>
  <si>
    <t>-</t>
  </si>
  <si>
    <t>戸塚区</t>
    <rPh sb="1" eb="2">
      <t>ツカ</t>
    </rPh>
    <phoneticPr fontId="3"/>
  </si>
  <si>
    <t/>
  </si>
  <si>
    <t>平塚市</t>
    <rPh sb="0" eb="1">
      <t>ヒラ</t>
    </rPh>
    <rPh sb="1" eb="2">
      <t>ツカ</t>
    </rPh>
    <rPh sb="2" eb="3">
      <t>シ</t>
    </rPh>
    <phoneticPr fontId="3"/>
  </si>
  <si>
    <t>逗子市･葉山町</t>
    <rPh sb="4" eb="7">
      <t>ハヤママチ</t>
    </rPh>
    <phoneticPr fontId="3"/>
  </si>
  <si>
    <t>南足柄市・足柄上</t>
    <rPh sb="5" eb="7">
      <t>アシガラ</t>
    </rPh>
    <rPh sb="7" eb="8">
      <t>カミ</t>
    </rPh>
    <phoneticPr fontId="3"/>
  </si>
  <si>
    <t>寒川町</t>
    <rPh sb="0" eb="3">
      <t>サムカワマチ</t>
    </rPh>
    <phoneticPr fontId="3"/>
  </si>
  <si>
    <t>大磯町・二宮町</t>
    <rPh sb="0" eb="3">
      <t>オオイソマチ</t>
    </rPh>
    <rPh sb="4" eb="7">
      <t>ニノミヤマチ</t>
    </rPh>
    <phoneticPr fontId="3"/>
  </si>
  <si>
    <t>愛川町・清川村</t>
    <rPh sb="0" eb="3">
      <t>アイカワマチ</t>
    </rPh>
    <rPh sb="4" eb="7">
      <t>キヨカワムラ</t>
    </rPh>
    <phoneticPr fontId="3"/>
  </si>
  <si>
    <t xml:space="preserve"> 　　  県政：県政会、わ町：わが町、神ネ：神奈川ネット、瀬谷：横浜瀬谷区の会、さ会：さかえの会、秦野：秦野の会</t>
    <rPh sb="5" eb="7">
      <t>ケンセイ</t>
    </rPh>
    <rPh sb="8" eb="10">
      <t>ケンセイ</t>
    </rPh>
    <rPh sb="10" eb="11">
      <t>カイ</t>
    </rPh>
    <rPh sb="19" eb="20">
      <t>カミ</t>
    </rPh>
    <rPh sb="22" eb="25">
      <t>カナガワ</t>
    </rPh>
    <rPh sb="29" eb="31">
      <t>セヤ</t>
    </rPh>
    <rPh sb="32" eb="34">
      <t>ヨコハマ</t>
    </rPh>
    <rPh sb="34" eb="37">
      <t>セヤク</t>
    </rPh>
    <rPh sb="38" eb="39">
      <t>カイ</t>
    </rPh>
    <rPh sb="41" eb="42">
      <t>カイ</t>
    </rPh>
    <rPh sb="47" eb="48">
      <t>カイ</t>
    </rPh>
    <rPh sb="49" eb="51">
      <t>ハダノ</t>
    </rPh>
    <rPh sb="52" eb="54">
      <t>ハダノ</t>
    </rPh>
    <rPh sb="55" eb="56">
      <t>カイ</t>
    </rPh>
    <phoneticPr fontId="3"/>
  </si>
  <si>
    <t>　　　</t>
    <phoneticPr fontId="3"/>
  </si>
  <si>
    <t>（令和５年３月31日現在）議会局調</t>
    <rPh sb="1" eb="3">
      <t>レイワ</t>
    </rPh>
    <rPh sb="10" eb="12">
      <t>ゲンザイ</t>
    </rPh>
    <rPh sb="13" eb="15">
      <t>ギカイ</t>
    </rPh>
    <rPh sb="15" eb="16">
      <t>キョク</t>
    </rPh>
    <phoneticPr fontId="3"/>
  </si>
  <si>
    <t>（注） 自民：自民党、立民：立憲民主党・民権クラブ、公明：公明党、共産：共産党、民主：かながわ県民・民主フォーラム</t>
    <rPh sb="1" eb="2">
      <t>チュウ</t>
    </rPh>
    <rPh sb="4" eb="6">
      <t>ジミン</t>
    </rPh>
    <rPh sb="7" eb="8">
      <t>ジ</t>
    </rPh>
    <rPh sb="8" eb="10">
      <t>ミントウ</t>
    </rPh>
    <rPh sb="11" eb="13">
      <t>リツミン</t>
    </rPh>
    <rPh sb="14" eb="16">
      <t>リッケン</t>
    </rPh>
    <rPh sb="16" eb="19">
      <t>ミンシュトウ</t>
    </rPh>
    <rPh sb="20" eb="22">
      <t>ミンケン</t>
    </rPh>
    <rPh sb="40" eb="42">
      <t>ミンシュ</t>
    </rPh>
    <rPh sb="47" eb="49">
      <t>ケンミン</t>
    </rPh>
    <rPh sb="50" eb="52">
      <t>ミンシュ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</si>
</sst>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.00_);_(* \(#,##0.00\);_(* &quot;-&quot;??_);_(@_)"/>
    <numFmt numFmtId="177" formatCode="0_ "/>
    <numFmt numFmtId="178" formatCode="#,##0.00_ "/>
    <numFmt numFmtId="179" formatCode="#,##0;&quot;△ &quot;#,##0"/>
    <numFmt numFmtId="180" formatCode="0;&quot;△ &quot;0"/>
    <numFmt numFmtId="181" formatCode="_(* #,##0_);_(* \(#,##0\);_(* &quot;-&quot;_);_(@_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19">
      <alignment horizontal="center" vertical="center"/>
    </xf>
    <xf numFmtId="38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3" fontId="4" fillId="0" borderId="0" xfId="0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3" fontId="7" fillId="0" borderId="10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9" fillId="0" borderId="1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/>
    </xf>
    <xf numFmtId="49" fontId="9" fillId="0" borderId="19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Alignment="1">
      <alignment horizontal="distributed"/>
    </xf>
    <xf numFmtId="0" fontId="2" fillId="0" borderId="0" xfId="0" applyFont="1" applyFill="1" applyAlignment="1">
      <alignment horizontal="distributed" vertical="center" wrapText="1"/>
    </xf>
    <xf numFmtId="57" fontId="2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/>
    <xf numFmtId="0" fontId="2" fillId="0" borderId="0" xfId="0" applyFont="1" applyFill="1" applyBorder="1" applyAlignment="1">
      <alignment horizontal="distributed" wrapText="1"/>
    </xf>
    <xf numFmtId="0" fontId="2" fillId="0" borderId="0" xfId="0" applyFont="1" applyFill="1" applyAlignment="1">
      <alignment horizontal="distributed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9" xfId="0" applyFont="1" applyFill="1" applyBorder="1"/>
    <xf numFmtId="0" fontId="9" fillId="0" borderId="2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2" fillId="0" borderId="0" xfId="0" quotePrefix="1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40" fontId="6" fillId="0" borderId="0" xfId="0" applyNumberFormat="1" applyFont="1" applyFill="1" applyBorder="1" applyAlignment="1">
      <alignment horizontal="right" vertical="center" shrinkToFit="1"/>
    </xf>
    <xf numFmtId="40" fontId="6" fillId="0" borderId="0" xfId="0" applyNumberFormat="1" applyFont="1" applyFill="1" applyBorder="1" applyAlignment="1">
      <alignment horizontal="right" shrinkToFit="1"/>
    </xf>
    <xf numFmtId="0" fontId="9" fillId="0" borderId="8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40" fontId="9" fillId="0" borderId="0" xfId="0" applyNumberFormat="1" applyFont="1" applyFill="1" applyBorder="1" applyAlignment="1">
      <alignment horizontal="right" vertical="center" shrinkToFit="1"/>
    </xf>
    <xf numFmtId="40" fontId="9" fillId="0" borderId="0" xfId="0" applyNumberFormat="1" applyFont="1" applyFill="1" applyBorder="1" applyAlignment="1">
      <alignment horizontal="right" shrinkToFit="1"/>
    </xf>
    <xf numFmtId="0" fontId="11" fillId="0" borderId="8" xfId="0" applyFont="1" applyFill="1" applyBorder="1" applyAlignment="1"/>
    <xf numFmtId="0" fontId="11" fillId="0" borderId="0" xfId="0" applyFont="1" applyFill="1" applyBorder="1" applyAlignment="1">
      <alignment shrinkToFit="1"/>
    </xf>
    <xf numFmtId="177" fontId="9" fillId="0" borderId="8" xfId="0" applyNumberFormat="1" applyFont="1" applyFill="1" applyBorder="1" applyAlignment="1">
      <alignment horizontal="right" vertical="center" wrapText="1"/>
    </xf>
    <xf numFmtId="177" fontId="9" fillId="0" borderId="0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vertical="center"/>
    </xf>
    <xf numFmtId="177" fontId="9" fillId="0" borderId="10" xfId="0" applyNumberFormat="1" applyFont="1" applyFill="1" applyBorder="1" applyAlignment="1">
      <alignment horizontal="right" vertical="center" wrapText="1"/>
    </xf>
    <xf numFmtId="177" fontId="9" fillId="0" borderId="9" xfId="0" applyNumberFormat="1" applyFont="1" applyFill="1" applyBorder="1" applyAlignment="1">
      <alignment horizontal="right" vertical="center" wrapText="1"/>
    </xf>
    <xf numFmtId="178" fontId="9" fillId="0" borderId="9" xfId="0" applyNumberFormat="1" applyFont="1" applyFill="1" applyBorder="1" applyAlignment="1">
      <alignment horizontal="right" vertical="center" shrinkToFit="1"/>
    </xf>
    <xf numFmtId="0" fontId="11" fillId="0" borderId="0" xfId="0" applyFont="1" applyFill="1" applyAlignment="1">
      <alignment shrinkToFit="1"/>
    </xf>
    <xf numFmtId="0" fontId="11" fillId="0" borderId="0" xfId="0" applyFont="1" applyFill="1" applyBorder="1" applyAlignment="1"/>
    <xf numFmtId="0" fontId="2" fillId="0" borderId="0" xfId="0" applyFont="1" applyFill="1" applyAlignment="1">
      <alignment horizontal="right" vertical="center"/>
    </xf>
    <xf numFmtId="0" fontId="12" fillId="0" borderId="0" xfId="0" applyFont="1" applyFill="1"/>
    <xf numFmtId="0" fontId="2" fillId="0" borderId="12" xfId="0" applyFont="1" applyFill="1" applyBorder="1"/>
    <xf numFmtId="0" fontId="2" fillId="0" borderId="21" xfId="0" applyFont="1" applyFill="1" applyBorder="1"/>
    <xf numFmtId="0" fontId="2" fillId="0" borderId="23" xfId="0" applyFont="1" applyFill="1" applyBorder="1"/>
    <xf numFmtId="0" fontId="2" fillId="0" borderId="7" xfId="0" applyFont="1" applyFill="1" applyBorder="1" applyAlignment="1">
      <alignment horizontal="center" vertical="distributed" textRotation="255"/>
    </xf>
    <xf numFmtId="0" fontId="2" fillId="0" borderId="19" xfId="0" applyFont="1" applyFill="1" applyBorder="1" applyAlignment="1">
      <alignment horizontal="distributed" vertical="distributed" justifyLastLine="1"/>
    </xf>
    <xf numFmtId="0" fontId="2" fillId="0" borderId="19" xfId="0" applyFont="1" applyFill="1" applyBorder="1" applyAlignment="1">
      <alignment horizontal="center" vertical="distributed" textRotation="255"/>
    </xf>
    <xf numFmtId="0" fontId="2" fillId="0" borderId="19" xfId="0" applyFont="1" applyFill="1" applyBorder="1" applyAlignment="1">
      <alignment horizontal="center" vertical="distributed" textRotation="255" shrinkToFit="1"/>
    </xf>
    <xf numFmtId="0" fontId="12" fillId="0" borderId="0" xfId="0" applyFont="1" applyFill="1" applyAlignment="1">
      <alignment horizontal="center" vertical="distributed"/>
    </xf>
    <xf numFmtId="0" fontId="13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distributed" textRotation="255"/>
    </xf>
    <xf numFmtId="0" fontId="2" fillId="0" borderId="22" xfId="0" applyFont="1" applyFill="1" applyBorder="1" applyAlignment="1">
      <alignment horizontal="center" vertical="distributed"/>
    </xf>
    <xf numFmtId="0" fontId="2" fillId="0" borderId="22" xfId="0" applyFont="1" applyFill="1" applyBorder="1" applyAlignment="1">
      <alignment horizontal="center" vertical="distributed" textRotation="255"/>
    </xf>
    <xf numFmtId="0" fontId="2" fillId="0" borderId="22" xfId="0" applyFont="1" applyFill="1" applyBorder="1" applyAlignment="1">
      <alignment horizontal="center" vertical="center" textRotation="255" shrinkToFit="1"/>
    </xf>
    <xf numFmtId="0" fontId="2" fillId="0" borderId="22" xfId="0" applyFont="1" applyFill="1" applyBorder="1" applyAlignment="1">
      <alignment horizontal="center" vertical="distributed" textRotation="255" shrinkToFit="1"/>
    </xf>
    <xf numFmtId="0" fontId="2" fillId="0" borderId="24" xfId="0" applyFont="1" applyFill="1" applyBorder="1" applyAlignment="1">
      <alignment horizontal="center" vertical="distributed" textRotation="255" shrinkToFit="1"/>
    </xf>
    <xf numFmtId="0" fontId="2" fillId="0" borderId="5" xfId="0" applyFont="1" applyFill="1" applyBorder="1" applyAlignment="1">
      <alignment horizontal="center" vertical="distributed" textRotation="255"/>
    </xf>
    <xf numFmtId="0" fontId="2" fillId="0" borderId="18" xfId="0" applyFont="1" applyFill="1" applyBorder="1" applyAlignment="1">
      <alignment horizontal="center" vertical="distributed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distributed" textRotation="255" shrinkToFit="1"/>
    </xf>
    <xf numFmtId="0" fontId="5" fillId="0" borderId="1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2" fillId="0" borderId="19" xfId="2" applyFont="1" applyFill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2" fillId="0" borderId="25" xfId="0" applyFont="1" applyFill="1" applyBorder="1"/>
    <xf numFmtId="0" fontId="14" fillId="0" borderId="0" xfId="0" applyFont="1" applyFill="1"/>
    <xf numFmtId="0" fontId="2" fillId="0" borderId="11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7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6" fillId="0" borderId="7" xfId="0" applyFont="1" applyFill="1" applyBorder="1" applyAlignment="1">
      <alignment horizontal="distributed"/>
    </xf>
    <xf numFmtId="0" fontId="9" fillId="0" borderId="7" xfId="0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 justifyLastLine="1"/>
    </xf>
    <xf numFmtId="0" fontId="9" fillId="0" borderId="7" xfId="2" applyFont="1" applyFill="1" applyBorder="1" applyAlignment="1">
      <alignment horizontal="distributed" vertical="center"/>
    </xf>
    <xf numFmtId="180" fontId="4" fillId="0" borderId="0" xfId="0" applyNumberFormat="1" applyFont="1" applyFill="1"/>
    <xf numFmtId="0" fontId="9" fillId="0" borderId="7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0" fontId="12" fillId="0" borderId="0" xfId="0" applyFont="1" applyFill="1" applyBorder="1"/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distributed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2" fillId="0" borderId="7" xfId="0" applyFont="1" applyFill="1" applyBorder="1" applyAlignment="1">
      <alignment horizontal="center" vertical="center" textRotation="255"/>
    </xf>
    <xf numFmtId="3" fontId="6" fillId="0" borderId="8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8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9" fillId="0" borderId="8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 wrapText="1" justifyLastLine="1"/>
    </xf>
    <xf numFmtId="0" fontId="6" fillId="0" borderId="0" xfId="0" applyFont="1" applyFill="1" applyAlignment="1">
      <alignment horizontal="right" vertical="center"/>
    </xf>
    <xf numFmtId="38" fontId="6" fillId="0" borderId="0" xfId="3" applyFont="1" applyFill="1" applyBorder="1" applyAlignment="1">
      <alignment horizontal="right"/>
    </xf>
    <xf numFmtId="179" fontId="6" fillId="0" borderId="0" xfId="3" applyNumberFormat="1" applyFont="1" applyFill="1" applyBorder="1" applyAlignment="1">
      <alignment horizontal="right"/>
    </xf>
    <xf numFmtId="38" fontId="9" fillId="0" borderId="0" xfId="3" applyFont="1" applyFill="1" applyBorder="1" applyAlignment="1">
      <alignment horizontal="right" vertical="center"/>
    </xf>
    <xf numFmtId="179" fontId="9" fillId="0" borderId="0" xfId="3" applyNumberFormat="1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 wrapText="1"/>
    </xf>
    <xf numFmtId="179" fontId="6" fillId="0" borderId="0" xfId="0" applyNumberFormat="1" applyFont="1" applyFill="1" applyAlignment="1">
      <alignment horizontal="right" vertical="center" wrapText="1"/>
    </xf>
    <xf numFmtId="179" fontId="9" fillId="0" borderId="8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Alignment="1">
      <alignment horizontal="right" vertical="center" wrapText="1"/>
    </xf>
    <xf numFmtId="181" fontId="9" fillId="0" borderId="0" xfId="0" applyNumberFormat="1" applyFont="1" applyFill="1" applyAlignment="1">
      <alignment horizontal="right" vertical="center" wrapText="1"/>
    </xf>
    <xf numFmtId="37" fontId="9" fillId="0" borderId="8" xfId="0" applyNumberFormat="1" applyFont="1" applyFill="1" applyBorder="1" applyProtection="1">
      <protection locked="0"/>
    </xf>
    <xf numFmtId="37" fontId="9" fillId="0" borderId="0" xfId="0" applyNumberFormat="1" applyFont="1" applyFill="1" applyBorder="1" applyProtection="1">
      <protection locked="0"/>
    </xf>
    <xf numFmtId="179" fontId="9" fillId="0" borderId="8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0" xfId="0" applyFont="1" applyFill="1" applyAlignment="1">
      <alignment vertical="center" shrinkToFi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distributed" vertical="center" wrapText="1" justifyLastLine="1"/>
    </xf>
    <xf numFmtId="0" fontId="2" fillId="0" borderId="22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/>
    </xf>
    <xf numFmtId="0" fontId="2" fillId="0" borderId="9" xfId="0" applyFont="1" applyFill="1" applyBorder="1" applyAlignment="1"/>
    <xf numFmtId="0" fontId="2" fillId="0" borderId="7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中央1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1"/>
  <sheetViews>
    <sheetView tabSelected="1" zoomScaleNormal="100" zoomScaleSheetLayoutView="86" workbookViewId="0"/>
  </sheetViews>
  <sheetFormatPr defaultColWidth="9" defaultRowHeight="10.5"/>
  <cols>
    <col min="1" max="1" width="0.875" style="43" customWidth="1"/>
    <col min="2" max="2" width="1.875" style="43" customWidth="1"/>
    <col min="3" max="3" width="7.75" style="43" customWidth="1"/>
    <col min="4" max="4" width="0.75" style="62" customWidth="1"/>
    <col min="5" max="5" width="5.75" style="62" customWidth="1"/>
    <col min="6" max="6" width="9" style="66" bestFit="1" customWidth="1"/>
    <col min="7" max="7" width="9" style="66" customWidth="1"/>
    <col min="8" max="8" width="0.875" style="60" customWidth="1"/>
    <col min="9" max="9" width="1.875" style="62" customWidth="1"/>
    <col min="10" max="10" width="7.125" style="66" customWidth="1"/>
    <col min="11" max="16384" width="9" style="62"/>
  </cols>
  <sheetData>
    <row r="1" spans="1:10" s="43" customFormat="1" ht="15" customHeight="1" thickBot="1">
      <c r="F1" s="44"/>
      <c r="G1" s="45" t="s">
        <v>72</v>
      </c>
      <c r="H1" s="46"/>
      <c r="I1" s="46"/>
      <c r="J1" s="47"/>
    </row>
    <row r="2" spans="1:10" s="43" customFormat="1" ht="14.25" customHeight="1" thickTop="1">
      <c r="A2" s="231" t="s">
        <v>73</v>
      </c>
      <c r="B2" s="231"/>
      <c r="C2" s="231"/>
      <c r="D2" s="48"/>
      <c r="E2" s="233" t="s">
        <v>74</v>
      </c>
      <c r="F2" s="233"/>
      <c r="G2" s="234" t="s">
        <v>75</v>
      </c>
      <c r="H2" s="49"/>
      <c r="I2" s="49"/>
      <c r="J2" s="49"/>
    </row>
    <row r="3" spans="1:10" s="43" customFormat="1" ht="17.25" customHeight="1">
      <c r="A3" s="232"/>
      <c r="B3" s="232"/>
      <c r="C3" s="232"/>
      <c r="D3" s="50"/>
      <c r="E3" s="51" t="s">
        <v>76</v>
      </c>
      <c r="F3" s="51" t="s">
        <v>77</v>
      </c>
      <c r="G3" s="235"/>
      <c r="H3" s="49"/>
      <c r="I3" s="49"/>
      <c r="J3" s="49"/>
    </row>
    <row r="4" spans="1:10" s="43" customFormat="1" ht="10.5" customHeight="1">
      <c r="B4" s="45"/>
      <c r="C4" s="45"/>
      <c r="D4" s="45"/>
      <c r="E4" s="52" t="s">
        <v>78</v>
      </c>
      <c r="F4" s="53"/>
      <c r="G4" s="54"/>
      <c r="H4" s="55"/>
      <c r="I4" s="55"/>
      <c r="J4" s="56"/>
    </row>
    <row r="5" spans="1:10" ht="15.6" customHeight="1">
      <c r="B5" s="228" t="s">
        <v>79</v>
      </c>
      <c r="C5" s="229"/>
      <c r="D5" s="57"/>
      <c r="E5" s="58" t="s">
        <v>80</v>
      </c>
      <c r="F5" s="58" t="s">
        <v>80</v>
      </c>
      <c r="G5" s="59" t="s">
        <v>81</v>
      </c>
      <c r="I5" s="60"/>
      <c r="J5" s="61"/>
    </row>
    <row r="6" spans="1:10" ht="4.5" customHeight="1">
      <c r="B6" s="228"/>
      <c r="C6" s="229"/>
      <c r="D6" s="57"/>
      <c r="E6" s="58"/>
      <c r="F6" s="63"/>
      <c r="G6" s="64"/>
      <c r="I6" s="60"/>
      <c r="J6" s="61"/>
    </row>
    <row r="7" spans="1:10" ht="15.6" customHeight="1">
      <c r="B7" s="228" t="s">
        <v>82</v>
      </c>
      <c r="C7" s="229"/>
      <c r="D7" s="57"/>
      <c r="E7" s="58">
        <v>105</v>
      </c>
      <c r="F7" s="58" t="s">
        <v>83</v>
      </c>
      <c r="G7" s="59" t="s">
        <v>80</v>
      </c>
      <c r="I7" s="60"/>
      <c r="J7" s="61"/>
    </row>
    <row r="8" spans="1:10" ht="4.5" customHeight="1">
      <c r="B8" s="228"/>
      <c r="C8" s="229"/>
      <c r="D8" s="57"/>
      <c r="E8" s="58"/>
      <c r="F8" s="58"/>
      <c r="G8" s="64"/>
      <c r="I8" s="60"/>
      <c r="J8" s="61"/>
    </row>
    <row r="9" spans="1:10" ht="15.6" customHeight="1">
      <c r="B9" s="228" t="s">
        <v>35</v>
      </c>
      <c r="C9" s="229"/>
      <c r="D9" s="57"/>
      <c r="E9" s="58">
        <v>86</v>
      </c>
      <c r="F9" s="58" t="s">
        <v>83</v>
      </c>
      <c r="G9" s="59" t="s">
        <v>84</v>
      </c>
      <c r="I9" s="60"/>
      <c r="J9" s="61"/>
    </row>
    <row r="10" spans="1:10" ht="15.6" customHeight="1">
      <c r="B10" s="228" t="s">
        <v>36</v>
      </c>
      <c r="C10" s="229"/>
      <c r="D10" s="57"/>
      <c r="E10" s="58">
        <v>60</v>
      </c>
      <c r="F10" s="58" t="s">
        <v>85</v>
      </c>
      <c r="G10" s="65" t="s">
        <v>86</v>
      </c>
      <c r="I10" s="60"/>
      <c r="J10" s="61"/>
    </row>
    <row r="11" spans="1:10" ht="15.6" customHeight="1">
      <c r="B11" s="228" t="s">
        <v>87</v>
      </c>
      <c r="C11" s="228"/>
      <c r="D11" s="57"/>
      <c r="E11" s="58">
        <v>46</v>
      </c>
      <c r="F11" s="58" t="s">
        <v>83</v>
      </c>
      <c r="G11" s="59" t="s">
        <v>88</v>
      </c>
      <c r="I11" s="60"/>
      <c r="J11" s="61"/>
    </row>
    <row r="12" spans="1:10" ht="15.6" customHeight="1">
      <c r="B12" s="228" t="s">
        <v>38</v>
      </c>
      <c r="C12" s="228"/>
      <c r="D12" s="57"/>
      <c r="E12" s="58">
        <v>40</v>
      </c>
      <c r="F12" s="58" t="s">
        <v>89</v>
      </c>
      <c r="G12" s="59" t="s">
        <v>90</v>
      </c>
      <c r="I12" s="60"/>
      <c r="J12" s="61"/>
    </row>
    <row r="13" spans="1:10" ht="15.6" customHeight="1">
      <c r="B13" s="228" t="s">
        <v>39</v>
      </c>
      <c r="C13" s="229"/>
      <c r="D13" s="57"/>
      <c r="E13" s="58">
        <v>26</v>
      </c>
      <c r="F13" s="58" t="s">
        <v>91</v>
      </c>
      <c r="G13" s="59" t="s">
        <v>83</v>
      </c>
      <c r="I13" s="60"/>
      <c r="J13" s="61"/>
    </row>
    <row r="14" spans="1:10" ht="4.5" customHeight="1">
      <c r="B14" s="228"/>
      <c r="C14" s="228"/>
      <c r="D14" s="57"/>
      <c r="E14" s="58"/>
      <c r="F14" s="58"/>
      <c r="G14" s="65"/>
      <c r="I14" s="60"/>
      <c r="J14" s="61"/>
    </row>
    <row r="15" spans="1:10" ht="15.6" customHeight="1">
      <c r="B15" s="228" t="s">
        <v>40</v>
      </c>
      <c r="C15" s="228"/>
      <c r="D15" s="57"/>
      <c r="E15" s="58">
        <v>26</v>
      </c>
      <c r="F15" s="58" t="s">
        <v>92</v>
      </c>
      <c r="G15" s="65" t="s">
        <v>93</v>
      </c>
      <c r="I15" s="60"/>
      <c r="J15" s="61"/>
    </row>
    <row r="16" spans="1:10" ht="15.6" customHeight="1">
      <c r="B16" s="228" t="s">
        <v>41</v>
      </c>
      <c r="C16" s="229"/>
      <c r="D16" s="57"/>
      <c r="E16" s="58">
        <v>36</v>
      </c>
      <c r="F16" s="58" t="s">
        <v>91</v>
      </c>
      <c r="G16" s="59" t="s">
        <v>94</v>
      </c>
      <c r="I16" s="60"/>
      <c r="J16" s="61"/>
    </row>
    <row r="17" spans="1:10" ht="15.6" customHeight="1">
      <c r="B17" s="228" t="s">
        <v>42</v>
      </c>
      <c r="C17" s="229"/>
      <c r="D17" s="57"/>
      <c r="E17" s="58">
        <v>27</v>
      </c>
      <c r="F17" s="58" t="s">
        <v>91</v>
      </c>
      <c r="G17" s="59" t="s">
        <v>95</v>
      </c>
      <c r="I17" s="60"/>
      <c r="J17" s="61"/>
    </row>
    <row r="18" spans="1:10" ht="15.6" customHeight="1">
      <c r="B18" s="228" t="s">
        <v>43</v>
      </c>
      <c r="C18" s="229"/>
      <c r="D18" s="57"/>
      <c r="E18" s="58">
        <v>28</v>
      </c>
      <c r="F18" s="58" t="s">
        <v>91</v>
      </c>
      <c r="G18" s="65" t="s">
        <v>96</v>
      </c>
      <c r="I18" s="60"/>
    </row>
    <row r="19" spans="1:10" ht="15.6" customHeight="1">
      <c r="B19" s="228" t="s">
        <v>44</v>
      </c>
      <c r="C19" s="229"/>
      <c r="D19" s="57"/>
      <c r="E19" s="58">
        <v>17</v>
      </c>
      <c r="F19" s="58" t="s">
        <v>97</v>
      </c>
      <c r="G19" s="65" t="s">
        <v>98</v>
      </c>
      <c r="I19" s="60"/>
      <c r="J19" s="61"/>
    </row>
    <row r="20" spans="1:10" ht="4.5" customHeight="1">
      <c r="B20" s="228"/>
      <c r="C20" s="228"/>
      <c r="D20" s="57"/>
      <c r="E20" s="58"/>
      <c r="F20" s="58"/>
      <c r="G20" s="59"/>
      <c r="I20" s="60"/>
      <c r="J20" s="61"/>
    </row>
    <row r="21" spans="1:10" ht="15.6" customHeight="1">
      <c r="B21" s="228" t="s">
        <v>45</v>
      </c>
      <c r="C21" s="229"/>
      <c r="D21" s="57"/>
      <c r="E21" s="58">
        <v>13</v>
      </c>
      <c r="F21" s="58" t="s">
        <v>91</v>
      </c>
      <c r="G21" s="59" t="s">
        <v>99</v>
      </c>
      <c r="I21" s="60"/>
      <c r="J21" s="61"/>
    </row>
    <row r="22" spans="1:10" ht="15.6" customHeight="1">
      <c r="B22" s="228" t="s">
        <v>46</v>
      </c>
      <c r="C22" s="229"/>
      <c r="D22" s="57"/>
      <c r="E22" s="58">
        <v>24</v>
      </c>
      <c r="F22" s="58" t="s">
        <v>100</v>
      </c>
      <c r="G22" s="59" t="s">
        <v>101</v>
      </c>
      <c r="I22" s="60"/>
      <c r="J22" s="61"/>
    </row>
    <row r="23" spans="1:10" ht="15.6" customHeight="1">
      <c r="B23" s="228" t="s">
        <v>47</v>
      </c>
      <c r="C23" s="229"/>
      <c r="D23" s="57"/>
      <c r="E23" s="58">
        <v>28</v>
      </c>
      <c r="F23" s="58" t="s">
        <v>102</v>
      </c>
      <c r="G23" s="59" t="s">
        <v>103</v>
      </c>
      <c r="I23" s="60"/>
    </row>
    <row r="24" spans="1:10" ht="15.6" customHeight="1">
      <c r="B24" s="228" t="s">
        <v>48</v>
      </c>
      <c r="C24" s="229"/>
      <c r="D24" s="57"/>
      <c r="E24" s="58">
        <v>28</v>
      </c>
      <c r="F24" s="58" t="s">
        <v>104</v>
      </c>
      <c r="G24" s="59" t="s">
        <v>89</v>
      </c>
      <c r="I24" s="60"/>
      <c r="J24" s="61"/>
    </row>
    <row r="25" spans="1:10" ht="15.6" customHeight="1">
      <c r="B25" s="228" t="s">
        <v>49</v>
      </c>
      <c r="C25" s="229"/>
      <c r="D25" s="57"/>
      <c r="E25" s="58">
        <v>20</v>
      </c>
      <c r="F25" s="58" t="s">
        <v>83</v>
      </c>
      <c r="G25" s="59" t="s">
        <v>105</v>
      </c>
      <c r="I25" s="60"/>
      <c r="J25" s="61"/>
    </row>
    <row r="26" spans="1:10" ht="4.5" customHeight="1">
      <c r="B26" s="176"/>
      <c r="C26" s="177"/>
      <c r="D26" s="177"/>
      <c r="E26" s="58"/>
      <c r="F26" s="58"/>
      <c r="G26" s="59"/>
      <c r="I26" s="60"/>
      <c r="J26" s="61"/>
    </row>
    <row r="27" spans="1:10" ht="15.6" customHeight="1">
      <c r="B27" s="228" t="s">
        <v>50</v>
      </c>
      <c r="C27" s="229"/>
      <c r="D27" s="57"/>
      <c r="E27" s="58">
        <v>22</v>
      </c>
      <c r="F27" s="67" t="s">
        <v>106</v>
      </c>
      <c r="G27" s="65" t="s">
        <v>107</v>
      </c>
      <c r="I27" s="60"/>
      <c r="J27" s="61"/>
    </row>
    <row r="28" spans="1:10" ht="15.6" customHeight="1">
      <c r="B28" s="228" t="s">
        <v>51</v>
      </c>
      <c r="C28" s="229"/>
      <c r="D28" s="57"/>
      <c r="E28" s="58">
        <v>22</v>
      </c>
      <c r="F28" s="58" t="s">
        <v>105</v>
      </c>
      <c r="G28" s="59" t="s">
        <v>105</v>
      </c>
      <c r="I28" s="60"/>
      <c r="J28" s="61"/>
    </row>
    <row r="29" spans="1:10" ht="15.6" customHeight="1">
      <c r="B29" s="228" t="s">
        <v>52</v>
      </c>
      <c r="C29" s="229"/>
      <c r="D29" s="57"/>
      <c r="E29" s="58">
        <v>16</v>
      </c>
      <c r="F29" s="58" t="s">
        <v>83</v>
      </c>
      <c r="G29" s="59" t="s">
        <v>83</v>
      </c>
      <c r="I29" s="60"/>
      <c r="J29" s="61"/>
    </row>
    <row r="30" spans="1:10" ht="15" customHeight="1">
      <c r="A30" s="46"/>
      <c r="B30" s="227" t="s">
        <v>53</v>
      </c>
      <c r="C30" s="230"/>
      <c r="D30" s="57"/>
      <c r="E30" s="58">
        <v>20</v>
      </c>
      <c r="F30" s="58" t="s">
        <v>83</v>
      </c>
      <c r="G30" s="59" t="s">
        <v>108</v>
      </c>
      <c r="I30" s="60"/>
    </row>
    <row r="31" spans="1:10" ht="4.5" customHeight="1">
      <c r="A31" s="46"/>
      <c r="B31" s="178"/>
      <c r="C31" s="179"/>
      <c r="D31" s="57"/>
      <c r="E31" s="58"/>
      <c r="F31" s="58"/>
      <c r="G31" s="59"/>
      <c r="I31" s="60"/>
      <c r="J31" s="61"/>
    </row>
    <row r="32" spans="1:10" ht="15" customHeight="1">
      <c r="A32" s="55"/>
      <c r="B32" s="227" t="s">
        <v>109</v>
      </c>
      <c r="C32" s="230"/>
      <c r="D32" s="57"/>
      <c r="E32" s="58"/>
      <c r="F32" s="58"/>
      <c r="G32" s="59"/>
      <c r="H32" s="68"/>
      <c r="I32" s="69"/>
      <c r="J32" s="61"/>
    </row>
    <row r="33" spans="1:10" ht="15" customHeight="1">
      <c r="A33" s="55"/>
      <c r="B33" s="179"/>
      <c r="C33" s="180" t="s">
        <v>110</v>
      </c>
      <c r="D33" s="180"/>
      <c r="E33" s="58">
        <v>14</v>
      </c>
      <c r="F33" s="58" t="s">
        <v>91</v>
      </c>
      <c r="G33" s="59" t="s">
        <v>111</v>
      </c>
      <c r="H33" s="68"/>
      <c r="I33" s="68"/>
      <c r="J33" s="70"/>
    </row>
    <row r="34" spans="1:10" ht="4.5" customHeight="1">
      <c r="A34" s="55"/>
      <c r="B34" s="55"/>
      <c r="C34" s="71"/>
      <c r="D34" s="72"/>
      <c r="E34" s="58"/>
      <c r="F34" s="58"/>
      <c r="G34" s="59"/>
      <c r="H34" s="46"/>
      <c r="I34" s="46"/>
      <c r="J34" s="56"/>
    </row>
    <row r="35" spans="1:10" ht="15" customHeight="1">
      <c r="A35" s="55"/>
      <c r="B35" s="227" t="s">
        <v>112</v>
      </c>
      <c r="C35" s="230"/>
      <c r="D35" s="57"/>
      <c r="E35" s="58"/>
      <c r="F35" s="58"/>
      <c r="G35" s="59"/>
      <c r="H35" s="46"/>
      <c r="I35" s="46"/>
      <c r="J35" s="56"/>
    </row>
    <row r="36" spans="1:10" ht="15" customHeight="1">
      <c r="A36" s="55"/>
      <c r="B36" s="47"/>
      <c r="C36" s="180" t="s">
        <v>113</v>
      </c>
      <c r="D36" s="73"/>
      <c r="E36" s="58">
        <v>18</v>
      </c>
      <c r="F36" s="58" t="s">
        <v>114</v>
      </c>
      <c r="G36" s="59" t="s">
        <v>100</v>
      </c>
      <c r="H36" s="46"/>
      <c r="I36" s="46"/>
      <c r="J36" s="56"/>
    </row>
    <row r="37" spans="1:10" ht="4.5" customHeight="1">
      <c r="A37" s="74"/>
      <c r="B37" s="55"/>
      <c r="C37" s="71"/>
      <c r="D37" s="72"/>
      <c r="E37" s="58"/>
      <c r="F37" s="58"/>
      <c r="G37" s="59"/>
      <c r="I37" s="60"/>
      <c r="J37" s="61"/>
    </row>
    <row r="38" spans="1:10" ht="15" customHeight="1">
      <c r="A38" s="55"/>
      <c r="B38" s="227" t="s">
        <v>115</v>
      </c>
      <c r="C38" s="227"/>
      <c r="D38" s="75"/>
      <c r="E38" s="58"/>
      <c r="F38" s="58"/>
      <c r="G38" s="59"/>
    </row>
    <row r="39" spans="1:10" ht="15" customHeight="1">
      <c r="A39" s="55"/>
      <c r="B39" s="55"/>
      <c r="C39" s="76" t="s">
        <v>116</v>
      </c>
      <c r="D39" s="77"/>
      <c r="E39" s="58">
        <v>14</v>
      </c>
      <c r="F39" s="58" t="s">
        <v>117</v>
      </c>
      <c r="G39" s="65" t="s">
        <v>118</v>
      </c>
    </row>
    <row r="40" spans="1:10" ht="15" customHeight="1">
      <c r="A40" s="74"/>
      <c r="B40" s="74"/>
      <c r="C40" s="76" t="s">
        <v>119</v>
      </c>
      <c r="D40" s="77"/>
      <c r="E40" s="58">
        <v>14</v>
      </c>
      <c r="F40" s="65" t="s">
        <v>120</v>
      </c>
      <c r="G40" s="65" t="s">
        <v>120</v>
      </c>
    </row>
    <row r="41" spans="1:10" ht="4.5" customHeight="1">
      <c r="A41" s="55"/>
      <c r="B41" s="55"/>
      <c r="C41" s="71"/>
      <c r="D41" s="72"/>
      <c r="E41" s="58"/>
      <c r="F41" s="58"/>
      <c r="G41" s="65"/>
    </row>
    <row r="42" spans="1:10" ht="15" customHeight="1">
      <c r="A42" s="55"/>
      <c r="B42" s="227" t="s">
        <v>121</v>
      </c>
      <c r="C42" s="227"/>
      <c r="D42" s="75"/>
      <c r="E42" s="58"/>
      <c r="F42" s="58"/>
      <c r="G42" s="65"/>
    </row>
    <row r="43" spans="1:10" ht="15" customHeight="1">
      <c r="A43" s="55"/>
      <c r="B43" s="74"/>
      <c r="C43" s="76" t="s">
        <v>122</v>
      </c>
      <c r="D43" s="77"/>
      <c r="E43" s="58">
        <v>12</v>
      </c>
      <c r="F43" s="58" t="s">
        <v>83</v>
      </c>
      <c r="G43" s="65" t="s">
        <v>123</v>
      </c>
    </row>
    <row r="44" spans="1:10" ht="15" customHeight="1">
      <c r="A44" s="55"/>
      <c r="B44" s="55"/>
      <c r="C44" s="76" t="s">
        <v>124</v>
      </c>
      <c r="D44" s="77"/>
      <c r="E44" s="58">
        <v>14</v>
      </c>
      <c r="F44" s="58" t="s">
        <v>105</v>
      </c>
      <c r="G44" s="65" t="s">
        <v>125</v>
      </c>
    </row>
    <row r="45" spans="1:10" ht="15" customHeight="1">
      <c r="A45" s="74"/>
      <c r="B45" s="55"/>
      <c r="C45" s="76" t="s">
        <v>126</v>
      </c>
      <c r="D45" s="77"/>
      <c r="E45" s="58">
        <v>12</v>
      </c>
      <c r="F45" s="58" t="s">
        <v>127</v>
      </c>
      <c r="G45" s="59" t="s">
        <v>128</v>
      </c>
    </row>
    <row r="46" spans="1:10" ht="15" customHeight="1">
      <c r="A46" s="55"/>
      <c r="B46" s="55"/>
      <c r="C46" s="76" t="s">
        <v>129</v>
      </c>
      <c r="D46" s="77"/>
      <c r="E46" s="58">
        <v>14</v>
      </c>
      <c r="F46" s="58" t="s">
        <v>91</v>
      </c>
      <c r="G46" s="59" t="s">
        <v>130</v>
      </c>
    </row>
    <row r="47" spans="1:10" ht="15" customHeight="1">
      <c r="A47" s="55"/>
      <c r="B47" s="55"/>
      <c r="C47" s="76" t="s">
        <v>131</v>
      </c>
      <c r="D47" s="77"/>
      <c r="E47" s="58">
        <v>12</v>
      </c>
      <c r="F47" s="58" t="s">
        <v>91</v>
      </c>
      <c r="G47" s="59" t="s">
        <v>132</v>
      </c>
    </row>
    <row r="48" spans="1:10" ht="4.5" customHeight="1">
      <c r="A48" s="55"/>
      <c r="B48" s="74"/>
      <c r="C48" s="71"/>
      <c r="D48" s="72"/>
      <c r="E48" s="58"/>
      <c r="F48" s="58"/>
      <c r="G48" s="59"/>
    </row>
    <row r="49" spans="1:10" ht="15" customHeight="1">
      <c r="A49" s="55"/>
      <c r="B49" s="227" t="s">
        <v>133</v>
      </c>
      <c r="C49" s="227"/>
      <c r="D49" s="75"/>
      <c r="E49" s="58"/>
      <c r="F49" s="58"/>
      <c r="G49" s="59"/>
    </row>
    <row r="50" spans="1:10" ht="15" customHeight="1">
      <c r="A50" s="55"/>
      <c r="B50" s="55"/>
      <c r="C50" s="76" t="s">
        <v>134</v>
      </c>
      <c r="D50" s="77"/>
      <c r="E50" s="58">
        <v>14</v>
      </c>
      <c r="F50" s="58" t="s">
        <v>135</v>
      </c>
      <c r="G50" s="65" t="s">
        <v>136</v>
      </c>
    </row>
    <row r="51" spans="1:10" ht="15" customHeight="1">
      <c r="A51" s="55"/>
      <c r="B51" s="55"/>
      <c r="C51" s="76" t="s">
        <v>137</v>
      </c>
      <c r="D51" s="77"/>
      <c r="E51" s="58">
        <v>10</v>
      </c>
      <c r="F51" s="58" t="s">
        <v>135</v>
      </c>
      <c r="G51" s="59" t="s">
        <v>138</v>
      </c>
      <c r="J51" s="62"/>
    </row>
    <row r="52" spans="1:10" ht="15" customHeight="1">
      <c r="A52" s="55"/>
      <c r="B52" s="55"/>
      <c r="C52" s="76" t="s">
        <v>139</v>
      </c>
      <c r="D52" s="77"/>
      <c r="E52" s="58">
        <v>14</v>
      </c>
      <c r="F52" s="58" t="s">
        <v>140</v>
      </c>
      <c r="G52" s="59" t="s">
        <v>141</v>
      </c>
    </row>
    <row r="53" spans="1:10" ht="4.5" customHeight="1">
      <c r="A53" s="55"/>
      <c r="B53" s="55"/>
      <c r="C53" s="78"/>
      <c r="D53" s="79"/>
      <c r="E53" s="58"/>
      <c r="F53" s="58"/>
      <c r="G53" s="59"/>
    </row>
    <row r="54" spans="1:10" ht="15" customHeight="1">
      <c r="A54" s="74"/>
      <c r="B54" s="227" t="s">
        <v>142</v>
      </c>
      <c r="C54" s="227"/>
      <c r="D54" s="75"/>
      <c r="E54" s="58"/>
      <c r="F54" s="58"/>
      <c r="G54" s="59"/>
    </row>
    <row r="55" spans="1:10" ht="15" customHeight="1">
      <c r="A55" s="55"/>
      <c r="B55" s="55"/>
      <c r="C55" s="76" t="s">
        <v>143</v>
      </c>
      <c r="D55" s="77"/>
      <c r="E55" s="58">
        <v>16</v>
      </c>
      <c r="F55" s="65" t="s">
        <v>144</v>
      </c>
      <c r="G55" s="65" t="s">
        <v>145</v>
      </c>
    </row>
    <row r="56" spans="1:10" ht="15" customHeight="1">
      <c r="A56" s="55"/>
      <c r="B56" s="55"/>
      <c r="C56" s="76" t="s">
        <v>146</v>
      </c>
      <c r="D56" s="77"/>
      <c r="E56" s="58">
        <v>8</v>
      </c>
      <c r="F56" s="58" t="s">
        <v>147</v>
      </c>
      <c r="G56" s="65" t="s">
        <v>148</v>
      </c>
    </row>
    <row r="57" spans="1:10" ht="11.25" thickBot="1">
      <c r="A57" s="80"/>
      <c r="B57" s="80"/>
      <c r="C57" s="80"/>
      <c r="D57" s="80"/>
      <c r="E57" s="81"/>
      <c r="F57" s="82"/>
      <c r="G57" s="83"/>
    </row>
    <row r="58" spans="1:10" ht="11.25" thickTop="1">
      <c r="A58" s="46"/>
      <c r="B58" s="46"/>
      <c r="C58" s="46"/>
      <c r="D58" s="43"/>
      <c r="E58" s="43"/>
      <c r="F58" s="44"/>
      <c r="G58" s="44"/>
    </row>
    <row r="59" spans="1:10">
      <c r="A59" s="46"/>
      <c r="B59" s="46"/>
      <c r="C59" s="46"/>
      <c r="D59" s="43"/>
      <c r="E59" s="43"/>
      <c r="F59" s="44"/>
      <c r="G59" s="44"/>
    </row>
    <row r="60" spans="1:10">
      <c r="A60" s="46"/>
      <c r="B60" s="46"/>
      <c r="C60" s="46"/>
      <c r="D60" s="43"/>
      <c r="E60" s="43"/>
      <c r="F60" s="44"/>
      <c r="G60" s="44"/>
    </row>
    <row r="61" spans="1:10">
      <c r="B61" s="84"/>
    </row>
  </sheetData>
  <mergeCells count="34">
    <mergeCell ref="B13:C13"/>
    <mergeCell ref="A2:C3"/>
    <mergeCell ref="E2:F2"/>
    <mergeCell ref="G2:G3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8:C38"/>
    <mergeCell ref="B42:C42"/>
    <mergeCell ref="B49:C49"/>
    <mergeCell ref="B54:C54"/>
    <mergeCell ref="B27:C27"/>
    <mergeCell ref="B28:C28"/>
    <mergeCell ref="B29:C29"/>
    <mergeCell ref="B30:C30"/>
    <mergeCell ref="B32:C32"/>
    <mergeCell ref="B35:C35"/>
  </mergeCells>
  <phoneticPr fontId="3"/>
  <printOptions horizontalCentered="1"/>
  <pageMargins left="1.0629921259842521" right="0.78740157480314965" top="0.98425196850393704" bottom="0.98425196850393704" header="0.51181102362204722" footer="0.51181102362204722"/>
  <pageSetup paperSize="9" fitToWidth="0" fitToHeight="0" orientation="portrait" r:id="rId1"/>
  <headerFooter alignWithMargins="0">
    <oddHeader>&amp;L&amp;9知事・県議会議員・市町村議会議員・市町村長の定数と任期満了日&amp;R&amp;9&amp;F  (&amp;A)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72"/>
  <sheetViews>
    <sheetView zoomScaleNormal="100" zoomScaleSheetLayoutView="112" workbookViewId="0"/>
  </sheetViews>
  <sheetFormatPr defaultColWidth="17.25" defaultRowHeight="10.5"/>
  <cols>
    <col min="1" max="1" width="1.875" style="46" customWidth="1"/>
    <col min="2" max="2" width="11.875" style="46" customWidth="1"/>
    <col min="3" max="3" width="0.5" style="60" customWidth="1"/>
    <col min="4" max="4" width="5.625" style="112" customWidth="1"/>
    <col min="5" max="5" width="5.625" style="60" customWidth="1"/>
    <col min="6" max="14" width="6" style="60" customWidth="1"/>
    <col min="15" max="16384" width="17.25" style="60"/>
  </cols>
  <sheetData>
    <row r="1" spans="1:14" s="46" customFormat="1" ht="15" customHeight="1" thickBot="1">
      <c r="D1" s="78"/>
      <c r="N1" s="55" t="s">
        <v>149</v>
      </c>
    </row>
    <row r="2" spans="1:14" s="88" customFormat="1" ht="13.5" customHeight="1" thickTop="1">
      <c r="A2" s="238" t="s">
        <v>150</v>
      </c>
      <c r="B2" s="238"/>
      <c r="C2" s="85"/>
      <c r="D2" s="240" t="s">
        <v>151</v>
      </c>
      <c r="E2" s="240" t="s">
        <v>152</v>
      </c>
      <c r="F2" s="86"/>
      <c r="G2" s="87"/>
      <c r="H2" s="242" t="s">
        <v>153</v>
      </c>
      <c r="I2" s="242"/>
      <c r="J2" s="242"/>
      <c r="K2" s="242"/>
      <c r="L2" s="242"/>
      <c r="M2" s="87"/>
      <c r="N2" s="87"/>
    </row>
    <row r="3" spans="1:14" s="88" customFormat="1" ht="24.75" customHeight="1">
      <c r="A3" s="239"/>
      <c r="B3" s="239"/>
      <c r="C3" s="89"/>
      <c r="D3" s="241"/>
      <c r="E3" s="241"/>
      <c r="F3" s="90" t="s">
        <v>154</v>
      </c>
      <c r="G3" s="90" t="s">
        <v>155</v>
      </c>
      <c r="H3" s="90" t="s">
        <v>156</v>
      </c>
      <c r="I3" s="90" t="s">
        <v>157</v>
      </c>
      <c r="J3" s="90" t="s">
        <v>158</v>
      </c>
      <c r="K3" s="90" t="s">
        <v>159</v>
      </c>
      <c r="L3" s="90" t="s">
        <v>160</v>
      </c>
      <c r="M3" s="91" t="s">
        <v>161</v>
      </c>
      <c r="N3" s="92" t="s">
        <v>162</v>
      </c>
    </row>
    <row r="4" spans="1:14" s="55" customFormat="1" ht="9" customHeight="1">
      <c r="A4" s="47"/>
      <c r="D4" s="93" t="s">
        <v>78</v>
      </c>
      <c r="E4" s="47" t="s">
        <v>78</v>
      </c>
      <c r="F4" s="94" t="s">
        <v>163</v>
      </c>
      <c r="G4" s="94" t="s">
        <v>163</v>
      </c>
      <c r="H4" s="94" t="s">
        <v>163</v>
      </c>
      <c r="I4" s="94" t="s">
        <v>163</v>
      </c>
      <c r="J4" s="94" t="s">
        <v>163</v>
      </c>
      <c r="K4" s="94" t="s">
        <v>163</v>
      </c>
      <c r="L4" s="94" t="s">
        <v>163</v>
      </c>
      <c r="M4" s="94" t="s">
        <v>163</v>
      </c>
      <c r="N4" s="94" t="s">
        <v>163</v>
      </c>
    </row>
    <row r="5" spans="1:14" ht="12.6" customHeight="1">
      <c r="A5" s="243" t="s">
        <v>164</v>
      </c>
      <c r="B5" s="243"/>
      <c r="C5" s="39"/>
      <c r="D5" s="95">
        <v>154</v>
      </c>
      <c r="E5" s="96">
        <v>105</v>
      </c>
      <c r="F5" s="97">
        <v>42.7976537728319</v>
      </c>
      <c r="G5" s="97">
        <v>18.178582093134708</v>
      </c>
      <c r="H5" s="98">
        <v>6.4623359589662481</v>
      </c>
      <c r="I5" s="98">
        <v>4.8341506398912317</v>
      </c>
      <c r="J5" s="98">
        <v>7.9324707067403182</v>
      </c>
      <c r="K5" s="98">
        <v>0.25475229793732818</v>
      </c>
      <c r="L5" s="98">
        <v>0.7767870291944019</v>
      </c>
      <c r="M5" s="98">
        <v>2.2140911949762296</v>
      </c>
      <c r="N5" s="98">
        <v>16.549176306327638</v>
      </c>
    </row>
    <row r="6" spans="1:14" ht="4.5" customHeight="1">
      <c r="A6" s="39"/>
      <c r="B6" s="39"/>
      <c r="C6" s="39"/>
      <c r="D6" s="99"/>
      <c r="E6" s="100"/>
      <c r="F6" s="101"/>
      <c r="G6" s="101"/>
      <c r="H6" s="102"/>
      <c r="I6" s="102"/>
      <c r="J6" s="102"/>
      <c r="K6" s="102"/>
      <c r="L6" s="102"/>
      <c r="M6" s="102"/>
      <c r="N6" s="102"/>
    </row>
    <row r="7" spans="1:14" ht="12.6" customHeight="1">
      <c r="A7" s="227" t="s">
        <v>35</v>
      </c>
      <c r="B7" s="227"/>
      <c r="C7" s="39"/>
      <c r="D7" s="99">
        <v>59</v>
      </c>
      <c r="E7" s="100">
        <v>40</v>
      </c>
      <c r="F7" s="101">
        <v>45.159639033129999</v>
      </c>
      <c r="G7" s="101">
        <v>21.37491613763898</v>
      </c>
      <c r="H7" s="101">
        <v>3.5482019521994239</v>
      </c>
      <c r="I7" s="101">
        <v>4.1970930300198166</v>
      </c>
      <c r="J7" s="101">
        <v>6.4822211794635134</v>
      </c>
      <c r="K7" s="101">
        <v>0.60710532336938605</v>
      </c>
      <c r="L7" s="101">
        <v>1.3386953537343473</v>
      </c>
      <c r="M7" s="101">
        <v>2.4618692871796264</v>
      </c>
      <c r="N7" s="101">
        <v>14.830258703264912</v>
      </c>
    </row>
    <row r="8" spans="1:14" ht="4.5" customHeight="1">
      <c r="A8" s="39"/>
      <c r="D8" s="99"/>
      <c r="E8" s="100"/>
      <c r="F8" s="101"/>
      <c r="G8" s="101"/>
      <c r="H8" s="101"/>
      <c r="I8" s="101"/>
      <c r="J8" s="101"/>
      <c r="K8" s="101"/>
      <c r="L8" s="101"/>
      <c r="M8" s="101"/>
      <c r="N8" s="101"/>
    </row>
    <row r="9" spans="1:14" ht="12.6" customHeight="1">
      <c r="B9" s="39" t="s">
        <v>165</v>
      </c>
      <c r="C9" s="39"/>
      <c r="D9" s="99">
        <v>6</v>
      </c>
      <c r="E9" s="100">
        <v>3</v>
      </c>
      <c r="F9" s="101">
        <v>35.286653217934536</v>
      </c>
      <c r="G9" s="101">
        <v>16.201383917919351</v>
      </c>
      <c r="H9" s="101" t="s">
        <v>166</v>
      </c>
      <c r="I9" s="101">
        <v>21.559185267130868</v>
      </c>
      <c r="J9" s="101">
        <v>15.948677902865446</v>
      </c>
      <c r="K9" s="101" t="s">
        <v>166</v>
      </c>
      <c r="L9" s="101">
        <v>5.0996724582980848</v>
      </c>
      <c r="M9" s="101" t="s">
        <v>166</v>
      </c>
      <c r="N9" s="101">
        <v>5.9044272358517169</v>
      </c>
    </row>
    <row r="10" spans="1:14" ht="12.6" customHeight="1">
      <c r="B10" s="39" t="s">
        <v>167</v>
      </c>
      <c r="C10" s="39"/>
      <c r="D10" s="99">
        <v>4</v>
      </c>
      <c r="E10" s="100">
        <v>3</v>
      </c>
      <c r="F10" s="101">
        <v>46.85357419662553</v>
      </c>
      <c r="G10" s="101">
        <v>31.188517259881952</v>
      </c>
      <c r="H10" s="101">
        <v>7.4628867823287433</v>
      </c>
      <c r="I10" s="101" t="s">
        <v>166</v>
      </c>
      <c r="J10" s="101">
        <v>14.495021761163773</v>
      </c>
      <c r="K10" s="101" t="s">
        <v>166</v>
      </c>
      <c r="L10" s="101" t="s">
        <v>166</v>
      </c>
      <c r="M10" s="101" t="s">
        <v>166</v>
      </c>
      <c r="N10" s="101" t="s">
        <v>166</v>
      </c>
    </row>
    <row r="11" spans="1:14" ht="12.6" customHeight="1">
      <c r="B11" s="39" t="s">
        <v>168</v>
      </c>
      <c r="C11" s="39"/>
      <c r="D11" s="99">
        <v>1</v>
      </c>
      <c r="E11" s="100">
        <v>1</v>
      </c>
      <c r="F11" s="101" t="s">
        <v>166</v>
      </c>
      <c r="G11" s="101" t="s">
        <v>166</v>
      </c>
      <c r="H11" s="101" t="s">
        <v>166</v>
      </c>
      <c r="I11" s="101" t="s">
        <v>166</v>
      </c>
      <c r="J11" s="101" t="s">
        <v>166</v>
      </c>
      <c r="K11" s="101" t="s">
        <v>166</v>
      </c>
      <c r="L11" s="101" t="s">
        <v>166</v>
      </c>
      <c r="M11" s="101" t="s">
        <v>166</v>
      </c>
      <c r="N11" s="101" t="s">
        <v>166</v>
      </c>
    </row>
    <row r="12" spans="1:14" ht="12.6" customHeight="1">
      <c r="B12" s="39" t="s">
        <v>169</v>
      </c>
      <c r="C12" s="39"/>
      <c r="D12" s="99">
        <v>2</v>
      </c>
      <c r="E12" s="100">
        <v>2</v>
      </c>
      <c r="F12" s="101" t="s">
        <v>166</v>
      </c>
      <c r="G12" s="101" t="s">
        <v>166</v>
      </c>
      <c r="H12" s="101" t="s">
        <v>166</v>
      </c>
      <c r="I12" s="101" t="s">
        <v>166</v>
      </c>
      <c r="J12" s="101" t="s">
        <v>166</v>
      </c>
      <c r="K12" s="101" t="s">
        <v>166</v>
      </c>
      <c r="L12" s="101" t="s">
        <v>166</v>
      </c>
      <c r="M12" s="101" t="s">
        <v>166</v>
      </c>
      <c r="N12" s="101" t="s">
        <v>166</v>
      </c>
    </row>
    <row r="13" spans="1:14" ht="12.6" customHeight="1">
      <c r="B13" s="39" t="s">
        <v>170</v>
      </c>
      <c r="C13" s="39"/>
      <c r="D13" s="99">
        <v>3</v>
      </c>
      <c r="E13" s="100">
        <v>2</v>
      </c>
      <c r="F13" s="101">
        <v>57.704981585578601</v>
      </c>
      <c r="G13" s="101">
        <v>34.130049055422191</v>
      </c>
      <c r="H13" s="101" t="s">
        <v>166</v>
      </c>
      <c r="I13" s="101" t="s">
        <v>166</v>
      </c>
      <c r="J13" s="101" t="s">
        <v>166</v>
      </c>
      <c r="K13" s="101" t="s">
        <v>166</v>
      </c>
      <c r="L13" s="101" t="s">
        <v>166</v>
      </c>
      <c r="M13" s="101">
        <v>8.1649693589992101</v>
      </c>
      <c r="N13" s="101" t="s">
        <v>166</v>
      </c>
    </row>
    <row r="14" spans="1:14" ht="4.5" customHeight="1">
      <c r="B14" s="39"/>
      <c r="C14" s="39"/>
      <c r="D14" s="99"/>
      <c r="E14" s="100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ht="12.6" customHeight="1">
      <c r="B15" s="39" t="s">
        <v>171</v>
      </c>
      <c r="C15" s="39"/>
      <c r="D15" s="99">
        <v>3</v>
      </c>
      <c r="E15" s="100">
        <v>2</v>
      </c>
      <c r="F15" s="101">
        <v>51.973206146203545</v>
      </c>
      <c r="G15" s="101">
        <v>37.249798517618146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101" t="s">
        <v>166</v>
      </c>
      <c r="M15" s="101" t="s">
        <v>166</v>
      </c>
      <c r="N15" s="101">
        <v>10.77699533617831</v>
      </c>
    </row>
    <row r="16" spans="1:14" ht="12.6" customHeight="1">
      <c r="B16" s="39" t="s">
        <v>172</v>
      </c>
      <c r="C16" s="39"/>
      <c r="D16" s="99">
        <v>3</v>
      </c>
      <c r="E16" s="100">
        <v>2</v>
      </c>
      <c r="F16" s="101">
        <v>49.660884874022344</v>
      </c>
      <c r="G16" s="101">
        <v>37.471499898986984</v>
      </c>
      <c r="H16" s="101" t="s">
        <v>166</v>
      </c>
      <c r="I16" s="101" t="s">
        <v>166</v>
      </c>
      <c r="J16" s="101">
        <v>12.867615226990678</v>
      </c>
      <c r="K16" s="101" t="s">
        <v>166</v>
      </c>
      <c r="L16" s="101" t="s">
        <v>166</v>
      </c>
      <c r="M16" s="101" t="s">
        <v>166</v>
      </c>
      <c r="N16" s="101" t="s">
        <v>166</v>
      </c>
    </row>
    <row r="17" spans="1:14" ht="12.6" customHeight="1">
      <c r="B17" s="39" t="s">
        <v>173</v>
      </c>
      <c r="C17" s="39"/>
      <c r="D17" s="99">
        <v>4</v>
      </c>
      <c r="E17" s="100">
        <v>3</v>
      </c>
      <c r="F17" s="101">
        <v>28.734387164472125</v>
      </c>
      <c r="G17" s="101">
        <v>34.933261122206048</v>
      </c>
      <c r="H17" s="101">
        <v>9.9154904151011518</v>
      </c>
      <c r="I17" s="101">
        <v>26.41686129822067</v>
      </c>
      <c r="J17" s="101" t="s">
        <v>166</v>
      </c>
      <c r="K17" s="101" t="s">
        <v>166</v>
      </c>
      <c r="L17" s="101" t="s">
        <v>166</v>
      </c>
      <c r="M17" s="101" t="s">
        <v>166</v>
      </c>
      <c r="N17" s="101" t="s">
        <v>166</v>
      </c>
    </row>
    <row r="18" spans="1:14" ht="12.6" customHeight="1">
      <c r="B18" s="39" t="s">
        <v>174</v>
      </c>
      <c r="C18" s="39"/>
      <c r="D18" s="99">
        <v>3</v>
      </c>
      <c r="E18" s="100">
        <v>2</v>
      </c>
      <c r="F18" s="101">
        <v>51.310573648825638</v>
      </c>
      <c r="G18" s="101">
        <v>33.720422596699557</v>
      </c>
      <c r="H18" s="101" t="s">
        <v>166</v>
      </c>
      <c r="I18" s="101" t="s">
        <v>166</v>
      </c>
      <c r="J18" s="101" t="s">
        <v>166</v>
      </c>
      <c r="K18" s="101" t="s">
        <v>166</v>
      </c>
      <c r="L18" s="101" t="s">
        <v>166</v>
      </c>
      <c r="M18" s="101" t="s">
        <v>166</v>
      </c>
      <c r="N18" s="101">
        <v>14.969003754474809</v>
      </c>
    </row>
    <row r="19" spans="1:14" ht="12.6" customHeight="1">
      <c r="B19" s="39" t="s">
        <v>175</v>
      </c>
      <c r="C19" s="39"/>
      <c r="D19" s="99">
        <v>2</v>
      </c>
      <c r="E19" s="100">
        <v>2</v>
      </c>
      <c r="F19" s="101" t="s">
        <v>166</v>
      </c>
      <c r="G19" s="101" t="s">
        <v>166</v>
      </c>
      <c r="H19" s="101" t="s">
        <v>166</v>
      </c>
      <c r="I19" s="101" t="s">
        <v>166</v>
      </c>
      <c r="J19" s="101" t="s">
        <v>166</v>
      </c>
      <c r="K19" s="101" t="s">
        <v>166</v>
      </c>
      <c r="L19" s="101" t="s">
        <v>166</v>
      </c>
      <c r="M19" s="101" t="s">
        <v>166</v>
      </c>
      <c r="N19" s="101" t="s">
        <v>166</v>
      </c>
    </row>
    <row r="20" spans="1:14" ht="4.5" customHeight="1">
      <c r="B20" s="39"/>
      <c r="C20" s="39"/>
      <c r="D20" s="99"/>
      <c r="E20" s="100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1:14" ht="12.6" customHeight="1">
      <c r="B21" s="39" t="s">
        <v>176</v>
      </c>
      <c r="C21" s="39"/>
      <c r="D21" s="99">
        <v>5</v>
      </c>
      <c r="E21" s="100">
        <v>4</v>
      </c>
      <c r="F21" s="101">
        <v>50.635021431973335</v>
      </c>
      <c r="G21" s="101">
        <v>24.242825139792913</v>
      </c>
      <c r="H21" s="101" t="s">
        <v>166</v>
      </c>
      <c r="I21" s="101" t="s">
        <v>166</v>
      </c>
      <c r="J21" s="101">
        <v>17.090896262193294</v>
      </c>
      <c r="K21" s="101" t="s">
        <v>166</v>
      </c>
      <c r="L21" s="101">
        <v>8.031257166040465</v>
      </c>
      <c r="M21" s="101" t="s">
        <v>166</v>
      </c>
      <c r="N21" s="101" t="s">
        <v>166</v>
      </c>
    </row>
    <row r="22" spans="1:14" ht="12.6" customHeight="1">
      <c r="B22" s="39" t="s">
        <v>177</v>
      </c>
      <c r="C22" s="39"/>
      <c r="D22" s="99">
        <v>3</v>
      </c>
      <c r="E22" s="100">
        <v>2</v>
      </c>
      <c r="F22" s="101">
        <v>50.943175357035351</v>
      </c>
      <c r="G22" s="101" t="s">
        <v>166</v>
      </c>
      <c r="H22" s="101" t="s">
        <v>166</v>
      </c>
      <c r="I22" s="101" t="s">
        <v>166</v>
      </c>
      <c r="J22" s="101" t="s">
        <v>166</v>
      </c>
      <c r="K22" s="101" t="s">
        <v>166</v>
      </c>
      <c r="L22" s="101" t="s">
        <v>166</v>
      </c>
      <c r="M22" s="101" t="s">
        <v>166</v>
      </c>
      <c r="N22" s="101">
        <v>49.056824642964649</v>
      </c>
    </row>
    <row r="23" spans="1:14" ht="12.6" customHeight="1">
      <c r="B23" s="39" t="s">
        <v>178</v>
      </c>
      <c r="C23" s="39"/>
      <c r="D23" s="99">
        <v>5</v>
      </c>
      <c r="E23" s="100">
        <v>3</v>
      </c>
      <c r="F23" s="101">
        <v>48.234303246636053</v>
      </c>
      <c r="G23" s="101" t="s">
        <v>166</v>
      </c>
      <c r="H23" s="101" t="s">
        <v>166</v>
      </c>
      <c r="I23" s="101" t="s">
        <v>166</v>
      </c>
      <c r="J23" s="101" t="s">
        <v>166</v>
      </c>
      <c r="K23" s="101" t="s">
        <v>166</v>
      </c>
      <c r="L23" s="101" t="s">
        <v>166</v>
      </c>
      <c r="M23" s="101">
        <v>19.970120520584757</v>
      </c>
      <c r="N23" s="101">
        <v>31.79557623277919</v>
      </c>
    </row>
    <row r="24" spans="1:14" ht="12.6" customHeight="1">
      <c r="B24" s="39" t="s">
        <v>179</v>
      </c>
      <c r="C24" s="39"/>
      <c r="D24" s="99">
        <v>2</v>
      </c>
      <c r="E24" s="100">
        <v>2</v>
      </c>
      <c r="F24" s="101" t="s">
        <v>166</v>
      </c>
      <c r="G24" s="101" t="s">
        <v>166</v>
      </c>
      <c r="H24" s="101" t="s">
        <v>166</v>
      </c>
      <c r="I24" s="101" t="s">
        <v>166</v>
      </c>
      <c r="J24" s="101" t="s">
        <v>166</v>
      </c>
      <c r="K24" s="101" t="s">
        <v>166</v>
      </c>
      <c r="L24" s="101" t="s">
        <v>166</v>
      </c>
      <c r="M24" s="101" t="s">
        <v>166</v>
      </c>
      <c r="N24" s="101" t="s">
        <v>166</v>
      </c>
    </row>
    <row r="25" spans="1:14" ht="12.6" customHeight="1">
      <c r="B25" s="39" t="s">
        <v>180</v>
      </c>
      <c r="C25" s="39"/>
      <c r="D25" s="99">
        <v>4</v>
      </c>
      <c r="E25" s="100">
        <v>3</v>
      </c>
      <c r="F25" s="101">
        <v>34.034489099564802</v>
      </c>
      <c r="G25" s="101" t="s">
        <v>166</v>
      </c>
      <c r="H25" s="101">
        <v>23.295466154506261</v>
      </c>
      <c r="I25" s="101" t="s">
        <v>166</v>
      </c>
      <c r="J25" s="101">
        <v>14.441288846208856</v>
      </c>
      <c r="K25" s="101" t="s">
        <v>166</v>
      </c>
      <c r="L25" s="101" t="s">
        <v>166</v>
      </c>
      <c r="M25" s="101" t="s">
        <v>166</v>
      </c>
      <c r="N25" s="101">
        <v>28.228755899720081</v>
      </c>
    </row>
    <row r="26" spans="1:14" ht="4.5" customHeight="1">
      <c r="B26" s="39"/>
      <c r="C26" s="39"/>
      <c r="D26" s="99"/>
      <c r="E26" s="100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14" ht="12.6" customHeight="1">
      <c r="B27" s="39" t="s">
        <v>181</v>
      </c>
      <c r="C27" s="39"/>
      <c r="D27" s="99">
        <v>3</v>
      </c>
      <c r="E27" s="100">
        <v>1</v>
      </c>
      <c r="F27" s="101">
        <v>35.565394647436598</v>
      </c>
      <c r="G27" s="101">
        <v>26.758433246388883</v>
      </c>
      <c r="H27" s="101" t="s">
        <v>166</v>
      </c>
      <c r="I27" s="101" t="s">
        <v>166</v>
      </c>
      <c r="J27" s="101" t="s">
        <v>166</v>
      </c>
      <c r="K27" s="101" t="s">
        <v>166</v>
      </c>
      <c r="L27" s="101" t="s">
        <v>166</v>
      </c>
      <c r="M27" s="101" t="s">
        <v>166</v>
      </c>
      <c r="N27" s="101">
        <v>37.676172106174519</v>
      </c>
    </row>
    <row r="28" spans="1:14" ht="12.6" customHeight="1">
      <c r="B28" s="39" t="s">
        <v>182</v>
      </c>
      <c r="C28" s="39"/>
      <c r="D28" s="99">
        <v>4</v>
      </c>
      <c r="E28" s="100">
        <v>2</v>
      </c>
      <c r="F28" s="101">
        <v>42.959820040600597</v>
      </c>
      <c r="G28" s="101" t="s">
        <v>166</v>
      </c>
      <c r="H28" s="101" t="s">
        <v>166</v>
      </c>
      <c r="I28" s="101" t="s">
        <v>166</v>
      </c>
      <c r="J28" s="101" t="s">
        <v>166</v>
      </c>
      <c r="K28" s="101">
        <v>11.452294299456829</v>
      </c>
      <c r="L28" s="101" t="s">
        <v>166</v>
      </c>
      <c r="M28" s="101" t="s">
        <v>166</v>
      </c>
      <c r="N28" s="101">
        <v>45.587885659942572</v>
      </c>
    </row>
    <row r="29" spans="1:14" ht="12.6" customHeight="1">
      <c r="B29" s="39" t="s">
        <v>183</v>
      </c>
      <c r="C29" s="39"/>
      <c r="D29" s="99">
        <v>2</v>
      </c>
      <c r="E29" s="100">
        <v>1</v>
      </c>
      <c r="F29" s="101">
        <v>59.190869444186688</v>
      </c>
      <c r="G29" s="101">
        <v>40.809130555813312</v>
      </c>
      <c r="H29" s="101" t="s">
        <v>166</v>
      </c>
      <c r="I29" s="101" t="s">
        <v>166</v>
      </c>
      <c r="J29" s="101" t="s">
        <v>166</v>
      </c>
      <c r="K29" s="101" t="s">
        <v>166</v>
      </c>
      <c r="L29" s="101" t="s">
        <v>166</v>
      </c>
      <c r="M29" s="101" t="s">
        <v>166</v>
      </c>
      <c r="N29" s="101" t="s">
        <v>166</v>
      </c>
    </row>
    <row r="30" spans="1:14" ht="4.5" customHeight="1">
      <c r="A30" s="39"/>
      <c r="D30" s="99"/>
      <c r="E30" s="100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1:14" ht="12.6" customHeight="1">
      <c r="A31" s="227" t="s">
        <v>36</v>
      </c>
      <c r="B31" s="227"/>
      <c r="C31" s="39"/>
      <c r="D31" s="99">
        <f>SUM(D33:D40)</f>
        <v>27</v>
      </c>
      <c r="E31" s="100">
        <v>18</v>
      </c>
      <c r="F31" s="101">
        <v>36.716389088047926</v>
      </c>
      <c r="G31" s="101">
        <v>18.221579435009215</v>
      </c>
      <c r="H31" s="101">
        <v>9.4529437988039504</v>
      </c>
      <c r="I31" s="101">
        <v>4.0651725972689299</v>
      </c>
      <c r="J31" s="101">
        <v>13.656785867629203</v>
      </c>
      <c r="K31" s="101" t="s">
        <v>166</v>
      </c>
      <c r="L31" s="101">
        <v>1.0859360394766306</v>
      </c>
      <c r="M31" s="101">
        <v>2.3479309487662525</v>
      </c>
      <c r="N31" s="101">
        <v>14.453262224997895</v>
      </c>
    </row>
    <row r="32" spans="1:14" ht="4.5" customHeight="1">
      <c r="D32" s="99"/>
      <c r="E32" s="100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1:14" ht="12.6" customHeight="1">
      <c r="B33" s="39" t="s">
        <v>184</v>
      </c>
      <c r="C33" s="39"/>
      <c r="D33" s="99">
        <v>4</v>
      </c>
      <c r="E33" s="100">
        <v>3</v>
      </c>
      <c r="F33" s="101" t="s">
        <v>166</v>
      </c>
      <c r="G33" s="101">
        <v>24.170065756049411</v>
      </c>
      <c r="H33" s="101" t="s">
        <v>166</v>
      </c>
      <c r="I33" s="101">
        <v>28.723635888577611</v>
      </c>
      <c r="J33" s="101">
        <v>16.163214353108536</v>
      </c>
      <c r="K33" s="101" t="s">
        <v>166</v>
      </c>
      <c r="L33" s="101" t="s">
        <v>166</v>
      </c>
      <c r="M33" s="101" t="s">
        <v>166</v>
      </c>
      <c r="N33" s="101">
        <v>30.943084002264445</v>
      </c>
    </row>
    <row r="34" spans="1:14" ht="12.6" customHeight="1">
      <c r="B34" s="39" t="s">
        <v>185</v>
      </c>
      <c r="C34" s="39"/>
      <c r="D34" s="99">
        <v>3</v>
      </c>
      <c r="E34" s="100">
        <v>2</v>
      </c>
      <c r="F34" s="101">
        <v>49.402078023916879</v>
      </c>
      <c r="G34" s="101">
        <v>33.483630660654775</v>
      </c>
      <c r="H34" s="101" t="s">
        <v>166</v>
      </c>
      <c r="I34" s="101" t="s">
        <v>166</v>
      </c>
      <c r="J34" s="101">
        <v>17.114291315428346</v>
      </c>
      <c r="K34" s="101" t="s">
        <v>166</v>
      </c>
      <c r="L34" s="101" t="s">
        <v>166</v>
      </c>
      <c r="M34" s="101" t="s">
        <v>166</v>
      </c>
      <c r="N34" s="101" t="s">
        <v>166</v>
      </c>
    </row>
    <row r="35" spans="1:14" ht="12.6" customHeight="1">
      <c r="B35" s="39" t="s">
        <v>186</v>
      </c>
      <c r="C35" s="39"/>
      <c r="D35" s="99">
        <v>4</v>
      </c>
      <c r="E35" s="100">
        <v>3</v>
      </c>
      <c r="F35" s="101">
        <v>41.934651560997352</v>
      </c>
      <c r="G35" s="101">
        <v>31.95060164661178</v>
      </c>
      <c r="H35" s="101" t="s">
        <v>166</v>
      </c>
      <c r="I35" s="101" t="s">
        <v>166</v>
      </c>
      <c r="J35" s="101">
        <v>17.630708606009431</v>
      </c>
      <c r="K35" s="101" t="s">
        <v>166</v>
      </c>
      <c r="L35" s="101" t="s">
        <v>166</v>
      </c>
      <c r="M35" s="101" t="s">
        <v>166</v>
      </c>
      <c r="N35" s="101">
        <v>8.4840381863814418</v>
      </c>
    </row>
    <row r="36" spans="1:14" ht="12.6" customHeight="1">
      <c r="B36" s="39" t="s">
        <v>187</v>
      </c>
      <c r="C36" s="39"/>
      <c r="D36" s="99">
        <v>5</v>
      </c>
      <c r="E36" s="100">
        <v>3</v>
      </c>
      <c r="F36" s="101">
        <v>43.641638556892794</v>
      </c>
      <c r="G36" s="101">
        <v>20.284845708574522</v>
      </c>
      <c r="H36" s="101" t="s">
        <v>166</v>
      </c>
      <c r="I36" s="101" t="s">
        <v>166</v>
      </c>
      <c r="J36" s="101">
        <v>14.673996029928233</v>
      </c>
      <c r="K36" s="101" t="s">
        <v>166</v>
      </c>
      <c r="L36" s="101">
        <v>7.3376920834547956</v>
      </c>
      <c r="M36" s="101" t="s">
        <v>166</v>
      </c>
      <c r="N36" s="101">
        <v>14.061827621149654</v>
      </c>
    </row>
    <row r="37" spans="1:14" ht="12.6" customHeight="1">
      <c r="B37" s="39" t="s">
        <v>188</v>
      </c>
      <c r="C37" s="39"/>
      <c r="D37" s="99">
        <v>5</v>
      </c>
      <c r="E37" s="100">
        <v>3</v>
      </c>
      <c r="F37" s="101">
        <v>44.575628710786241</v>
      </c>
      <c r="G37" s="101">
        <v>15.491216390636252</v>
      </c>
      <c r="H37" s="101" t="s">
        <v>166</v>
      </c>
      <c r="I37" s="101" t="s">
        <v>166</v>
      </c>
      <c r="J37" s="101">
        <v>9.2700025814165183</v>
      </c>
      <c r="K37" s="101" t="s">
        <v>166</v>
      </c>
      <c r="L37" s="101" t="s">
        <v>166</v>
      </c>
      <c r="M37" s="101">
        <v>15.527899678002255</v>
      </c>
      <c r="N37" s="101">
        <v>15.135252639158729</v>
      </c>
    </row>
    <row r="38" spans="1:14" ht="4.5" customHeight="1">
      <c r="B38" s="39"/>
      <c r="C38" s="39"/>
      <c r="D38" s="99"/>
      <c r="E38" s="100"/>
      <c r="F38" s="101"/>
      <c r="G38" s="101"/>
      <c r="H38" s="101"/>
      <c r="I38" s="101"/>
      <c r="J38" s="101"/>
      <c r="K38" s="101"/>
      <c r="L38" s="101"/>
      <c r="M38" s="101"/>
      <c r="N38" s="101"/>
    </row>
    <row r="39" spans="1:14" ht="12.6" customHeight="1">
      <c r="B39" s="39" t="s">
        <v>189</v>
      </c>
      <c r="C39" s="39"/>
      <c r="D39" s="99">
        <v>3</v>
      </c>
      <c r="E39" s="100">
        <v>2</v>
      </c>
      <c r="F39" s="101">
        <v>47.694489407113487</v>
      </c>
      <c r="G39" s="101" t="s">
        <v>166</v>
      </c>
      <c r="H39" s="101">
        <v>33.236882439730124</v>
      </c>
      <c r="I39" s="101" t="s">
        <v>166</v>
      </c>
      <c r="J39" s="101">
        <v>19.068628153156379</v>
      </c>
      <c r="K39" s="101" t="s">
        <v>166</v>
      </c>
      <c r="L39" s="101" t="s">
        <v>166</v>
      </c>
      <c r="M39" s="101" t="s">
        <v>166</v>
      </c>
      <c r="N39" s="101" t="s">
        <v>166</v>
      </c>
    </row>
    <row r="40" spans="1:14" ht="12.6" customHeight="1">
      <c r="B40" s="39" t="s">
        <v>190</v>
      </c>
      <c r="C40" s="23"/>
      <c r="D40" s="99">
        <v>3</v>
      </c>
      <c r="E40" s="100">
        <v>2</v>
      </c>
      <c r="F40" s="101">
        <v>29.000131044424062</v>
      </c>
      <c r="G40" s="101" t="s">
        <v>166</v>
      </c>
      <c r="H40" s="101">
        <v>37.365679465338751</v>
      </c>
      <c r="I40" s="101" t="s">
        <v>166</v>
      </c>
      <c r="J40" s="101" t="s">
        <v>166</v>
      </c>
      <c r="K40" s="101" t="s">
        <v>166</v>
      </c>
      <c r="L40" s="101" t="s">
        <v>166</v>
      </c>
      <c r="M40" s="101" t="s">
        <v>166</v>
      </c>
      <c r="N40" s="101">
        <v>33.634189490237191</v>
      </c>
    </row>
    <row r="41" spans="1:14" ht="4.5" customHeight="1">
      <c r="D41" s="103"/>
      <c r="F41" s="104"/>
      <c r="G41" s="104"/>
      <c r="H41" s="104"/>
      <c r="I41" s="104"/>
      <c r="J41" s="104"/>
      <c r="K41" s="104"/>
      <c r="L41" s="104"/>
      <c r="M41" s="104"/>
      <c r="N41" s="104"/>
    </row>
    <row r="42" spans="1:14" s="57" customFormat="1" ht="12" customHeight="1">
      <c r="A42" s="227" t="s">
        <v>87</v>
      </c>
      <c r="B42" s="227"/>
      <c r="C42" s="39"/>
      <c r="D42" s="105">
        <v>11</v>
      </c>
      <c r="E42" s="106">
        <v>8</v>
      </c>
      <c r="F42" s="101">
        <v>41.526913365358737</v>
      </c>
      <c r="G42" s="101">
        <v>10.632511322450803</v>
      </c>
      <c r="H42" s="101">
        <v>29.797942205401569</v>
      </c>
      <c r="I42" s="101" t="s">
        <v>166</v>
      </c>
      <c r="J42" s="101">
        <v>8.0616994841199414</v>
      </c>
      <c r="K42" s="101" t="s">
        <v>166</v>
      </c>
      <c r="L42" s="101" t="s">
        <v>166</v>
      </c>
      <c r="M42" s="101" t="s">
        <v>166</v>
      </c>
      <c r="N42" s="101">
        <v>9.9809336226689496</v>
      </c>
    </row>
    <row r="43" spans="1:14" s="57" customFormat="1" ht="4.5" customHeight="1">
      <c r="A43" s="1"/>
      <c r="B43" s="39"/>
      <c r="C43" s="39"/>
      <c r="D43" s="105"/>
      <c r="E43" s="106"/>
      <c r="F43" s="101"/>
      <c r="G43" s="101"/>
      <c r="H43" s="101"/>
      <c r="I43" s="101"/>
      <c r="J43" s="101"/>
      <c r="K43" s="101"/>
      <c r="L43" s="101"/>
      <c r="M43" s="101"/>
      <c r="N43" s="101"/>
    </row>
    <row r="44" spans="1:14" s="57" customFormat="1" ht="12" customHeight="1">
      <c r="A44" s="1"/>
      <c r="B44" s="39" t="s">
        <v>191</v>
      </c>
      <c r="C44" s="39"/>
      <c r="D44" s="105">
        <v>3</v>
      </c>
      <c r="E44" s="106">
        <v>2</v>
      </c>
      <c r="F44" s="101">
        <v>39.99009425029498</v>
      </c>
      <c r="G44" s="101" t="s">
        <v>166</v>
      </c>
      <c r="H44" s="101">
        <v>41.943566361239384</v>
      </c>
      <c r="I44" s="101" t="s">
        <v>166</v>
      </c>
      <c r="J44" s="101" t="s">
        <v>166</v>
      </c>
      <c r="K44" s="101" t="s">
        <v>166</v>
      </c>
      <c r="L44" s="101" t="s">
        <v>166</v>
      </c>
      <c r="M44" s="101" t="s">
        <v>166</v>
      </c>
      <c r="N44" s="101">
        <v>18.066339388465629</v>
      </c>
    </row>
    <row r="45" spans="1:14" s="57" customFormat="1" ht="12" customHeight="1">
      <c r="A45" s="1"/>
      <c r="B45" s="39" t="s">
        <v>192</v>
      </c>
      <c r="C45" s="39"/>
      <c r="D45" s="105">
        <v>3</v>
      </c>
      <c r="E45" s="106">
        <v>3</v>
      </c>
      <c r="F45" s="101" t="s">
        <v>166</v>
      </c>
      <c r="G45" s="101" t="s">
        <v>166</v>
      </c>
      <c r="H45" s="101" t="s">
        <v>166</v>
      </c>
      <c r="I45" s="101" t="s">
        <v>166</v>
      </c>
      <c r="J45" s="101" t="s">
        <v>166</v>
      </c>
      <c r="K45" s="101" t="s">
        <v>166</v>
      </c>
      <c r="L45" s="101" t="s">
        <v>166</v>
      </c>
      <c r="M45" s="101" t="s">
        <v>166</v>
      </c>
      <c r="N45" s="101" t="s">
        <v>166</v>
      </c>
    </row>
    <row r="46" spans="1:14" s="57" customFormat="1" ht="12" customHeight="1">
      <c r="A46" s="1"/>
      <c r="B46" s="39" t="s">
        <v>193</v>
      </c>
      <c r="C46" s="39"/>
      <c r="D46" s="105">
        <v>5</v>
      </c>
      <c r="E46" s="106">
        <v>3</v>
      </c>
      <c r="F46" s="101">
        <v>42.52212138935532</v>
      </c>
      <c r="G46" s="101">
        <v>17.51787634662189</v>
      </c>
      <c r="H46" s="101">
        <v>21.932720789389283</v>
      </c>
      <c r="I46" s="101" t="s">
        <v>166</v>
      </c>
      <c r="J46" s="101">
        <v>13.282267041488216</v>
      </c>
      <c r="K46" s="101" t="s">
        <v>166</v>
      </c>
      <c r="L46" s="101" t="s">
        <v>166</v>
      </c>
      <c r="M46" s="101" t="s">
        <v>166</v>
      </c>
      <c r="N46" s="101">
        <v>4.7450144331452933</v>
      </c>
    </row>
    <row r="47" spans="1:14" s="57" customFormat="1" ht="4.5" customHeight="1">
      <c r="A47" s="1"/>
      <c r="B47" s="39"/>
      <c r="C47" s="39"/>
      <c r="D47" s="105"/>
      <c r="E47" s="106"/>
      <c r="F47" s="101"/>
      <c r="G47" s="101"/>
      <c r="H47" s="101"/>
      <c r="I47" s="101"/>
      <c r="J47" s="101"/>
      <c r="K47" s="101"/>
      <c r="L47" s="101"/>
      <c r="M47" s="101"/>
      <c r="N47" s="101"/>
    </row>
    <row r="48" spans="1:14" s="57" customFormat="1" ht="12" customHeight="1">
      <c r="A48" s="227" t="s">
        <v>38</v>
      </c>
      <c r="B48" s="229"/>
      <c r="C48" s="39"/>
      <c r="D48" s="105">
        <v>6</v>
      </c>
      <c r="E48" s="106">
        <v>5</v>
      </c>
      <c r="F48" s="101">
        <v>48.539856141226657</v>
      </c>
      <c r="G48" s="101">
        <v>11.14111320369404</v>
      </c>
      <c r="H48" s="101">
        <v>10.820418567009295</v>
      </c>
      <c r="I48" s="101">
        <v>17.516431818353716</v>
      </c>
      <c r="J48" s="101">
        <v>11.982180269716292</v>
      </c>
      <c r="K48" s="101" t="s">
        <v>166</v>
      </c>
      <c r="L48" s="101" t="s">
        <v>166</v>
      </c>
      <c r="M48" s="101" t="s">
        <v>166</v>
      </c>
      <c r="N48" s="101" t="s">
        <v>166</v>
      </c>
    </row>
    <row r="49" spans="1:14" s="57" customFormat="1" ht="12" customHeight="1">
      <c r="A49" s="227" t="s">
        <v>39</v>
      </c>
      <c r="B49" s="229"/>
      <c r="C49" s="39"/>
      <c r="D49" s="105">
        <v>3</v>
      </c>
      <c r="E49" s="106">
        <v>3</v>
      </c>
      <c r="F49" s="101" t="s">
        <v>80</v>
      </c>
      <c r="G49" s="101" t="s">
        <v>80</v>
      </c>
      <c r="H49" s="101" t="s">
        <v>80</v>
      </c>
      <c r="I49" s="101" t="s">
        <v>80</v>
      </c>
      <c r="J49" s="101" t="s">
        <v>80</v>
      </c>
      <c r="K49" s="101" t="s">
        <v>80</v>
      </c>
      <c r="L49" s="101" t="s">
        <v>80</v>
      </c>
      <c r="M49" s="101" t="s">
        <v>80</v>
      </c>
      <c r="N49" s="101" t="s">
        <v>80</v>
      </c>
    </row>
    <row r="50" spans="1:14" s="57" customFormat="1" ht="12" customHeight="1">
      <c r="A50" s="227" t="s">
        <v>40</v>
      </c>
      <c r="B50" s="229"/>
      <c r="C50" s="39"/>
      <c r="D50" s="105">
        <v>4</v>
      </c>
      <c r="E50" s="106">
        <v>2</v>
      </c>
      <c r="F50" s="101">
        <v>36.514841798137567</v>
      </c>
      <c r="G50" s="101">
        <v>32.732323497038628</v>
      </c>
      <c r="H50" s="101" t="s">
        <v>166</v>
      </c>
      <c r="I50" s="101" t="s">
        <v>166</v>
      </c>
      <c r="J50" s="101" t="s">
        <v>166</v>
      </c>
      <c r="K50" s="101" t="s">
        <v>166</v>
      </c>
      <c r="L50" s="101" t="s">
        <v>166</v>
      </c>
      <c r="M50" s="101">
        <v>30.752834704823805</v>
      </c>
      <c r="N50" s="101" t="s">
        <v>166</v>
      </c>
    </row>
    <row r="51" spans="1:14" s="57" customFormat="1" ht="12" customHeight="1">
      <c r="A51" s="227" t="s">
        <v>41</v>
      </c>
      <c r="B51" s="229"/>
      <c r="C51" s="39"/>
      <c r="D51" s="105">
        <v>7</v>
      </c>
      <c r="E51" s="106">
        <v>5</v>
      </c>
      <c r="F51" s="101">
        <v>35.719074630688453</v>
      </c>
      <c r="G51" s="101">
        <v>18.93225458955758</v>
      </c>
      <c r="H51" s="101">
        <v>7.4487559040882285</v>
      </c>
      <c r="I51" s="101">
        <v>12.988617445215334</v>
      </c>
      <c r="J51" s="101">
        <v>10.886121720264866</v>
      </c>
      <c r="K51" s="101" t="s">
        <v>166</v>
      </c>
      <c r="L51" s="101" t="s">
        <v>166</v>
      </c>
      <c r="M51" s="101" t="s">
        <v>166</v>
      </c>
      <c r="N51" s="101">
        <v>14.025175710185541</v>
      </c>
    </row>
    <row r="52" spans="1:14" s="57" customFormat="1" ht="12" customHeight="1">
      <c r="A52" s="227" t="s">
        <v>42</v>
      </c>
      <c r="B52" s="229"/>
      <c r="C52" s="39"/>
      <c r="D52" s="105">
        <v>3</v>
      </c>
      <c r="E52" s="106">
        <v>2</v>
      </c>
      <c r="F52" s="101">
        <v>46.101881850141311</v>
      </c>
      <c r="G52" s="101">
        <v>29.435789618804712</v>
      </c>
      <c r="H52" s="101" t="s">
        <v>166</v>
      </c>
      <c r="I52" s="101" t="s">
        <v>166</v>
      </c>
      <c r="J52" s="101" t="s">
        <v>166</v>
      </c>
      <c r="K52" s="101" t="s">
        <v>166</v>
      </c>
      <c r="L52" s="101" t="s">
        <v>166</v>
      </c>
      <c r="M52" s="101" t="s">
        <v>166</v>
      </c>
      <c r="N52" s="101">
        <v>24.462328531053974</v>
      </c>
    </row>
    <row r="53" spans="1:14" s="57" customFormat="1" ht="4.5" customHeight="1">
      <c r="A53" s="1"/>
      <c r="B53" s="39"/>
      <c r="C53" s="39"/>
      <c r="D53" s="105"/>
      <c r="E53" s="106"/>
      <c r="F53" s="101"/>
      <c r="G53" s="101"/>
      <c r="H53" s="101"/>
      <c r="I53" s="101"/>
      <c r="J53" s="101"/>
      <c r="K53" s="101"/>
      <c r="L53" s="101"/>
      <c r="M53" s="101"/>
      <c r="N53" s="101"/>
    </row>
    <row r="54" spans="1:14" s="57" customFormat="1" ht="12" customHeight="1">
      <c r="A54" s="227" t="s">
        <v>43</v>
      </c>
      <c r="B54" s="229"/>
      <c r="C54" s="39"/>
      <c r="D54" s="105">
        <v>6</v>
      </c>
      <c r="E54" s="106">
        <v>3</v>
      </c>
      <c r="F54" s="101">
        <v>48.103188668434449</v>
      </c>
      <c r="G54" s="101">
        <v>13.803349900728875</v>
      </c>
      <c r="H54" s="101" t="s">
        <v>166</v>
      </c>
      <c r="I54" s="101" t="s">
        <v>166</v>
      </c>
      <c r="J54" s="101">
        <v>9.3514730768718266</v>
      </c>
      <c r="K54" s="101" t="s">
        <v>166</v>
      </c>
      <c r="L54" s="101" t="s">
        <v>166</v>
      </c>
      <c r="M54" s="101" t="s">
        <v>166</v>
      </c>
      <c r="N54" s="101">
        <v>28.741988353964846</v>
      </c>
    </row>
    <row r="55" spans="1:14" s="57" customFormat="1" ht="12" customHeight="1">
      <c r="A55" s="227" t="s">
        <v>194</v>
      </c>
      <c r="B55" s="229"/>
      <c r="C55" s="39"/>
      <c r="D55" s="105">
        <v>1</v>
      </c>
      <c r="E55" s="106">
        <v>1</v>
      </c>
      <c r="F55" s="101" t="s">
        <v>166</v>
      </c>
      <c r="G55" s="101" t="s">
        <v>166</v>
      </c>
      <c r="H55" s="101" t="s">
        <v>166</v>
      </c>
      <c r="I55" s="101" t="s">
        <v>166</v>
      </c>
      <c r="J55" s="101" t="s">
        <v>166</v>
      </c>
      <c r="K55" s="101" t="s">
        <v>166</v>
      </c>
      <c r="L55" s="101" t="s">
        <v>166</v>
      </c>
      <c r="M55" s="101" t="s">
        <v>166</v>
      </c>
      <c r="N55" s="101" t="s">
        <v>166</v>
      </c>
    </row>
    <row r="56" spans="1:14" s="57" customFormat="1" ht="12" customHeight="1">
      <c r="A56" s="227" t="s">
        <v>45</v>
      </c>
      <c r="B56" s="229"/>
      <c r="C56" s="39"/>
      <c r="D56" s="105">
        <v>1</v>
      </c>
      <c r="E56" s="106">
        <v>1</v>
      </c>
      <c r="F56" s="101" t="s">
        <v>166</v>
      </c>
      <c r="G56" s="101" t="s">
        <v>166</v>
      </c>
      <c r="H56" s="101" t="s">
        <v>166</v>
      </c>
      <c r="I56" s="101" t="s">
        <v>166</v>
      </c>
      <c r="J56" s="101" t="s">
        <v>166</v>
      </c>
      <c r="K56" s="101" t="s">
        <v>166</v>
      </c>
      <c r="L56" s="101" t="s">
        <v>166</v>
      </c>
      <c r="M56" s="101" t="s">
        <v>166</v>
      </c>
      <c r="N56" s="101" t="s">
        <v>166</v>
      </c>
    </row>
    <row r="57" spans="1:14" s="57" customFormat="1" ht="12" customHeight="1">
      <c r="A57" s="227" t="s">
        <v>46</v>
      </c>
      <c r="B57" s="229"/>
      <c r="C57" s="39"/>
      <c r="D57" s="105">
        <v>3</v>
      </c>
      <c r="E57" s="106">
        <v>2</v>
      </c>
      <c r="F57" s="101">
        <v>72.237729704582463</v>
      </c>
      <c r="G57" s="101">
        <v>27.76227029541754</v>
      </c>
      <c r="H57" s="101" t="s">
        <v>166</v>
      </c>
      <c r="I57" s="101" t="s">
        <v>166</v>
      </c>
      <c r="J57" s="101" t="s">
        <v>166</v>
      </c>
      <c r="K57" s="101" t="s">
        <v>166</v>
      </c>
      <c r="L57" s="101" t="s">
        <v>166</v>
      </c>
      <c r="M57" s="101" t="s">
        <v>166</v>
      </c>
      <c r="N57" s="101" t="s">
        <v>166</v>
      </c>
    </row>
    <row r="58" spans="1:14" s="57" customFormat="1" ht="12" customHeight="1">
      <c r="A58" s="227" t="s">
        <v>47</v>
      </c>
      <c r="B58" s="229"/>
      <c r="C58" s="39"/>
      <c r="D58" s="105">
        <v>4</v>
      </c>
      <c r="E58" s="106">
        <v>3</v>
      </c>
      <c r="F58" s="101">
        <v>55.10788822072869</v>
      </c>
      <c r="G58" s="101">
        <v>17.748496639547223</v>
      </c>
      <c r="H58" s="101" t="s">
        <v>166</v>
      </c>
      <c r="I58" s="101" t="s">
        <v>166</v>
      </c>
      <c r="J58" s="101" t="s">
        <v>166</v>
      </c>
      <c r="K58" s="101" t="s">
        <v>166</v>
      </c>
      <c r="L58" s="101" t="s">
        <v>166</v>
      </c>
      <c r="M58" s="101" t="s">
        <v>166</v>
      </c>
      <c r="N58" s="101">
        <v>27.143615139724087</v>
      </c>
    </row>
    <row r="59" spans="1:14" s="57" customFormat="1" ht="4.5" customHeight="1">
      <c r="A59" s="1"/>
      <c r="B59" s="39"/>
      <c r="C59" s="39"/>
      <c r="D59" s="105"/>
      <c r="E59" s="106"/>
      <c r="F59" s="101"/>
      <c r="G59" s="101"/>
      <c r="H59" s="101"/>
      <c r="I59" s="101"/>
      <c r="J59" s="101"/>
      <c r="K59" s="101"/>
      <c r="L59" s="101"/>
      <c r="M59" s="101"/>
      <c r="N59" s="101"/>
    </row>
    <row r="60" spans="1:14" s="57" customFormat="1" ht="12" customHeight="1">
      <c r="A60" s="227" t="s">
        <v>48</v>
      </c>
      <c r="B60" s="229"/>
      <c r="C60" s="39"/>
      <c r="D60" s="105">
        <v>4</v>
      </c>
      <c r="E60" s="106">
        <v>3</v>
      </c>
      <c r="F60" s="101">
        <v>32.328961855253439</v>
      </c>
      <c r="G60" s="101" t="s">
        <v>166</v>
      </c>
      <c r="H60" s="101" t="s">
        <v>166</v>
      </c>
      <c r="I60" s="101">
        <v>21.388652739258291</v>
      </c>
      <c r="J60" s="101">
        <v>14.294872688249969</v>
      </c>
      <c r="K60" s="101" t="s">
        <v>166</v>
      </c>
      <c r="L60" s="101" t="s">
        <v>166</v>
      </c>
      <c r="M60" s="101" t="s">
        <v>166</v>
      </c>
      <c r="N60" s="101">
        <v>31.987512717238303</v>
      </c>
    </row>
    <row r="61" spans="1:14" s="57" customFormat="1" ht="12" customHeight="1">
      <c r="A61" s="227" t="s">
        <v>49</v>
      </c>
      <c r="B61" s="229"/>
      <c r="C61" s="39"/>
      <c r="D61" s="105">
        <v>2</v>
      </c>
      <c r="E61" s="106">
        <v>1</v>
      </c>
      <c r="F61" s="101">
        <v>55.875730282375848</v>
      </c>
      <c r="G61" s="101" t="s">
        <v>166</v>
      </c>
      <c r="H61" s="101" t="s">
        <v>166</v>
      </c>
      <c r="I61" s="101" t="s">
        <v>166</v>
      </c>
      <c r="J61" s="101" t="s">
        <v>166</v>
      </c>
      <c r="K61" s="101" t="s">
        <v>166</v>
      </c>
      <c r="L61" s="101" t="s">
        <v>166</v>
      </c>
      <c r="M61" s="101" t="s">
        <v>166</v>
      </c>
      <c r="N61" s="101">
        <v>44.124269717624152</v>
      </c>
    </row>
    <row r="62" spans="1:14" s="57" customFormat="1" ht="12" customHeight="1">
      <c r="A62" s="227" t="s">
        <v>50</v>
      </c>
      <c r="B62" s="229"/>
      <c r="C62" s="39"/>
      <c r="D62" s="105">
        <v>3</v>
      </c>
      <c r="E62" s="106">
        <v>1</v>
      </c>
      <c r="F62" s="101">
        <v>51.569278441788398</v>
      </c>
      <c r="G62" s="101">
        <v>19.278441788401945</v>
      </c>
      <c r="H62" s="101" t="s">
        <v>166</v>
      </c>
      <c r="I62" s="101" t="s">
        <v>166</v>
      </c>
      <c r="J62" s="101" t="s">
        <v>166</v>
      </c>
      <c r="K62" s="101" t="s">
        <v>166</v>
      </c>
      <c r="L62" s="101" t="s">
        <v>166</v>
      </c>
      <c r="M62" s="101" t="s">
        <v>166</v>
      </c>
      <c r="N62" s="101">
        <v>29.152279769809649</v>
      </c>
    </row>
    <row r="63" spans="1:14" s="57" customFormat="1" ht="12" customHeight="1">
      <c r="A63" s="227" t="s">
        <v>51</v>
      </c>
      <c r="B63" s="229"/>
      <c r="C63" s="39"/>
      <c r="D63" s="105">
        <v>1</v>
      </c>
      <c r="E63" s="106">
        <v>1</v>
      </c>
      <c r="F63" s="101" t="s">
        <v>166</v>
      </c>
      <c r="G63" s="101" t="s">
        <v>166</v>
      </c>
      <c r="H63" s="101" t="s">
        <v>166</v>
      </c>
      <c r="I63" s="101" t="s">
        <v>166</v>
      </c>
      <c r="J63" s="101" t="s">
        <v>166</v>
      </c>
      <c r="K63" s="101" t="s">
        <v>166</v>
      </c>
      <c r="L63" s="101" t="s">
        <v>166</v>
      </c>
      <c r="M63" s="101" t="s">
        <v>166</v>
      </c>
      <c r="N63" s="101" t="s">
        <v>166</v>
      </c>
    </row>
    <row r="64" spans="1:14" s="57" customFormat="1" ht="12" customHeight="1">
      <c r="A64" s="236" t="s">
        <v>195</v>
      </c>
      <c r="B64" s="237"/>
      <c r="C64" s="39"/>
      <c r="D64" s="105">
        <v>3</v>
      </c>
      <c r="E64" s="106">
        <v>1</v>
      </c>
      <c r="F64" s="101" t="s">
        <v>166</v>
      </c>
      <c r="G64" s="101" t="s">
        <v>166</v>
      </c>
      <c r="H64" s="101" t="s">
        <v>166</v>
      </c>
      <c r="I64" s="101" t="s">
        <v>166</v>
      </c>
      <c r="J64" s="101" t="s">
        <v>166</v>
      </c>
      <c r="K64" s="101" t="s">
        <v>166</v>
      </c>
      <c r="L64" s="101" t="s">
        <v>166</v>
      </c>
      <c r="M64" s="101" t="s">
        <v>166</v>
      </c>
      <c r="N64" s="101">
        <v>100</v>
      </c>
    </row>
    <row r="65" spans="1:14" s="57" customFormat="1" ht="4.5" customHeight="1">
      <c r="A65" s="1"/>
      <c r="B65" s="39"/>
      <c r="C65" s="39"/>
      <c r="D65" s="105"/>
      <c r="E65" s="106"/>
      <c r="F65" s="101"/>
      <c r="G65" s="101"/>
      <c r="H65" s="101"/>
      <c r="I65" s="101"/>
      <c r="J65" s="101"/>
      <c r="K65" s="101"/>
      <c r="L65" s="101"/>
      <c r="M65" s="101"/>
      <c r="N65" s="101"/>
    </row>
    <row r="66" spans="1:14" s="57" customFormat="1" ht="12" customHeight="1">
      <c r="A66" s="227" t="s">
        <v>53</v>
      </c>
      <c r="B66" s="229"/>
      <c r="C66" s="39"/>
      <c r="D66" s="105">
        <v>1</v>
      </c>
      <c r="E66" s="106">
        <v>1</v>
      </c>
      <c r="F66" s="101" t="s">
        <v>166</v>
      </c>
      <c r="G66" s="101" t="s">
        <v>166</v>
      </c>
      <c r="H66" s="101" t="s">
        <v>166</v>
      </c>
      <c r="I66" s="101" t="s">
        <v>166</v>
      </c>
      <c r="J66" s="101" t="s">
        <v>166</v>
      </c>
      <c r="K66" s="101" t="s">
        <v>166</v>
      </c>
      <c r="L66" s="101" t="s">
        <v>166</v>
      </c>
      <c r="M66" s="101" t="s">
        <v>166</v>
      </c>
      <c r="N66" s="101" t="s">
        <v>166</v>
      </c>
    </row>
    <row r="67" spans="1:14" s="57" customFormat="1" ht="12" customHeight="1">
      <c r="A67" s="227" t="s">
        <v>196</v>
      </c>
      <c r="B67" s="229"/>
      <c r="C67" s="39"/>
      <c r="D67" s="105">
        <v>1</v>
      </c>
      <c r="E67" s="106">
        <v>1</v>
      </c>
      <c r="F67" s="101" t="s">
        <v>166</v>
      </c>
      <c r="G67" s="101" t="s">
        <v>166</v>
      </c>
      <c r="H67" s="101" t="s">
        <v>166</v>
      </c>
      <c r="I67" s="101" t="s">
        <v>166</v>
      </c>
      <c r="J67" s="101" t="s">
        <v>166</v>
      </c>
      <c r="K67" s="101" t="s">
        <v>166</v>
      </c>
      <c r="L67" s="101" t="s">
        <v>166</v>
      </c>
      <c r="M67" s="101" t="s">
        <v>166</v>
      </c>
      <c r="N67" s="101" t="s">
        <v>166</v>
      </c>
    </row>
    <row r="68" spans="1:14" s="57" customFormat="1" ht="12" customHeight="1">
      <c r="A68" s="227" t="s">
        <v>197</v>
      </c>
      <c r="B68" s="229"/>
      <c r="C68" s="39"/>
      <c r="D68" s="105">
        <v>1</v>
      </c>
      <c r="E68" s="106">
        <v>1</v>
      </c>
      <c r="F68" s="101" t="s">
        <v>166</v>
      </c>
      <c r="G68" s="101" t="s">
        <v>166</v>
      </c>
      <c r="H68" s="101" t="s">
        <v>166</v>
      </c>
      <c r="I68" s="101" t="s">
        <v>166</v>
      </c>
      <c r="J68" s="101" t="s">
        <v>166</v>
      </c>
      <c r="K68" s="101" t="s">
        <v>166</v>
      </c>
      <c r="L68" s="101" t="s">
        <v>166</v>
      </c>
      <c r="M68" s="101" t="s">
        <v>166</v>
      </c>
      <c r="N68" s="101" t="s">
        <v>166</v>
      </c>
    </row>
    <row r="69" spans="1:14" s="57" customFormat="1" ht="12" customHeight="1">
      <c r="A69" s="227" t="s">
        <v>198</v>
      </c>
      <c r="B69" s="229"/>
      <c r="C69" s="39"/>
      <c r="D69" s="105">
        <v>1</v>
      </c>
      <c r="E69" s="106">
        <v>1</v>
      </c>
      <c r="F69" s="101" t="s">
        <v>166</v>
      </c>
      <c r="G69" s="101" t="s">
        <v>166</v>
      </c>
      <c r="H69" s="101" t="s">
        <v>166</v>
      </c>
      <c r="I69" s="101" t="s">
        <v>166</v>
      </c>
      <c r="J69" s="101" t="s">
        <v>166</v>
      </c>
      <c r="K69" s="101" t="s">
        <v>166</v>
      </c>
      <c r="L69" s="101" t="s">
        <v>166</v>
      </c>
      <c r="M69" s="101" t="s">
        <v>166</v>
      </c>
      <c r="N69" s="101" t="s">
        <v>166</v>
      </c>
    </row>
    <row r="70" spans="1:14" s="57" customFormat="1" ht="12" customHeight="1">
      <c r="A70" s="227" t="s">
        <v>199</v>
      </c>
      <c r="B70" s="229"/>
      <c r="C70" s="39"/>
      <c r="D70" s="105">
        <v>2</v>
      </c>
      <c r="E70" s="106">
        <v>1</v>
      </c>
      <c r="F70" s="101">
        <v>48.291937332823842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101" t="s">
        <v>166</v>
      </c>
      <c r="M70" s="101" t="s">
        <v>166</v>
      </c>
      <c r="N70" s="101">
        <v>51.708062667176158</v>
      </c>
    </row>
    <row r="71" spans="1:14" s="57" customFormat="1" ht="4.5" customHeight="1" thickBot="1">
      <c r="A71" s="80"/>
      <c r="B71" s="80"/>
      <c r="C71" s="107"/>
      <c r="D71" s="108"/>
      <c r="E71" s="109"/>
      <c r="F71" s="110"/>
      <c r="G71" s="110"/>
      <c r="H71" s="110"/>
      <c r="I71" s="110"/>
      <c r="J71" s="110"/>
      <c r="K71" s="110"/>
      <c r="L71" s="110"/>
      <c r="M71" s="110"/>
      <c r="N71" s="110"/>
    </row>
    <row r="72" spans="1:14" s="62" customFormat="1" ht="4.5" customHeight="1" thickTop="1">
      <c r="A72" s="43"/>
      <c r="B72" s="43"/>
      <c r="F72" s="111"/>
      <c r="G72" s="111"/>
      <c r="H72" s="111"/>
      <c r="I72" s="111"/>
      <c r="J72" s="111"/>
      <c r="K72" s="111"/>
      <c r="L72" s="111"/>
      <c r="M72" s="111"/>
      <c r="N72" s="111"/>
    </row>
  </sheetData>
  <mergeCells count="28">
    <mergeCell ref="A7:B7"/>
    <mergeCell ref="A2:B3"/>
    <mergeCell ref="D2:D3"/>
    <mergeCell ref="E2:E3"/>
    <mergeCell ref="H2:L2"/>
    <mergeCell ref="A5:B5"/>
    <mergeCell ref="A58:B58"/>
    <mergeCell ref="A31:B31"/>
    <mergeCell ref="A42:B42"/>
    <mergeCell ref="A48:B48"/>
    <mergeCell ref="A49:B49"/>
    <mergeCell ref="A50:B50"/>
    <mergeCell ref="A51:B51"/>
    <mergeCell ref="A52:B52"/>
    <mergeCell ref="A54:B54"/>
    <mergeCell ref="A55:B55"/>
    <mergeCell ref="A56:B56"/>
    <mergeCell ref="A57:B57"/>
    <mergeCell ref="A67:B67"/>
    <mergeCell ref="A68:B68"/>
    <mergeCell ref="A69:B69"/>
    <mergeCell ref="A70:B70"/>
    <mergeCell ref="A60:B60"/>
    <mergeCell ref="A61:B61"/>
    <mergeCell ref="A62:B62"/>
    <mergeCell ref="A63:B63"/>
    <mergeCell ref="A64:B64"/>
    <mergeCell ref="A66:B6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5" fitToWidth="0" fitToHeight="0" orientation="portrait" r:id="rId1"/>
  <headerFooter alignWithMargins="0">
    <oddHeader>&amp;L&amp;9県議会議員第19回統一地方選挙状況
&amp;R&amp;9&amp;F　（&amp;A）</oddHeader>
  </headerFooter>
  <rowBreaks count="1" manualBreakCount="1">
    <brk id="7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40"/>
  <sheetViews>
    <sheetView zoomScaleNormal="100" zoomScaleSheetLayoutView="87" workbookViewId="0"/>
  </sheetViews>
  <sheetFormatPr defaultColWidth="9" defaultRowHeight="10.5"/>
  <cols>
    <col min="1" max="1" width="1.875" style="175" customWidth="1"/>
    <col min="2" max="2" width="11.875" style="175" customWidth="1"/>
    <col min="3" max="3" width="0.5" style="175" customWidth="1"/>
    <col min="4" max="16" width="5" style="175" customWidth="1"/>
    <col min="17" max="16384" width="9" style="175"/>
  </cols>
  <sheetData>
    <row r="1" spans="1:16" ht="15" customHeight="1" thickBot="1">
      <c r="A1" s="196" t="s">
        <v>255</v>
      </c>
      <c r="B1" s="201"/>
      <c r="C1" s="201"/>
      <c r="D1" s="201"/>
      <c r="E1" s="201"/>
      <c r="F1" s="181"/>
      <c r="G1" s="181"/>
      <c r="H1" s="181"/>
      <c r="I1" s="181"/>
      <c r="J1" s="181"/>
      <c r="K1" s="181"/>
      <c r="L1" s="181"/>
      <c r="M1" s="182"/>
      <c r="N1" s="182"/>
      <c r="O1" s="182"/>
      <c r="P1" s="182" t="s">
        <v>364</v>
      </c>
    </row>
    <row r="2" spans="1:16" ht="13.5" customHeight="1" thickTop="1">
      <c r="A2" s="244" t="s">
        <v>340</v>
      </c>
      <c r="B2" s="244"/>
      <c r="C2" s="48"/>
      <c r="D2" s="246" t="s">
        <v>76</v>
      </c>
      <c r="E2" s="246" t="s">
        <v>203</v>
      </c>
      <c r="F2" s="6"/>
      <c r="G2" s="183"/>
      <c r="H2" s="248" t="s">
        <v>341</v>
      </c>
      <c r="I2" s="248"/>
      <c r="J2" s="248"/>
      <c r="K2" s="248"/>
      <c r="L2" s="248"/>
      <c r="M2" s="184"/>
      <c r="N2" s="184"/>
      <c r="O2" s="184"/>
      <c r="P2" s="184"/>
    </row>
    <row r="3" spans="1:16" ht="22.5" customHeight="1">
      <c r="A3" s="245"/>
      <c r="B3" s="245"/>
      <c r="C3" s="50"/>
      <c r="D3" s="247"/>
      <c r="E3" s="247"/>
      <c r="F3" s="185" t="s">
        <v>342</v>
      </c>
      <c r="G3" s="185" t="s">
        <v>343</v>
      </c>
      <c r="H3" s="90" t="s">
        <v>344</v>
      </c>
      <c r="I3" s="207" t="s">
        <v>345</v>
      </c>
      <c r="J3" s="150" t="s">
        <v>346</v>
      </c>
      <c r="K3" s="185" t="s">
        <v>347</v>
      </c>
      <c r="L3" s="150" t="s">
        <v>348</v>
      </c>
      <c r="M3" s="150" t="s">
        <v>349</v>
      </c>
      <c r="N3" s="150" t="s">
        <v>350</v>
      </c>
      <c r="O3" s="150" t="s">
        <v>351</v>
      </c>
      <c r="P3" s="150" t="s">
        <v>352</v>
      </c>
    </row>
    <row r="4" spans="1:16" ht="5.25" customHeight="1">
      <c r="A4" s="49"/>
      <c r="B4" s="49"/>
      <c r="C4" s="49"/>
      <c r="D4" s="186"/>
      <c r="E4" s="49"/>
      <c r="F4" s="187"/>
      <c r="G4" s="187"/>
      <c r="H4" s="187"/>
      <c r="I4" s="187"/>
      <c r="J4" s="187"/>
      <c r="K4" s="187"/>
      <c r="L4" s="201"/>
      <c r="M4" s="201"/>
      <c r="N4" s="201"/>
      <c r="O4" s="201"/>
      <c r="P4" s="201"/>
    </row>
    <row r="5" spans="1:16" ht="12" customHeight="1">
      <c r="A5" s="249" t="s">
        <v>164</v>
      </c>
      <c r="B5" s="249"/>
      <c r="C5" s="198"/>
      <c r="D5" s="202">
        <v>105</v>
      </c>
      <c r="E5" s="203">
        <f>SUM(F5:P5)</f>
        <v>100</v>
      </c>
      <c r="F5" s="203">
        <f>SUM(F9:F70)-F31-F42</f>
        <v>47</v>
      </c>
      <c r="G5" s="203">
        <f>SUM(G9:G70)-G31-G42</f>
        <v>28</v>
      </c>
      <c r="H5" s="203">
        <f>SUM(H9:H70)-H31-H42</f>
        <v>8</v>
      </c>
      <c r="I5" s="203">
        <f>SUM(I9:I70)-I31</f>
        <v>5</v>
      </c>
      <c r="J5" s="208">
        <f>SUM(J9:J70)-J42</f>
        <v>5</v>
      </c>
      <c r="K5" s="203">
        <f>SUM(K9:K70)-K31</f>
        <v>2</v>
      </c>
      <c r="L5" s="203">
        <v>1</v>
      </c>
      <c r="M5" s="203">
        <v>1</v>
      </c>
      <c r="N5" s="203">
        <v>1</v>
      </c>
      <c r="O5" s="203">
        <v>1</v>
      </c>
      <c r="P5" s="203">
        <v>1</v>
      </c>
    </row>
    <row r="6" spans="1:16" ht="4.5" customHeight="1">
      <c r="A6" s="188"/>
      <c r="B6" s="188"/>
      <c r="C6" s="188"/>
      <c r="D6" s="204"/>
      <c r="E6" s="205"/>
      <c r="F6" s="205"/>
      <c r="G6" s="205"/>
      <c r="H6" s="205"/>
      <c r="I6" s="201"/>
      <c r="J6" s="201"/>
      <c r="K6" s="205"/>
      <c r="L6" s="201"/>
      <c r="M6" s="201"/>
      <c r="N6" s="201"/>
      <c r="O6" s="201"/>
      <c r="P6" s="201"/>
    </row>
    <row r="7" spans="1:16" ht="12" customHeight="1">
      <c r="A7" s="228" t="s">
        <v>35</v>
      </c>
      <c r="B7" s="228"/>
      <c r="C7" s="195"/>
      <c r="D7" s="204">
        <v>40</v>
      </c>
      <c r="E7" s="206">
        <f t="shared" ref="E7:L7" si="0">SUM(E9:E29)</f>
        <v>40</v>
      </c>
      <c r="F7" s="206">
        <f t="shared" si="0"/>
        <v>18</v>
      </c>
      <c r="G7" s="206">
        <f t="shared" si="0"/>
        <v>14</v>
      </c>
      <c r="H7" s="206">
        <f t="shared" si="0"/>
        <v>2</v>
      </c>
      <c r="I7" s="206">
        <f t="shared" si="0"/>
        <v>2</v>
      </c>
      <c r="J7" s="206">
        <f t="shared" si="0"/>
        <v>1</v>
      </c>
      <c r="K7" s="206">
        <f t="shared" si="0"/>
        <v>0</v>
      </c>
      <c r="L7" s="206">
        <f t="shared" si="0"/>
        <v>1</v>
      </c>
      <c r="M7" s="205" t="s">
        <v>353</v>
      </c>
      <c r="N7" s="206">
        <f t="shared" ref="N7:O7" si="1">SUM(N9:N29)</f>
        <v>1</v>
      </c>
      <c r="O7" s="206">
        <f t="shared" si="1"/>
        <v>1</v>
      </c>
      <c r="P7" s="206">
        <f>SUM(P9:P29)</f>
        <v>0</v>
      </c>
    </row>
    <row r="8" spans="1:16" ht="4.5" customHeight="1">
      <c r="A8" s="188"/>
      <c r="B8" s="188"/>
      <c r="C8" s="188"/>
      <c r="D8" s="204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</row>
    <row r="9" spans="1:16" ht="12" customHeight="1">
      <c r="A9" s="188"/>
      <c r="B9" s="195" t="s">
        <v>312</v>
      </c>
      <c r="C9" s="195"/>
      <c r="D9" s="204">
        <v>3</v>
      </c>
      <c r="E9" s="205">
        <f>SUM(F9:P9)</f>
        <v>3</v>
      </c>
      <c r="F9" s="205">
        <v>1</v>
      </c>
      <c r="G9" s="205">
        <v>1</v>
      </c>
      <c r="H9" s="205">
        <v>1</v>
      </c>
      <c r="I9" s="205" t="s">
        <v>210</v>
      </c>
      <c r="J9" s="205" t="s">
        <v>353</v>
      </c>
      <c r="K9" s="205" t="s">
        <v>210</v>
      </c>
      <c r="L9" s="205" t="s">
        <v>353</v>
      </c>
      <c r="M9" s="205" t="s">
        <v>353</v>
      </c>
      <c r="N9" s="205" t="s">
        <v>353</v>
      </c>
      <c r="O9" s="205" t="s">
        <v>353</v>
      </c>
      <c r="P9" s="205" t="s">
        <v>353</v>
      </c>
    </row>
    <row r="10" spans="1:16" ht="12" customHeight="1">
      <c r="A10" s="188"/>
      <c r="B10" s="195" t="s">
        <v>313</v>
      </c>
      <c r="C10" s="195"/>
      <c r="D10" s="204">
        <v>3</v>
      </c>
      <c r="E10" s="205">
        <f>SUM(F10:P10)</f>
        <v>3</v>
      </c>
      <c r="F10" s="205">
        <v>1</v>
      </c>
      <c r="G10" s="205">
        <v>1</v>
      </c>
      <c r="H10" s="205" t="s">
        <v>210</v>
      </c>
      <c r="I10" s="205">
        <v>1</v>
      </c>
      <c r="J10" s="205" t="s">
        <v>353</v>
      </c>
      <c r="K10" s="205" t="s">
        <v>353</v>
      </c>
      <c r="L10" s="205" t="s">
        <v>353</v>
      </c>
      <c r="M10" s="205" t="s">
        <v>353</v>
      </c>
      <c r="N10" s="205" t="s">
        <v>353</v>
      </c>
      <c r="O10" s="205" t="s">
        <v>353</v>
      </c>
      <c r="P10" s="205" t="s">
        <v>353</v>
      </c>
    </row>
    <row r="11" spans="1:16" ht="12" customHeight="1">
      <c r="A11" s="188"/>
      <c r="B11" s="195" t="s">
        <v>314</v>
      </c>
      <c r="C11" s="195"/>
      <c r="D11" s="204">
        <v>1</v>
      </c>
      <c r="E11" s="205">
        <f>SUM(F11:P11)</f>
        <v>1</v>
      </c>
      <c r="F11" s="205">
        <v>1</v>
      </c>
      <c r="G11" s="205" t="s">
        <v>353</v>
      </c>
      <c r="H11" s="205" t="s">
        <v>353</v>
      </c>
      <c r="I11" s="205" t="s">
        <v>353</v>
      </c>
      <c r="J11" s="205" t="s">
        <v>353</v>
      </c>
      <c r="K11" s="205" t="s">
        <v>353</v>
      </c>
      <c r="L11" s="205" t="s">
        <v>353</v>
      </c>
      <c r="M11" s="205" t="s">
        <v>353</v>
      </c>
      <c r="N11" s="205" t="s">
        <v>353</v>
      </c>
      <c r="O11" s="205" t="s">
        <v>353</v>
      </c>
      <c r="P11" s="205" t="s">
        <v>353</v>
      </c>
    </row>
    <row r="12" spans="1:16" ht="12" customHeight="1">
      <c r="A12" s="188"/>
      <c r="B12" s="195" t="s">
        <v>315</v>
      </c>
      <c r="C12" s="195"/>
      <c r="D12" s="204">
        <v>2</v>
      </c>
      <c r="E12" s="205">
        <f>SUM(F12:P12)</f>
        <v>2</v>
      </c>
      <c r="F12" s="205">
        <v>1</v>
      </c>
      <c r="G12" s="205">
        <v>1</v>
      </c>
      <c r="H12" s="205" t="s">
        <v>353</v>
      </c>
      <c r="I12" s="205" t="s">
        <v>353</v>
      </c>
      <c r="J12" s="205" t="s">
        <v>353</v>
      </c>
      <c r="K12" s="205" t="s">
        <v>353</v>
      </c>
      <c r="L12" s="205" t="s">
        <v>353</v>
      </c>
      <c r="M12" s="205" t="s">
        <v>353</v>
      </c>
      <c r="N12" s="205" t="s">
        <v>353</v>
      </c>
      <c r="O12" s="205" t="s">
        <v>353</v>
      </c>
      <c r="P12" s="205" t="s">
        <v>353</v>
      </c>
    </row>
    <row r="13" spans="1:16" ht="12" customHeight="1">
      <c r="A13" s="188"/>
      <c r="B13" s="195" t="s">
        <v>316</v>
      </c>
      <c r="C13" s="195"/>
      <c r="D13" s="204">
        <v>2</v>
      </c>
      <c r="E13" s="205">
        <f>SUM(F13:P13)</f>
        <v>2</v>
      </c>
      <c r="F13" s="205">
        <v>1</v>
      </c>
      <c r="G13" s="205">
        <v>1</v>
      </c>
      <c r="H13" s="205" t="s">
        <v>353</v>
      </c>
      <c r="I13" s="205" t="s">
        <v>353</v>
      </c>
      <c r="J13" s="205" t="s">
        <v>353</v>
      </c>
      <c r="K13" s="205" t="s">
        <v>353</v>
      </c>
      <c r="L13" s="205" t="s">
        <v>353</v>
      </c>
      <c r="M13" s="205" t="s">
        <v>353</v>
      </c>
      <c r="N13" s="205" t="s">
        <v>353</v>
      </c>
      <c r="O13" s="205" t="s">
        <v>353</v>
      </c>
      <c r="P13" s="205" t="s">
        <v>353</v>
      </c>
    </row>
    <row r="14" spans="1:16" ht="4.5" customHeight="1">
      <c r="A14" s="188"/>
      <c r="B14" s="195"/>
      <c r="C14" s="195"/>
      <c r="D14" s="204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  <row r="15" spans="1:16" ht="12" customHeight="1">
      <c r="A15" s="188"/>
      <c r="B15" s="195" t="s">
        <v>317</v>
      </c>
      <c r="C15" s="195"/>
      <c r="D15" s="204">
        <v>2</v>
      </c>
      <c r="E15" s="205">
        <f>SUM(F15:P15)</f>
        <v>2</v>
      </c>
      <c r="F15" s="205">
        <v>1</v>
      </c>
      <c r="G15" s="205">
        <v>1</v>
      </c>
      <c r="H15" s="205" t="s">
        <v>210</v>
      </c>
      <c r="I15" s="205" t="s">
        <v>353</v>
      </c>
      <c r="J15" s="205" t="s">
        <v>353</v>
      </c>
      <c r="K15" s="205" t="s">
        <v>210</v>
      </c>
      <c r="L15" s="205" t="s">
        <v>353</v>
      </c>
      <c r="M15" s="205" t="s">
        <v>353</v>
      </c>
      <c r="N15" s="205" t="s">
        <v>353</v>
      </c>
      <c r="O15" s="205" t="s">
        <v>353</v>
      </c>
      <c r="P15" s="205" t="s">
        <v>353</v>
      </c>
    </row>
    <row r="16" spans="1:16" ht="12" customHeight="1">
      <c r="A16" s="188"/>
      <c r="B16" s="195" t="s">
        <v>172</v>
      </c>
      <c r="C16" s="195"/>
      <c r="D16" s="204">
        <v>2</v>
      </c>
      <c r="E16" s="205">
        <f>SUM(F16:P16)</f>
        <v>2</v>
      </c>
      <c r="F16" s="205">
        <v>1</v>
      </c>
      <c r="G16" s="205">
        <v>1</v>
      </c>
      <c r="H16" s="205" t="s">
        <v>210</v>
      </c>
      <c r="I16" s="205" t="s">
        <v>353</v>
      </c>
      <c r="J16" s="205" t="s">
        <v>353</v>
      </c>
      <c r="K16" s="205" t="s">
        <v>353</v>
      </c>
      <c r="L16" s="205" t="s">
        <v>353</v>
      </c>
      <c r="M16" s="205" t="s">
        <v>353</v>
      </c>
      <c r="N16" s="205" t="s">
        <v>353</v>
      </c>
      <c r="O16" s="205" t="s">
        <v>353</v>
      </c>
      <c r="P16" s="205" t="s">
        <v>353</v>
      </c>
    </row>
    <row r="17" spans="1:16" ht="12" customHeight="1">
      <c r="A17" s="188"/>
      <c r="B17" s="195" t="s">
        <v>318</v>
      </c>
      <c r="C17" s="195"/>
      <c r="D17" s="204">
        <v>3</v>
      </c>
      <c r="E17" s="205">
        <f>SUM(F17:P17)</f>
        <v>3</v>
      </c>
      <c r="F17" s="205">
        <v>1</v>
      </c>
      <c r="G17" s="205">
        <v>1</v>
      </c>
      <c r="H17" s="205">
        <v>1</v>
      </c>
      <c r="I17" s="205" t="s">
        <v>353</v>
      </c>
      <c r="J17" s="205" t="s">
        <v>353</v>
      </c>
      <c r="K17" s="205" t="s">
        <v>353</v>
      </c>
      <c r="L17" s="205" t="s">
        <v>353</v>
      </c>
      <c r="M17" s="205" t="s">
        <v>353</v>
      </c>
      <c r="N17" s="205" t="s">
        <v>353</v>
      </c>
      <c r="O17" s="205" t="s">
        <v>353</v>
      </c>
      <c r="P17" s="205" t="s">
        <v>353</v>
      </c>
    </row>
    <row r="18" spans="1:16" ht="12" customHeight="1">
      <c r="A18" s="188"/>
      <c r="B18" s="195" t="s">
        <v>319</v>
      </c>
      <c r="C18" s="195"/>
      <c r="D18" s="204">
        <v>2</v>
      </c>
      <c r="E18" s="205">
        <f>SUM(F18:P18)</f>
        <v>2</v>
      </c>
      <c r="F18" s="205">
        <v>1</v>
      </c>
      <c r="G18" s="205">
        <v>1</v>
      </c>
      <c r="H18" s="205" t="s">
        <v>353</v>
      </c>
      <c r="I18" s="205" t="s">
        <v>353</v>
      </c>
      <c r="J18" s="205" t="s">
        <v>353</v>
      </c>
      <c r="K18" s="205" t="s">
        <v>353</v>
      </c>
      <c r="L18" s="205" t="s">
        <v>353</v>
      </c>
      <c r="M18" s="205" t="s">
        <v>353</v>
      </c>
      <c r="N18" s="205" t="s">
        <v>353</v>
      </c>
      <c r="O18" s="205" t="s">
        <v>353</v>
      </c>
      <c r="P18" s="205" t="s">
        <v>353</v>
      </c>
    </row>
    <row r="19" spans="1:16" ht="12" customHeight="1">
      <c r="A19" s="188"/>
      <c r="B19" s="195" t="s">
        <v>320</v>
      </c>
      <c r="C19" s="195"/>
      <c r="D19" s="204">
        <v>2</v>
      </c>
      <c r="E19" s="205">
        <f>SUM(F19:P19)</f>
        <v>2</v>
      </c>
      <c r="F19" s="205">
        <v>1</v>
      </c>
      <c r="G19" s="205">
        <v>1</v>
      </c>
      <c r="H19" s="205" t="s">
        <v>353</v>
      </c>
      <c r="I19" s="205" t="s">
        <v>353</v>
      </c>
      <c r="J19" s="205" t="s">
        <v>353</v>
      </c>
      <c r="K19" s="205" t="s">
        <v>210</v>
      </c>
      <c r="L19" s="205" t="s">
        <v>353</v>
      </c>
      <c r="M19" s="205" t="s">
        <v>353</v>
      </c>
      <c r="N19" s="205" t="s">
        <v>353</v>
      </c>
      <c r="O19" s="205" t="s">
        <v>353</v>
      </c>
      <c r="P19" s="205" t="s">
        <v>353</v>
      </c>
    </row>
    <row r="20" spans="1:16" ht="4.5" customHeight="1">
      <c r="A20" s="188"/>
      <c r="B20" s="195"/>
      <c r="C20" s="195"/>
      <c r="D20" s="204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</row>
    <row r="21" spans="1:16" ht="12" customHeight="1">
      <c r="A21" s="188"/>
      <c r="B21" s="195" t="s">
        <v>321</v>
      </c>
      <c r="C21" s="195"/>
      <c r="D21" s="204">
        <v>4</v>
      </c>
      <c r="E21" s="205">
        <f>SUM(F21:P21)</f>
        <v>4</v>
      </c>
      <c r="F21" s="205">
        <v>2</v>
      </c>
      <c r="G21" s="205">
        <v>1</v>
      </c>
      <c r="H21" s="205" t="s">
        <v>210</v>
      </c>
      <c r="I21" s="205">
        <v>1</v>
      </c>
      <c r="J21" s="205" t="s">
        <v>353</v>
      </c>
      <c r="K21" s="205" t="s">
        <v>210</v>
      </c>
      <c r="L21" s="205" t="s">
        <v>353</v>
      </c>
      <c r="M21" s="205" t="s">
        <v>353</v>
      </c>
      <c r="N21" s="205" t="s">
        <v>353</v>
      </c>
      <c r="O21" s="205" t="s">
        <v>353</v>
      </c>
      <c r="P21" s="205" t="s">
        <v>353</v>
      </c>
    </row>
    <row r="22" spans="1:16" ht="12" customHeight="1">
      <c r="A22" s="188"/>
      <c r="B22" s="195" t="s">
        <v>322</v>
      </c>
      <c r="C22" s="195"/>
      <c r="D22" s="204">
        <v>2</v>
      </c>
      <c r="E22" s="205">
        <f>SUM(F22:P22)</f>
        <v>2</v>
      </c>
      <c r="F22" s="205">
        <v>1</v>
      </c>
      <c r="G22" s="205">
        <v>1</v>
      </c>
      <c r="H22" s="205" t="s">
        <v>353</v>
      </c>
      <c r="I22" s="205" t="s">
        <v>353</v>
      </c>
      <c r="J22" s="205" t="s">
        <v>210</v>
      </c>
      <c r="K22" s="205" t="s">
        <v>353</v>
      </c>
      <c r="L22" s="205" t="s">
        <v>353</v>
      </c>
      <c r="M22" s="205" t="s">
        <v>353</v>
      </c>
      <c r="N22" s="205" t="s">
        <v>353</v>
      </c>
      <c r="O22" s="205" t="s">
        <v>353</v>
      </c>
      <c r="P22" s="205" t="s">
        <v>353</v>
      </c>
    </row>
    <row r="23" spans="1:16" ht="12" customHeight="1">
      <c r="A23" s="188"/>
      <c r="B23" s="195" t="s">
        <v>323</v>
      </c>
      <c r="C23" s="195"/>
      <c r="D23" s="204">
        <v>3</v>
      </c>
      <c r="E23" s="205">
        <f>SUM(F23:P23)</f>
        <v>3</v>
      </c>
      <c r="F23" s="205">
        <v>2</v>
      </c>
      <c r="G23" s="205">
        <v>1</v>
      </c>
      <c r="H23" s="205" t="s">
        <v>353</v>
      </c>
      <c r="I23" s="205" t="s">
        <v>353</v>
      </c>
      <c r="J23" s="205" t="s">
        <v>353</v>
      </c>
      <c r="K23" s="205" t="s">
        <v>353</v>
      </c>
      <c r="L23" s="205" t="s">
        <v>353</v>
      </c>
      <c r="M23" s="205" t="s">
        <v>353</v>
      </c>
      <c r="N23" s="205" t="s">
        <v>353</v>
      </c>
      <c r="O23" s="205" t="s">
        <v>353</v>
      </c>
      <c r="P23" s="205" t="s">
        <v>353</v>
      </c>
    </row>
    <row r="24" spans="1:16" ht="12" customHeight="1">
      <c r="A24" s="188"/>
      <c r="B24" s="195" t="s">
        <v>324</v>
      </c>
      <c r="C24" s="195"/>
      <c r="D24" s="204">
        <v>2</v>
      </c>
      <c r="E24" s="205">
        <f>SUM(F24:P24)</f>
        <v>2</v>
      </c>
      <c r="F24" s="205">
        <v>1</v>
      </c>
      <c r="G24" s="205">
        <v>1</v>
      </c>
      <c r="H24" s="205" t="s">
        <v>353</v>
      </c>
      <c r="I24" s="205" t="s">
        <v>353</v>
      </c>
      <c r="J24" s="205" t="s">
        <v>353</v>
      </c>
      <c r="K24" s="205" t="s">
        <v>353</v>
      </c>
      <c r="L24" s="205" t="s">
        <v>353</v>
      </c>
      <c r="M24" s="205" t="s">
        <v>353</v>
      </c>
      <c r="N24" s="205" t="s">
        <v>353</v>
      </c>
      <c r="O24" s="205" t="s">
        <v>353</v>
      </c>
      <c r="P24" s="205" t="s">
        <v>353</v>
      </c>
    </row>
    <row r="25" spans="1:16" ht="12" customHeight="1">
      <c r="A25" s="188"/>
      <c r="B25" s="195" t="s">
        <v>354</v>
      </c>
      <c r="C25" s="195"/>
      <c r="D25" s="204">
        <v>3</v>
      </c>
      <c r="E25" s="205">
        <f>SUM(F25:P25)</f>
        <v>3</v>
      </c>
      <c r="F25" s="205">
        <v>1</v>
      </c>
      <c r="G25" s="205" t="s">
        <v>210</v>
      </c>
      <c r="H25" s="205" t="s">
        <v>353</v>
      </c>
      <c r="I25" s="205" t="s">
        <v>210</v>
      </c>
      <c r="J25" s="205">
        <v>1</v>
      </c>
      <c r="K25" s="205" t="s">
        <v>210</v>
      </c>
      <c r="L25" s="205">
        <v>1</v>
      </c>
      <c r="M25" s="205" t="s">
        <v>353</v>
      </c>
      <c r="N25" s="205" t="s">
        <v>353</v>
      </c>
      <c r="O25" s="205" t="s">
        <v>353</v>
      </c>
      <c r="P25" s="205" t="s">
        <v>353</v>
      </c>
    </row>
    <row r="26" spans="1:16" ht="4.5" customHeight="1">
      <c r="A26" s="188"/>
      <c r="B26" s="195"/>
      <c r="C26" s="195"/>
      <c r="D26" s="204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</row>
    <row r="27" spans="1:16" ht="12" customHeight="1">
      <c r="A27" s="188"/>
      <c r="B27" s="195" t="s">
        <v>326</v>
      </c>
      <c r="C27" s="195"/>
      <c r="D27" s="204">
        <v>1</v>
      </c>
      <c r="E27" s="205">
        <f>SUM(F27:P27)</f>
        <v>1</v>
      </c>
      <c r="F27" s="205" t="s">
        <v>210</v>
      </c>
      <c r="G27" s="205" t="s">
        <v>210</v>
      </c>
      <c r="H27" s="205" t="s">
        <v>353</v>
      </c>
      <c r="I27" s="205" t="s">
        <v>353</v>
      </c>
      <c r="J27" s="205" t="s">
        <v>210</v>
      </c>
      <c r="K27" s="205" t="s">
        <v>210</v>
      </c>
      <c r="L27" s="205" t="s">
        <v>353</v>
      </c>
      <c r="M27" s="205" t="s">
        <v>353</v>
      </c>
      <c r="N27" s="205" t="s">
        <v>353</v>
      </c>
      <c r="O27" s="205">
        <v>1</v>
      </c>
      <c r="P27" s="205" t="s">
        <v>353</v>
      </c>
    </row>
    <row r="28" spans="1:16" ht="12" customHeight="1">
      <c r="A28" s="188"/>
      <c r="B28" s="195" t="s">
        <v>327</v>
      </c>
      <c r="C28" s="195"/>
      <c r="D28" s="204">
        <v>2</v>
      </c>
      <c r="E28" s="205">
        <f>SUM(F28:P28)</f>
        <v>2</v>
      </c>
      <c r="F28" s="205">
        <v>1</v>
      </c>
      <c r="G28" s="205">
        <v>1</v>
      </c>
      <c r="H28" s="205" t="s">
        <v>353</v>
      </c>
      <c r="I28" s="205" t="s">
        <v>353</v>
      </c>
      <c r="J28" s="205" t="s">
        <v>353</v>
      </c>
      <c r="K28" s="205" t="s">
        <v>353</v>
      </c>
      <c r="L28" s="205" t="s">
        <v>353</v>
      </c>
      <c r="M28" s="205" t="s">
        <v>353</v>
      </c>
      <c r="N28" s="205" t="s">
        <v>353</v>
      </c>
      <c r="O28" s="205" t="s">
        <v>353</v>
      </c>
      <c r="P28" s="205" t="s">
        <v>353</v>
      </c>
    </row>
    <row r="29" spans="1:16" ht="12" customHeight="1">
      <c r="A29" s="188"/>
      <c r="B29" s="195" t="s">
        <v>328</v>
      </c>
      <c r="C29" s="195"/>
      <c r="D29" s="204">
        <v>1</v>
      </c>
      <c r="E29" s="205">
        <f>SUM(F29:P29)</f>
        <v>1</v>
      </c>
      <c r="F29" s="205" t="s">
        <v>353</v>
      </c>
      <c r="G29" s="205" t="s">
        <v>353</v>
      </c>
      <c r="H29" s="205" t="s">
        <v>353</v>
      </c>
      <c r="I29" s="205" t="s">
        <v>353</v>
      </c>
      <c r="J29" s="205" t="s">
        <v>353</v>
      </c>
      <c r="K29" s="205" t="s">
        <v>353</v>
      </c>
      <c r="L29" s="205" t="s">
        <v>353</v>
      </c>
      <c r="M29" s="205" t="s">
        <v>353</v>
      </c>
      <c r="N29" s="205">
        <v>1</v>
      </c>
      <c r="O29" s="205" t="s">
        <v>210</v>
      </c>
      <c r="P29" s="205" t="s">
        <v>210</v>
      </c>
    </row>
    <row r="30" spans="1:16" ht="4.5" customHeight="1">
      <c r="A30" s="188"/>
      <c r="B30" s="195" t="s">
        <v>355</v>
      </c>
      <c r="C30" s="195"/>
      <c r="D30" s="204"/>
      <c r="E30" s="205"/>
      <c r="F30" s="205"/>
      <c r="G30" s="205"/>
      <c r="H30" s="205"/>
      <c r="I30" s="205"/>
      <c r="J30" s="201"/>
      <c r="K30" s="205"/>
      <c r="L30" s="205"/>
      <c r="M30" s="205"/>
      <c r="N30" s="205"/>
      <c r="O30" s="205"/>
      <c r="P30" s="205"/>
    </row>
    <row r="31" spans="1:16" ht="12" customHeight="1">
      <c r="A31" s="228" t="s">
        <v>36</v>
      </c>
      <c r="B31" s="228"/>
      <c r="C31" s="189"/>
      <c r="D31" s="204">
        <v>18</v>
      </c>
      <c r="E31" s="205">
        <f>SUM(F31:M31)</f>
        <v>18</v>
      </c>
      <c r="F31" s="205">
        <f>SUM(F32:F40)</f>
        <v>6</v>
      </c>
      <c r="G31" s="205">
        <f>SUM(G32:G40)</f>
        <v>7</v>
      </c>
      <c r="H31" s="205">
        <f>SUM(H32:H40)</f>
        <v>1</v>
      </c>
      <c r="I31" s="205">
        <f>SUM(I32:I40)</f>
        <v>2</v>
      </c>
      <c r="J31" s="205" t="s">
        <v>210</v>
      </c>
      <c r="K31" s="205">
        <f>SUM(K32:K40)</f>
        <v>1</v>
      </c>
      <c r="L31" s="205" t="s">
        <v>210</v>
      </c>
      <c r="M31" s="205">
        <v>1</v>
      </c>
      <c r="N31" s="205" t="s">
        <v>353</v>
      </c>
      <c r="O31" s="205" t="s">
        <v>353</v>
      </c>
      <c r="P31" s="205" t="s">
        <v>353</v>
      </c>
    </row>
    <row r="32" spans="1:16" ht="4.5" customHeight="1">
      <c r="A32" s="188"/>
      <c r="B32" s="195"/>
      <c r="C32" s="195"/>
      <c r="D32" s="204"/>
      <c r="E32" s="205"/>
      <c r="F32" s="205"/>
      <c r="G32" s="205"/>
      <c r="H32" s="205"/>
      <c r="I32" s="201"/>
      <c r="J32" s="201"/>
      <c r="K32" s="205"/>
      <c r="L32" s="201"/>
      <c r="M32" s="201"/>
      <c r="N32" s="201"/>
      <c r="O32" s="201"/>
      <c r="P32" s="201"/>
    </row>
    <row r="33" spans="1:16" ht="12" customHeight="1">
      <c r="A33" s="188"/>
      <c r="B33" s="195" t="s">
        <v>329</v>
      </c>
      <c r="C33" s="195"/>
      <c r="D33" s="204">
        <v>3</v>
      </c>
      <c r="E33" s="205">
        <f>SUM(F33:P33)</f>
        <v>3</v>
      </c>
      <c r="F33" s="205">
        <v>1</v>
      </c>
      <c r="G33" s="205">
        <v>1</v>
      </c>
      <c r="H33" s="205">
        <v>1</v>
      </c>
      <c r="I33" s="205" t="s">
        <v>210</v>
      </c>
      <c r="J33" s="205" t="s">
        <v>353</v>
      </c>
      <c r="K33" s="205" t="s">
        <v>353</v>
      </c>
      <c r="L33" s="205" t="s">
        <v>210</v>
      </c>
      <c r="M33" s="205" t="s">
        <v>210</v>
      </c>
      <c r="N33" s="205" t="s">
        <v>210</v>
      </c>
      <c r="O33" s="205" t="s">
        <v>210</v>
      </c>
      <c r="P33" s="205" t="s">
        <v>210</v>
      </c>
    </row>
    <row r="34" spans="1:16" ht="12" customHeight="1">
      <c r="A34" s="188"/>
      <c r="B34" s="195" t="s">
        <v>330</v>
      </c>
      <c r="C34" s="195"/>
      <c r="D34" s="204">
        <v>2</v>
      </c>
      <c r="E34" s="205">
        <f>SUM(F34:P34)</f>
        <v>2</v>
      </c>
      <c r="F34" s="205">
        <v>1</v>
      </c>
      <c r="G34" s="205">
        <v>1</v>
      </c>
      <c r="H34" s="205" t="s">
        <v>210</v>
      </c>
      <c r="I34" s="205" t="s">
        <v>210</v>
      </c>
      <c r="J34" s="205" t="s">
        <v>210</v>
      </c>
      <c r="K34" s="205" t="s">
        <v>353</v>
      </c>
      <c r="L34" s="205" t="s">
        <v>210</v>
      </c>
      <c r="M34" s="205" t="s">
        <v>210</v>
      </c>
      <c r="N34" s="205" t="s">
        <v>210</v>
      </c>
      <c r="O34" s="205" t="s">
        <v>210</v>
      </c>
      <c r="P34" s="205" t="s">
        <v>210</v>
      </c>
    </row>
    <row r="35" spans="1:16" ht="12" customHeight="1">
      <c r="A35" s="188"/>
      <c r="B35" s="195" t="s">
        <v>331</v>
      </c>
      <c r="C35" s="195"/>
      <c r="D35" s="204">
        <v>3</v>
      </c>
      <c r="E35" s="205">
        <f>SUM(F35:P35)</f>
        <v>3</v>
      </c>
      <c r="F35" s="205">
        <v>1</v>
      </c>
      <c r="G35" s="205">
        <v>1</v>
      </c>
      <c r="H35" s="205" t="s">
        <v>353</v>
      </c>
      <c r="I35" s="205">
        <v>1</v>
      </c>
      <c r="J35" s="205" t="s">
        <v>210</v>
      </c>
      <c r="K35" s="205" t="s">
        <v>210</v>
      </c>
      <c r="L35" s="205" t="s">
        <v>210</v>
      </c>
      <c r="M35" s="205" t="s">
        <v>210</v>
      </c>
      <c r="N35" s="205" t="s">
        <v>210</v>
      </c>
      <c r="O35" s="205" t="s">
        <v>210</v>
      </c>
      <c r="P35" s="205" t="s">
        <v>210</v>
      </c>
    </row>
    <row r="36" spans="1:16" ht="12" customHeight="1">
      <c r="A36" s="188"/>
      <c r="B36" s="195" t="s">
        <v>332</v>
      </c>
      <c r="C36" s="195"/>
      <c r="D36" s="204">
        <v>3</v>
      </c>
      <c r="E36" s="205">
        <f>SUM(F36:P36)</f>
        <v>3</v>
      </c>
      <c r="F36" s="205">
        <v>1</v>
      </c>
      <c r="G36" s="205">
        <v>1</v>
      </c>
      <c r="H36" s="205" t="s">
        <v>210</v>
      </c>
      <c r="I36" s="205">
        <v>1</v>
      </c>
      <c r="J36" s="205" t="s">
        <v>353</v>
      </c>
      <c r="K36" s="205" t="s">
        <v>353</v>
      </c>
      <c r="L36" s="205" t="s">
        <v>353</v>
      </c>
      <c r="M36" s="205" t="s">
        <v>353</v>
      </c>
      <c r="N36" s="205" t="s">
        <v>353</v>
      </c>
      <c r="O36" s="205" t="s">
        <v>353</v>
      </c>
      <c r="P36" s="205" t="s">
        <v>353</v>
      </c>
    </row>
    <row r="37" spans="1:16" ht="12" customHeight="1">
      <c r="A37" s="188"/>
      <c r="B37" s="195" t="s">
        <v>333</v>
      </c>
      <c r="C37" s="195"/>
      <c r="D37" s="204">
        <v>3</v>
      </c>
      <c r="E37" s="205">
        <f>SUM(F37:P37)</f>
        <v>3</v>
      </c>
      <c r="F37" s="205">
        <v>1</v>
      </c>
      <c r="G37" s="205">
        <v>1</v>
      </c>
      <c r="H37" s="205" t="s">
        <v>353</v>
      </c>
      <c r="I37" s="205" t="s">
        <v>353</v>
      </c>
      <c r="J37" s="205" t="s">
        <v>210</v>
      </c>
      <c r="K37" s="205" t="s">
        <v>210</v>
      </c>
      <c r="L37" s="205" t="s">
        <v>353</v>
      </c>
      <c r="M37" s="205">
        <v>1</v>
      </c>
      <c r="N37" s="205" t="s">
        <v>353</v>
      </c>
      <c r="O37" s="205" t="s">
        <v>353</v>
      </c>
      <c r="P37" s="205" t="s">
        <v>353</v>
      </c>
    </row>
    <row r="38" spans="1:16" ht="6.75" customHeight="1">
      <c r="A38" s="188"/>
      <c r="B38" s="195"/>
      <c r="C38" s="195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</row>
    <row r="39" spans="1:16" ht="12" customHeight="1">
      <c r="A39" s="188"/>
      <c r="B39" s="195" t="s">
        <v>334</v>
      </c>
      <c r="C39" s="195"/>
      <c r="D39" s="204">
        <v>2</v>
      </c>
      <c r="E39" s="205">
        <f>SUM(F39:M39)</f>
        <v>2</v>
      </c>
      <c r="F39" s="205">
        <v>1</v>
      </c>
      <c r="G39" s="205">
        <v>1</v>
      </c>
      <c r="H39" s="205" t="s">
        <v>353</v>
      </c>
      <c r="I39" s="205" t="s">
        <v>353</v>
      </c>
      <c r="J39" s="205" t="s">
        <v>353</v>
      </c>
      <c r="K39" s="205" t="s">
        <v>353</v>
      </c>
      <c r="L39" s="205" t="s">
        <v>353</v>
      </c>
      <c r="M39" s="205" t="s">
        <v>353</v>
      </c>
      <c r="N39" s="205" t="s">
        <v>353</v>
      </c>
      <c r="O39" s="205" t="s">
        <v>353</v>
      </c>
      <c r="P39" s="205" t="s">
        <v>353</v>
      </c>
    </row>
    <row r="40" spans="1:16" ht="12" customHeight="1">
      <c r="A40" s="188"/>
      <c r="B40" s="195" t="s">
        <v>335</v>
      </c>
      <c r="C40" s="195"/>
      <c r="D40" s="204">
        <v>2</v>
      </c>
      <c r="E40" s="205">
        <f>SUM(F40:M40)</f>
        <v>2</v>
      </c>
      <c r="F40" s="205" t="s">
        <v>353</v>
      </c>
      <c r="G40" s="205">
        <v>1</v>
      </c>
      <c r="H40" s="205" t="s">
        <v>210</v>
      </c>
      <c r="I40" s="205" t="s">
        <v>353</v>
      </c>
      <c r="J40" s="205" t="s">
        <v>353</v>
      </c>
      <c r="K40" s="205">
        <v>1</v>
      </c>
      <c r="L40" s="205" t="s">
        <v>353</v>
      </c>
      <c r="M40" s="205" t="s">
        <v>353</v>
      </c>
      <c r="N40" s="205" t="s">
        <v>353</v>
      </c>
      <c r="O40" s="205" t="s">
        <v>353</v>
      </c>
      <c r="P40" s="205" t="s">
        <v>353</v>
      </c>
    </row>
    <row r="41" spans="1:16" ht="4.5" customHeight="1">
      <c r="A41" s="188"/>
      <c r="B41" s="195"/>
      <c r="C41" s="195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</row>
    <row r="42" spans="1:16" s="62" customFormat="1" ht="12" customHeight="1">
      <c r="A42" s="228" t="s">
        <v>37</v>
      </c>
      <c r="B42" s="228"/>
      <c r="C42" s="195"/>
      <c r="D42" s="204">
        <v>8</v>
      </c>
      <c r="E42" s="205">
        <f>SUM(F42:M42)</f>
        <v>6</v>
      </c>
      <c r="F42" s="205">
        <f>SUM(F44:F46)</f>
        <v>3</v>
      </c>
      <c r="G42" s="205">
        <f>SUM(G44:G46)</f>
        <v>1</v>
      </c>
      <c r="H42" s="205">
        <f>SUM(H44:H46)</f>
        <v>1</v>
      </c>
      <c r="I42" s="205" t="s">
        <v>210</v>
      </c>
      <c r="J42" s="205">
        <f>SUM(J44:J46)</f>
        <v>1</v>
      </c>
      <c r="K42" s="205" t="s">
        <v>210</v>
      </c>
      <c r="L42" s="205" t="s">
        <v>210</v>
      </c>
      <c r="M42" s="205" t="s">
        <v>210</v>
      </c>
      <c r="N42" s="205" t="s">
        <v>210</v>
      </c>
      <c r="O42" s="205" t="s">
        <v>210</v>
      </c>
      <c r="P42" s="205" t="s">
        <v>210</v>
      </c>
    </row>
    <row r="43" spans="1:16" s="62" customFormat="1" ht="4.5" customHeight="1">
      <c r="A43" s="195"/>
      <c r="B43" s="72"/>
      <c r="C43" s="195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</row>
    <row r="44" spans="1:16" s="62" customFormat="1" ht="12" customHeight="1">
      <c r="A44" s="195"/>
      <c r="B44" s="195" t="s">
        <v>191</v>
      </c>
      <c r="C44" s="195"/>
      <c r="D44" s="204">
        <v>2</v>
      </c>
      <c r="E44" s="205">
        <f>SUM(F44:P44)</f>
        <v>1</v>
      </c>
      <c r="F44" s="205">
        <v>1</v>
      </c>
      <c r="G44" s="205" t="s">
        <v>210</v>
      </c>
      <c r="H44" s="205" t="s">
        <v>210</v>
      </c>
      <c r="I44" s="205" t="s">
        <v>353</v>
      </c>
      <c r="J44" s="205" t="s">
        <v>210</v>
      </c>
      <c r="K44" s="205" t="s">
        <v>210</v>
      </c>
      <c r="L44" s="205" t="s">
        <v>353</v>
      </c>
      <c r="M44" s="205" t="s">
        <v>353</v>
      </c>
      <c r="N44" s="205" t="s">
        <v>353</v>
      </c>
      <c r="O44" s="205" t="s">
        <v>353</v>
      </c>
      <c r="P44" s="205" t="s">
        <v>353</v>
      </c>
    </row>
    <row r="45" spans="1:16" s="62" customFormat="1" ht="12" customHeight="1">
      <c r="A45" s="195"/>
      <c r="B45" s="195" t="s">
        <v>192</v>
      </c>
      <c r="C45" s="195"/>
      <c r="D45" s="204">
        <v>3</v>
      </c>
      <c r="E45" s="205">
        <f>SUM(F45:P45)</f>
        <v>2</v>
      </c>
      <c r="F45" s="205">
        <v>1</v>
      </c>
      <c r="G45" s="205" t="s">
        <v>210</v>
      </c>
      <c r="H45" s="205">
        <v>1</v>
      </c>
      <c r="I45" s="205" t="s">
        <v>353</v>
      </c>
      <c r="J45" s="205" t="s">
        <v>210</v>
      </c>
      <c r="K45" s="205" t="s">
        <v>210</v>
      </c>
      <c r="L45" s="205" t="s">
        <v>353</v>
      </c>
      <c r="M45" s="205" t="s">
        <v>353</v>
      </c>
      <c r="N45" s="205" t="s">
        <v>353</v>
      </c>
      <c r="O45" s="205" t="s">
        <v>353</v>
      </c>
      <c r="P45" s="205" t="s">
        <v>353</v>
      </c>
    </row>
    <row r="46" spans="1:16" s="62" customFormat="1" ht="12" customHeight="1">
      <c r="A46" s="195"/>
      <c r="B46" s="195" t="s">
        <v>193</v>
      </c>
      <c r="C46" s="195"/>
      <c r="D46" s="204">
        <v>3</v>
      </c>
      <c r="E46" s="205">
        <f>SUM(F46:P46)</f>
        <v>3</v>
      </c>
      <c r="F46" s="205">
        <v>1</v>
      </c>
      <c r="G46" s="205">
        <v>1</v>
      </c>
      <c r="H46" s="205" t="s">
        <v>210</v>
      </c>
      <c r="I46" s="205" t="s">
        <v>210</v>
      </c>
      <c r="J46" s="205">
        <v>1</v>
      </c>
      <c r="K46" s="205" t="s">
        <v>210</v>
      </c>
      <c r="L46" s="205" t="s">
        <v>353</v>
      </c>
      <c r="M46" s="205" t="s">
        <v>353</v>
      </c>
      <c r="N46" s="205" t="s">
        <v>353</v>
      </c>
      <c r="O46" s="205" t="s">
        <v>353</v>
      </c>
      <c r="P46" s="205" t="s">
        <v>353</v>
      </c>
    </row>
    <row r="47" spans="1:16" s="62" customFormat="1" ht="4.5" customHeight="1">
      <c r="A47" s="195"/>
      <c r="B47" s="72"/>
      <c r="C47" s="195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</row>
    <row r="48" spans="1:16" s="62" customFormat="1" ht="12" customHeight="1">
      <c r="A48" s="228" t="s">
        <v>38</v>
      </c>
      <c r="B48" s="228"/>
      <c r="C48" s="195"/>
      <c r="D48" s="204">
        <v>5</v>
      </c>
      <c r="E48" s="205">
        <f>SUM(F48:P48)</f>
        <v>5</v>
      </c>
      <c r="F48" s="206">
        <v>2</v>
      </c>
      <c r="G48" s="206">
        <v>1</v>
      </c>
      <c r="H48" s="206">
        <v>1</v>
      </c>
      <c r="I48" s="205">
        <v>1</v>
      </c>
      <c r="J48" s="205" t="s">
        <v>210</v>
      </c>
      <c r="K48" s="206" t="s">
        <v>210</v>
      </c>
      <c r="L48" s="205" t="s">
        <v>353</v>
      </c>
      <c r="M48" s="205" t="s">
        <v>353</v>
      </c>
      <c r="N48" s="205" t="s">
        <v>353</v>
      </c>
      <c r="O48" s="205" t="s">
        <v>353</v>
      </c>
      <c r="P48" s="205" t="s">
        <v>353</v>
      </c>
    </row>
    <row r="49" spans="1:16" s="62" customFormat="1" ht="12" customHeight="1">
      <c r="A49" s="228" t="s">
        <v>356</v>
      </c>
      <c r="B49" s="228"/>
      <c r="C49" s="195"/>
      <c r="D49" s="204">
        <v>3</v>
      </c>
      <c r="E49" s="205">
        <f>SUM(F49:P49)</f>
        <v>3</v>
      </c>
      <c r="F49" s="205">
        <v>1</v>
      </c>
      <c r="G49" s="205">
        <v>1</v>
      </c>
      <c r="H49" s="205">
        <v>1</v>
      </c>
      <c r="I49" s="205" t="s">
        <v>353</v>
      </c>
      <c r="J49" s="205" t="s">
        <v>353</v>
      </c>
      <c r="K49" s="205" t="s">
        <v>353</v>
      </c>
      <c r="L49" s="205" t="s">
        <v>353</v>
      </c>
      <c r="M49" s="205" t="s">
        <v>353</v>
      </c>
      <c r="N49" s="205" t="s">
        <v>353</v>
      </c>
      <c r="O49" s="205" t="s">
        <v>353</v>
      </c>
      <c r="P49" s="205" t="s">
        <v>353</v>
      </c>
    </row>
    <row r="50" spans="1:16" s="62" customFormat="1" ht="12" customHeight="1">
      <c r="A50" s="228" t="s">
        <v>40</v>
      </c>
      <c r="B50" s="228"/>
      <c r="C50" s="195"/>
      <c r="D50" s="204">
        <v>2</v>
      </c>
      <c r="E50" s="205">
        <f>SUM(F50:P50)</f>
        <v>2</v>
      </c>
      <c r="F50" s="205">
        <v>1</v>
      </c>
      <c r="G50" s="205">
        <v>1</v>
      </c>
      <c r="H50" s="205" t="s">
        <v>353</v>
      </c>
      <c r="I50" s="205" t="s">
        <v>353</v>
      </c>
      <c r="J50" s="205" t="s">
        <v>353</v>
      </c>
      <c r="K50" s="205" t="s">
        <v>210</v>
      </c>
      <c r="L50" s="205" t="s">
        <v>353</v>
      </c>
      <c r="M50" s="205" t="s">
        <v>353</v>
      </c>
      <c r="N50" s="205" t="s">
        <v>353</v>
      </c>
      <c r="O50" s="205" t="s">
        <v>353</v>
      </c>
      <c r="P50" s="205" t="s">
        <v>353</v>
      </c>
    </row>
    <row r="51" spans="1:16" s="62" customFormat="1" ht="12" customHeight="1">
      <c r="A51" s="228" t="s">
        <v>41</v>
      </c>
      <c r="B51" s="228"/>
      <c r="C51" s="195"/>
      <c r="D51" s="204">
        <v>5</v>
      </c>
      <c r="E51" s="205">
        <f>SUM(F51:P51)</f>
        <v>5</v>
      </c>
      <c r="F51" s="205">
        <v>2</v>
      </c>
      <c r="G51" s="205">
        <v>1</v>
      </c>
      <c r="H51" s="205">
        <v>1</v>
      </c>
      <c r="I51" s="205" t="s">
        <v>210</v>
      </c>
      <c r="J51" s="205" t="s">
        <v>210</v>
      </c>
      <c r="K51" s="205">
        <v>1</v>
      </c>
      <c r="L51" s="205" t="s">
        <v>353</v>
      </c>
      <c r="M51" s="205" t="s">
        <v>353</v>
      </c>
      <c r="N51" s="205" t="s">
        <v>353</v>
      </c>
      <c r="O51" s="205" t="s">
        <v>353</v>
      </c>
      <c r="P51" s="205" t="s">
        <v>353</v>
      </c>
    </row>
    <row r="52" spans="1:16" s="62" customFormat="1" ht="12" customHeight="1">
      <c r="A52" s="228" t="s">
        <v>42</v>
      </c>
      <c r="B52" s="228"/>
      <c r="C52" s="195"/>
      <c r="D52" s="204">
        <v>2</v>
      </c>
      <c r="E52" s="205">
        <f>SUM(F52:P52)</f>
        <v>2</v>
      </c>
      <c r="F52" s="205">
        <v>1</v>
      </c>
      <c r="G52" s="205">
        <v>1</v>
      </c>
      <c r="H52" s="205" t="s">
        <v>353</v>
      </c>
      <c r="I52" s="205" t="s">
        <v>353</v>
      </c>
      <c r="J52" s="205" t="s">
        <v>353</v>
      </c>
      <c r="K52" s="205" t="s">
        <v>353</v>
      </c>
      <c r="L52" s="205" t="s">
        <v>353</v>
      </c>
      <c r="M52" s="205" t="s">
        <v>353</v>
      </c>
      <c r="N52" s="205" t="s">
        <v>353</v>
      </c>
      <c r="O52" s="205" t="s">
        <v>353</v>
      </c>
      <c r="P52" s="205" t="s">
        <v>353</v>
      </c>
    </row>
    <row r="53" spans="1:16" s="62" customFormat="1" ht="4.5" customHeight="1">
      <c r="A53" s="195"/>
      <c r="B53" s="72"/>
      <c r="C53" s="195"/>
      <c r="D53" s="204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</row>
    <row r="54" spans="1:16" s="62" customFormat="1" ht="12" customHeight="1">
      <c r="A54" s="228" t="s">
        <v>43</v>
      </c>
      <c r="B54" s="228"/>
      <c r="C54" s="195"/>
      <c r="D54" s="204">
        <v>3</v>
      </c>
      <c r="E54" s="205">
        <f>SUM(F54:P54)</f>
        <v>3</v>
      </c>
      <c r="F54" s="205">
        <v>2</v>
      </c>
      <c r="G54" s="205">
        <v>1</v>
      </c>
      <c r="H54" s="205" t="s">
        <v>210</v>
      </c>
      <c r="I54" s="205" t="s">
        <v>353</v>
      </c>
      <c r="J54" s="205" t="s">
        <v>353</v>
      </c>
      <c r="K54" s="205" t="s">
        <v>210</v>
      </c>
      <c r="L54" s="205" t="s">
        <v>353</v>
      </c>
      <c r="M54" s="205" t="s">
        <v>353</v>
      </c>
      <c r="N54" s="205" t="s">
        <v>353</v>
      </c>
      <c r="O54" s="205" t="s">
        <v>353</v>
      </c>
      <c r="P54" s="205" t="s">
        <v>353</v>
      </c>
    </row>
    <row r="55" spans="1:16" s="62" customFormat="1" ht="12" customHeight="1">
      <c r="A55" s="228" t="s">
        <v>357</v>
      </c>
      <c r="B55" s="228"/>
      <c r="C55" s="195"/>
      <c r="D55" s="204">
        <v>1</v>
      </c>
      <c r="E55" s="205">
        <f>SUM(F55:P55)</f>
        <v>1</v>
      </c>
      <c r="F55" s="205" t="s">
        <v>210</v>
      </c>
      <c r="G55" s="205" t="s">
        <v>210</v>
      </c>
      <c r="H55" s="205" t="s">
        <v>353</v>
      </c>
      <c r="I55" s="205" t="s">
        <v>353</v>
      </c>
      <c r="J55" s="205">
        <v>1</v>
      </c>
      <c r="K55" s="205" t="s">
        <v>353</v>
      </c>
      <c r="L55" s="205" t="s">
        <v>353</v>
      </c>
      <c r="M55" s="205" t="s">
        <v>353</v>
      </c>
      <c r="N55" s="205" t="s">
        <v>353</v>
      </c>
      <c r="O55" s="205" t="s">
        <v>353</v>
      </c>
      <c r="P55" s="205" t="s">
        <v>353</v>
      </c>
    </row>
    <row r="56" spans="1:16" s="62" customFormat="1" ht="12" customHeight="1">
      <c r="A56" s="228" t="s">
        <v>45</v>
      </c>
      <c r="B56" s="228"/>
      <c r="C56" s="195"/>
      <c r="D56" s="204">
        <v>1</v>
      </c>
      <c r="E56" s="205">
        <f>SUM(F56:P56)</f>
        <v>1</v>
      </c>
      <c r="F56" s="205">
        <v>1</v>
      </c>
      <c r="G56" s="205" t="s">
        <v>353</v>
      </c>
      <c r="H56" s="205" t="s">
        <v>210</v>
      </c>
      <c r="I56" s="205" t="s">
        <v>353</v>
      </c>
      <c r="J56" s="205" t="s">
        <v>353</v>
      </c>
      <c r="K56" s="205" t="s">
        <v>353</v>
      </c>
      <c r="L56" s="205" t="s">
        <v>353</v>
      </c>
      <c r="M56" s="205" t="s">
        <v>353</v>
      </c>
      <c r="N56" s="205" t="s">
        <v>353</v>
      </c>
      <c r="O56" s="205" t="s">
        <v>353</v>
      </c>
      <c r="P56" s="205" t="s">
        <v>353</v>
      </c>
    </row>
    <row r="57" spans="1:16" s="62" customFormat="1" ht="12" customHeight="1">
      <c r="A57" s="228" t="s">
        <v>46</v>
      </c>
      <c r="B57" s="228"/>
      <c r="C57" s="195"/>
      <c r="D57" s="204">
        <v>2</v>
      </c>
      <c r="E57" s="205">
        <f>SUM(F57:P57)</f>
        <v>2</v>
      </c>
      <c r="F57" s="205">
        <v>1</v>
      </c>
      <c r="G57" s="205" t="s">
        <v>353</v>
      </c>
      <c r="H57" s="205" t="s">
        <v>353</v>
      </c>
      <c r="I57" s="205" t="s">
        <v>353</v>
      </c>
      <c r="J57" s="205" t="s">
        <v>353</v>
      </c>
      <c r="K57" s="205" t="s">
        <v>353</v>
      </c>
      <c r="L57" s="205" t="s">
        <v>353</v>
      </c>
      <c r="M57" s="205" t="s">
        <v>353</v>
      </c>
      <c r="N57" s="205" t="s">
        <v>353</v>
      </c>
      <c r="O57" s="205" t="s">
        <v>353</v>
      </c>
      <c r="P57" s="205">
        <v>1</v>
      </c>
    </row>
    <row r="58" spans="1:16" s="62" customFormat="1" ht="12" customHeight="1">
      <c r="A58" s="228" t="s">
        <v>47</v>
      </c>
      <c r="B58" s="228"/>
      <c r="C58" s="195"/>
      <c r="D58" s="204">
        <v>3</v>
      </c>
      <c r="E58" s="205">
        <f>SUM(F58:P58)</f>
        <v>1</v>
      </c>
      <c r="F58" s="205">
        <v>1</v>
      </c>
      <c r="G58" s="205" t="s">
        <v>210</v>
      </c>
      <c r="H58" s="205" t="s">
        <v>353</v>
      </c>
      <c r="I58" s="205" t="s">
        <v>353</v>
      </c>
      <c r="J58" s="205" t="s">
        <v>353</v>
      </c>
      <c r="K58" s="205" t="s">
        <v>210</v>
      </c>
      <c r="L58" s="205" t="s">
        <v>353</v>
      </c>
      <c r="M58" s="205" t="s">
        <v>353</v>
      </c>
      <c r="N58" s="205" t="s">
        <v>353</v>
      </c>
      <c r="O58" s="205" t="s">
        <v>353</v>
      </c>
      <c r="P58" s="205" t="s">
        <v>353</v>
      </c>
    </row>
    <row r="59" spans="1:16" s="62" customFormat="1" ht="12" customHeight="1">
      <c r="A59" s="195"/>
      <c r="B59" s="72"/>
      <c r="C59" s="195"/>
      <c r="D59" s="204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</row>
    <row r="60" spans="1:16" s="62" customFormat="1" ht="12" customHeight="1">
      <c r="A60" s="228" t="s">
        <v>48</v>
      </c>
      <c r="B60" s="228"/>
      <c r="C60" s="195"/>
      <c r="D60" s="204">
        <v>3</v>
      </c>
      <c r="E60" s="205">
        <f>SUM(F60:P60)</f>
        <v>3</v>
      </c>
      <c r="F60" s="205">
        <v>1</v>
      </c>
      <c r="G60" s="205" t="s">
        <v>210</v>
      </c>
      <c r="H60" s="205">
        <v>1</v>
      </c>
      <c r="I60" s="205" t="s">
        <v>353</v>
      </c>
      <c r="J60" s="205">
        <v>1</v>
      </c>
      <c r="K60" s="205" t="s">
        <v>353</v>
      </c>
      <c r="L60" s="205" t="s">
        <v>353</v>
      </c>
      <c r="M60" s="205" t="s">
        <v>210</v>
      </c>
      <c r="N60" s="205" t="s">
        <v>210</v>
      </c>
      <c r="O60" s="205" t="s">
        <v>210</v>
      </c>
      <c r="P60" s="205" t="s">
        <v>210</v>
      </c>
    </row>
    <row r="61" spans="1:16" s="62" customFormat="1" ht="12" customHeight="1">
      <c r="A61" s="228" t="s">
        <v>49</v>
      </c>
      <c r="B61" s="228"/>
      <c r="C61" s="195"/>
      <c r="D61" s="204">
        <v>1</v>
      </c>
      <c r="E61" s="205">
        <f>SUM(F61:P61)</f>
        <v>1</v>
      </c>
      <c r="F61" s="205">
        <v>1</v>
      </c>
      <c r="G61" s="205" t="s">
        <v>353</v>
      </c>
      <c r="H61" s="205" t="s">
        <v>353</v>
      </c>
      <c r="I61" s="205" t="s">
        <v>353</v>
      </c>
      <c r="J61" s="205" t="s">
        <v>353</v>
      </c>
      <c r="K61" s="205" t="s">
        <v>353</v>
      </c>
      <c r="L61" s="205" t="s">
        <v>353</v>
      </c>
      <c r="M61" s="205" t="s">
        <v>353</v>
      </c>
      <c r="N61" s="205" t="s">
        <v>353</v>
      </c>
      <c r="O61" s="205" t="s">
        <v>353</v>
      </c>
      <c r="P61" s="205" t="s">
        <v>353</v>
      </c>
    </row>
    <row r="62" spans="1:16" s="62" customFormat="1" ht="12" customHeight="1">
      <c r="A62" s="228" t="s">
        <v>50</v>
      </c>
      <c r="B62" s="228"/>
      <c r="C62" s="195"/>
      <c r="D62" s="204">
        <v>1</v>
      </c>
      <c r="E62" s="205">
        <f>SUM(F62:P62)</f>
        <v>1</v>
      </c>
      <c r="F62" s="205">
        <v>1</v>
      </c>
      <c r="G62" s="205" t="s">
        <v>353</v>
      </c>
      <c r="H62" s="205" t="s">
        <v>353</v>
      </c>
      <c r="I62" s="205" t="s">
        <v>353</v>
      </c>
      <c r="J62" s="205" t="s">
        <v>353</v>
      </c>
      <c r="K62" s="205" t="s">
        <v>353</v>
      </c>
      <c r="L62" s="205" t="s">
        <v>353</v>
      </c>
      <c r="M62" s="205" t="s">
        <v>353</v>
      </c>
      <c r="N62" s="205" t="s">
        <v>353</v>
      </c>
      <c r="O62" s="205" t="s">
        <v>353</v>
      </c>
      <c r="P62" s="205" t="s">
        <v>353</v>
      </c>
    </row>
    <row r="63" spans="1:16" s="62" customFormat="1" ht="12" customHeight="1">
      <c r="A63" s="228" t="s">
        <v>51</v>
      </c>
      <c r="B63" s="228"/>
      <c r="C63" s="195"/>
      <c r="D63" s="204">
        <v>1</v>
      </c>
      <c r="E63" s="205">
        <f>SUM(F63:P63)</f>
        <v>1</v>
      </c>
      <c r="F63" s="205">
        <v>1</v>
      </c>
      <c r="G63" s="205" t="s">
        <v>353</v>
      </c>
      <c r="H63" s="205" t="s">
        <v>210</v>
      </c>
      <c r="I63" s="205" t="s">
        <v>353</v>
      </c>
      <c r="J63" s="205" t="s">
        <v>353</v>
      </c>
      <c r="K63" s="205" t="s">
        <v>210</v>
      </c>
      <c r="L63" s="205" t="s">
        <v>353</v>
      </c>
      <c r="M63" s="205" t="s">
        <v>353</v>
      </c>
      <c r="N63" s="205" t="s">
        <v>353</v>
      </c>
      <c r="O63" s="205" t="s">
        <v>353</v>
      </c>
      <c r="P63" s="205" t="s">
        <v>353</v>
      </c>
    </row>
    <row r="64" spans="1:16" s="62" customFormat="1" ht="12" customHeight="1">
      <c r="A64" s="228" t="s">
        <v>358</v>
      </c>
      <c r="B64" s="228"/>
      <c r="C64" s="195"/>
      <c r="D64" s="204">
        <v>1</v>
      </c>
      <c r="E64" s="205">
        <f>SUM(F64:P64)</f>
        <v>1</v>
      </c>
      <c r="F64" s="205">
        <v>1</v>
      </c>
      <c r="G64" s="205" t="s">
        <v>353</v>
      </c>
      <c r="H64" s="205" t="s">
        <v>210</v>
      </c>
      <c r="I64" s="205" t="s">
        <v>353</v>
      </c>
      <c r="J64" s="205" t="s">
        <v>353</v>
      </c>
      <c r="K64" s="205" t="s">
        <v>210</v>
      </c>
      <c r="L64" s="205" t="s">
        <v>353</v>
      </c>
      <c r="M64" s="205" t="s">
        <v>353</v>
      </c>
      <c r="N64" s="205" t="s">
        <v>353</v>
      </c>
      <c r="O64" s="205" t="s">
        <v>353</v>
      </c>
      <c r="P64" s="205" t="s">
        <v>353</v>
      </c>
    </row>
    <row r="65" spans="1:16" s="62" customFormat="1" ht="4.5" customHeight="1">
      <c r="A65" s="195"/>
      <c r="B65" s="72"/>
      <c r="C65" s="195"/>
      <c r="D65" s="204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</row>
    <row r="66" spans="1:16" s="62" customFormat="1" ht="12" customHeight="1">
      <c r="A66" s="228" t="s">
        <v>53</v>
      </c>
      <c r="B66" s="228"/>
      <c r="C66" s="195"/>
      <c r="D66" s="204">
        <v>1</v>
      </c>
      <c r="E66" s="205">
        <f>SUM(F66:P66)</f>
        <v>1</v>
      </c>
      <c r="F66" s="205">
        <v>1</v>
      </c>
      <c r="G66" s="205" t="s">
        <v>353</v>
      </c>
      <c r="H66" s="205" t="s">
        <v>210</v>
      </c>
      <c r="I66" s="205" t="s">
        <v>353</v>
      </c>
      <c r="J66" s="205" t="s">
        <v>353</v>
      </c>
      <c r="K66" s="205" t="s">
        <v>210</v>
      </c>
      <c r="L66" s="205" t="s">
        <v>353</v>
      </c>
      <c r="M66" s="205" t="s">
        <v>353</v>
      </c>
      <c r="N66" s="205" t="s">
        <v>353</v>
      </c>
      <c r="O66" s="205" t="s">
        <v>353</v>
      </c>
      <c r="P66" s="205" t="s">
        <v>353</v>
      </c>
    </row>
    <row r="67" spans="1:16" s="62" customFormat="1" ht="12" customHeight="1">
      <c r="A67" s="228" t="s">
        <v>359</v>
      </c>
      <c r="B67" s="228"/>
      <c r="C67" s="195"/>
      <c r="D67" s="204">
        <v>1</v>
      </c>
      <c r="E67" s="205">
        <f>SUM(F67:P67)</f>
        <v>1</v>
      </c>
      <c r="F67" s="205">
        <v>1</v>
      </c>
      <c r="G67" s="205" t="s">
        <v>353</v>
      </c>
      <c r="H67" s="205" t="s">
        <v>210</v>
      </c>
      <c r="I67" s="205" t="s">
        <v>353</v>
      </c>
      <c r="J67" s="205" t="s">
        <v>353</v>
      </c>
      <c r="K67" s="205" t="s">
        <v>210</v>
      </c>
      <c r="L67" s="205" t="s">
        <v>353</v>
      </c>
      <c r="M67" s="205" t="s">
        <v>353</v>
      </c>
      <c r="N67" s="205" t="s">
        <v>353</v>
      </c>
      <c r="O67" s="205" t="s">
        <v>353</v>
      </c>
      <c r="P67" s="205" t="s">
        <v>353</v>
      </c>
    </row>
    <row r="68" spans="1:16" s="62" customFormat="1" ht="12" customHeight="1">
      <c r="A68" s="228" t="s">
        <v>360</v>
      </c>
      <c r="B68" s="228"/>
      <c r="C68" s="195"/>
      <c r="D68" s="204">
        <v>1</v>
      </c>
      <c r="E68" s="205">
        <f>SUM(F68:P68)</f>
        <v>0</v>
      </c>
      <c r="F68" s="205" t="s">
        <v>210</v>
      </c>
      <c r="G68" s="205" t="s">
        <v>210</v>
      </c>
      <c r="H68" s="205" t="s">
        <v>353</v>
      </c>
      <c r="I68" s="205" t="s">
        <v>353</v>
      </c>
      <c r="J68" s="205" t="s">
        <v>210</v>
      </c>
      <c r="K68" s="205" t="s">
        <v>210</v>
      </c>
      <c r="L68" s="205" t="s">
        <v>353</v>
      </c>
      <c r="M68" s="205" t="s">
        <v>353</v>
      </c>
      <c r="N68" s="205" t="s">
        <v>353</v>
      </c>
      <c r="O68" s="205" t="s">
        <v>353</v>
      </c>
      <c r="P68" s="205" t="s">
        <v>353</v>
      </c>
    </row>
    <row r="69" spans="1:16" s="62" customFormat="1" ht="12" customHeight="1">
      <c r="A69" s="228" t="s">
        <v>198</v>
      </c>
      <c r="B69" s="228"/>
      <c r="C69" s="195"/>
      <c r="D69" s="204">
        <v>1</v>
      </c>
      <c r="E69" s="205">
        <f>SUM(F69:P69)</f>
        <v>1</v>
      </c>
      <c r="F69" s="205">
        <v>1</v>
      </c>
      <c r="G69" s="205" t="s">
        <v>353</v>
      </c>
      <c r="H69" s="205" t="s">
        <v>353</v>
      </c>
      <c r="I69" s="205" t="s">
        <v>353</v>
      </c>
      <c r="J69" s="205" t="s">
        <v>210</v>
      </c>
      <c r="K69" s="205" t="s">
        <v>210</v>
      </c>
      <c r="L69" s="205" t="s">
        <v>353</v>
      </c>
      <c r="M69" s="205" t="s">
        <v>353</v>
      </c>
      <c r="N69" s="205" t="s">
        <v>353</v>
      </c>
      <c r="O69" s="205" t="s">
        <v>353</v>
      </c>
      <c r="P69" s="205" t="s">
        <v>353</v>
      </c>
    </row>
    <row r="70" spans="1:16" s="62" customFormat="1" ht="12" customHeight="1">
      <c r="A70" s="228" t="s">
        <v>361</v>
      </c>
      <c r="B70" s="228"/>
      <c r="C70" s="195"/>
      <c r="D70" s="204">
        <v>1</v>
      </c>
      <c r="E70" s="205">
        <f>SUM(F70:P70)</f>
        <v>1</v>
      </c>
      <c r="F70" s="205" t="s">
        <v>353</v>
      </c>
      <c r="G70" s="205" t="s">
        <v>353</v>
      </c>
      <c r="H70" s="205" t="s">
        <v>210</v>
      </c>
      <c r="I70" s="205" t="s">
        <v>210</v>
      </c>
      <c r="J70" s="205">
        <v>1</v>
      </c>
      <c r="K70" s="205" t="s">
        <v>210</v>
      </c>
      <c r="L70" s="205" t="s">
        <v>210</v>
      </c>
      <c r="M70" s="205" t="s">
        <v>210</v>
      </c>
      <c r="N70" s="205" t="s">
        <v>210</v>
      </c>
      <c r="O70" s="205" t="s">
        <v>210</v>
      </c>
      <c r="P70" s="205" t="s">
        <v>210</v>
      </c>
    </row>
    <row r="71" spans="1:16" ht="6" customHeight="1" thickBot="1">
      <c r="A71" s="190"/>
      <c r="B71" s="190"/>
      <c r="C71" s="190"/>
      <c r="D71" s="19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</row>
    <row r="72" spans="1:16" ht="6" customHeight="1" thickTop="1"/>
    <row r="73" spans="1:16" ht="12" customHeight="1">
      <c r="B73" s="192" t="s">
        <v>365</v>
      </c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</row>
    <row r="74" spans="1:16" ht="12" customHeight="1">
      <c r="B74" s="192" t="s">
        <v>362</v>
      </c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</row>
    <row r="75" spans="1:16" ht="12" customHeight="1">
      <c r="A75" s="188"/>
    </row>
    <row r="76" spans="1:16" ht="12" customHeight="1">
      <c r="A76" s="188" t="s">
        <v>363</v>
      </c>
      <c r="B76" s="188"/>
    </row>
    <row r="77" spans="1:16" ht="12" customHeight="1">
      <c r="A77" s="188"/>
      <c r="B77" s="188"/>
    </row>
    <row r="78" spans="1:16" ht="12" customHeight="1"/>
    <row r="79" spans="1:16" ht="12" customHeight="1"/>
    <row r="80" spans="1:1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</sheetData>
  <mergeCells count="28">
    <mergeCell ref="A7:B7"/>
    <mergeCell ref="A2:B3"/>
    <mergeCell ref="D2:D3"/>
    <mergeCell ref="E2:E3"/>
    <mergeCell ref="H2:L2"/>
    <mergeCell ref="A5:B5"/>
    <mergeCell ref="A58:B58"/>
    <mergeCell ref="A31:B31"/>
    <mergeCell ref="A42:B42"/>
    <mergeCell ref="A48:B48"/>
    <mergeCell ref="A49:B49"/>
    <mergeCell ref="A50:B50"/>
    <mergeCell ref="A51:B51"/>
    <mergeCell ref="A52:B52"/>
    <mergeCell ref="A54:B54"/>
    <mergeCell ref="A55:B55"/>
    <mergeCell ref="A56:B56"/>
    <mergeCell ref="A57:B57"/>
    <mergeCell ref="A67:B67"/>
    <mergeCell ref="A68:B68"/>
    <mergeCell ref="A69:B69"/>
    <mergeCell ref="A70:B70"/>
    <mergeCell ref="A60:B60"/>
    <mergeCell ref="A61:B61"/>
    <mergeCell ref="A62:B62"/>
    <mergeCell ref="A63:B63"/>
    <mergeCell ref="A64:B64"/>
    <mergeCell ref="A66:B6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3" fitToWidth="0" fitToHeight="0" orientation="portrait" r:id="rId1"/>
  <headerFooter alignWithMargins="0">
    <oddHeader>&amp;L&amp;10県議会議員数&amp;R&amp;10&amp;F　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3"/>
  <sheetViews>
    <sheetView zoomScaleNormal="100" zoomScaleSheetLayoutView="145" workbookViewId="0">
      <selection sqref="A1:B1"/>
    </sheetView>
  </sheetViews>
  <sheetFormatPr defaultColWidth="9" defaultRowHeight="10.5"/>
  <cols>
    <col min="1" max="1" width="3.25" style="114" customWidth="1"/>
    <col min="2" max="2" width="11" style="114" customWidth="1"/>
    <col min="3" max="8" width="9.25" style="114" customWidth="1"/>
    <col min="9" max="9" width="3.25" style="114" customWidth="1"/>
    <col min="10" max="16384" width="9" style="114"/>
  </cols>
  <sheetData>
    <row r="1" spans="1:10" ht="15" customHeight="1" thickBot="1">
      <c r="A1" s="250" t="s">
        <v>200</v>
      </c>
      <c r="B1" s="250"/>
      <c r="C1" s="43"/>
      <c r="D1" s="43"/>
      <c r="E1" s="43"/>
      <c r="F1" s="43"/>
      <c r="G1" s="43"/>
      <c r="H1" s="113" t="s">
        <v>201</v>
      </c>
    </row>
    <row r="2" spans="1:10" ht="5.25" customHeight="1" thickTop="1">
      <c r="A2" s="115"/>
      <c r="B2" s="116"/>
      <c r="C2" s="116"/>
      <c r="D2" s="116"/>
      <c r="E2" s="116"/>
      <c r="F2" s="116"/>
      <c r="G2" s="116"/>
      <c r="H2" s="117"/>
    </row>
    <row r="3" spans="1:10" s="122" customFormat="1" ht="55.5" customHeight="1">
      <c r="A3" s="118" t="s">
        <v>0</v>
      </c>
      <c r="B3" s="119" t="s">
        <v>202</v>
      </c>
      <c r="C3" s="120" t="s">
        <v>76</v>
      </c>
      <c r="D3" s="120" t="s">
        <v>203</v>
      </c>
      <c r="E3" s="121" t="s">
        <v>204</v>
      </c>
      <c r="F3" s="121" t="s">
        <v>205</v>
      </c>
      <c r="G3" s="121" t="s">
        <v>206</v>
      </c>
      <c r="H3" s="226" t="s">
        <v>207</v>
      </c>
      <c r="J3" s="123"/>
    </row>
    <row r="4" spans="1:10" s="122" customFormat="1" ht="5.25" customHeight="1">
      <c r="A4" s="124"/>
      <c r="B4" s="125"/>
      <c r="C4" s="126"/>
      <c r="D4" s="126"/>
      <c r="E4" s="127"/>
      <c r="F4" s="127"/>
      <c r="G4" s="128"/>
      <c r="H4" s="129"/>
    </row>
    <row r="5" spans="1:10" s="122" customFormat="1" ht="6" customHeight="1">
      <c r="A5" s="130"/>
      <c r="B5" s="131"/>
      <c r="C5" s="132"/>
      <c r="D5" s="133"/>
      <c r="E5" s="134"/>
      <c r="F5" s="134"/>
      <c r="G5" s="135"/>
      <c r="H5" s="135"/>
    </row>
    <row r="6" spans="1:10" s="139" customFormat="1" ht="10.5" customHeight="1">
      <c r="A6" s="251" t="s">
        <v>208</v>
      </c>
      <c r="B6" s="136" t="s">
        <v>209</v>
      </c>
      <c r="C6" s="137">
        <v>18</v>
      </c>
      <c r="D6" s="138">
        <v>18</v>
      </c>
      <c r="E6" s="138">
        <v>11</v>
      </c>
      <c r="F6" s="138">
        <v>7</v>
      </c>
      <c r="G6" s="138" t="s">
        <v>210</v>
      </c>
      <c r="H6" s="138" t="s">
        <v>210</v>
      </c>
    </row>
    <row r="7" spans="1:10" s="139" customFormat="1" ht="10.5" customHeight="1">
      <c r="A7" s="251"/>
      <c r="B7" s="140" t="s">
        <v>211</v>
      </c>
      <c r="C7" s="59">
        <v>1</v>
      </c>
      <c r="D7" s="69">
        <v>1</v>
      </c>
      <c r="E7" s="69" t="s">
        <v>210</v>
      </c>
      <c r="F7" s="69">
        <v>1</v>
      </c>
      <c r="G7" s="69" t="s">
        <v>210</v>
      </c>
      <c r="H7" s="69" t="s">
        <v>210</v>
      </c>
    </row>
    <row r="8" spans="1:10" s="139" customFormat="1" ht="10.5" customHeight="1">
      <c r="A8" s="251"/>
      <c r="B8" s="141" t="s">
        <v>212</v>
      </c>
      <c r="C8" s="59">
        <v>1</v>
      </c>
      <c r="D8" s="69">
        <v>1</v>
      </c>
      <c r="E8" s="69">
        <v>1</v>
      </c>
      <c r="F8" s="69" t="s">
        <v>210</v>
      </c>
      <c r="G8" s="69" t="s">
        <v>210</v>
      </c>
      <c r="H8" s="69" t="s">
        <v>210</v>
      </c>
    </row>
    <row r="9" spans="1:10" s="139" customFormat="1" ht="10.5" customHeight="1">
      <c r="A9" s="251"/>
      <c r="B9" s="141" t="s">
        <v>213</v>
      </c>
      <c r="C9" s="59">
        <v>1</v>
      </c>
      <c r="D9" s="69">
        <v>1</v>
      </c>
      <c r="E9" s="69">
        <v>1</v>
      </c>
      <c r="F9" s="69" t="s">
        <v>210</v>
      </c>
      <c r="G9" s="69" t="s">
        <v>210</v>
      </c>
      <c r="H9" s="69" t="s">
        <v>210</v>
      </c>
    </row>
    <row r="10" spans="1:10" s="139" customFormat="1" ht="10.5" customHeight="1">
      <c r="A10" s="251"/>
      <c r="B10" s="141" t="s">
        <v>214</v>
      </c>
      <c r="C10" s="59">
        <v>1</v>
      </c>
      <c r="D10" s="69">
        <v>1</v>
      </c>
      <c r="E10" s="69" t="s">
        <v>210</v>
      </c>
      <c r="F10" s="69">
        <v>1</v>
      </c>
      <c r="G10" s="69" t="s">
        <v>210</v>
      </c>
      <c r="H10" s="69" t="s">
        <v>210</v>
      </c>
    </row>
    <row r="11" spans="1:10" s="139" customFormat="1" ht="10.5" customHeight="1">
      <c r="A11" s="251"/>
      <c r="B11" s="141" t="s">
        <v>215</v>
      </c>
      <c r="C11" s="59">
        <v>1</v>
      </c>
      <c r="D11" s="69">
        <v>1</v>
      </c>
      <c r="E11" s="69">
        <v>1</v>
      </c>
      <c r="F11" s="69" t="s">
        <v>210</v>
      </c>
      <c r="G11" s="69" t="s">
        <v>210</v>
      </c>
      <c r="H11" s="69" t="s">
        <v>210</v>
      </c>
    </row>
    <row r="12" spans="1:10" s="139" customFormat="1" ht="10.5" customHeight="1">
      <c r="A12" s="251"/>
      <c r="B12" s="141" t="s">
        <v>216</v>
      </c>
      <c r="C12" s="59">
        <v>1</v>
      </c>
      <c r="D12" s="69">
        <v>1</v>
      </c>
      <c r="E12" s="69">
        <v>1</v>
      </c>
      <c r="F12" s="69" t="s">
        <v>210</v>
      </c>
      <c r="G12" s="69" t="s">
        <v>210</v>
      </c>
      <c r="H12" s="69" t="s">
        <v>210</v>
      </c>
    </row>
    <row r="13" spans="1:10" s="139" customFormat="1" ht="10.5" customHeight="1">
      <c r="A13" s="251"/>
      <c r="B13" s="141" t="s">
        <v>217</v>
      </c>
      <c r="C13" s="59">
        <v>1</v>
      </c>
      <c r="D13" s="69">
        <v>1</v>
      </c>
      <c r="E13" s="69">
        <v>1</v>
      </c>
      <c r="F13" s="69" t="s">
        <v>210</v>
      </c>
      <c r="G13" s="69" t="s">
        <v>210</v>
      </c>
      <c r="H13" s="69" t="s">
        <v>210</v>
      </c>
    </row>
    <row r="14" spans="1:10" s="139" customFormat="1" ht="10.5" customHeight="1">
      <c r="A14" s="251"/>
      <c r="B14" s="141" t="s">
        <v>218</v>
      </c>
      <c r="C14" s="59">
        <v>1</v>
      </c>
      <c r="D14" s="69">
        <v>1</v>
      </c>
      <c r="E14" s="69" t="s">
        <v>210</v>
      </c>
      <c r="F14" s="69">
        <v>1</v>
      </c>
      <c r="G14" s="69" t="s">
        <v>210</v>
      </c>
      <c r="H14" s="69" t="s">
        <v>210</v>
      </c>
    </row>
    <row r="15" spans="1:10" s="139" customFormat="1" ht="10.5" customHeight="1">
      <c r="A15" s="251"/>
      <c r="B15" s="141" t="s">
        <v>219</v>
      </c>
      <c r="C15" s="59">
        <v>1</v>
      </c>
      <c r="D15" s="69">
        <v>1</v>
      </c>
      <c r="E15" s="69" t="s">
        <v>210</v>
      </c>
      <c r="F15" s="69">
        <v>1</v>
      </c>
      <c r="G15" s="69" t="s">
        <v>210</v>
      </c>
      <c r="H15" s="69" t="s">
        <v>210</v>
      </c>
    </row>
    <row r="16" spans="1:10" s="139" customFormat="1" ht="10.5" customHeight="1">
      <c r="A16" s="251"/>
      <c r="B16" s="141" t="s">
        <v>220</v>
      </c>
      <c r="C16" s="59">
        <v>1</v>
      </c>
      <c r="D16" s="69">
        <v>1</v>
      </c>
      <c r="E16" s="69">
        <v>1</v>
      </c>
      <c r="F16" s="69" t="s">
        <v>210</v>
      </c>
      <c r="G16" s="69" t="s">
        <v>210</v>
      </c>
      <c r="H16" s="69" t="s">
        <v>210</v>
      </c>
    </row>
    <row r="17" spans="1:10" s="139" customFormat="1" ht="10.5" customHeight="1">
      <c r="A17" s="251"/>
      <c r="B17" s="141" t="s">
        <v>221</v>
      </c>
      <c r="C17" s="59">
        <v>1</v>
      </c>
      <c r="D17" s="69">
        <v>1</v>
      </c>
      <c r="E17" s="69">
        <v>1</v>
      </c>
      <c r="F17" s="69" t="s">
        <v>210</v>
      </c>
      <c r="G17" s="69" t="s">
        <v>210</v>
      </c>
      <c r="H17" s="69" t="s">
        <v>210</v>
      </c>
      <c r="J17" s="142"/>
    </row>
    <row r="18" spans="1:10" s="139" customFormat="1" ht="10.5" customHeight="1">
      <c r="A18" s="251"/>
      <c r="B18" s="141" t="s">
        <v>222</v>
      </c>
      <c r="C18" s="59">
        <v>1</v>
      </c>
      <c r="D18" s="69">
        <v>1</v>
      </c>
      <c r="E18" s="69" t="s">
        <v>210</v>
      </c>
      <c r="F18" s="69">
        <v>1</v>
      </c>
      <c r="G18" s="69" t="s">
        <v>210</v>
      </c>
      <c r="H18" s="69" t="s">
        <v>210</v>
      </c>
    </row>
    <row r="19" spans="1:10" s="139" customFormat="1" ht="10.5" customHeight="1">
      <c r="A19" s="251"/>
      <c r="B19" s="141" t="s">
        <v>223</v>
      </c>
      <c r="C19" s="59">
        <v>1</v>
      </c>
      <c r="D19" s="69">
        <v>1</v>
      </c>
      <c r="E19" s="69" t="s">
        <v>210</v>
      </c>
      <c r="F19" s="69">
        <v>1</v>
      </c>
      <c r="G19" s="69" t="s">
        <v>210</v>
      </c>
      <c r="H19" s="69" t="s">
        <v>210</v>
      </c>
    </row>
    <row r="20" spans="1:10" s="139" customFormat="1" ht="10.5" customHeight="1">
      <c r="A20" s="251"/>
      <c r="B20" s="141" t="s">
        <v>224</v>
      </c>
      <c r="C20" s="59">
        <v>1</v>
      </c>
      <c r="D20" s="69">
        <v>1</v>
      </c>
      <c r="E20" s="69">
        <v>1</v>
      </c>
      <c r="F20" s="69" t="s">
        <v>210</v>
      </c>
      <c r="G20" s="69" t="s">
        <v>210</v>
      </c>
      <c r="H20" s="69" t="s">
        <v>210</v>
      </c>
    </row>
    <row r="21" spans="1:10" s="139" customFormat="1" ht="10.5" customHeight="1">
      <c r="A21" s="251"/>
      <c r="B21" s="141" t="s">
        <v>225</v>
      </c>
      <c r="C21" s="59">
        <v>1</v>
      </c>
      <c r="D21" s="69">
        <v>1</v>
      </c>
      <c r="E21" s="69">
        <v>1</v>
      </c>
      <c r="F21" s="69" t="s">
        <v>210</v>
      </c>
      <c r="G21" s="69" t="s">
        <v>210</v>
      </c>
      <c r="H21" s="69" t="s">
        <v>210</v>
      </c>
    </row>
    <row r="22" spans="1:10" s="139" customFormat="1" ht="10.5" customHeight="1">
      <c r="A22" s="251"/>
      <c r="B22" s="141" t="s">
        <v>226</v>
      </c>
      <c r="C22" s="59">
        <v>1</v>
      </c>
      <c r="D22" s="69">
        <v>1</v>
      </c>
      <c r="E22" s="69" t="s">
        <v>210</v>
      </c>
      <c r="F22" s="69">
        <v>1</v>
      </c>
      <c r="G22" s="69" t="s">
        <v>210</v>
      </c>
      <c r="H22" s="69" t="s">
        <v>210</v>
      </c>
    </row>
    <row r="23" spans="1:10" s="139" customFormat="1" ht="10.5" customHeight="1">
      <c r="A23" s="251"/>
      <c r="B23" s="141" t="s">
        <v>227</v>
      </c>
      <c r="C23" s="59">
        <v>1</v>
      </c>
      <c r="D23" s="69">
        <v>1</v>
      </c>
      <c r="E23" s="69">
        <v>1</v>
      </c>
      <c r="F23" s="69" t="s">
        <v>210</v>
      </c>
      <c r="G23" s="69" t="s">
        <v>210</v>
      </c>
      <c r="H23" s="69" t="s">
        <v>210</v>
      </c>
    </row>
    <row r="24" spans="1:10" s="139" customFormat="1" ht="11.25" customHeight="1">
      <c r="A24" s="199"/>
      <c r="B24" s="141" t="s">
        <v>228</v>
      </c>
      <c r="C24" s="59">
        <v>1</v>
      </c>
      <c r="D24" s="69">
        <v>1</v>
      </c>
      <c r="E24" s="69">
        <v>1</v>
      </c>
      <c r="F24" s="69" t="s">
        <v>210</v>
      </c>
      <c r="G24" s="69" t="s">
        <v>210</v>
      </c>
      <c r="H24" s="69" t="s">
        <v>210</v>
      </c>
    </row>
    <row r="25" spans="1:10" s="139" customFormat="1" ht="12" customHeight="1">
      <c r="A25" s="252" t="s">
        <v>229</v>
      </c>
      <c r="B25" s="253"/>
      <c r="C25" s="143">
        <v>8</v>
      </c>
      <c r="D25" s="144">
        <v>8</v>
      </c>
      <c r="E25" s="144">
        <v>3</v>
      </c>
      <c r="F25" s="144">
        <v>2</v>
      </c>
      <c r="G25" s="144">
        <v>2</v>
      </c>
      <c r="H25" s="144">
        <v>1</v>
      </c>
    </row>
    <row r="26" spans="1:10" ht="3.75" customHeight="1" thickBot="1">
      <c r="A26" s="80"/>
      <c r="B26" s="145"/>
      <c r="C26" s="80"/>
      <c r="D26" s="80"/>
      <c r="E26" s="80"/>
      <c r="F26" s="80"/>
      <c r="G26" s="80"/>
      <c r="H26" s="80"/>
    </row>
    <row r="27" spans="1:10" ht="11.25" thickTop="1">
      <c r="A27" s="43" t="s">
        <v>230</v>
      </c>
      <c r="B27" s="43"/>
      <c r="C27" s="43"/>
      <c r="D27" s="43"/>
      <c r="E27" s="43"/>
      <c r="F27" s="43"/>
      <c r="G27" s="43"/>
      <c r="H27" s="43"/>
    </row>
    <row r="28" spans="1:10" ht="12" customHeight="1">
      <c r="A28" s="1" t="s">
        <v>231</v>
      </c>
      <c r="B28" s="1"/>
      <c r="C28" s="1"/>
      <c r="D28" s="1"/>
      <c r="E28" s="1"/>
      <c r="F28" s="1"/>
      <c r="G28" s="1"/>
      <c r="H28" s="1"/>
    </row>
    <row r="29" spans="1:10" ht="12" customHeight="1">
      <c r="A29" s="1" t="s">
        <v>232</v>
      </c>
      <c r="B29" s="1"/>
      <c r="C29" s="1"/>
      <c r="D29" s="1"/>
      <c r="E29" s="1"/>
      <c r="F29" s="1"/>
      <c r="G29" s="1"/>
      <c r="H29" s="1"/>
    </row>
    <row r="30" spans="1:10" ht="12" customHeight="1">
      <c r="A30" s="1" t="s">
        <v>233</v>
      </c>
      <c r="B30" s="1"/>
      <c r="C30" s="1"/>
      <c r="D30" s="1"/>
      <c r="E30" s="1"/>
      <c r="F30" s="1"/>
      <c r="G30" s="1"/>
      <c r="H30" s="1"/>
    </row>
    <row r="31" spans="1:10" ht="12" customHeight="1">
      <c r="A31" s="1" t="s">
        <v>234</v>
      </c>
      <c r="B31" s="1"/>
      <c r="C31" s="1"/>
      <c r="D31" s="1"/>
      <c r="E31" s="1"/>
      <c r="F31" s="1"/>
      <c r="G31" s="1"/>
      <c r="H31" s="1"/>
    </row>
    <row r="32" spans="1:10" ht="12" customHeight="1">
      <c r="A32" s="1" t="s">
        <v>235</v>
      </c>
      <c r="B32" s="1"/>
      <c r="C32" s="1"/>
      <c r="D32" s="1"/>
      <c r="E32" s="1"/>
      <c r="F32" s="1"/>
      <c r="G32" s="1"/>
      <c r="H32" s="1"/>
    </row>
    <row r="33" spans="1:8" ht="12" customHeight="1">
      <c r="A33" s="1" t="s">
        <v>236</v>
      </c>
      <c r="B33" s="1"/>
      <c r="C33" s="1"/>
      <c r="D33" s="1"/>
      <c r="E33" s="1"/>
      <c r="F33" s="1"/>
      <c r="G33" s="1"/>
      <c r="H33" s="1"/>
    </row>
    <row r="34" spans="1:8" ht="12" customHeight="1">
      <c r="A34" s="1" t="s">
        <v>237</v>
      </c>
      <c r="B34" s="43"/>
      <c r="C34" s="43"/>
      <c r="D34" s="43"/>
      <c r="E34" s="43"/>
      <c r="F34" s="43"/>
      <c r="G34" s="43"/>
      <c r="H34" s="43"/>
    </row>
    <row r="35" spans="1:8" ht="12" customHeight="1">
      <c r="A35" s="1" t="s">
        <v>238</v>
      </c>
      <c r="B35" s="43"/>
      <c r="C35" s="43"/>
      <c r="D35" s="43"/>
      <c r="E35" s="43"/>
      <c r="F35" s="43"/>
      <c r="G35" s="43"/>
      <c r="H35" s="43"/>
    </row>
    <row r="36" spans="1:8" ht="12" customHeight="1">
      <c r="A36" s="1" t="s">
        <v>239</v>
      </c>
      <c r="B36" s="43"/>
      <c r="C36" s="43"/>
      <c r="D36" s="43"/>
      <c r="E36" s="43"/>
      <c r="F36" s="43"/>
      <c r="G36" s="43"/>
      <c r="H36" s="43"/>
    </row>
    <row r="37" spans="1:8" ht="12" customHeight="1">
      <c r="A37" s="1" t="s">
        <v>240</v>
      </c>
      <c r="B37" s="43"/>
      <c r="C37" s="43"/>
      <c r="D37" s="43"/>
      <c r="E37" s="43"/>
      <c r="F37" s="43"/>
      <c r="G37" s="43"/>
      <c r="H37" s="43"/>
    </row>
    <row r="38" spans="1:8" ht="12" customHeight="1">
      <c r="A38" s="1" t="s">
        <v>241</v>
      </c>
      <c r="B38" s="43"/>
      <c r="C38" s="43"/>
      <c r="D38" s="43"/>
      <c r="E38" s="43"/>
      <c r="F38" s="43"/>
      <c r="G38" s="43"/>
      <c r="H38" s="43"/>
    </row>
    <row r="39" spans="1:8" ht="12" customHeight="1">
      <c r="A39" s="1" t="s">
        <v>242</v>
      </c>
      <c r="B39" s="43"/>
      <c r="C39" s="43"/>
      <c r="D39" s="43"/>
      <c r="E39" s="43"/>
      <c r="F39" s="43"/>
      <c r="G39" s="43"/>
      <c r="H39" s="43"/>
    </row>
    <row r="40" spans="1:8" ht="12" customHeight="1">
      <c r="A40" s="1" t="s">
        <v>243</v>
      </c>
      <c r="B40" s="43"/>
      <c r="C40" s="43"/>
      <c r="D40" s="43"/>
      <c r="E40" s="43"/>
      <c r="F40" s="43"/>
      <c r="G40" s="43"/>
      <c r="H40" s="43"/>
    </row>
    <row r="41" spans="1:8" ht="12" customHeight="1">
      <c r="A41" s="1" t="s">
        <v>244</v>
      </c>
      <c r="B41" s="43"/>
      <c r="C41" s="43"/>
      <c r="D41" s="43"/>
      <c r="E41" s="43"/>
      <c r="F41" s="43"/>
      <c r="G41" s="43"/>
      <c r="H41" s="43"/>
    </row>
    <row r="42" spans="1:8" ht="12" customHeight="1">
      <c r="A42" s="1" t="s">
        <v>245</v>
      </c>
      <c r="B42" s="43"/>
      <c r="C42" s="43"/>
      <c r="D42" s="43"/>
      <c r="E42" s="43"/>
      <c r="F42" s="43"/>
      <c r="G42" s="43"/>
      <c r="H42" s="43"/>
    </row>
    <row r="43" spans="1:8" ht="12" customHeight="1">
      <c r="A43" s="1" t="s">
        <v>246</v>
      </c>
      <c r="B43" s="43"/>
      <c r="C43" s="43"/>
      <c r="D43" s="43"/>
      <c r="E43" s="43"/>
      <c r="F43" s="43"/>
      <c r="G43" s="43"/>
      <c r="H43" s="43"/>
    </row>
    <row r="44" spans="1:8" ht="12" customHeight="1">
      <c r="A44" s="1" t="s">
        <v>247</v>
      </c>
      <c r="B44" s="43"/>
      <c r="C44" s="43"/>
      <c r="D44" s="43"/>
      <c r="E44" s="43"/>
      <c r="F44" s="43"/>
      <c r="G44" s="43"/>
      <c r="H44" s="43"/>
    </row>
    <row r="45" spans="1:8" ht="12" customHeight="1">
      <c r="A45" s="1" t="s">
        <v>248</v>
      </c>
      <c r="B45" s="43"/>
      <c r="C45" s="43"/>
      <c r="D45" s="43"/>
      <c r="E45" s="43"/>
      <c r="F45" s="43"/>
      <c r="G45" s="43"/>
      <c r="H45" s="43"/>
    </row>
    <row r="46" spans="1:8" ht="12" customHeight="1">
      <c r="A46" s="1" t="s">
        <v>249</v>
      </c>
      <c r="B46" s="43"/>
      <c r="C46" s="43"/>
      <c r="D46" s="43"/>
      <c r="E46" s="43"/>
      <c r="F46" s="43"/>
      <c r="G46" s="43"/>
      <c r="H46" s="43"/>
    </row>
    <row r="47" spans="1:8" ht="12" customHeight="1">
      <c r="A47" s="1" t="s">
        <v>250</v>
      </c>
      <c r="B47" s="43"/>
      <c r="C47" s="43"/>
      <c r="D47" s="43"/>
      <c r="E47" s="43"/>
      <c r="F47" s="43"/>
      <c r="G47" s="43"/>
      <c r="H47" s="43"/>
    </row>
    <row r="48" spans="1:8" ht="12" customHeight="1">
      <c r="A48" s="1" t="s">
        <v>251</v>
      </c>
      <c r="B48" s="43"/>
      <c r="C48" s="43"/>
      <c r="D48" s="43"/>
      <c r="E48" s="43"/>
      <c r="F48" s="43"/>
      <c r="G48" s="43"/>
      <c r="H48" s="43"/>
    </row>
    <row r="49" spans="1:8" ht="12" customHeight="1">
      <c r="A49" s="1" t="s">
        <v>252</v>
      </c>
      <c r="B49" s="43"/>
      <c r="C49" s="43"/>
      <c r="D49" s="43"/>
      <c r="E49" s="43"/>
      <c r="F49" s="43"/>
      <c r="G49" s="43"/>
      <c r="H49" s="43"/>
    </row>
    <row r="50" spans="1:8" ht="12" customHeight="1">
      <c r="A50" s="1" t="s">
        <v>253</v>
      </c>
      <c r="B50" s="43"/>
      <c r="C50" s="43"/>
      <c r="D50" s="43"/>
      <c r="E50" s="43"/>
      <c r="F50" s="43"/>
      <c r="G50" s="43"/>
      <c r="H50" s="43"/>
    </row>
    <row r="51" spans="1:8" ht="12" customHeight="1">
      <c r="A51" s="43" t="s">
        <v>254</v>
      </c>
      <c r="B51" s="43"/>
      <c r="C51" s="43"/>
      <c r="D51" s="43"/>
      <c r="E51" s="43"/>
      <c r="F51" s="43"/>
      <c r="G51" s="43"/>
      <c r="H51" s="43"/>
    </row>
    <row r="52" spans="1:8">
      <c r="D52" s="146"/>
    </row>
    <row r="53" spans="1:8">
      <c r="D53" s="146"/>
    </row>
  </sheetData>
  <mergeCells count="3">
    <mergeCell ref="A1:B1"/>
    <mergeCell ref="A6:A23"/>
    <mergeCell ref="A25:B25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110" orientation="portrait" r:id="rId1"/>
  <headerFooter alignWithMargins="0">
    <oddHeader xml:space="preserve">&amp;L&amp;9県内選出国会議員数
&amp;C
&amp;R&amp;9&amp;F (&amp;A)　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1"/>
  <sheetViews>
    <sheetView zoomScaleNormal="100" zoomScaleSheetLayoutView="130" workbookViewId="0"/>
  </sheetViews>
  <sheetFormatPr defaultColWidth="9" defaultRowHeight="9.75"/>
  <cols>
    <col min="1" max="1" width="9.25" style="4" customWidth="1"/>
    <col min="2" max="2" width="0.75" style="16" customWidth="1"/>
    <col min="3" max="8" width="9.75" style="4" customWidth="1"/>
    <col min="9" max="11" width="7.75" style="4" customWidth="1"/>
    <col min="12" max="12" width="3.875" style="4" customWidth="1"/>
    <col min="13" max="16384" width="9" style="4"/>
  </cols>
  <sheetData>
    <row r="1" spans="1:12" ht="15" customHeight="1" thickBot="1">
      <c r="A1" s="1" t="s">
        <v>255</v>
      </c>
      <c r="B1" s="46"/>
      <c r="C1" s="43"/>
      <c r="D1" s="43"/>
      <c r="E1" s="43"/>
      <c r="F1" s="43"/>
      <c r="G1" s="43"/>
      <c r="H1" s="43"/>
      <c r="I1" s="43"/>
      <c r="J1" s="43"/>
      <c r="K1" s="113" t="s">
        <v>256</v>
      </c>
    </row>
    <row r="2" spans="1:12" ht="4.5" customHeight="1" thickTop="1">
      <c r="A2" s="147"/>
      <c r="B2" s="115"/>
      <c r="C2" s="117"/>
      <c r="D2" s="147"/>
      <c r="E2" s="115"/>
      <c r="F2" s="117"/>
      <c r="G2" s="147"/>
      <c r="H2" s="115"/>
      <c r="I2" s="117"/>
      <c r="J2" s="147"/>
      <c r="K2" s="147"/>
    </row>
    <row r="3" spans="1:12" s="41" customFormat="1" ht="12.75" customHeight="1">
      <c r="A3" s="254" t="s">
        <v>257</v>
      </c>
      <c r="B3" s="148"/>
      <c r="C3" s="256" t="s">
        <v>258</v>
      </c>
      <c r="D3" s="257"/>
      <c r="E3" s="258"/>
      <c r="F3" s="256" t="s">
        <v>259</v>
      </c>
      <c r="G3" s="257"/>
      <c r="H3" s="258"/>
      <c r="I3" s="259" t="s">
        <v>260</v>
      </c>
      <c r="J3" s="260"/>
      <c r="K3" s="260"/>
      <c r="L3" s="123"/>
    </row>
    <row r="4" spans="1:12" s="41" customFormat="1" ht="14.25" customHeight="1">
      <c r="A4" s="254"/>
      <c r="B4" s="148"/>
      <c r="C4" s="262" t="s">
        <v>261</v>
      </c>
      <c r="D4" s="239"/>
      <c r="E4" s="263"/>
      <c r="F4" s="262" t="s">
        <v>261</v>
      </c>
      <c r="G4" s="239"/>
      <c r="H4" s="263"/>
      <c r="I4" s="261"/>
      <c r="J4" s="232"/>
      <c r="K4" s="232"/>
    </row>
    <row r="5" spans="1:12" s="10" customFormat="1" ht="16.5" customHeight="1">
      <c r="A5" s="255"/>
      <c r="B5" s="89"/>
      <c r="C5" s="51" t="s">
        <v>262</v>
      </c>
      <c r="D5" s="51" t="s">
        <v>263</v>
      </c>
      <c r="E5" s="51" t="s">
        <v>264</v>
      </c>
      <c r="F5" s="149" t="s">
        <v>262</v>
      </c>
      <c r="G5" s="51" t="s">
        <v>263</v>
      </c>
      <c r="H5" s="51" t="s">
        <v>264</v>
      </c>
      <c r="I5" s="51" t="s">
        <v>262</v>
      </c>
      <c r="J5" s="51" t="s">
        <v>263</v>
      </c>
      <c r="K5" s="150" t="s">
        <v>264</v>
      </c>
      <c r="L5" s="151"/>
    </row>
    <row r="6" spans="1:12" ht="6" customHeight="1">
      <c r="A6" s="46"/>
      <c r="B6" s="152"/>
      <c r="C6" s="70"/>
      <c r="D6" s="153"/>
      <c r="E6" s="154"/>
      <c r="F6" s="155"/>
      <c r="G6" s="153"/>
      <c r="H6" s="153"/>
      <c r="I6" s="153"/>
      <c r="J6" s="153"/>
      <c r="K6" s="153"/>
    </row>
    <row r="7" spans="1:12" ht="10.15" customHeight="1">
      <c r="A7" s="156" t="s">
        <v>265</v>
      </c>
      <c r="B7" s="157"/>
      <c r="C7" s="209">
        <f>SUM(C9:C28)</f>
        <v>3819403</v>
      </c>
      <c r="D7" s="209">
        <f>SUM(D9:D28)</f>
        <v>3890038</v>
      </c>
      <c r="E7" s="209">
        <f>SUM(C7:D7)</f>
        <v>7709441</v>
      </c>
      <c r="F7" s="209">
        <f>SUM(F9:F28)</f>
        <v>3823478</v>
      </c>
      <c r="G7" s="209">
        <f>SUM(G9:G28)</f>
        <v>3886887</v>
      </c>
      <c r="H7" s="209">
        <f>SUM(F7:G7)</f>
        <v>7710365</v>
      </c>
      <c r="I7" s="210">
        <f>SUM(I9:I28)</f>
        <v>-4075</v>
      </c>
      <c r="J7" s="210">
        <f>SUM(J9:J28)</f>
        <v>3151</v>
      </c>
      <c r="K7" s="210">
        <f>SUM(I7:J7)</f>
        <v>-924</v>
      </c>
    </row>
    <row r="8" spans="1:12" ht="4.5" customHeight="1">
      <c r="A8" s="25"/>
      <c r="B8" s="158"/>
      <c r="C8" s="211"/>
      <c r="D8" s="211"/>
      <c r="E8" s="211"/>
      <c r="F8" s="211"/>
      <c r="G8" s="211"/>
      <c r="H8" s="211"/>
      <c r="I8" s="212"/>
      <c r="J8" s="212"/>
      <c r="K8" s="212"/>
    </row>
    <row r="9" spans="1:12" ht="10.5" customHeight="1">
      <c r="A9" s="159" t="s">
        <v>266</v>
      </c>
      <c r="B9" s="160"/>
      <c r="C9" s="213">
        <v>212084</v>
      </c>
      <c r="D9" s="211">
        <v>214236</v>
      </c>
      <c r="E9" s="211">
        <f>SUM(C9:D9)</f>
        <v>426320</v>
      </c>
      <c r="F9" s="211">
        <v>213022</v>
      </c>
      <c r="G9" s="211">
        <v>214802</v>
      </c>
      <c r="H9" s="211">
        <f>SUM(F9:G9)</f>
        <v>427824</v>
      </c>
      <c r="I9" s="212">
        <f t="shared" ref="I9:J28" si="0">C9-F9</f>
        <v>-938</v>
      </c>
      <c r="J9" s="212">
        <f t="shared" si="0"/>
        <v>-566</v>
      </c>
      <c r="K9" s="212">
        <f t="shared" ref="K9:K27" si="1">I9+J9</f>
        <v>-1504</v>
      </c>
      <c r="L9" s="161"/>
    </row>
    <row r="10" spans="1:12" ht="10.5" customHeight="1">
      <c r="A10" s="225" t="s">
        <v>267</v>
      </c>
      <c r="B10" s="162"/>
      <c r="C10" s="213">
        <v>214453</v>
      </c>
      <c r="D10" s="211">
        <v>221164</v>
      </c>
      <c r="E10" s="211">
        <f t="shared" ref="E10:E28" si="2">SUM(C10:D10)</f>
        <v>435617</v>
      </c>
      <c r="F10" s="211">
        <v>214949</v>
      </c>
      <c r="G10" s="211">
        <v>221080</v>
      </c>
      <c r="H10" s="211">
        <f t="shared" ref="H10:H27" si="3">SUM(F10:G10)</f>
        <v>436029</v>
      </c>
      <c r="I10" s="212">
        <f t="shared" si="0"/>
        <v>-496</v>
      </c>
      <c r="J10" s="212">
        <f t="shared" si="0"/>
        <v>84</v>
      </c>
      <c r="K10" s="212">
        <f t="shared" si="1"/>
        <v>-412</v>
      </c>
    </row>
    <row r="11" spans="1:12" ht="10.5" customHeight="1">
      <c r="A11" s="225" t="s">
        <v>268</v>
      </c>
      <c r="B11" s="162"/>
      <c r="C11" s="213">
        <v>226389</v>
      </c>
      <c r="D11" s="211">
        <v>216515</v>
      </c>
      <c r="E11" s="211">
        <f t="shared" si="2"/>
        <v>442904</v>
      </c>
      <c r="F11" s="211">
        <v>226169</v>
      </c>
      <c r="G11" s="211">
        <v>216308</v>
      </c>
      <c r="H11" s="211">
        <f t="shared" si="3"/>
        <v>442477</v>
      </c>
      <c r="I11" s="212">
        <f t="shared" si="0"/>
        <v>220</v>
      </c>
      <c r="J11" s="212">
        <f t="shared" si="0"/>
        <v>207</v>
      </c>
      <c r="K11" s="212">
        <f t="shared" si="1"/>
        <v>427</v>
      </c>
    </row>
    <row r="12" spans="1:12" ht="10.5" customHeight="1">
      <c r="A12" s="225" t="s">
        <v>269</v>
      </c>
      <c r="B12" s="162"/>
      <c r="C12" s="213">
        <v>156440</v>
      </c>
      <c r="D12" s="211">
        <v>175819</v>
      </c>
      <c r="E12" s="211">
        <f t="shared" si="2"/>
        <v>332259</v>
      </c>
      <c r="F12" s="211">
        <v>156899</v>
      </c>
      <c r="G12" s="211">
        <v>175836</v>
      </c>
      <c r="H12" s="211">
        <f t="shared" si="3"/>
        <v>332735</v>
      </c>
      <c r="I12" s="212">
        <f t="shared" si="0"/>
        <v>-459</v>
      </c>
      <c r="J12" s="212">
        <f t="shared" si="0"/>
        <v>-17</v>
      </c>
      <c r="K12" s="212">
        <f t="shared" si="1"/>
        <v>-476</v>
      </c>
    </row>
    <row r="13" spans="1:12" ht="10.5" customHeight="1">
      <c r="A13" s="225" t="s">
        <v>270</v>
      </c>
      <c r="B13" s="162"/>
      <c r="C13" s="213">
        <v>177037</v>
      </c>
      <c r="D13" s="211">
        <v>186489</v>
      </c>
      <c r="E13" s="211">
        <f t="shared" si="2"/>
        <v>363526</v>
      </c>
      <c r="F13" s="211">
        <v>177611</v>
      </c>
      <c r="G13" s="211">
        <v>186646</v>
      </c>
      <c r="H13" s="211">
        <f t="shared" si="3"/>
        <v>364257</v>
      </c>
      <c r="I13" s="212">
        <f t="shared" si="0"/>
        <v>-574</v>
      </c>
      <c r="J13" s="212">
        <f t="shared" si="0"/>
        <v>-157</v>
      </c>
      <c r="K13" s="212">
        <f t="shared" si="1"/>
        <v>-731</v>
      </c>
    </row>
    <row r="14" spans="1:12" ht="10.5" customHeight="1">
      <c r="A14" s="225" t="s">
        <v>271</v>
      </c>
      <c r="B14" s="162"/>
      <c r="C14" s="213">
        <v>185052</v>
      </c>
      <c r="D14" s="211">
        <v>194299</v>
      </c>
      <c r="E14" s="211">
        <f t="shared" si="2"/>
        <v>379351</v>
      </c>
      <c r="F14" s="211">
        <v>185910</v>
      </c>
      <c r="G14" s="211">
        <v>194893</v>
      </c>
      <c r="H14" s="211">
        <f t="shared" si="3"/>
        <v>380803</v>
      </c>
      <c r="I14" s="212">
        <f t="shared" si="0"/>
        <v>-858</v>
      </c>
      <c r="J14" s="212">
        <f t="shared" si="0"/>
        <v>-594</v>
      </c>
      <c r="K14" s="212">
        <f t="shared" si="1"/>
        <v>-1452</v>
      </c>
    </row>
    <row r="15" spans="1:12" ht="10.5" customHeight="1">
      <c r="A15" s="225" t="s">
        <v>272</v>
      </c>
      <c r="B15" s="162"/>
      <c r="C15" s="213">
        <v>146478</v>
      </c>
      <c r="D15" s="211">
        <v>149944</v>
      </c>
      <c r="E15" s="211">
        <f t="shared" si="2"/>
        <v>296422</v>
      </c>
      <c r="F15" s="211">
        <v>145809</v>
      </c>
      <c r="G15" s="211">
        <v>148837</v>
      </c>
      <c r="H15" s="211">
        <f t="shared" si="3"/>
        <v>294646</v>
      </c>
      <c r="I15" s="212">
        <f t="shared" si="0"/>
        <v>669</v>
      </c>
      <c r="J15" s="212">
        <f t="shared" si="0"/>
        <v>1107</v>
      </c>
      <c r="K15" s="212">
        <f t="shared" si="1"/>
        <v>1776</v>
      </c>
    </row>
    <row r="16" spans="1:12" ht="10.5" customHeight="1">
      <c r="A16" s="225" t="s">
        <v>273</v>
      </c>
      <c r="B16" s="162"/>
      <c r="C16" s="213">
        <v>197295</v>
      </c>
      <c r="D16" s="211">
        <v>211619</v>
      </c>
      <c r="E16" s="211">
        <f t="shared" si="2"/>
        <v>408914</v>
      </c>
      <c r="F16" s="211">
        <v>197854</v>
      </c>
      <c r="G16" s="211">
        <v>211787</v>
      </c>
      <c r="H16" s="211">
        <f t="shared" si="3"/>
        <v>409641</v>
      </c>
      <c r="I16" s="212">
        <f t="shared" si="0"/>
        <v>-559</v>
      </c>
      <c r="J16" s="212">
        <f t="shared" si="0"/>
        <v>-168</v>
      </c>
      <c r="K16" s="212">
        <f t="shared" si="1"/>
        <v>-727</v>
      </c>
    </row>
    <row r="17" spans="1:11" ht="10.5" customHeight="1">
      <c r="A17" s="225" t="s">
        <v>274</v>
      </c>
      <c r="B17" s="162"/>
      <c r="C17" s="213">
        <v>164386</v>
      </c>
      <c r="D17" s="211">
        <v>167880</v>
      </c>
      <c r="E17" s="211">
        <f t="shared" si="2"/>
        <v>332266</v>
      </c>
      <c r="F17" s="211">
        <v>163946</v>
      </c>
      <c r="G17" s="211">
        <v>167409</v>
      </c>
      <c r="H17" s="211">
        <f t="shared" si="3"/>
        <v>331355</v>
      </c>
      <c r="I17" s="212">
        <f t="shared" si="0"/>
        <v>440</v>
      </c>
      <c r="J17" s="212">
        <f t="shared" si="0"/>
        <v>471</v>
      </c>
      <c r="K17" s="212">
        <f t="shared" si="1"/>
        <v>911</v>
      </c>
    </row>
    <row r="18" spans="1:11" ht="10.5" customHeight="1">
      <c r="A18" s="225" t="s">
        <v>275</v>
      </c>
      <c r="B18" s="162"/>
      <c r="C18" s="213">
        <v>174791</v>
      </c>
      <c r="D18" s="211">
        <v>154229</v>
      </c>
      <c r="E18" s="211">
        <f t="shared" si="2"/>
        <v>329020</v>
      </c>
      <c r="F18" s="211">
        <v>174879</v>
      </c>
      <c r="G18" s="211">
        <v>154243</v>
      </c>
      <c r="H18" s="211">
        <f t="shared" si="3"/>
        <v>329122</v>
      </c>
      <c r="I18" s="212">
        <f t="shared" si="0"/>
        <v>-88</v>
      </c>
      <c r="J18" s="212">
        <f t="shared" si="0"/>
        <v>-14</v>
      </c>
      <c r="K18" s="212">
        <f t="shared" si="1"/>
        <v>-102</v>
      </c>
    </row>
    <row r="19" spans="1:11" ht="10.5" customHeight="1">
      <c r="A19" s="225" t="s">
        <v>276</v>
      </c>
      <c r="B19" s="162"/>
      <c r="C19" s="213">
        <v>182740</v>
      </c>
      <c r="D19" s="211">
        <v>186853</v>
      </c>
      <c r="E19" s="211">
        <f t="shared" si="2"/>
        <v>369593</v>
      </c>
      <c r="F19" s="211">
        <v>184780</v>
      </c>
      <c r="G19" s="211">
        <v>188709</v>
      </c>
      <c r="H19" s="211">
        <f t="shared" si="3"/>
        <v>373489</v>
      </c>
      <c r="I19" s="212">
        <f t="shared" si="0"/>
        <v>-2040</v>
      </c>
      <c r="J19" s="212">
        <f t="shared" si="0"/>
        <v>-1856</v>
      </c>
      <c r="K19" s="212">
        <f t="shared" si="1"/>
        <v>-3896</v>
      </c>
    </row>
    <row r="20" spans="1:11" ht="10.5" customHeight="1">
      <c r="A20" s="225" t="s">
        <v>277</v>
      </c>
      <c r="B20" s="162"/>
      <c r="C20" s="213">
        <v>202031</v>
      </c>
      <c r="D20" s="211">
        <v>208470</v>
      </c>
      <c r="E20" s="211">
        <f t="shared" si="2"/>
        <v>410501</v>
      </c>
      <c r="F20" s="211">
        <v>201182</v>
      </c>
      <c r="G20" s="211">
        <v>207146</v>
      </c>
      <c r="H20" s="211">
        <f t="shared" si="3"/>
        <v>408328</v>
      </c>
      <c r="I20" s="212">
        <f t="shared" si="0"/>
        <v>849</v>
      </c>
      <c r="J20" s="212">
        <f t="shared" si="0"/>
        <v>1324</v>
      </c>
      <c r="K20" s="212">
        <f t="shared" si="1"/>
        <v>2173</v>
      </c>
    </row>
    <row r="21" spans="1:11" ht="10.5" customHeight="1">
      <c r="A21" s="225" t="s">
        <v>278</v>
      </c>
      <c r="B21" s="162"/>
      <c r="C21" s="213">
        <v>185394</v>
      </c>
      <c r="D21" s="211">
        <v>188279</v>
      </c>
      <c r="E21" s="211">
        <f t="shared" si="2"/>
        <v>373673</v>
      </c>
      <c r="F21" s="211">
        <v>185232</v>
      </c>
      <c r="G21" s="211">
        <v>187597</v>
      </c>
      <c r="H21" s="211">
        <f t="shared" si="3"/>
        <v>372829</v>
      </c>
      <c r="I21" s="212">
        <f t="shared" si="0"/>
        <v>162</v>
      </c>
      <c r="J21" s="212">
        <f t="shared" si="0"/>
        <v>682</v>
      </c>
      <c r="K21" s="212">
        <f t="shared" si="1"/>
        <v>844</v>
      </c>
    </row>
    <row r="22" spans="1:11" ht="10.5" customHeight="1">
      <c r="A22" s="225" t="s">
        <v>279</v>
      </c>
      <c r="B22" s="162"/>
      <c r="C22" s="213">
        <v>204116</v>
      </c>
      <c r="D22" s="211">
        <v>200015</v>
      </c>
      <c r="E22" s="211">
        <f t="shared" si="2"/>
        <v>404131</v>
      </c>
      <c r="F22" s="211">
        <v>204409</v>
      </c>
      <c r="G22" s="211">
        <v>200033</v>
      </c>
      <c r="H22" s="211">
        <f t="shared" si="3"/>
        <v>404442</v>
      </c>
      <c r="I22" s="212">
        <f t="shared" si="0"/>
        <v>-293</v>
      </c>
      <c r="J22" s="212">
        <f t="shared" si="0"/>
        <v>-18</v>
      </c>
      <c r="K22" s="212">
        <f t="shared" si="1"/>
        <v>-311</v>
      </c>
    </row>
    <row r="23" spans="1:11" ht="10.5" customHeight="1">
      <c r="A23" s="225" t="s">
        <v>280</v>
      </c>
      <c r="B23" s="162"/>
      <c r="C23" s="213">
        <v>220859</v>
      </c>
      <c r="D23" s="211">
        <v>229809</v>
      </c>
      <c r="E23" s="211">
        <f t="shared" si="2"/>
        <v>450668</v>
      </c>
      <c r="F23" s="211">
        <v>220650</v>
      </c>
      <c r="G23" s="211">
        <v>229183</v>
      </c>
      <c r="H23" s="211">
        <f t="shared" si="3"/>
        <v>449833</v>
      </c>
      <c r="I23" s="212">
        <f t="shared" si="0"/>
        <v>209</v>
      </c>
      <c r="J23" s="212">
        <f t="shared" si="0"/>
        <v>626</v>
      </c>
      <c r="K23" s="212">
        <f t="shared" si="1"/>
        <v>835</v>
      </c>
    </row>
    <row r="24" spans="1:11" ht="10.5" customHeight="1">
      <c r="A24" s="225" t="s">
        <v>281</v>
      </c>
      <c r="B24" s="162"/>
      <c r="C24" s="213">
        <v>196089</v>
      </c>
      <c r="D24" s="211">
        <v>188864</v>
      </c>
      <c r="E24" s="211">
        <f t="shared" si="2"/>
        <v>384953</v>
      </c>
      <c r="F24" s="211">
        <v>195516</v>
      </c>
      <c r="G24" s="211">
        <v>187783</v>
      </c>
      <c r="H24" s="211">
        <f t="shared" si="3"/>
        <v>383299</v>
      </c>
      <c r="I24" s="212">
        <f t="shared" si="0"/>
        <v>573</v>
      </c>
      <c r="J24" s="212">
        <f t="shared" si="0"/>
        <v>1081</v>
      </c>
      <c r="K24" s="212">
        <f t="shared" si="1"/>
        <v>1654</v>
      </c>
    </row>
    <row r="25" spans="1:11" ht="10.5" customHeight="1">
      <c r="A25" s="225" t="s">
        <v>282</v>
      </c>
      <c r="B25" s="162"/>
      <c r="C25" s="213">
        <v>218790</v>
      </c>
      <c r="D25" s="211">
        <v>228907</v>
      </c>
      <c r="E25" s="211">
        <f t="shared" si="2"/>
        <v>447697</v>
      </c>
      <c r="F25" s="211">
        <v>219580</v>
      </c>
      <c r="G25" s="211">
        <v>229884</v>
      </c>
      <c r="H25" s="211">
        <f t="shared" si="3"/>
        <v>449464</v>
      </c>
      <c r="I25" s="212">
        <f t="shared" si="0"/>
        <v>-790</v>
      </c>
      <c r="J25" s="212">
        <f t="shared" si="0"/>
        <v>-977</v>
      </c>
      <c r="K25" s="212">
        <f t="shared" si="1"/>
        <v>-1767</v>
      </c>
    </row>
    <row r="26" spans="1:11" ht="10.5" customHeight="1">
      <c r="A26" s="225" t="s">
        <v>283</v>
      </c>
      <c r="B26" s="162"/>
      <c r="C26" s="213">
        <v>204213</v>
      </c>
      <c r="D26" s="211">
        <v>204221</v>
      </c>
      <c r="E26" s="211">
        <f t="shared" si="2"/>
        <v>408434</v>
      </c>
      <c r="F26" s="211">
        <v>204324</v>
      </c>
      <c r="G26" s="211">
        <v>203500</v>
      </c>
      <c r="H26" s="211">
        <f t="shared" si="3"/>
        <v>407824</v>
      </c>
      <c r="I26" s="212">
        <f t="shared" si="0"/>
        <v>-111</v>
      </c>
      <c r="J26" s="212">
        <f t="shared" si="0"/>
        <v>721</v>
      </c>
      <c r="K26" s="212">
        <f t="shared" si="1"/>
        <v>610</v>
      </c>
    </row>
    <row r="27" spans="1:11" ht="10.5" customHeight="1">
      <c r="A27" s="225" t="s">
        <v>284</v>
      </c>
      <c r="B27" s="162"/>
      <c r="C27" s="211">
        <v>179430</v>
      </c>
      <c r="D27" s="211">
        <v>188100</v>
      </c>
      <c r="E27" s="211">
        <f t="shared" si="2"/>
        <v>367530</v>
      </c>
      <c r="F27" s="211">
        <v>179123</v>
      </c>
      <c r="G27" s="211">
        <v>187267</v>
      </c>
      <c r="H27" s="211">
        <f t="shared" si="3"/>
        <v>366390</v>
      </c>
      <c r="I27" s="212">
        <f>C27-F27</f>
        <v>307</v>
      </c>
      <c r="J27" s="212">
        <f t="shared" si="0"/>
        <v>833</v>
      </c>
      <c r="K27" s="212">
        <f t="shared" si="1"/>
        <v>1140</v>
      </c>
    </row>
    <row r="28" spans="1:11" ht="10.5" customHeight="1">
      <c r="A28" s="225" t="s">
        <v>285</v>
      </c>
      <c r="B28" s="162"/>
      <c r="C28" s="211">
        <v>171336</v>
      </c>
      <c r="D28" s="211">
        <v>174326</v>
      </c>
      <c r="E28" s="211">
        <f t="shared" si="2"/>
        <v>345662</v>
      </c>
      <c r="F28" s="211">
        <v>171634</v>
      </c>
      <c r="G28" s="211">
        <v>173944</v>
      </c>
      <c r="H28" s="211">
        <f>SUM(F28:G28)</f>
        <v>345578</v>
      </c>
      <c r="I28" s="212">
        <f t="shared" si="0"/>
        <v>-298</v>
      </c>
      <c r="J28" s="212">
        <f>D28-G28</f>
        <v>382</v>
      </c>
      <c r="K28" s="212">
        <f>I28+J28</f>
        <v>84</v>
      </c>
    </row>
    <row r="29" spans="1:11" ht="5.25" customHeight="1" thickBot="1">
      <c r="A29" s="163"/>
      <c r="B29" s="164"/>
      <c r="C29" s="163"/>
      <c r="D29" s="163"/>
      <c r="E29" s="163"/>
      <c r="F29" s="165"/>
      <c r="G29" s="165"/>
      <c r="H29" s="165"/>
      <c r="I29" s="165"/>
      <c r="J29" s="165"/>
      <c r="K29" s="165"/>
    </row>
    <row r="30" spans="1:11" ht="4.5" customHeight="1" thickTop="1">
      <c r="A30" s="2"/>
      <c r="B30" s="8"/>
      <c r="C30" s="2"/>
      <c r="D30" s="2"/>
      <c r="E30" s="2"/>
      <c r="F30" s="2"/>
      <c r="G30" s="2"/>
      <c r="H30" s="2"/>
      <c r="I30" s="2"/>
      <c r="J30" s="2"/>
      <c r="K30" s="2"/>
    </row>
    <row r="31" spans="1:11" ht="14.25" customHeight="1">
      <c r="A31" s="114" t="s">
        <v>286</v>
      </c>
      <c r="F31" s="139"/>
    </row>
    <row r="32" spans="1:11" s="114" customFormat="1" ht="14.25" customHeight="1">
      <c r="A32" s="139" t="s">
        <v>287</v>
      </c>
      <c r="B32" s="139"/>
      <c r="C32" s="123"/>
      <c r="D32" s="123"/>
      <c r="E32" s="123"/>
      <c r="F32" s="139"/>
      <c r="G32" s="123"/>
      <c r="H32" s="123"/>
    </row>
    <row r="33" spans="1:9" s="114" customFormat="1" ht="14.25" customHeight="1">
      <c r="A33" s="139" t="s">
        <v>288</v>
      </c>
      <c r="B33" s="139"/>
      <c r="C33" s="123"/>
      <c r="D33" s="123"/>
      <c r="E33" s="123"/>
      <c r="F33" s="139"/>
      <c r="G33" s="123"/>
      <c r="H33" s="123"/>
    </row>
    <row r="34" spans="1:9" s="114" customFormat="1" ht="14.25" customHeight="1">
      <c r="A34" s="139" t="s">
        <v>289</v>
      </c>
      <c r="B34" s="139"/>
      <c r="C34" s="123"/>
      <c r="D34" s="123"/>
      <c r="E34" s="123"/>
      <c r="F34" s="139"/>
      <c r="G34" s="123"/>
      <c r="H34" s="123"/>
    </row>
    <row r="35" spans="1:9" s="114" customFormat="1" ht="14.25" customHeight="1">
      <c r="A35" s="139" t="s">
        <v>290</v>
      </c>
      <c r="B35" s="139"/>
      <c r="C35" s="123"/>
      <c r="D35" s="123"/>
      <c r="E35" s="123"/>
      <c r="F35" s="139"/>
      <c r="G35" s="123"/>
      <c r="H35" s="123"/>
    </row>
    <row r="36" spans="1:9" s="114" customFormat="1" ht="14.25" customHeight="1">
      <c r="A36" s="139" t="s">
        <v>291</v>
      </c>
      <c r="B36" s="139"/>
      <c r="C36" s="139"/>
      <c r="D36" s="139"/>
      <c r="E36" s="139"/>
      <c r="F36" s="139"/>
      <c r="G36" s="139"/>
      <c r="H36" s="139"/>
    </row>
    <row r="37" spans="1:9" s="114" customFormat="1" ht="14.25" customHeight="1">
      <c r="A37" s="139" t="s">
        <v>292</v>
      </c>
      <c r="F37" s="139"/>
    </row>
    <row r="38" spans="1:9" s="114" customFormat="1" ht="14.25" customHeight="1">
      <c r="A38" s="139" t="s">
        <v>293</v>
      </c>
      <c r="F38" s="139"/>
    </row>
    <row r="39" spans="1:9" s="114" customFormat="1" ht="14.25" customHeight="1">
      <c r="A39" s="139" t="s">
        <v>294</v>
      </c>
      <c r="F39" s="139"/>
    </row>
    <row r="40" spans="1:9" s="114" customFormat="1" ht="14.25" customHeight="1">
      <c r="A40" s="139" t="s">
        <v>295</v>
      </c>
      <c r="F40" s="139"/>
    </row>
    <row r="41" spans="1:9" s="114" customFormat="1" ht="14.25" customHeight="1">
      <c r="A41" s="139" t="s">
        <v>296</v>
      </c>
    </row>
    <row r="42" spans="1:9" s="114" customFormat="1" ht="14.25" customHeight="1">
      <c r="A42" s="139" t="s">
        <v>297</v>
      </c>
    </row>
    <row r="43" spans="1:9" s="114" customFormat="1" ht="14.25" customHeight="1">
      <c r="A43" s="139" t="s">
        <v>298</v>
      </c>
    </row>
    <row r="44" spans="1:9" s="114" customFormat="1" ht="14.25" customHeight="1">
      <c r="A44" s="139" t="s">
        <v>299</v>
      </c>
    </row>
    <row r="45" spans="1:9" s="114" customFormat="1" ht="14.25" customHeight="1">
      <c r="A45" s="139" t="s">
        <v>300</v>
      </c>
    </row>
    <row r="46" spans="1:9" s="114" customFormat="1" ht="14.25" customHeight="1">
      <c r="A46" s="139" t="s">
        <v>301</v>
      </c>
    </row>
    <row r="47" spans="1:9" s="114" customFormat="1" ht="14.25" customHeight="1">
      <c r="A47" s="139" t="s">
        <v>302</v>
      </c>
    </row>
    <row r="48" spans="1:9" ht="14.25" customHeight="1">
      <c r="A48" s="139" t="s">
        <v>303</v>
      </c>
      <c r="B48" s="166"/>
      <c r="C48" s="114"/>
      <c r="D48" s="114"/>
      <c r="E48" s="114"/>
      <c r="F48" s="114"/>
      <c r="G48" s="114"/>
      <c r="H48" s="114"/>
      <c r="I48" s="114"/>
    </row>
    <row r="49" spans="1:9" ht="14.25" customHeight="1">
      <c r="A49" s="139" t="s">
        <v>304</v>
      </c>
      <c r="B49" s="166"/>
      <c r="C49" s="114"/>
      <c r="D49" s="114"/>
      <c r="E49" s="114"/>
      <c r="F49" s="114"/>
      <c r="G49" s="114"/>
      <c r="H49" s="114"/>
      <c r="I49" s="114"/>
    </row>
    <row r="50" spans="1:9" ht="14.25" customHeight="1">
      <c r="A50" s="139" t="s">
        <v>305</v>
      </c>
    </row>
    <row r="51" spans="1:9" ht="14.25" customHeight="1">
      <c r="A51" s="139" t="s">
        <v>306</v>
      </c>
    </row>
  </sheetData>
  <mergeCells count="6">
    <mergeCell ref="A3:A5"/>
    <mergeCell ref="C3:E3"/>
    <mergeCell ref="F3:H3"/>
    <mergeCell ref="I3:K4"/>
    <mergeCell ref="C4:E4"/>
    <mergeCell ref="F4:H4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fitToHeight="0" orientation="portrait" r:id="rId1"/>
  <headerFooter alignWithMargins="0">
    <oddHeader>&amp;L&amp;9衆議院議員小選挙区別登録者数
&amp;R&amp;9&amp;F　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94"/>
  <sheetViews>
    <sheetView zoomScaleNormal="100" zoomScaleSheetLayoutView="136" workbookViewId="0"/>
  </sheetViews>
  <sheetFormatPr defaultColWidth="9" defaultRowHeight="9.75"/>
  <cols>
    <col min="1" max="1" width="1.75" style="2" customWidth="1"/>
    <col min="2" max="2" width="8.25" style="2" customWidth="1"/>
    <col min="3" max="3" width="0.75" style="2" customWidth="1"/>
    <col min="4" max="9" width="9.75" style="167" customWidth="1"/>
    <col min="10" max="13" width="7.75" style="167" customWidth="1"/>
    <col min="14" max="16384" width="9" style="167"/>
  </cols>
  <sheetData>
    <row r="1" spans="1:13" ht="15" customHeight="1" thickBot="1">
      <c r="A1" s="1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  <c r="L1" s="113" t="s">
        <v>256</v>
      </c>
    </row>
    <row r="2" spans="1:13" s="2" customFormat="1" ht="31.5" customHeight="1" thickTop="1">
      <c r="A2" s="244" t="s">
        <v>307</v>
      </c>
      <c r="B2" s="244"/>
      <c r="C2" s="48"/>
      <c r="D2" s="234" t="s">
        <v>308</v>
      </c>
      <c r="E2" s="264"/>
      <c r="F2" s="265"/>
      <c r="G2" s="234" t="s">
        <v>309</v>
      </c>
      <c r="H2" s="264"/>
      <c r="I2" s="265"/>
      <c r="J2" s="266" t="s">
        <v>260</v>
      </c>
      <c r="K2" s="266"/>
      <c r="L2" s="267"/>
      <c r="M2" s="123"/>
    </row>
    <row r="3" spans="1:13" s="168" customFormat="1" ht="16.5" customHeight="1">
      <c r="A3" s="245"/>
      <c r="B3" s="245"/>
      <c r="C3" s="50"/>
      <c r="D3" s="149" t="s">
        <v>262</v>
      </c>
      <c r="E3" s="51" t="s">
        <v>263</v>
      </c>
      <c r="F3" s="51" t="s">
        <v>264</v>
      </c>
      <c r="G3" s="149" t="s">
        <v>262</v>
      </c>
      <c r="H3" s="51" t="s">
        <v>263</v>
      </c>
      <c r="I3" s="51" t="s">
        <v>264</v>
      </c>
      <c r="J3" s="51" t="s">
        <v>262</v>
      </c>
      <c r="K3" s="51" t="s">
        <v>263</v>
      </c>
      <c r="L3" s="150" t="s">
        <v>264</v>
      </c>
    </row>
    <row r="4" spans="1:13" s="168" customFormat="1" ht="5.25" customHeight="1">
      <c r="A4" s="49"/>
      <c r="B4" s="49"/>
      <c r="C4" s="169"/>
      <c r="D4" s="170"/>
      <c r="E4" s="170"/>
      <c r="F4" s="171"/>
      <c r="G4" s="170"/>
      <c r="H4" s="170"/>
      <c r="I4" s="171"/>
      <c r="J4" s="170"/>
      <c r="K4" s="170"/>
      <c r="L4" s="170"/>
    </row>
    <row r="5" spans="1:13" ht="12" customHeight="1">
      <c r="A5" s="243" t="s">
        <v>164</v>
      </c>
      <c r="B5" s="243"/>
      <c r="C5" s="22"/>
      <c r="D5" s="214">
        <f>SUM(D6:D7)</f>
        <v>3819403</v>
      </c>
      <c r="E5" s="215">
        <f>SUM(E6:E7)</f>
        <v>3890038</v>
      </c>
      <c r="F5" s="214">
        <f>SUM(D5:E5)</f>
        <v>7709441</v>
      </c>
      <c r="G5" s="214">
        <v>3823478</v>
      </c>
      <c r="H5" s="215">
        <v>3886887</v>
      </c>
      <c r="I5" s="214">
        <v>7710365</v>
      </c>
      <c r="J5" s="215">
        <f>D5-G5</f>
        <v>-4075</v>
      </c>
      <c r="K5" s="215">
        <f t="shared" ref="J5:L7" si="0">E5-H5</f>
        <v>3151</v>
      </c>
      <c r="L5" s="215">
        <f t="shared" si="0"/>
        <v>-924</v>
      </c>
    </row>
    <row r="6" spans="1:13" ht="12" customHeight="1">
      <c r="A6" s="243" t="s">
        <v>310</v>
      </c>
      <c r="B6" s="243"/>
      <c r="C6" s="22"/>
      <c r="D6" s="214">
        <f>D9+D33+D44+(SUM(D50:D68))</f>
        <v>3698287</v>
      </c>
      <c r="E6" s="215">
        <f>E9+E33+E44+(SUM(E50:E68))</f>
        <v>3763965</v>
      </c>
      <c r="F6" s="214">
        <f>SUM(D6:E6)</f>
        <v>7462252</v>
      </c>
      <c r="G6" s="214">
        <v>3701738</v>
      </c>
      <c r="H6" s="215">
        <v>3760171</v>
      </c>
      <c r="I6" s="214">
        <v>7461909</v>
      </c>
      <c r="J6" s="215">
        <f t="shared" si="0"/>
        <v>-3451</v>
      </c>
      <c r="K6" s="215">
        <f t="shared" si="0"/>
        <v>3794</v>
      </c>
      <c r="L6" s="215">
        <f t="shared" si="0"/>
        <v>343</v>
      </c>
    </row>
    <row r="7" spans="1:13" ht="12" customHeight="1">
      <c r="A7" s="243" t="s">
        <v>311</v>
      </c>
      <c r="B7" s="243"/>
      <c r="C7" s="22"/>
      <c r="D7" s="214">
        <f>D70+D72+D74+D78+D85+D90</f>
        <v>121116</v>
      </c>
      <c r="E7" s="215">
        <f>E70+E72+E74+E78+E85+E90</f>
        <v>126073</v>
      </c>
      <c r="F7" s="214">
        <f>SUM(D7:E7)</f>
        <v>247189</v>
      </c>
      <c r="G7" s="214">
        <v>121740</v>
      </c>
      <c r="H7" s="215">
        <v>126716</v>
      </c>
      <c r="I7" s="214">
        <v>248456</v>
      </c>
      <c r="J7" s="215">
        <f t="shared" si="0"/>
        <v>-624</v>
      </c>
      <c r="K7" s="215">
        <f t="shared" si="0"/>
        <v>-643</v>
      </c>
      <c r="L7" s="215">
        <f t="shared" si="0"/>
        <v>-1267</v>
      </c>
    </row>
    <row r="8" spans="1:13" ht="4.5" customHeight="1">
      <c r="A8" s="40"/>
      <c r="B8" s="40"/>
      <c r="C8" s="22"/>
      <c r="D8" s="214"/>
      <c r="E8" s="215"/>
      <c r="F8" s="214"/>
      <c r="G8" s="214"/>
      <c r="H8" s="215"/>
      <c r="I8" s="214"/>
      <c r="J8" s="215"/>
      <c r="K8" s="215"/>
      <c r="L8" s="215"/>
    </row>
    <row r="9" spans="1:13" ht="12" customHeight="1">
      <c r="A9" s="227" t="s">
        <v>35</v>
      </c>
      <c r="B9" s="227"/>
      <c r="C9" s="162"/>
      <c r="D9" s="216">
        <f>SUM(D11:D31)</f>
        <v>1544484</v>
      </c>
      <c r="E9" s="217">
        <f>SUM(E11:E31)</f>
        <v>1589662</v>
      </c>
      <c r="F9" s="217">
        <f>SUM(D9:E9)</f>
        <v>3134146</v>
      </c>
      <c r="G9" s="217">
        <v>1547034</v>
      </c>
      <c r="H9" s="217">
        <v>1588974</v>
      </c>
      <c r="I9" s="217">
        <v>3136008</v>
      </c>
      <c r="J9" s="217">
        <f>SUM(J11:J31)</f>
        <v>-2550</v>
      </c>
      <c r="K9" s="217">
        <f>SUM(K11:K31)</f>
        <v>688</v>
      </c>
      <c r="L9" s="218">
        <f>F9-I9</f>
        <v>-1862</v>
      </c>
    </row>
    <row r="10" spans="1:13" ht="4.5" customHeight="1">
      <c r="A10" s="39"/>
      <c r="B10" s="39"/>
      <c r="C10" s="162"/>
      <c r="D10" s="217"/>
      <c r="E10" s="218"/>
      <c r="F10" s="217"/>
      <c r="G10" s="217"/>
      <c r="H10" s="218"/>
      <c r="I10" s="217"/>
      <c r="J10" s="219"/>
      <c r="K10" s="219"/>
      <c r="L10" s="218"/>
    </row>
    <row r="11" spans="1:13" ht="12" customHeight="1">
      <c r="A11" s="25"/>
      <c r="B11" s="39" t="s">
        <v>312</v>
      </c>
      <c r="C11" s="162"/>
      <c r="D11" s="220">
        <v>123605</v>
      </c>
      <c r="E11" s="221">
        <v>115321</v>
      </c>
      <c r="F11" s="217">
        <f>SUM(D11:E11)</f>
        <v>238926</v>
      </c>
      <c r="G11" s="221">
        <v>123881</v>
      </c>
      <c r="H11" s="221">
        <v>115629</v>
      </c>
      <c r="I11" s="217">
        <v>239510</v>
      </c>
      <c r="J11" s="218">
        <f t="shared" ref="J11:L15" si="1">D11-G11</f>
        <v>-276</v>
      </c>
      <c r="K11" s="218">
        <f t="shared" si="1"/>
        <v>-308</v>
      </c>
      <c r="L11" s="218">
        <f t="shared" si="1"/>
        <v>-584</v>
      </c>
    </row>
    <row r="12" spans="1:13" ht="12" customHeight="1">
      <c r="A12" s="25"/>
      <c r="B12" s="39" t="s">
        <v>313</v>
      </c>
      <c r="C12" s="162"/>
      <c r="D12" s="220">
        <v>102784</v>
      </c>
      <c r="E12" s="221">
        <v>101194</v>
      </c>
      <c r="F12" s="217">
        <f>SUM(D12:E12)</f>
        <v>203978</v>
      </c>
      <c r="G12" s="221">
        <v>102288</v>
      </c>
      <c r="H12" s="221">
        <v>100679</v>
      </c>
      <c r="I12" s="217">
        <v>202967</v>
      </c>
      <c r="J12" s="218">
        <f t="shared" si="1"/>
        <v>496</v>
      </c>
      <c r="K12" s="218">
        <f t="shared" si="1"/>
        <v>515</v>
      </c>
      <c r="L12" s="218">
        <f t="shared" si="1"/>
        <v>1011</v>
      </c>
    </row>
    <row r="13" spans="1:13" ht="12" customHeight="1">
      <c r="A13" s="25"/>
      <c r="B13" s="39" t="s">
        <v>314</v>
      </c>
      <c r="C13" s="162"/>
      <c r="D13" s="220">
        <v>43277</v>
      </c>
      <c r="E13" s="221">
        <v>43503</v>
      </c>
      <c r="F13" s="217">
        <f>SUM(D13:E13)</f>
        <v>86780</v>
      </c>
      <c r="G13" s="221">
        <v>42955</v>
      </c>
      <c r="H13" s="221">
        <v>43119</v>
      </c>
      <c r="I13" s="217">
        <v>86074</v>
      </c>
      <c r="J13" s="218">
        <f t="shared" si="1"/>
        <v>322</v>
      </c>
      <c r="K13" s="218">
        <f t="shared" si="1"/>
        <v>384</v>
      </c>
      <c r="L13" s="218">
        <f t="shared" si="1"/>
        <v>706</v>
      </c>
    </row>
    <row r="14" spans="1:13" ht="12" customHeight="1">
      <c r="A14" s="25"/>
      <c r="B14" s="39" t="s">
        <v>315</v>
      </c>
      <c r="C14" s="162"/>
      <c r="D14" s="220">
        <v>62941</v>
      </c>
      <c r="E14" s="221">
        <v>57861</v>
      </c>
      <c r="F14" s="217">
        <f>SUM(D14:E14)</f>
        <v>120802</v>
      </c>
      <c r="G14" s="221">
        <v>62880</v>
      </c>
      <c r="H14" s="221">
        <v>57557</v>
      </c>
      <c r="I14" s="217">
        <v>120437</v>
      </c>
      <c r="J14" s="218">
        <f t="shared" si="1"/>
        <v>61</v>
      </c>
      <c r="K14" s="218">
        <f t="shared" si="1"/>
        <v>304</v>
      </c>
      <c r="L14" s="218">
        <f t="shared" si="1"/>
        <v>365</v>
      </c>
    </row>
    <row r="15" spans="1:13" ht="12" customHeight="1">
      <c r="A15" s="25"/>
      <c r="B15" s="39" t="s">
        <v>316</v>
      </c>
      <c r="C15" s="162"/>
      <c r="D15" s="220">
        <v>83167</v>
      </c>
      <c r="E15" s="221">
        <v>83092</v>
      </c>
      <c r="F15" s="217">
        <f>SUM(D15:E15)</f>
        <v>166259</v>
      </c>
      <c r="G15" s="221">
        <v>83521</v>
      </c>
      <c r="H15" s="221">
        <v>83166</v>
      </c>
      <c r="I15" s="217">
        <v>166687</v>
      </c>
      <c r="J15" s="218">
        <f t="shared" si="1"/>
        <v>-354</v>
      </c>
      <c r="K15" s="218">
        <f t="shared" si="1"/>
        <v>-74</v>
      </c>
      <c r="L15" s="218">
        <f t="shared" si="1"/>
        <v>-428</v>
      </c>
    </row>
    <row r="16" spans="1:13" ht="4.1500000000000004" customHeight="1">
      <c r="A16" s="25"/>
      <c r="B16" s="39"/>
      <c r="C16" s="162"/>
      <c r="D16" s="216"/>
      <c r="E16" s="217"/>
      <c r="F16" s="217"/>
      <c r="G16" s="217"/>
      <c r="H16" s="217"/>
      <c r="I16" s="217"/>
      <c r="J16" s="218"/>
      <c r="K16" s="218"/>
      <c r="L16" s="218"/>
    </row>
    <row r="17" spans="1:12" ht="12" customHeight="1">
      <c r="A17" s="25"/>
      <c r="B17" s="39" t="s">
        <v>317</v>
      </c>
      <c r="C17" s="162"/>
      <c r="D17" s="220">
        <v>88009</v>
      </c>
      <c r="E17" s="221">
        <v>94569</v>
      </c>
      <c r="F17" s="217">
        <f>SUM(D17:E17)</f>
        <v>182578</v>
      </c>
      <c r="G17" s="221">
        <v>88473</v>
      </c>
      <c r="H17" s="221">
        <v>94795</v>
      </c>
      <c r="I17" s="217">
        <v>183268</v>
      </c>
      <c r="J17" s="218">
        <f t="shared" ref="J17:L21" si="2">D17-G17</f>
        <v>-464</v>
      </c>
      <c r="K17" s="218">
        <f t="shared" si="2"/>
        <v>-226</v>
      </c>
      <c r="L17" s="218">
        <f t="shared" si="2"/>
        <v>-690</v>
      </c>
    </row>
    <row r="18" spans="1:12" ht="12" customHeight="1">
      <c r="A18" s="25"/>
      <c r="B18" s="39" t="s">
        <v>172</v>
      </c>
      <c r="C18" s="162"/>
      <c r="D18" s="220">
        <v>84669</v>
      </c>
      <c r="E18" s="221">
        <v>87363</v>
      </c>
      <c r="F18" s="217">
        <f>SUM(D18:E18)</f>
        <v>172032</v>
      </c>
      <c r="G18" s="221">
        <v>84999</v>
      </c>
      <c r="H18" s="221">
        <v>87713</v>
      </c>
      <c r="I18" s="217">
        <v>172712</v>
      </c>
      <c r="J18" s="218">
        <f t="shared" si="2"/>
        <v>-330</v>
      </c>
      <c r="K18" s="218">
        <f t="shared" si="2"/>
        <v>-350</v>
      </c>
      <c r="L18" s="218">
        <f t="shared" si="2"/>
        <v>-680</v>
      </c>
    </row>
    <row r="19" spans="1:12" ht="12" customHeight="1">
      <c r="A19" s="25"/>
      <c r="B19" s="39" t="s">
        <v>318</v>
      </c>
      <c r="C19" s="162"/>
      <c r="D19" s="220">
        <v>100383</v>
      </c>
      <c r="E19" s="221">
        <v>106936</v>
      </c>
      <c r="F19" s="217">
        <f>SUM(D19:E19)</f>
        <v>207319</v>
      </c>
      <c r="G19" s="221">
        <v>100911</v>
      </c>
      <c r="H19" s="221">
        <v>107180</v>
      </c>
      <c r="I19" s="217">
        <v>208091</v>
      </c>
      <c r="J19" s="218">
        <f t="shared" si="2"/>
        <v>-528</v>
      </c>
      <c r="K19" s="218">
        <f t="shared" si="2"/>
        <v>-244</v>
      </c>
      <c r="L19" s="218">
        <f t="shared" si="2"/>
        <v>-772</v>
      </c>
    </row>
    <row r="20" spans="1:12" ht="12" customHeight="1">
      <c r="A20" s="25"/>
      <c r="B20" s="39" t="s">
        <v>319</v>
      </c>
      <c r="C20" s="162"/>
      <c r="D20" s="220">
        <v>68249</v>
      </c>
      <c r="E20" s="221">
        <v>70937</v>
      </c>
      <c r="F20" s="217">
        <f>SUM(D20:E20)</f>
        <v>139186</v>
      </c>
      <c r="G20" s="221">
        <v>68666</v>
      </c>
      <c r="H20" s="221">
        <v>71419</v>
      </c>
      <c r="I20" s="217">
        <v>140085</v>
      </c>
      <c r="J20" s="218">
        <f t="shared" si="2"/>
        <v>-417</v>
      </c>
      <c r="K20" s="218">
        <f t="shared" si="2"/>
        <v>-482</v>
      </c>
      <c r="L20" s="218">
        <f t="shared" si="2"/>
        <v>-899</v>
      </c>
    </row>
    <row r="21" spans="1:12" ht="12" customHeight="1">
      <c r="A21" s="25"/>
      <c r="B21" s="39" t="s">
        <v>320</v>
      </c>
      <c r="C21" s="162"/>
      <c r="D21" s="220">
        <v>80894</v>
      </c>
      <c r="E21" s="221">
        <v>85438</v>
      </c>
      <c r="F21" s="217">
        <f>SUM(D21:E21)</f>
        <v>166332</v>
      </c>
      <c r="G21" s="221">
        <v>81476</v>
      </c>
      <c r="H21" s="221">
        <v>85826</v>
      </c>
      <c r="I21" s="217">
        <v>167302</v>
      </c>
      <c r="J21" s="218">
        <f t="shared" si="2"/>
        <v>-582</v>
      </c>
      <c r="K21" s="218">
        <f t="shared" si="2"/>
        <v>-388</v>
      </c>
      <c r="L21" s="218">
        <f t="shared" si="2"/>
        <v>-970</v>
      </c>
    </row>
    <row r="22" spans="1:12" ht="4.5" customHeight="1">
      <c r="A22" s="25"/>
      <c r="B22" s="39"/>
      <c r="C22" s="162"/>
      <c r="D22" s="216"/>
      <c r="E22" s="217"/>
      <c r="F22" s="217"/>
      <c r="G22" s="217"/>
      <c r="H22" s="217"/>
      <c r="I22" s="217"/>
      <c r="J22" s="218"/>
      <c r="K22" s="218"/>
      <c r="L22" s="218"/>
    </row>
    <row r="23" spans="1:12" ht="12" customHeight="1">
      <c r="A23" s="25"/>
      <c r="B23" s="39" t="s">
        <v>321</v>
      </c>
      <c r="C23" s="162"/>
      <c r="D23" s="220">
        <v>146478</v>
      </c>
      <c r="E23" s="221">
        <v>149944</v>
      </c>
      <c r="F23" s="217">
        <f>SUM(D23:E23)</f>
        <v>296422</v>
      </c>
      <c r="G23" s="221">
        <v>145809</v>
      </c>
      <c r="H23" s="221">
        <v>148837</v>
      </c>
      <c r="I23" s="217">
        <v>294646</v>
      </c>
      <c r="J23" s="218">
        <f t="shared" ref="J23:L27" si="3">D23-G23</f>
        <v>669</v>
      </c>
      <c r="K23" s="218">
        <f t="shared" si="3"/>
        <v>1107</v>
      </c>
      <c r="L23" s="218">
        <f t="shared" si="3"/>
        <v>1776</v>
      </c>
    </row>
    <row r="24" spans="1:12" ht="12" customHeight="1">
      <c r="A24" s="25"/>
      <c r="B24" s="39" t="s">
        <v>322</v>
      </c>
      <c r="C24" s="162"/>
      <c r="D24" s="220">
        <v>73734</v>
      </c>
      <c r="E24" s="221">
        <v>76763</v>
      </c>
      <c r="F24" s="217">
        <f>SUM(D24:E24)</f>
        <v>150497</v>
      </c>
      <c r="G24" s="221">
        <v>73977</v>
      </c>
      <c r="H24" s="221">
        <v>76792</v>
      </c>
      <c r="I24" s="217">
        <v>150769</v>
      </c>
      <c r="J24" s="218">
        <f t="shared" si="3"/>
        <v>-243</v>
      </c>
      <c r="K24" s="218">
        <f t="shared" si="3"/>
        <v>-29</v>
      </c>
      <c r="L24" s="218">
        <f t="shared" si="3"/>
        <v>-272</v>
      </c>
    </row>
    <row r="25" spans="1:12" ht="12" customHeight="1">
      <c r="A25" s="25"/>
      <c r="B25" s="39" t="s">
        <v>323</v>
      </c>
      <c r="C25" s="162"/>
      <c r="D25" s="220">
        <v>123561</v>
      </c>
      <c r="E25" s="221">
        <v>134856</v>
      </c>
      <c r="F25" s="217">
        <f>SUM(D25:E25)</f>
        <v>258417</v>
      </c>
      <c r="G25" s="221">
        <v>123877</v>
      </c>
      <c r="H25" s="221">
        <v>134995</v>
      </c>
      <c r="I25" s="217">
        <v>258872</v>
      </c>
      <c r="J25" s="218">
        <f t="shared" si="3"/>
        <v>-316</v>
      </c>
      <c r="K25" s="218">
        <f t="shared" si="3"/>
        <v>-139</v>
      </c>
      <c r="L25" s="218">
        <f t="shared" si="3"/>
        <v>-455</v>
      </c>
    </row>
    <row r="26" spans="1:12" ht="12" customHeight="1">
      <c r="A26" s="25"/>
      <c r="B26" s="39" t="s">
        <v>324</v>
      </c>
      <c r="C26" s="162"/>
      <c r="D26" s="220">
        <v>85544</v>
      </c>
      <c r="E26" s="221">
        <v>88631</v>
      </c>
      <c r="F26" s="217">
        <f>SUM(D26:E26)</f>
        <v>174175</v>
      </c>
      <c r="G26" s="221">
        <v>85357</v>
      </c>
      <c r="H26" s="221">
        <v>88198</v>
      </c>
      <c r="I26" s="217">
        <v>173555</v>
      </c>
      <c r="J26" s="218">
        <f t="shared" si="3"/>
        <v>187</v>
      </c>
      <c r="K26" s="218">
        <f t="shared" si="3"/>
        <v>433</v>
      </c>
      <c r="L26" s="218">
        <f t="shared" si="3"/>
        <v>620</v>
      </c>
    </row>
    <row r="27" spans="1:12" ht="12" customHeight="1">
      <c r="A27" s="25"/>
      <c r="B27" s="39" t="s">
        <v>325</v>
      </c>
      <c r="C27" s="162"/>
      <c r="D27" s="220">
        <v>114649</v>
      </c>
      <c r="E27" s="221">
        <v>120401</v>
      </c>
      <c r="F27" s="217">
        <f>SUM(D27:E27)</f>
        <v>235050</v>
      </c>
      <c r="G27" s="221">
        <v>114882</v>
      </c>
      <c r="H27" s="221">
        <v>120406</v>
      </c>
      <c r="I27" s="217">
        <v>235288</v>
      </c>
      <c r="J27" s="218">
        <f t="shared" si="3"/>
        <v>-233</v>
      </c>
      <c r="K27" s="218">
        <f t="shared" si="3"/>
        <v>-5</v>
      </c>
      <c r="L27" s="218">
        <f t="shared" si="3"/>
        <v>-238</v>
      </c>
    </row>
    <row r="28" spans="1:12" ht="4.5" customHeight="1">
      <c r="A28" s="25"/>
      <c r="B28" s="39"/>
      <c r="C28" s="162"/>
      <c r="D28" s="216"/>
      <c r="E28" s="217"/>
      <c r="F28" s="217"/>
      <c r="G28" s="217"/>
      <c r="H28" s="217"/>
      <c r="I28" s="217"/>
      <c r="J28" s="218"/>
      <c r="K28" s="218"/>
      <c r="L28" s="218"/>
    </row>
    <row r="29" spans="1:12" ht="12" customHeight="1">
      <c r="A29" s="25"/>
      <c r="B29" s="39" t="s">
        <v>326</v>
      </c>
      <c r="C29" s="162"/>
      <c r="D29" s="220">
        <v>49940</v>
      </c>
      <c r="E29" s="221">
        <v>53596</v>
      </c>
      <c r="F29" s="217">
        <f>SUM(D29:E29)</f>
        <v>103536</v>
      </c>
      <c r="G29" s="221">
        <v>49944</v>
      </c>
      <c r="H29" s="221">
        <v>53249</v>
      </c>
      <c r="I29" s="217">
        <v>103193</v>
      </c>
      <c r="J29" s="218">
        <f t="shared" ref="J29:L31" si="4">D29-G29</f>
        <v>-4</v>
      </c>
      <c r="K29" s="218">
        <f t="shared" si="4"/>
        <v>347</v>
      </c>
      <c r="L29" s="218">
        <f t="shared" si="4"/>
        <v>343</v>
      </c>
    </row>
    <row r="30" spans="1:12" ht="12" customHeight="1">
      <c r="A30" s="25"/>
      <c r="B30" s="39" t="s">
        <v>327</v>
      </c>
      <c r="C30" s="162"/>
      <c r="D30" s="220">
        <v>62388</v>
      </c>
      <c r="E30" s="221">
        <v>66088</v>
      </c>
      <c r="F30" s="217">
        <f>SUM(D30:E30)</f>
        <v>128476</v>
      </c>
      <c r="G30" s="221">
        <v>62729</v>
      </c>
      <c r="H30" s="221">
        <v>66240</v>
      </c>
      <c r="I30" s="217">
        <v>128969</v>
      </c>
      <c r="J30" s="218">
        <f t="shared" si="4"/>
        <v>-341</v>
      </c>
      <c r="K30" s="218">
        <f t="shared" si="4"/>
        <v>-152</v>
      </c>
      <c r="L30" s="218">
        <f t="shared" si="4"/>
        <v>-493</v>
      </c>
    </row>
    <row r="31" spans="1:12" ht="12" customHeight="1">
      <c r="A31" s="25"/>
      <c r="B31" s="39" t="s">
        <v>328</v>
      </c>
      <c r="C31" s="162"/>
      <c r="D31" s="220">
        <v>50212</v>
      </c>
      <c r="E31" s="221">
        <v>53169</v>
      </c>
      <c r="F31" s="217">
        <f>SUM(D31:E31)</f>
        <v>103381</v>
      </c>
      <c r="G31" s="221">
        <v>50409</v>
      </c>
      <c r="H31" s="221">
        <v>53174</v>
      </c>
      <c r="I31" s="217">
        <v>103583</v>
      </c>
      <c r="J31" s="218">
        <f t="shared" si="4"/>
        <v>-197</v>
      </c>
      <c r="K31" s="218">
        <f t="shared" si="4"/>
        <v>-5</v>
      </c>
      <c r="L31" s="218">
        <f t="shared" si="4"/>
        <v>-202</v>
      </c>
    </row>
    <row r="32" spans="1:12" ht="4.5" customHeight="1">
      <c r="A32" s="25"/>
      <c r="B32" s="39"/>
      <c r="C32" s="162"/>
      <c r="D32" s="216"/>
      <c r="E32" s="217"/>
      <c r="F32" s="217"/>
      <c r="G32" s="217"/>
      <c r="H32" s="217"/>
      <c r="I32" s="217"/>
      <c r="J32" s="218"/>
      <c r="K32" s="218"/>
      <c r="L32" s="218"/>
    </row>
    <row r="33" spans="1:12" ht="12" customHeight="1">
      <c r="A33" s="227" t="s">
        <v>36</v>
      </c>
      <c r="B33" s="227"/>
      <c r="C33" s="162"/>
      <c r="D33" s="216">
        <f>SUM(D35:D42)</f>
        <v>637276</v>
      </c>
      <c r="E33" s="217">
        <f>SUM(E35:E42)</f>
        <v>625799</v>
      </c>
      <c r="F33" s="217">
        <f>SUM(F35:F42)</f>
        <v>1263075</v>
      </c>
      <c r="G33" s="217">
        <v>636915</v>
      </c>
      <c r="H33" s="217">
        <v>624221</v>
      </c>
      <c r="I33" s="217">
        <v>1261136</v>
      </c>
      <c r="J33" s="217">
        <f>SUM(J35:J42)</f>
        <v>361</v>
      </c>
      <c r="K33" s="217">
        <f>SUM(K35:K42)</f>
        <v>1578</v>
      </c>
      <c r="L33" s="217">
        <f>SUM(L35:L42)</f>
        <v>1939</v>
      </c>
    </row>
    <row r="34" spans="1:12" ht="4.5" customHeight="1">
      <c r="A34" s="39"/>
      <c r="B34" s="39"/>
      <c r="C34" s="162"/>
      <c r="D34" s="216"/>
      <c r="E34" s="217"/>
      <c r="F34" s="217"/>
      <c r="G34" s="217"/>
      <c r="H34" s="217"/>
      <c r="I34" s="217"/>
      <c r="J34" s="218"/>
      <c r="K34" s="218"/>
      <c r="L34" s="218"/>
    </row>
    <row r="35" spans="1:12" ht="12" customHeight="1">
      <c r="A35" s="25"/>
      <c r="B35" s="39" t="s">
        <v>329</v>
      </c>
      <c r="C35" s="162"/>
      <c r="D35" s="220">
        <v>103236</v>
      </c>
      <c r="E35" s="221">
        <v>85240</v>
      </c>
      <c r="F35" s="217">
        <f>SUM(D35:E35)</f>
        <v>188476</v>
      </c>
      <c r="G35" s="221">
        <v>103459</v>
      </c>
      <c r="H35" s="221">
        <v>85470</v>
      </c>
      <c r="I35" s="217">
        <v>188929</v>
      </c>
      <c r="J35" s="218">
        <f t="shared" ref="J35:L39" si="5">D35-G35</f>
        <v>-223</v>
      </c>
      <c r="K35" s="218">
        <f t="shared" si="5"/>
        <v>-230</v>
      </c>
      <c r="L35" s="218">
        <f t="shared" si="5"/>
        <v>-453</v>
      </c>
    </row>
    <row r="36" spans="1:12" ht="12" customHeight="1">
      <c r="A36" s="25"/>
      <c r="B36" s="39" t="s">
        <v>330</v>
      </c>
      <c r="C36" s="162"/>
      <c r="D36" s="220">
        <v>71555</v>
      </c>
      <c r="E36" s="221">
        <v>68989</v>
      </c>
      <c r="F36" s="217">
        <f>SUM(D36:E36)</f>
        <v>140544</v>
      </c>
      <c r="G36" s="221">
        <v>71420</v>
      </c>
      <c r="H36" s="221">
        <v>68773</v>
      </c>
      <c r="I36" s="217">
        <v>140193</v>
      </c>
      <c r="J36" s="218">
        <f t="shared" si="5"/>
        <v>135</v>
      </c>
      <c r="K36" s="218">
        <f t="shared" si="5"/>
        <v>216</v>
      </c>
      <c r="L36" s="218">
        <f t="shared" si="5"/>
        <v>351</v>
      </c>
    </row>
    <row r="37" spans="1:12" ht="12" customHeight="1">
      <c r="A37" s="25"/>
      <c r="B37" s="39" t="s">
        <v>331</v>
      </c>
      <c r="C37" s="162"/>
      <c r="D37" s="220">
        <v>108830</v>
      </c>
      <c r="E37" s="221">
        <v>107842</v>
      </c>
      <c r="F37" s="217">
        <f>SUM(D37:E37)</f>
        <v>216672</v>
      </c>
      <c r="G37" s="221">
        <v>108655</v>
      </c>
      <c r="H37" s="221">
        <v>107267</v>
      </c>
      <c r="I37" s="217">
        <v>215922</v>
      </c>
      <c r="J37" s="218">
        <f t="shared" si="5"/>
        <v>175</v>
      </c>
      <c r="K37" s="218">
        <f t="shared" si="5"/>
        <v>575</v>
      </c>
      <c r="L37" s="218">
        <f t="shared" si="5"/>
        <v>750</v>
      </c>
    </row>
    <row r="38" spans="1:12" ht="12" customHeight="1">
      <c r="A38" s="25"/>
      <c r="B38" s="39" t="s">
        <v>332</v>
      </c>
      <c r="C38" s="162"/>
      <c r="D38" s="220">
        <v>95383</v>
      </c>
      <c r="E38" s="221">
        <v>96379</v>
      </c>
      <c r="F38" s="217">
        <f>SUM(D38:E38)</f>
        <v>191762</v>
      </c>
      <c r="G38" s="221">
        <v>95669</v>
      </c>
      <c r="H38" s="221">
        <v>96233</v>
      </c>
      <c r="I38" s="217">
        <v>191902</v>
      </c>
      <c r="J38" s="218">
        <f t="shared" si="5"/>
        <v>-286</v>
      </c>
      <c r="K38" s="218">
        <f t="shared" si="5"/>
        <v>146</v>
      </c>
      <c r="L38" s="218">
        <f t="shared" si="5"/>
        <v>-140</v>
      </c>
    </row>
    <row r="39" spans="1:12" ht="12" customHeight="1">
      <c r="A39" s="25"/>
      <c r="B39" s="39" t="s">
        <v>333</v>
      </c>
      <c r="C39" s="162"/>
      <c r="D39" s="220">
        <v>93886</v>
      </c>
      <c r="E39" s="221">
        <v>99469</v>
      </c>
      <c r="F39" s="217">
        <f>SUM(D39:E39)</f>
        <v>193355</v>
      </c>
      <c r="G39" s="221">
        <v>93766</v>
      </c>
      <c r="H39" s="221">
        <v>99069</v>
      </c>
      <c r="I39" s="217">
        <v>192835</v>
      </c>
      <c r="J39" s="218">
        <f t="shared" si="5"/>
        <v>120</v>
      </c>
      <c r="K39" s="218">
        <f t="shared" si="5"/>
        <v>400</v>
      </c>
      <c r="L39" s="218">
        <f t="shared" si="5"/>
        <v>520</v>
      </c>
    </row>
    <row r="40" spans="1:12" ht="4.5" customHeight="1">
      <c r="A40" s="25"/>
      <c r="B40" s="39"/>
      <c r="C40" s="162"/>
      <c r="D40" s="216"/>
      <c r="E40" s="217"/>
      <c r="F40" s="217"/>
      <c r="G40" s="217"/>
      <c r="H40" s="217"/>
      <c r="I40" s="217"/>
      <c r="J40" s="218"/>
      <c r="K40" s="218"/>
      <c r="L40" s="218"/>
    </row>
    <row r="41" spans="1:12" ht="12" customHeight="1">
      <c r="A41" s="25"/>
      <c r="B41" s="39" t="s">
        <v>334</v>
      </c>
      <c r="C41" s="162"/>
      <c r="D41" s="220">
        <v>92947</v>
      </c>
      <c r="E41" s="221">
        <v>90456</v>
      </c>
      <c r="F41" s="217">
        <f>SUM(D41:E41)</f>
        <v>183403</v>
      </c>
      <c r="G41" s="221">
        <v>92560</v>
      </c>
      <c r="H41" s="221">
        <v>90080</v>
      </c>
      <c r="I41" s="217">
        <v>182640</v>
      </c>
      <c r="J41" s="218">
        <f t="shared" ref="J41:L42" si="6">D41-G41</f>
        <v>387</v>
      </c>
      <c r="K41" s="218">
        <f t="shared" si="6"/>
        <v>376</v>
      </c>
      <c r="L41" s="218">
        <f t="shared" si="6"/>
        <v>763</v>
      </c>
    </row>
    <row r="42" spans="1:12" ht="12" customHeight="1">
      <c r="A42" s="25"/>
      <c r="B42" s="39" t="s">
        <v>335</v>
      </c>
      <c r="C42" s="162"/>
      <c r="D42" s="220">
        <v>71439</v>
      </c>
      <c r="E42" s="221">
        <v>77424</v>
      </c>
      <c r="F42" s="217">
        <f>SUM(D42:E42)</f>
        <v>148863</v>
      </c>
      <c r="G42" s="221">
        <v>71386</v>
      </c>
      <c r="H42" s="221">
        <v>77329</v>
      </c>
      <c r="I42" s="217">
        <v>148715</v>
      </c>
      <c r="J42" s="218">
        <f t="shared" si="6"/>
        <v>53</v>
      </c>
      <c r="K42" s="218">
        <f t="shared" si="6"/>
        <v>95</v>
      </c>
      <c r="L42" s="218">
        <f t="shared" si="6"/>
        <v>148</v>
      </c>
    </row>
    <row r="43" spans="1:12" ht="4.5" customHeight="1">
      <c r="A43" s="25"/>
      <c r="B43" s="39"/>
      <c r="C43" s="162"/>
      <c r="D43" s="216"/>
      <c r="E43" s="217"/>
      <c r="F43" s="217"/>
      <c r="G43" s="217"/>
      <c r="H43" s="217"/>
      <c r="I43" s="217"/>
      <c r="J43" s="218"/>
      <c r="K43" s="218"/>
      <c r="L43" s="218"/>
    </row>
    <row r="44" spans="1:12" ht="12" customHeight="1">
      <c r="A44" s="227" t="s">
        <v>87</v>
      </c>
      <c r="B44" s="227"/>
      <c r="C44" s="172"/>
      <c r="D44" s="222">
        <f>SUM(D46:D48)</f>
        <v>302294</v>
      </c>
      <c r="E44" s="223">
        <f>SUM(E46:E48)</f>
        <v>302584</v>
      </c>
      <c r="F44" s="223">
        <f>SUM(F46:F48)</f>
        <v>604878</v>
      </c>
      <c r="G44" s="223">
        <v>302615</v>
      </c>
      <c r="H44" s="223">
        <v>302165</v>
      </c>
      <c r="I44" s="223">
        <v>604780</v>
      </c>
      <c r="J44" s="224">
        <f>D44-G44</f>
        <v>-321</v>
      </c>
      <c r="K44" s="224">
        <f>E44-H44</f>
        <v>419</v>
      </c>
      <c r="L44" s="224">
        <f>F44-I44</f>
        <v>98</v>
      </c>
    </row>
    <row r="45" spans="1:12" ht="4.5" customHeight="1">
      <c r="A45" s="39"/>
      <c r="B45" s="39"/>
      <c r="C45" s="172"/>
      <c r="D45" s="216"/>
      <c r="E45" s="217"/>
      <c r="F45" s="217"/>
      <c r="G45" s="217"/>
      <c r="H45" s="217"/>
      <c r="I45" s="217"/>
      <c r="J45" s="218"/>
      <c r="K45" s="218"/>
      <c r="L45" s="218"/>
    </row>
    <row r="46" spans="1:12" ht="12" customHeight="1">
      <c r="A46" s="49"/>
      <c r="B46" s="39" t="s">
        <v>322</v>
      </c>
      <c r="C46" s="172"/>
      <c r="D46" s="216">
        <v>71662</v>
      </c>
      <c r="E46" s="217">
        <v>70411</v>
      </c>
      <c r="F46" s="217">
        <f>SUM(D46:E46)</f>
        <v>142073</v>
      </c>
      <c r="G46" s="217">
        <v>71841</v>
      </c>
      <c r="H46" s="217">
        <v>70679</v>
      </c>
      <c r="I46" s="217">
        <v>142520</v>
      </c>
      <c r="J46" s="218">
        <f t="shared" ref="J46:L48" si="7">D46-G46</f>
        <v>-179</v>
      </c>
      <c r="K46" s="218">
        <f t="shared" si="7"/>
        <v>-268</v>
      </c>
      <c r="L46" s="218">
        <f t="shared" si="7"/>
        <v>-447</v>
      </c>
    </row>
    <row r="47" spans="1:12" ht="12" customHeight="1">
      <c r="A47" s="49"/>
      <c r="B47" s="39" t="s">
        <v>336</v>
      </c>
      <c r="C47" s="172"/>
      <c r="D47" s="216">
        <v>114562</v>
      </c>
      <c r="E47" s="217">
        <v>113110</v>
      </c>
      <c r="F47" s="217">
        <f>SUM(D47:E47)</f>
        <v>227672</v>
      </c>
      <c r="G47" s="217">
        <v>114581</v>
      </c>
      <c r="H47" s="217">
        <v>112770</v>
      </c>
      <c r="I47" s="217">
        <v>227351</v>
      </c>
      <c r="J47" s="218">
        <f t="shared" si="7"/>
        <v>-19</v>
      </c>
      <c r="K47" s="218">
        <f t="shared" si="7"/>
        <v>340</v>
      </c>
      <c r="L47" s="218">
        <f t="shared" si="7"/>
        <v>321</v>
      </c>
    </row>
    <row r="48" spans="1:12" ht="12" customHeight="1">
      <c r="A48" s="49"/>
      <c r="B48" s="39" t="s">
        <v>316</v>
      </c>
      <c r="C48" s="172"/>
      <c r="D48" s="216">
        <v>116070</v>
      </c>
      <c r="E48" s="217">
        <v>119063</v>
      </c>
      <c r="F48" s="217">
        <f>SUM(D48:E48)</f>
        <v>235133</v>
      </c>
      <c r="G48" s="217">
        <v>116193</v>
      </c>
      <c r="H48" s="217">
        <v>118716</v>
      </c>
      <c r="I48" s="217">
        <v>234909</v>
      </c>
      <c r="J48" s="218">
        <f t="shared" si="7"/>
        <v>-123</v>
      </c>
      <c r="K48" s="218">
        <f t="shared" si="7"/>
        <v>347</v>
      </c>
      <c r="L48" s="218">
        <f t="shared" si="7"/>
        <v>224</v>
      </c>
    </row>
    <row r="49" spans="1:12" ht="4.5" customHeight="1">
      <c r="A49" s="49"/>
      <c r="B49" s="39"/>
      <c r="C49" s="172"/>
      <c r="D49" s="216"/>
      <c r="E49" s="217"/>
      <c r="F49" s="217"/>
      <c r="G49" s="217"/>
      <c r="H49" s="217"/>
      <c r="I49" s="217"/>
      <c r="J49" s="218"/>
      <c r="K49" s="218"/>
      <c r="L49" s="218"/>
    </row>
    <row r="50" spans="1:12" ht="12" customHeight="1">
      <c r="A50" s="227" t="s">
        <v>38</v>
      </c>
      <c r="B50" s="227"/>
      <c r="C50" s="162"/>
      <c r="D50" s="220">
        <v>165074</v>
      </c>
      <c r="E50" s="221">
        <v>167830</v>
      </c>
      <c r="F50" s="217">
        <f>SUM(D50:E50)</f>
        <v>332904</v>
      </c>
      <c r="G50" s="221">
        <v>166894</v>
      </c>
      <c r="H50" s="221">
        <v>169496</v>
      </c>
      <c r="I50" s="217">
        <v>336390</v>
      </c>
      <c r="J50" s="218">
        <f t="shared" ref="J50:L54" si="8">D50-G50</f>
        <v>-1820</v>
      </c>
      <c r="K50" s="218">
        <f t="shared" si="8"/>
        <v>-1666</v>
      </c>
      <c r="L50" s="218">
        <f t="shared" si="8"/>
        <v>-3486</v>
      </c>
    </row>
    <row r="51" spans="1:12" ht="12" customHeight="1">
      <c r="A51" s="227" t="s">
        <v>39</v>
      </c>
      <c r="B51" s="227"/>
      <c r="C51" s="162"/>
      <c r="D51" s="220">
        <v>107627</v>
      </c>
      <c r="E51" s="221">
        <v>108403</v>
      </c>
      <c r="F51" s="217">
        <f>SUM(D51:E51)</f>
        <v>216030</v>
      </c>
      <c r="G51" s="221">
        <v>107501</v>
      </c>
      <c r="H51" s="221">
        <v>108247</v>
      </c>
      <c r="I51" s="217">
        <v>215748</v>
      </c>
      <c r="J51" s="218">
        <f t="shared" si="8"/>
        <v>126</v>
      </c>
      <c r="K51" s="218">
        <f t="shared" si="8"/>
        <v>156</v>
      </c>
      <c r="L51" s="218">
        <f t="shared" si="8"/>
        <v>282</v>
      </c>
    </row>
    <row r="52" spans="1:12" ht="12" customHeight="1">
      <c r="A52" s="227" t="s">
        <v>40</v>
      </c>
      <c r="B52" s="227"/>
      <c r="C52" s="162"/>
      <c r="D52" s="220">
        <v>70498</v>
      </c>
      <c r="E52" s="221">
        <v>80503</v>
      </c>
      <c r="F52" s="217">
        <f>SUM(D52:E52)</f>
        <v>151001</v>
      </c>
      <c r="G52" s="221">
        <v>70654</v>
      </c>
      <c r="H52" s="221">
        <v>80634</v>
      </c>
      <c r="I52" s="217">
        <v>151288</v>
      </c>
      <c r="J52" s="218">
        <f t="shared" si="8"/>
        <v>-156</v>
      </c>
      <c r="K52" s="218">
        <f t="shared" si="8"/>
        <v>-131</v>
      </c>
      <c r="L52" s="218">
        <f t="shared" si="8"/>
        <v>-287</v>
      </c>
    </row>
    <row r="53" spans="1:12" ht="12" customHeight="1">
      <c r="A53" s="227" t="s">
        <v>41</v>
      </c>
      <c r="B53" s="227"/>
      <c r="C53" s="162"/>
      <c r="D53" s="220">
        <v>181381</v>
      </c>
      <c r="E53" s="221">
        <v>188373</v>
      </c>
      <c r="F53" s="217">
        <f>SUM(D53:E53)</f>
        <v>369754</v>
      </c>
      <c r="G53" s="221">
        <v>180619</v>
      </c>
      <c r="H53" s="221">
        <v>187057</v>
      </c>
      <c r="I53" s="217">
        <v>367676</v>
      </c>
      <c r="J53" s="218">
        <f t="shared" si="8"/>
        <v>762</v>
      </c>
      <c r="K53" s="218">
        <f t="shared" si="8"/>
        <v>1316</v>
      </c>
      <c r="L53" s="218">
        <f t="shared" si="8"/>
        <v>2078</v>
      </c>
    </row>
    <row r="54" spans="1:12" ht="12" customHeight="1">
      <c r="A54" s="227" t="s">
        <v>42</v>
      </c>
      <c r="B54" s="227"/>
      <c r="C54" s="162"/>
      <c r="D54" s="220">
        <v>77810</v>
      </c>
      <c r="E54" s="221">
        <v>82748</v>
      </c>
      <c r="F54" s="217">
        <f>SUM(D54:E54)</f>
        <v>160558</v>
      </c>
      <c r="G54" s="221">
        <v>78001</v>
      </c>
      <c r="H54" s="221">
        <v>83174</v>
      </c>
      <c r="I54" s="217">
        <v>161175</v>
      </c>
      <c r="J54" s="218">
        <f t="shared" si="8"/>
        <v>-191</v>
      </c>
      <c r="K54" s="218">
        <f t="shared" si="8"/>
        <v>-426</v>
      </c>
      <c r="L54" s="218">
        <f t="shared" si="8"/>
        <v>-617</v>
      </c>
    </row>
    <row r="55" spans="1:12" ht="4.5" customHeight="1">
      <c r="A55" s="39"/>
      <c r="B55" s="39"/>
      <c r="C55" s="23"/>
      <c r="D55" s="217"/>
      <c r="E55" s="218"/>
      <c r="F55" s="218"/>
      <c r="G55" s="217"/>
      <c r="H55" s="218"/>
      <c r="I55" s="217"/>
      <c r="J55" s="218"/>
      <c r="K55" s="218"/>
      <c r="L55" s="218"/>
    </row>
    <row r="56" spans="1:12" ht="12" customHeight="1">
      <c r="A56" s="227" t="s">
        <v>43</v>
      </c>
      <c r="B56" s="227"/>
      <c r="C56" s="172"/>
      <c r="D56" s="220">
        <v>99771</v>
      </c>
      <c r="E56" s="221">
        <v>107150</v>
      </c>
      <c r="F56" s="217">
        <f>SUM(D56:E56)</f>
        <v>206921</v>
      </c>
      <c r="G56" s="221">
        <v>99573</v>
      </c>
      <c r="H56" s="221">
        <v>106618</v>
      </c>
      <c r="I56" s="217">
        <v>206191</v>
      </c>
      <c r="J56" s="218">
        <f t="shared" ref="J56:L60" si="9">D56-G56</f>
        <v>198</v>
      </c>
      <c r="K56" s="218">
        <f t="shared" si="9"/>
        <v>532</v>
      </c>
      <c r="L56" s="218">
        <f t="shared" si="9"/>
        <v>730</v>
      </c>
    </row>
    <row r="57" spans="1:12" ht="12" customHeight="1">
      <c r="A57" s="227" t="s">
        <v>44</v>
      </c>
      <c r="B57" s="227"/>
      <c r="C57" s="172"/>
      <c r="D57" s="220">
        <v>23321</v>
      </c>
      <c r="E57" s="221">
        <v>27007</v>
      </c>
      <c r="F57" s="217">
        <f>SUM(D57:E57)</f>
        <v>50328</v>
      </c>
      <c r="G57" s="221">
        <v>23526</v>
      </c>
      <c r="H57" s="221">
        <v>27170</v>
      </c>
      <c r="I57" s="217">
        <v>50696</v>
      </c>
      <c r="J57" s="218">
        <f t="shared" si="9"/>
        <v>-205</v>
      </c>
      <c r="K57" s="218">
        <f t="shared" si="9"/>
        <v>-163</v>
      </c>
      <c r="L57" s="218">
        <f t="shared" si="9"/>
        <v>-368</v>
      </c>
    </row>
    <row r="58" spans="1:12" ht="12" customHeight="1">
      <c r="A58" s="227" t="s">
        <v>45</v>
      </c>
      <c r="B58" s="227"/>
      <c r="C58" s="172"/>
      <c r="D58" s="220">
        <v>17666</v>
      </c>
      <c r="E58" s="221">
        <v>19023</v>
      </c>
      <c r="F58" s="217">
        <f>SUM(D58:E58)</f>
        <v>36689</v>
      </c>
      <c r="G58" s="221">
        <v>17886</v>
      </c>
      <c r="H58" s="221">
        <v>19213</v>
      </c>
      <c r="I58" s="217">
        <v>37099</v>
      </c>
      <c r="J58" s="218">
        <f t="shared" si="9"/>
        <v>-220</v>
      </c>
      <c r="K58" s="218">
        <f t="shared" si="9"/>
        <v>-190</v>
      </c>
      <c r="L58" s="218">
        <f t="shared" si="9"/>
        <v>-410</v>
      </c>
    </row>
    <row r="59" spans="1:12" ht="12" customHeight="1">
      <c r="A59" s="227" t="s">
        <v>46</v>
      </c>
      <c r="B59" s="227"/>
      <c r="C59" s="172"/>
      <c r="D59" s="220">
        <v>67298</v>
      </c>
      <c r="E59" s="221">
        <v>67680</v>
      </c>
      <c r="F59" s="217">
        <f>SUM(D59:E59)</f>
        <v>134978</v>
      </c>
      <c r="G59" s="221">
        <v>67443</v>
      </c>
      <c r="H59" s="221">
        <v>67716</v>
      </c>
      <c r="I59" s="217">
        <v>135159</v>
      </c>
      <c r="J59" s="218">
        <f t="shared" si="9"/>
        <v>-145</v>
      </c>
      <c r="K59" s="218">
        <f t="shared" si="9"/>
        <v>-36</v>
      </c>
      <c r="L59" s="218">
        <f t="shared" si="9"/>
        <v>-181</v>
      </c>
    </row>
    <row r="60" spans="1:12" ht="12" customHeight="1">
      <c r="A60" s="227" t="s">
        <v>47</v>
      </c>
      <c r="B60" s="227"/>
      <c r="C60" s="172"/>
      <c r="D60" s="220">
        <v>95909</v>
      </c>
      <c r="E60" s="221">
        <v>90147</v>
      </c>
      <c r="F60" s="217">
        <f>SUM(D60:E60)</f>
        <v>186056</v>
      </c>
      <c r="G60" s="221">
        <v>96081</v>
      </c>
      <c r="H60" s="221">
        <v>89927</v>
      </c>
      <c r="I60" s="217">
        <v>186008</v>
      </c>
      <c r="J60" s="218">
        <f t="shared" si="9"/>
        <v>-172</v>
      </c>
      <c r="K60" s="218">
        <f t="shared" si="9"/>
        <v>220</v>
      </c>
      <c r="L60" s="218">
        <f t="shared" si="9"/>
        <v>48</v>
      </c>
    </row>
    <row r="61" spans="1:12" ht="4.5" customHeight="1">
      <c r="A61" s="39"/>
      <c r="B61" s="39"/>
      <c r="C61" s="172"/>
      <c r="D61" s="216"/>
      <c r="E61" s="217"/>
      <c r="F61" s="217"/>
      <c r="G61" s="217"/>
      <c r="H61" s="217"/>
      <c r="I61" s="217"/>
      <c r="J61" s="218"/>
      <c r="K61" s="218"/>
      <c r="L61" s="218"/>
    </row>
    <row r="62" spans="1:12" ht="12" customHeight="1">
      <c r="A62" s="227" t="s">
        <v>48</v>
      </c>
      <c r="B62" s="227"/>
      <c r="C62" s="172"/>
      <c r="D62" s="220">
        <v>100910</v>
      </c>
      <c r="E62" s="221">
        <v>101634</v>
      </c>
      <c r="F62" s="217">
        <f>SUM(D62:E62)</f>
        <v>202544</v>
      </c>
      <c r="G62" s="221">
        <v>100413</v>
      </c>
      <c r="H62" s="221">
        <v>100984</v>
      </c>
      <c r="I62" s="217">
        <v>201397</v>
      </c>
      <c r="J62" s="218">
        <f t="shared" ref="J62:L66" si="10">D62-G62</f>
        <v>497</v>
      </c>
      <c r="K62" s="218">
        <f t="shared" si="10"/>
        <v>650</v>
      </c>
      <c r="L62" s="218">
        <f t="shared" si="10"/>
        <v>1147</v>
      </c>
    </row>
    <row r="63" spans="1:12" ht="12" customHeight="1">
      <c r="A63" s="227" t="s">
        <v>49</v>
      </c>
      <c r="B63" s="227"/>
      <c r="C63" s="172"/>
      <c r="D63" s="220">
        <v>42573</v>
      </c>
      <c r="E63" s="221">
        <v>41283</v>
      </c>
      <c r="F63" s="217">
        <f>SUM(D63:E63)</f>
        <v>83856</v>
      </c>
      <c r="G63" s="221">
        <v>42560</v>
      </c>
      <c r="H63" s="221">
        <v>41272</v>
      </c>
      <c r="I63" s="217">
        <v>83832</v>
      </c>
      <c r="J63" s="218">
        <f t="shared" si="10"/>
        <v>13</v>
      </c>
      <c r="K63" s="218">
        <f t="shared" si="10"/>
        <v>11</v>
      </c>
      <c r="L63" s="218">
        <f t="shared" si="10"/>
        <v>24</v>
      </c>
    </row>
    <row r="64" spans="1:12" ht="12" customHeight="1">
      <c r="A64" s="227" t="s">
        <v>50</v>
      </c>
      <c r="B64" s="227"/>
      <c r="C64" s="172"/>
      <c r="D64" s="220">
        <v>57607</v>
      </c>
      <c r="E64" s="221">
        <v>57434</v>
      </c>
      <c r="F64" s="217">
        <f>SUM(D64:E64)</f>
        <v>115041</v>
      </c>
      <c r="G64" s="221">
        <v>56875</v>
      </c>
      <c r="H64" s="221">
        <v>56584</v>
      </c>
      <c r="I64" s="217">
        <v>113459</v>
      </c>
      <c r="J64" s="218">
        <f t="shared" si="10"/>
        <v>732</v>
      </c>
      <c r="K64" s="218">
        <f t="shared" si="10"/>
        <v>850</v>
      </c>
      <c r="L64" s="218">
        <f t="shared" si="10"/>
        <v>1582</v>
      </c>
    </row>
    <row r="65" spans="1:12" ht="12" customHeight="1">
      <c r="A65" s="227" t="s">
        <v>51</v>
      </c>
      <c r="B65" s="227"/>
      <c r="C65" s="172"/>
      <c r="D65" s="220">
        <v>55266</v>
      </c>
      <c r="E65" s="221">
        <v>55263</v>
      </c>
      <c r="F65" s="217">
        <f>SUM(D65:E65)</f>
        <v>110529</v>
      </c>
      <c r="G65" s="221">
        <v>55441</v>
      </c>
      <c r="H65" s="221">
        <v>55228</v>
      </c>
      <c r="I65" s="217">
        <v>110669</v>
      </c>
      <c r="J65" s="218">
        <f t="shared" si="10"/>
        <v>-175</v>
      </c>
      <c r="K65" s="218">
        <f t="shared" si="10"/>
        <v>35</v>
      </c>
      <c r="L65" s="218">
        <f t="shared" si="10"/>
        <v>-140</v>
      </c>
    </row>
    <row r="66" spans="1:12" ht="12" customHeight="1">
      <c r="A66" s="227" t="s">
        <v>52</v>
      </c>
      <c r="B66" s="227"/>
      <c r="C66" s="172"/>
      <c r="D66" s="220">
        <v>17250</v>
      </c>
      <c r="E66" s="221">
        <v>17966</v>
      </c>
      <c r="F66" s="217">
        <f>SUM(D66:E66)</f>
        <v>35216</v>
      </c>
      <c r="G66" s="221">
        <v>17297</v>
      </c>
      <c r="H66" s="221">
        <v>18052</v>
      </c>
      <c r="I66" s="217">
        <v>35349</v>
      </c>
      <c r="J66" s="218">
        <f t="shared" si="10"/>
        <v>-47</v>
      </c>
      <c r="K66" s="218">
        <f t="shared" si="10"/>
        <v>-86</v>
      </c>
      <c r="L66" s="218">
        <f t="shared" si="10"/>
        <v>-133</v>
      </c>
    </row>
    <row r="67" spans="1:12" ht="4.5" customHeight="1">
      <c r="A67" s="39"/>
      <c r="B67" s="39"/>
      <c r="C67" s="172"/>
      <c r="D67" s="216"/>
      <c r="E67" s="217"/>
      <c r="F67" s="217"/>
      <c r="G67" s="217"/>
      <c r="H67" s="217"/>
      <c r="I67" s="217"/>
      <c r="J67" s="218"/>
      <c r="K67" s="218"/>
      <c r="L67" s="218"/>
    </row>
    <row r="68" spans="1:12" ht="12" customHeight="1">
      <c r="A68" s="227" t="s">
        <v>53</v>
      </c>
      <c r="B68" s="227"/>
      <c r="C68" s="172"/>
      <c r="D68" s="220">
        <v>34272</v>
      </c>
      <c r="E68" s="221">
        <v>33476</v>
      </c>
      <c r="F68" s="217">
        <f>SUM(D68:E68)</f>
        <v>67748</v>
      </c>
      <c r="G68" s="221">
        <v>34410</v>
      </c>
      <c r="H68" s="221">
        <v>33439</v>
      </c>
      <c r="I68" s="217">
        <v>67849</v>
      </c>
      <c r="J68" s="218">
        <f>D68-G68</f>
        <v>-138</v>
      </c>
      <c r="K68" s="218">
        <f>E68-H68</f>
        <v>37</v>
      </c>
      <c r="L68" s="218">
        <f>F68-I68</f>
        <v>-101</v>
      </c>
    </row>
    <row r="69" spans="1:12" ht="4.5" customHeight="1">
      <c r="A69" s="39"/>
      <c r="B69" s="39"/>
      <c r="C69" s="172"/>
      <c r="D69" s="216"/>
      <c r="E69" s="217"/>
      <c r="F69" s="217"/>
      <c r="G69" s="217"/>
      <c r="H69" s="217"/>
      <c r="I69" s="217"/>
      <c r="J69" s="218"/>
      <c r="K69" s="218"/>
      <c r="L69" s="218"/>
    </row>
    <row r="70" spans="1:12" ht="12" customHeight="1">
      <c r="A70" s="227" t="s">
        <v>337</v>
      </c>
      <c r="B70" s="227"/>
      <c r="C70" s="172"/>
      <c r="D70" s="220">
        <v>12681</v>
      </c>
      <c r="E70" s="221">
        <v>14713</v>
      </c>
      <c r="F70" s="217">
        <f>SUM(D70:E70)</f>
        <v>27394</v>
      </c>
      <c r="G70" s="221">
        <v>12775</v>
      </c>
      <c r="H70" s="221">
        <v>14783</v>
      </c>
      <c r="I70" s="217">
        <v>27558</v>
      </c>
      <c r="J70" s="218">
        <f>D70-G70</f>
        <v>-94</v>
      </c>
      <c r="K70" s="218">
        <f>E70-H70</f>
        <v>-70</v>
      </c>
      <c r="L70" s="218">
        <f>F70-I70</f>
        <v>-164</v>
      </c>
    </row>
    <row r="71" spans="1:12" ht="4.5" customHeight="1">
      <c r="A71" s="39"/>
      <c r="B71" s="39"/>
      <c r="C71" s="172"/>
      <c r="D71" s="216"/>
      <c r="E71" s="217"/>
      <c r="F71" s="217"/>
      <c r="G71" s="217"/>
      <c r="H71" s="217"/>
      <c r="I71" s="217"/>
      <c r="J71" s="218"/>
      <c r="K71" s="218"/>
      <c r="L71" s="218"/>
    </row>
    <row r="72" spans="1:12" ht="12" customHeight="1">
      <c r="A72" s="227" t="s">
        <v>338</v>
      </c>
      <c r="B72" s="227"/>
      <c r="C72" s="172"/>
      <c r="D72" s="220">
        <v>20650</v>
      </c>
      <c r="E72" s="221">
        <v>20097</v>
      </c>
      <c r="F72" s="217">
        <f>SUM(D72:E72)</f>
        <v>40747</v>
      </c>
      <c r="G72" s="221">
        <v>20563</v>
      </c>
      <c r="H72" s="221">
        <v>20089</v>
      </c>
      <c r="I72" s="217">
        <v>40652</v>
      </c>
      <c r="J72" s="218">
        <f>D72-G72</f>
        <v>87</v>
      </c>
      <c r="K72" s="218">
        <f>E72-H72</f>
        <v>8</v>
      </c>
      <c r="L72" s="218">
        <f>F72-I72</f>
        <v>95</v>
      </c>
    </row>
    <row r="73" spans="1:12" ht="4.5" customHeight="1">
      <c r="A73" s="39"/>
      <c r="B73" s="39"/>
      <c r="C73" s="172"/>
      <c r="D73" s="216"/>
      <c r="E73" s="217"/>
      <c r="F73" s="217"/>
      <c r="G73" s="217"/>
      <c r="H73" s="217"/>
      <c r="I73" s="217"/>
      <c r="J73" s="218"/>
      <c r="K73" s="218"/>
      <c r="L73" s="218"/>
    </row>
    <row r="74" spans="1:12" ht="12" customHeight="1">
      <c r="A74" s="227" t="s">
        <v>115</v>
      </c>
      <c r="B74" s="227"/>
      <c r="C74" s="172"/>
      <c r="D74" s="216">
        <f>SUM(D75:D76)</f>
        <v>25310</v>
      </c>
      <c r="E74" s="217">
        <f>SUM(E75:E76)</f>
        <v>27034</v>
      </c>
      <c r="F74" s="217">
        <f>SUM(D74:E74)</f>
        <v>52344</v>
      </c>
      <c r="G74" s="217">
        <v>25447</v>
      </c>
      <c r="H74" s="217">
        <v>27142</v>
      </c>
      <c r="I74" s="217">
        <v>52589</v>
      </c>
      <c r="J74" s="218">
        <f>SUM(J75:J76)</f>
        <v>-137</v>
      </c>
      <c r="K74" s="218">
        <f>SUM(K75:K76)</f>
        <v>-108</v>
      </c>
      <c r="L74" s="218">
        <f>SUM(L75:L76)</f>
        <v>-245</v>
      </c>
    </row>
    <row r="75" spans="1:12" ht="12" customHeight="1">
      <c r="A75" s="25"/>
      <c r="B75" s="39" t="s">
        <v>57</v>
      </c>
      <c r="C75" s="172"/>
      <c r="D75" s="220">
        <v>13461</v>
      </c>
      <c r="E75" s="221">
        <v>14256</v>
      </c>
      <c r="F75" s="217">
        <f>SUM(D75:E75)</f>
        <v>27717</v>
      </c>
      <c r="G75" s="221">
        <v>13576</v>
      </c>
      <c r="H75" s="221">
        <v>14318</v>
      </c>
      <c r="I75" s="217">
        <v>27894</v>
      </c>
      <c r="J75" s="218">
        <f t="shared" ref="J75:L76" si="11">D75-G75</f>
        <v>-115</v>
      </c>
      <c r="K75" s="218">
        <f t="shared" si="11"/>
        <v>-62</v>
      </c>
      <c r="L75" s="218">
        <f t="shared" si="11"/>
        <v>-177</v>
      </c>
    </row>
    <row r="76" spans="1:12" ht="12" customHeight="1">
      <c r="A76" s="25"/>
      <c r="B76" s="39" t="s">
        <v>58</v>
      </c>
      <c r="C76" s="172"/>
      <c r="D76" s="220">
        <v>11849</v>
      </c>
      <c r="E76" s="221">
        <v>12778</v>
      </c>
      <c r="F76" s="217">
        <f>SUM(D76:E76)</f>
        <v>24627</v>
      </c>
      <c r="G76" s="221">
        <v>11871</v>
      </c>
      <c r="H76" s="221">
        <v>12824</v>
      </c>
      <c r="I76" s="217">
        <v>24695</v>
      </c>
      <c r="J76" s="218">
        <f t="shared" si="11"/>
        <v>-22</v>
      </c>
      <c r="K76" s="218">
        <f t="shared" si="11"/>
        <v>-46</v>
      </c>
      <c r="L76" s="218">
        <f t="shared" si="11"/>
        <v>-68</v>
      </c>
    </row>
    <row r="77" spans="1:12" ht="4.5" customHeight="1">
      <c r="A77" s="25"/>
      <c r="B77" s="39"/>
      <c r="C77" s="172"/>
      <c r="D77" s="216"/>
      <c r="E77" s="217"/>
      <c r="F77" s="217"/>
      <c r="G77" s="217"/>
      <c r="H77" s="217"/>
      <c r="I77" s="217"/>
      <c r="J77" s="218"/>
      <c r="K77" s="218"/>
      <c r="L77" s="218"/>
    </row>
    <row r="78" spans="1:12" ht="12" customHeight="1">
      <c r="A78" s="227" t="s">
        <v>121</v>
      </c>
      <c r="B78" s="227"/>
      <c r="C78" s="172"/>
      <c r="D78" s="217">
        <f>SUM(D79:D83)</f>
        <v>27273</v>
      </c>
      <c r="E78" s="217">
        <f>SUM(E79:E83)</f>
        <v>28130</v>
      </c>
      <c r="F78" s="217">
        <f t="shared" ref="F78:F83" si="12">SUM(D78:E78)</f>
        <v>55403</v>
      </c>
      <c r="G78" s="217">
        <v>27333</v>
      </c>
      <c r="H78" s="217">
        <v>28208</v>
      </c>
      <c r="I78" s="217">
        <v>55541</v>
      </c>
      <c r="J78" s="217">
        <f>SUM(J79:J83)</f>
        <v>-60</v>
      </c>
      <c r="K78" s="217">
        <f>SUM(K79:K83)</f>
        <v>-78</v>
      </c>
      <c r="L78" s="217">
        <f>SUM(L79:L83)</f>
        <v>-138</v>
      </c>
    </row>
    <row r="79" spans="1:12" ht="12" customHeight="1">
      <c r="A79" s="25"/>
      <c r="B79" s="39" t="s">
        <v>59</v>
      </c>
      <c r="C79" s="172"/>
      <c r="D79" s="220">
        <v>3863</v>
      </c>
      <c r="E79" s="221">
        <v>3811</v>
      </c>
      <c r="F79" s="217">
        <f t="shared" si="12"/>
        <v>7674</v>
      </c>
      <c r="G79" s="221">
        <v>3904</v>
      </c>
      <c r="H79" s="221">
        <v>3836</v>
      </c>
      <c r="I79" s="217">
        <v>7740</v>
      </c>
      <c r="J79" s="218">
        <f t="shared" ref="J79:L83" si="13">D79-G79</f>
        <v>-41</v>
      </c>
      <c r="K79" s="218">
        <f t="shared" si="13"/>
        <v>-25</v>
      </c>
      <c r="L79" s="218">
        <f t="shared" si="13"/>
        <v>-66</v>
      </c>
    </row>
    <row r="80" spans="1:12" ht="12" customHeight="1">
      <c r="A80" s="25"/>
      <c r="B80" s="39" t="s">
        <v>60</v>
      </c>
      <c r="C80" s="172"/>
      <c r="D80" s="220">
        <v>7283</v>
      </c>
      <c r="E80" s="221">
        <v>7458</v>
      </c>
      <c r="F80" s="217">
        <f t="shared" si="12"/>
        <v>14741</v>
      </c>
      <c r="G80" s="221">
        <v>7251</v>
      </c>
      <c r="H80" s="221">
        <v>7453</v>
      </c>
      <c r="I80" s="217">
        <v>14704</v>
      </c>
      <c r="J80" s="218">
        <f t="shared" si="13"/>
        <v>32</v>
      </c>
      <c r="K80" s="218">
        <f t="shared" si="13"/>
        <v>5</v>
      </c>
      <c r="L80" s="218">
        <f t="shared" si="13"/>
        <v>37</v>
      </c>
    </row>
    <row r="81" spans="1:12" ht="12" customHeight="1">
      <c r="A81" s="25"/>
      <c r="B81" s="39" t="s">
        <v>61</v>
      </c>
      <c r="C81" s="172"/>
      <c r="D81" s="220">
        <v>4579</v>
      </c>
      <c r="E81" s="221">
        <v>4722</v>
      </c>
      <c r="F81" s="217">
        <f t="shared" si="12"/>
        <v>9301</v>
      </c>
      <c r="G81" s="221">
        <v>4634</v>
      </c>
      <c r="H81" s="221">
        <v>4799</v>
      </c>
      <c r="I81" s="217">
        <v>9433</v>
      </c>
      <c r="J81" s="218">
        <f t="shared" si="13"/>
        <v>-55</v>
      </c>
      <c r="K81" s="218">
        <f t="shared" si="13"/>
        <v>-77</v>
      </c>
      <c r="L81" s="218">
        <f t="shared" si="13"/>
        <v>-132</v>
      </c>
    </row>
    <row r="82" spans="1:12" ht="12" customHeight="1">
      <c r="A82" s="25"/>
      <c r="B82" s="39" t="s">
        <v>62</v>
      </c>
      <c r="C82" s="172"/>
      <c r="D82" s="220">
        <v>4163</v>
      </c>
      <c r="E82" s="221">
        <v>4341</v>
      </c>
      <c r="F82" s="217">
        <f t="shared" si="12"/>
        <v>8504</v>
      </c>
      <c r="G82" s="221">
        <v>4238</v>
      </c>
      <c r="H82" s="221">
        <v>4442</v>
      </c>
      <c r="I82" s="217">
        <v>8680</v>
      </c>
      <c r="J82" s="218">
        <f t="shared" si="13"/>
        <v>-75</v>
      </c>
      <c r="K82" s="218">
        <f t="shared" si="13"/>
        <v>-101</v>
      </c>
      <c r="L82" s="218">
        <f t="shared" si="13"/>
        <v>-176</v>
      </c>
    </row>
    <row r="83" spans="1:12" ht="12" customHeight="1">
      <c r="A83" s="25"/>
      <c r="B83" s="39" t="s">
        <v>63</v>
      </c>
      <c r="C83" s="172"/>
      <c r="D83" s="220">
        <v>7385</v>
      </c>
      <c r="E83" s="221">
        <v>7798</v>
      </c>
      <c r="F83" s="217">
        <f t="shared" si="12"/>
        <v>15183</v>
      </c>
      <c r="G83" s="221">
        <v>7306</v>
      </c>
      <c r="H83" s="221">
        <v>7678</v>
      </c>
      <c r="I83" s="217">
        <v>14984</v>
      </c>
      <c r="J83" s="218">
        <f t="shared" si="13"/>
        <v>79</v>
      </c>
      <c r="K83" s="218">
        <f t="shared" si="13"/>
        <v>120</v>
      </c>
      <c r="L83" s="218">
        <f t="shared" si="13"/>
        <v>199</v>
      </c>
    </row>
    <row r="84" spans="1:12" ht="4.5" customHeight="1">
      <c r="A84" s="25"/>
      <c r="B84" s="39"/>
      <c r="C84" s="172"/>
      <c r="D84" s="216"/>
      <c r="E84" s="217"/>
      <c r="F84" s="217"/>
      <c r="G84" s="217"/>
      <c r="H84" s="217"/>
      <c r="I84" s="217"/>
      <c r="J84" s="218"/>
      <c r="K84" s="218"/>
      <c r="L84" s="218"/>
    </row>
    <row r="85" spans="1:12" ht="12" customHeight="1">
      <c r="A85" s="227" t="s">
        <v>133</v>
      </c>
      <c r="B85" s="227"/>
      <c r="C85" s="172"/>
      <c r="D85" s="216">
        <f>SUM(D86:D88)</f>
        <v>17310</v>
      </c>
      <c r="E85" s="217">
        <f>SUM(E86:E88)</f>
        <v>19605</v>
      </c>
      <c r="F85" s="217">
        <f>SUM(D85:E85)</f>
        <v>36915</v>
      </c>
      <c r="G85" s="217">
        <v>17635</v>
      </c>
      <c r="H85" s="217">
        <v>19910</v>
      </c>
      <c r="I85" s="217">
        <v>37545</v>
      </c>
      <c r="J85" s="218">
        <f>SUM(J86:J88)</f>
        <v>-325</v>
      </c>
      <c r="K85" s="218">
        <f>SUM(K86:K88)</f>
        <v>-305</v>
      </c>
      <c r="L85" s="218">
        <f>SUM(L86:L88)</f>
        <v>-630</v>
      </c>
    </row>
    <row r="86" spans="1:12" ht="12" customHeight="1">
      <c r="A86" s="25"/>
      <c r="B86" s="39" t="s">
        <v>64</v>
      </c>
      <c r="C86" s="172"/>
      <c r="D86" s="220">
        <v>4490</v>
      </c>
      <c r="E86" s="221">
        <v>4898</v>
      </c>
      <c r="F86" s="217">
        <f>SUM(D86:E86)</f>
        <v>9388</v>
      </c>
      <c r="G86" s="221">
        <v>4638</v>
      </c>
      <c r="H86" s="221">
        <v>5035</v>
      </c>
      <c r="I86" s="217">
        <v>9673</v>
      </c>
      <c r="J86" s="218">
        <f t="shared" ref="J86:L88" si="14">D86-G86</f>
        <v>-148</v>
      </c>
      <c r="K86" s="218">
        <f t="shared" si="14"/>
        <v>-137</v>
      </c>
      <c r="L86" s="218">
        <f t="shared" si="14"/>
        <v>-285</v>
      </c>
    </row>
    <row r="87" spans="1:12" ht="12" customHeight="1">
      <c r="A87" s="25"/>
      <c r="B87" s="39" t="s">
        <v>65</v>
      </c>
      <c r="C87" s="172"/>
      <c r="D87" s="220">
        <v>2900</v>
      </c>
      <c r="E87" s="221">
        <v>3343</v>
      </c>
      <c r="F87" s="217">
        <f>SUM(D87:E87)</f>
        <v>6243</v>
      </c>
      <c r="G87" s="221">
        <v>2939</v>
      </c>
      <c r="H87" s="221">
        <v>3378</v>
      </c>
      <c r="I87" s="217">
        <v>6317</v>
      </c>
      <c r="J87" s="218">
        <f t="shared" si="14"/>
        <v>-39</v>
      </c>
      <c r="K87" s="218">
        <f t="shared" si="14"/>
        <v>-35</v>
      </c>
      <c r="L87" s="218">
        <f t="shared" si="14"/>
        <v>-74</v>
      </c>
    </row>
    <row r="88" spans="1:12" ht="12" customHeight="1">
      <c r="A88" s="25"/>
      <c r="B88" s="39" t="s">
        <v>66</v>
      </c>
      <c r="C88" s="172"/>
      <c r="D88" s="220">
        <v>9920</v>
      </c>
      <c r="E88" s="221">
        <v>11364</v>
      </c>
      <c r="F88" s="217">
        <f>SUM(D88:E88)</f>
        <v>21284</v>
      </c>
      <c r="G88" s="221">
        <v>10058</v>
      </c>
      <c r="H88" s="221">
        <v>11497</v>
      </c>
      <c r="I88" s="217">
        <v>21555</v>
      </c>
      <c r="J88" s="218">
        <f t="shared" si="14"/>
        <v>-138</v>
      </c>
      <c r="K88" s="218">
        <f t="shared" si="14"/>
        <v>-133</v>
      </c>
      <c r="L88" s="218">
        <f t="shared" si="14"/>
        <v>-271</v>
      </c>
    </row>
    <row r="89" spans="1:12" ht="4.5" customHeight="1">
      <c r="A89" s="25"/>
      <c r="B89" s="39"/>
      <c r="C89" s="172"/>
      <c r="D89" s="216"/>
      <c r="E89" s="217"/>
      <c r="F89" s="217"/>
      <c r="G89" s="217"/>
      <c r="H89" s="217"/>
      <c r="I89" s="217"/>
      <c r="J89" s="218"/>
      <c r="K89" s="218"/>
      <c r="L89" s="218"/>
    </row>
    <row r="90" spans="1:12" ht="12" customHeight="1">
      <c r="A90" s="227" t="s">
        <v>142</v>
      </c>
      <c r="B90" s="227"/>
      <c r="C90" s="172"/>
      <c r="D90" s="216">
        <f>SUM(D91:D92)</f>
        <v>17892</v>
      </c>
      <c r="E90" s="217">
        <f>SUM(E91:E92)</f>
        <v>16494</v>
      </c>
      <c r="F90" s="217">
        <f>SUM(D90:E90)</f>
        <v>34386</v>
      </c>
      <c r="G90" s="217">
        <v>17987</v>
      </c>
      <c r="H90" s="217">
        <v>16584</v>
      </c>
      <c r="I90" s="217">
        <v>34571</v>
      </c>
      <c r="J90" s="218">
        <f>SUM(J91:J92)</f>
        <v>-95</v>
      </c>
      <c r="K90" s="218">
        <f>SUM(K91:K92)</f>
        <v>-90</v>
      </c>
      <c r="L90" s="218">
        <f>SUM(L91:L92)</f>
        <v>-185</v>
      </c>
    </row>
    <row r="91" spans="1:12" ht="12" customHeight="1">
      <c r="A91" s="25"/>
      <c r="B91" s="39" t="s">
        <v>67</v>
      </c>
      <c r="C91" s="172"/>
      <c r="D91" s="220">
        <v>16648</v>
      </c>
      <c r="E91" s="221">
        <v>15309</v>
      </c>
      <c r="F91" s="217">
        <f>SUM(D91:E91)</f>
        <v>31957</v>
      </c>
      <c r="G91" s="221">
        <v>16730</v>
      </c>
      <c r="H91" s="221">
        <v>15382</v>
      </c>
      <c r="I91" s="217">
        <v>32112</v>
      </c>
      <c r="J91" s="218">
        <f t="shared" ref="J91:L92" si="15">D91-G91</f>
        <v>-82</v>
      </c>
      <c r="K91" s="218">
        <f t="shared" si="15"/>
        <v>-73</v>
      </c>
      <c r="L91" s="218">
        <f t="shared" si="15"/>
        <v>-155</v>
      </c>
    </row>
    <row r="92" spans="1:12" ht="12" customHeight="1">
      <c r="A92" s="25"/>
      <c r="B92" s="39" t="s">
        <v>68</v>
      </c>
      <c r="C92" s="172"/>
      <c r="D92" s="220">
        <v>1244</v>
      </c>
      <c r="E92" s="221">
        <v>1185</v>
      </c>
      <c r="F92" s="217">
        <f>SUM(D92:E92)</f>
        <v>2429</v>
      </c>
      <c r="G92" s="221">
        <v>1257</v>
      </c>
      <c r="H92" s="221">
        <v>1202</v>
      </c>
      <c r="I92" s="217">
        <v>2459</v>
      </c>
      <c r="J92" s="218">
        <f t="shared" si="15"/>
        <v>-13</v>
      </c>
      <c r="K92" s="218">
        <f t="shared" si="15"/>
        <v>-17</v>
      </c>
      <c r="L92" s="218">
        <f t="shared" si="15"/>
        <v>-30</v>
      </c>
    </row>
    <row r="93" spans="1:12" ht="4.5" customHeight="1" thickBot="1">
      <c r="A93" s="163"/>
      <c r="B93" s="32"/>
      <c r="C93" s="173"/>
      <c r="D93" s="174"/>
      <c r="E93" s="174"/>
      <c r="F93" s="174"/>
      <c r="G93" s="174"/>
      <c r="H93" s="174"/>
      <c r="I93" s="174"/>
      <c r="J93" s="174"/>
      <c r="K93" s="174"/>
      <c r="L93" s="174"/>
    </row>
    <row r="94" spans="1:12" ht="5.25" customHeight="1" thickTop="1"/>
  </sheetData>
  <mergeCells count="32">
    <mergeCell ref="A51:B51"/>
    <mergeCell ref="A2:B3"/>
    <mergeCell ref="D2:F2"/>
    <mergeCell ref="G2:I2"/>
    <mergeCell ref="J2:L2"/>
    <mergeCell ref="A5:B5"/>
    <mergeCell ref="A6:B6"/>
    <mergeCell ref="A7:B7"/>
    <mergeCell ref="A9:B9"/>
    <mergeCell ref="A33:B33"/>
    <mergeCell ref="A44:B44"/>
    <mergeCell ref="A50:B50"/>
    <mergeCell ref="A65:B65"/>
    <mergeCell ref="A52:B52"/>
    <mergeCell ref="A53:B53"/>
    <mergeCell ref="A54:B54"/>
    <mergeCell ref="A56:B56"/>
    <mergeCell ref="A57:B57"/>
    <mergeCell ref="A58:B58"/>
    <mergeCell ref="A59:B59"/>
    <mergeCell ref="A60:B60"/>
    <mergeCell ref="A62:B62"/>
    <mergeCell ref="A63:B63"/>
    <mergeCell ref="A64:B64"/>
    <mergeCell ref="A85:B85"/>
    <mergeCell ref="A90:B90"/>
    <mergeCell ref="A66:B66"/>
    <mergeCell ref="A68:B68"/>
    <mergeCell ref="A70:B70"/>
    <mergeCell ref="A72:B72"/>
    <mergeCell ref="A74:B74"/>
    <mergeCell ref="A78:B78"/>
  </mergeCells>
  <phoneticPr fontId="3"/>
  <pageMargins left="0.74803149606299213" right="0.27559055118110237" top="0.86614173228346458" bottom="0.59055118110236227" header="0.51181102362204722" footer="0.51181102362204722"/>
  <pageSetup paperSize="9" fitToWidth="0" fitToHeight="0" orientation="portrait" r:id="rId1"/>
  <headerFooter alignWithMargins="0">
    <oddHeader>&amp;L&amp;9選挙人名簿登録者数－市区町村別－&amp;R&amp;9&amp;F　（&amp;A）</oddHeader>
  </headerFooter>
  <rowBreaks count="1" manualBreakCount="1">
    <brk id="54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44"/>
  <sheetViews>
    <sheetView zoomScaleNormal="100" zoomScaleSheetLayoutView="98" workbookViewId="0"/>
  </sheetViews>
  <sheetFormatPr defaultColWidth="9" defaultRowHeight="15.75" customHeight="1"/>
  <cols>
    <col min="1" max="1" width="1.625" style="2" customWidth="1"/>
    <col min="2" max="2" width="17.375" style="2" customWidth="1"/>
    <col min="3" max="3" width="0.5" style="2" customWidth="1"/>
    <col min="4" max="4" width="9.625" style="2" customWidth="1"/>
    <col min="5" max="5" width="0.5" style="2" customWidth="1"/>
    <col min="6" max="6" width="1.625" style="2" customWidth="1"/>
    <col min="7" max="7" width="12.375" style="2" customWidth="1"/>
    <col min="8" max="8" width="0.5" style="2" customWidth="1"/>
    <col min="9" max="9" width="7.625" style="2" customWidth="1"/>
    <col min="10" max="10" width="0.625" style="2" customWidth="1"/>
    <col min="11" max="11" width="1.625" style="2" customWidth="1"/>
    <col min="12" max="12" width="11.5" style="2" customWidth="1"/>
    <col min="13" max="13" width="0.5" style="2" customWidth="1"/>
    <col min="14" max="14" width="7.625" style="2" customWidth="1"/>
    <col min="15" max="15" width="2.125" style="4" customWidth="1"/>
    <col min="16" max="16384" width="9" style="4"/>
  </cols>
  <sheetData>
    <row r="1" spans="1:14" ht="15" customHeight="1" thickBot="1">
      <c r="A1" s="196" t="s">
        <v>339</v>
      </c>
      <c r="B1" s="1"/>
      <c r="C1" s="1"/>
      <c r="D1" s="1"/>
      <c r="N1" s="3"/>
    </row>
    <row r="2" spans="1:14" s="10" customFormat="1" ht="15.75" customHeight="1" thickTop="1">
      <c r="A2" s="248" t="s">
        <v>0</v>
      </c>
      <c r="B2" s="248"/>
      <c r="C2" s="5"/>
      <c r="D2" s="6" t="s">
        <v>1</v>
      </c>
      <c r="E2" s="7"/>
      <c r="F2" s="8"/>
      <c r="G2" s="9"/>
    </row>
    <row r="3" spans="1:14" s="10" customFormat="1" ht="4.5" customHeight="1">
      <c r="A3" s="11"/>
      <c r="B3" s="11"/>
      <c r="C3" s="12"/>
      <c r="D3" s="13"/>
      <c r="E3" s="7"/>
      <c r="F3" s="9"/>
      <c r="G3" s="9"/>
    </row>
    <row r="4" spans="1:14" ht="10.5" customHeight="1">
      <c r="A4" s="268" t="s">
        <v>2</v>
      </c>
      <c r="B4" s="268"/>
      <c r="C4" s="14"/>
      <c r="D4" s="270">
        <v>147951</v>
      </c>
      <c r="E4" s="15"/>
      <c r="F4" s="16"/>
      <c r="G4" s="16"/>
      <c r="H4" s="4"/>
      <c r="I4" s="4"/>
      <c r="J4" s="4"/>
      <c r="K4" s="4"/>
      <c r="L4" s="4"/>
      <c r="M4" s="4"/>
      <c r="N4" s="4"/>
    </row>
    <row r="5" spans="1:14" ht="10.5" customHeight="1">
      <c r="A5" s="269"/>
      <c r="B5" s="269"/>
      <c r="C5" s="17"/>
      <c r="D5" s="270"/>
      <c r="E5" s="15"/>
      <c r="F5" s="16"/>
      <c r="G5" s="16"/>
      <c r="H5" s="4"/>
      <c r="I5" s="4"/>
      <c r="J5" s="4"/>
      <c r="K5" s="4"/>
      <c r="L5" s="4"/>
      <c r="M5" s="4"/>
      <c r="N5" s="4"/>
    </row>
    <row r="6" spans="1:14" ht="10.5" customHeight="1">
      <c r="A6" s="268" t="s">
        <v>3</v>
      </c>
      <c r="B6" s="268"/>
      <c r="C6" s="14"/>
      <c r="D6" s="270">
        <v>149305</v>
      </c>
      <c r="E6" s="18"/>
      <c r="F6" s="19"/>
      <c r="G6" s="16"/>
      <c r="H6" s="4"/>
      <c r="I6" s="4"/>
      <c r="J6" s="4"/>
      <c r="K6" s="4"/>
      <c r="L6" s="4"/>
      <c r="M6" s="4"/>
      <c r="N6" s="4"/>
    </row>
    <row r="7" spans="1:14" ht="10.5" customHeight="1">
      <c r="A7" s="269"/>
      <c r="B7" s="269"/>
      <c r="C7" s="14"/>
      <c r="D7" s="270"/>
      <c r="E7" s="15"/>
      <c r="F7" s="16"/>
      <c r="G7" s="16"/>
      <c r="H7" s="4"/>
      <c r="I7" s="4"/>
      <c r="J7" s="4"/>
      <c r="K7" s="4"/>
      <c r="L7" s="4"/>
      <c r="M7" s="4"/>
      <c r="N7" s="4"/>
    </row>
    <row r="8" spans="1:14" ht="10.5" customHeight="1">
      <c r="A8" s="268" t="s">
        <v>4</v>
      </c>
      <c r="B8" s="268"/>
      <c r="C8" s="17"/>
      <c r="D8" s="270">
        <f>D12+D68+D70+D111</f>
        <v>149898</v>
      </c>
      <c r="E8" s="18"/>
      <c r="F8" s="16"/>
      <c r="G8" s="16"/>
      <c r="H8" s="4"/>
      <c r="I8" s="4"/>
      <c r="J8" s="4"/>
      <c r="K8" s="4"/>
      <c r="L8" s="4"/>
      <c r="M8" s="4"/>
      <c r="N8" s="4"/>
    </row>
    <row r="9" spans="1:14" ht="10.5" customHeight="1">
      <c r="A9" s="269"/>
      <c r="B9" s="269"/>
      <c r="C9" s="14"/>
      <c r="D9" s="270"/>
      <c r="E9" s="18"/>
      <c r="F9" s="16"/>
      <c r="G9" s="16"/>
      <c r="H9" s="4"/>
      <c r="I9" s="4"/>
      <c r="J9" s="4"/>
      <c r="K9" s="4"/>
      <c r="L9" s="4"/>
      <c r="M9" s="4"/>
      <c r="N9" s="4"/>
    </row>
    <row r="10" spans="1:14" ht="9" customHeight="1">
      <c r="A10" s="20"/>
      <c r="B10" s="20"/>
      <c r="C10" s="17"/>
      <c r="D10" s="21"/>
      <c r="E10" s="15"/>
      <c r="F10" s="16"/>
      <c r="G10" s="16"/>
      <c r="H10" s="4"/>
      <c r="I10" s="4"/>
      <c r="J10" s="4"/>
      <c r="K10" s="4"/>
      <c r="L10" s="4"/>
      <c r="M10" s="4"/>
      <c r="N10" s="4"/>
    </row>
    <row r="11" spans="1:14" ht="9" customHeight="1">
      <c r="A11" s="20"/>
      <c r="B11" s="20"/>
      <c r="C11" s="17"/>
      <c r="D11" s="21"/>
      <c r="E11" s="18"/>
      <c r="F11" s="16"/>
      <c r="G11" s="16"/>
      <c r="H11" s="4"/>
      <c r="I11" s="4"/>
      <c r="J11" s="4"/>
      <c r="K11" s="4"/>
      <c r="L11" s="4"/>
      <c r="M11" s="4"/>
      <c r="N11" s="4"/>
    </row>
    <row r="12" spans="1:14" ht="11.25" customHeight="1">
      <c r="A12" s="243" t="s">
        <v>5</v>
      </c>
      <c r="B12" s="243"/>
      <c r="C12" s="22"/>
      <c r="D12" s="200">
        <v>35997</v>
      </c>
      <c r="E12" s="15"/>
      <c r="F12" s="16"/>
      <c r="G12" s="16"/>
      <c r="H12" s="4"/>
      <c r="I12" s="4"/>
      <c r="J12" s="4"/>
      <c r="K12" s="4"/>
      <c r="L12" s="4"/>
      <c r="M12" s="4"/>
      <c r="N12" s="4"/>
    </row>
    <row r="13" spans="1:14" ht="11.25" customHeight="1">
      <c r="A13" s="194"/>
      <c r="B13" s="194"/>
      <c r="C13" s="23"/>
      <c r="D13" s="34"/>
      <c r="E13" s="18"/>
      <c r="F13" s="16"/>
      <c r="G13" s="16"/>
      <c r="H13" s="4"/>
      <c r="I13" s="4"/>
      <c r="J13" s="4"/>
      <c r="K13" s="4"/>
      <c r="L13" s="4"/>
      <c r="M13" s="4"/>
      <c r="N13" s="4"/>
    </row>
    <row r="14" spans="1:14" ht="11.25" customHeight="1">
      <c r="A14" s="227" t="s">
        <v>6</v>
      </c>
      <c r="B14" s="227"/>
      <c r="C14" s="23"/>
      <c r="D14" s="35">
        <v>7131</v>
      </c>
      <c r="E14" s="15"/>
      <c r="F14" s="16"/>
      <c r="G14" s="16"/>
      <c r="H14" s="4"/>
      <c r="I14" s="4"/>
      <c r="J14" s="4"/>
      <c r="K14" s="4"/>
      <c r="L14" s="4"/>
      <c r="M14" s="4"/>
      <c r="N14" s="4"/>
    </row>
    <row r="15" spans="1:14" ht="11.25" customHeight="1">
      <c r="A15" s="194"/>
      <c r="B15" s="194"/>
      <c r="C15" s="23"/>
      <c r="D15" s="34"/>
      <c r="E15" s="18"/>
      <c r="F15" s="16"/>
      <c r="G15" s="16"/>
      <c r="H15" s="4"/>
      <c r="I15" s="4"/>
      <c r="J15" s="4"/>
      <c r="K15" s="4"/>
      <c r="L15" s="4"/>
      <c r="M15" s="4"/>
      <c r="N15" s="4"/>
    </row>
    <row r="16" spans="1:14" ht="11.25" customHeight="1">
      <c r="A16" s="194"/>
      <c r="B16" s="194" t="s">
        <v>7</v>
      </c>
      <c r="C16" s="23"/>
      <c r="D16" s="35">
        <v>394</v>
      </c>
      <c r="E16" s="15"/>
      <c r="F16" s="16"/>
      <c r="G16" s="16"/>
      <c r="H16" s="4"/>
      <c r="I16" s="4"/>
      <c r="J16" s="4"/>
      <c r="K16" s="4"/>
      <c r="L16" s="4"/>
      <c r="M16" s="4"/>
      <c r="N16" s="4"/>
    </row>
    <row r="17" spans="1:14" ht="11.25" customHeight="1">
      <c r="A17" s="194"/>
      <c r="B17" s="194"/>
      <c r="C17" s="23"/>
      <c r="D17" s="34"/>
      <c r="E17" s="18"/>
      <c r="F17" s="16"/>
      <c r="G17" s="16"/>
      <c r="H17" s="4"/>
      <c r="I17" s="4"/>
      <c r="J17" s="4"/>
      <c r="K17" s="4"/>
      <c r="L17" s="4"/>
      <c r="M17" s="4"/>
      <c r="N17" s="4"/>
    </row>
    <row r="18" spans="1:14" ht="11.25" customHeight="1">
      <c r="A18" s="194"/>
      <c r="B18" s="194" t="s">
        <v>8</v>
      </c>
      <c r="C18" s="23"/>
      <c r="D18" s="35">
        <v>1036</v>
      </c>
      <c r="E18" s="18"/>
      <c r="F18" s="16"/>
      <c r="G18" s="16"/>
      <c r="H18" s="4"/>
      <c r="I18" s="4"/>
      <c r="J18" s="4"/>
      <c r="K18" s="4"/>
      <c r="L18" s="4"/>
      <c r="M18" s="4"/>
      <c r="N18" s="4"/>
    </row>
    <row r="19" spans="1:14" ht="11.25" customHeight="1">
      <c r="A19" s="194"/>
      <c r="B19" s="194"/>
      <c r="C19" s="23"/>
      <c r="D19" s="34"/>
      <c r="E19" s="18"/>
      <c r="F19" s="16"/>
      <c r="G19" s="16"/>
      <c r="H19" s="4"/>
      <c r="I19" s="4"/>
      <c r="J19" s="4"/>
      <c r="K19" s="4"/>
      <c r="L19" s="4"/>
      <c r="M19" s="4"/>
      <c r="N19" s="4"/>
    </row>
    <row r="20" spans="1:14" ht="11.25" customHeight="1">
      <c r="A20" s="194"/>
      <c r="B20" s="194" t="s">
        <v>9</v>
      </c>
      <c r="C20" s="23"/>
      <c r="D20" s="35">
        <v>262</v>
      </c>
      <c r="E20" s="18"/>
      <c r="F20" s="16"/>
      <c r="G20" s="16"/>
      <c r="H20" s="4"/>
      <c r="I20" s="4"/>
      <c r="J20" s="4"/>
      <c r="K20" s="4"/>
      <c r="L20" s="4"/>
      <c r="M20" s="4"/>
      <c r="N20" s="4"/>
    </row>
    <row r="21" spans="1:14" ht="11.25" customHeight="1">
      <c r="A21" s="194"/>
      <c r="B21" s="194"/>
      <c r="C21" s="23"/>
      <c r="D21" s="34"/>
      <c r="E21" s="18"/>
      <c r="F21" s="16"/>
      <c r="G21" s="16"/>
      <c r="H21" s="4"/>
      <c r="I21" s="4"/>
      <c r="J21" s="4"/>
      <c r="K21" s="4"/>
      <c r="L21" s="4"/>
      <c r="M21" s="4"/>
      <c r="N21" s="4"/>
    </row>
    <row r="22" spans="1:14" ht="11.25" customHeight="1">
      <c r="A22" s="194"/>
      <c r="B22" s="194" t="s">
        <v>10</v>
      </c>
      <c r="C22" s="23"/>
      <c r="D22" s="34">
        <v>248</v>
      </c>
      <c r="E22" s="18"/>
      <c r="F22" s="16"/>
      <c r="G22" s="16"/>
      <c r="H22" s="4"/>
      <c r="I22" s="4"/>
      <c r="J22" s="4"/>
      <c r="K22" s="4"/>
      <c r="L22" s="4"/>
      <c r="M22" s="4"/>
      <c r="N22" s="4"/>
    </row>
    <row r="23" spans="1:14" ht="11.25" customHeight="1">
      <c r="A23" s="194"/>
      <c r="B23" s="194"/>
      <c r="C23" s="23"/>
      <c r="D23" s="34"/>
      <c r="E23" s="18"/>
      <c r="F23" s="16"/>
      <c r="G23" s="16"/>
      <c r="H23" s="4"/>
      <c r="I23" s="4"/>
      <c r="J23" s="4"/>
      <c r="K23" s="4"/>
      <c r="L23" s="4"/>
      <c r="M23" s="4"/>
      <c r="N23" s="4"/>
    </row>
    <row r="24" spans="1:14" ht="11.25" customHeight="1">
      <c r="A24" s="194"/>
      <c r="B24" s="194" t="s">
        <v>11</v>
      </c>
      <c r="C24" s="23"/>
      <c r="D24" s="34">
        <v>137</v>
      </c>
      <c r="E24" s="15"/>
      <c r="F24" s="16"/>
      <c r="G24" s="16"/>
      <c r="H24" s="4"/>
      <c r="I24" s="4"/>
      <c r="J24" s="4"/>
      <c r="K24" s="4"/>
      <c r="L24" s="4"/>
      <c r="M24" s="4"/>
      <c r="N24" s="4"/>
    </row>
    <row r="25" spans="1:14" ht="11.25" customHeight="1">
      <c r="A25" s="194"/>
      <c r="B25" s="194"/>
      <c r="C25" s="23"/>
      <c r="D25" s="34"/>
      <c r="E25" s="15"/>
      <c r="F25" s="16"/>
      <c r="G25" s="16"/>
      <c r="H25" s="4"/>
      <c r="I25" s="4"/>
      <c r="J25" s="4"/>
      <c r="K25" s="4"/>
      <c r="L25" s="4"/>
      <c r="M25" s="4"/>
      <c r="N25" s="4"/>
    </row>
    <row r="26" spans="1:14" ht="11.25" customHeight="1">
      <c r="A26" s="194"/>
      <c r="B26" s="194" t="s">
        <v>12</v>
      </c>
      <c r="C26" s="23"/>
      <c r="D26" s="34">
        <v>788</v>
      </c>
      <c r="E26" s="15"/>
      <c r="F26" s="16"/>
      <c r="G26" s="16"/>
      <c r="H26" s="4"/>
      <c r="I26" s="4"/>
      <c r="J26" s="4"/>
      <c r="K26" s="4"/>
      <c r="L26" s="4"/>
      <c r="M26" s="4"/>
      <c r="N26" s="4"/>
    </row>
    <row r="27" spans="1:14" ht="11.25" customHeight="1">
      <c r="A27" s="194"/>
      <c r="B27" s="194"/>
      <c r="C27" s="23"/>
      <c r="D27" s="34"/>
      <c r="E27" s="15"/>
      <c r="F27" s="16"/>
      <c r="G27" s="16"/>
      <c r="H27" s="4"/>
      <c r="I27" s="4"/>
      <c r="J27" s="4"/>
      <c r="K27" s="4"/>
      <c r="L27" s="4"/>
      <c r="M27" s="4"/>
      <c r="N27" s="4"/>
    </row>
    <row r="28" spans="1:14" ht="11.25" customHeight="1">
      <c r="A28" s="194"/>
      <c r="B28" s="194" t="s">
        <v>13</v>
      </c>
      <c r="C28" s="23"/>
      <c r="D28" s="36">
        <v>1137</v>
      </c>
      <c r="E28" s="15"/>
      <c r="F28" s="16"/>
      <c r="G28" s="16"/>
      <c r="H28" s="4"/>
      <c r="I28" s="4"/>
      <c r="J28" s="4"/>
      <c r="K28" s="4"/>
      <c r="L28" s="4"/>
      <c r="M28" s="4"/>
      <c r="N28" s="4"/>
    </row>
    <row r="29" spans="1:14" ht="11.25" customHeight="1">
      <c r="A29" s="194"/>
      <c r="B29" s="194"/>
      <c r="C29" s="23"/>
      <c r="D29" s="34"/>
      <c r="E29" s="8"/>
      <c r="F29" s="16"/>
      <c r="G29" s="16"/>
      <c r="H29" s="4"/>
      <c r="I29" s="4"/>
      <c r="J29" s="4"/>
      <c r="K29" s="4"/>
      <c r="L29" s="4"/>
      <c r="M29" s="4"/>
      <c r="N29" s="4"/>
    </row>
    <row r="30" spans="1:14" ht="11.25" customHeight="1">
      <c r="A30" s="194"/>
      <c r="B30" s="194" t="s">
        <v>14</v>
      </c>
      <c r="C30" s="23"/>
      <c r="D30" s="35">
        <v>998</v>
      </c>
      <c r="E30" s="18"/>
      <c r="F30" s="24"/>
      <c r="G30" s="16"/>
      <c r="H30" s="4"/>
      <c r="I30" s="4"/>
      <c r="J30" s="4"/>
      <c r="K30" s="4"/>
      <c r="L30" s="4"/>
      <c r="M30" s="4"/>
      <c r="N30" s="4"/>
    </row>
    <row r="31" spans="1:14" ht="11.25" customHeight="1">
      <c r="A31" s="194"/>
      <c r="B31" s="194"/>
      <c r="C31" s="23"/>
      <c r="D31" s="34"/>
      <c r="E31" s="15"/>
      <c r="F31" s="16"/>
      <c r="G31" s="16"/>
      <c r="H31" s="4"/>
      <c r="I31" s="4"/>
      <c r="J31" s="4"/>
      <c r="K31" s="4"/>
      <c r="L31" s="4"/>
      <c r="M31" s="4"/>
      <c r="N31" s="4"/>
    </row>
    <row r="32" spans="1:14" ht="11.25" customHeight="1">
      <c r="A32" s="194"/>
      <c r="B32" s="194" t="s">
        <v>15</v>
      </c>
      <c r="C32" s="23"/>
      <c r="D32" s="35">
        <v>490</v>
      </c>
      <c r="E32" s="18"/>
      <c r="F32" s="16"/>
      <c r="G32" s="16"/>
      <c r="H32" s="4"/>
      <c r="I32" s="4"/>
      <c r="J32" s="4"/>
      <c r="K32" s="4"/>
      <c r="L32" s="4"/>
      <c r="M32" s="4"/>
      <c r="N32" s="4"/>
    </row>
    <row r="33" spans="1:14" ht="11.25" customHeight="1">
      <c r="A33" s="194"/>
      <c r="B33" s="194"/>
      <c r="C33" s="23"/>
      <c r="D33" s="34"/>
      <c r="E33" s="18"/>
      <c r="F33" s="16"/>
      <c r="G33" s="16"/>
      <c r="H33" s="4"/>
      <c r="I33" s="4"/>
      <c r="J33" s="4"/>
      <c r="K33" s="4"/>
      <c r="L33" s="4"/>
      <c r="M33" s="4"/>
      <c r="N33" s="4"/>
    </row>
    <row r="34" spans="1:14" ht="11.25" customHeight="1">
      <c r="A34" s="194"/>
      <c r="B34" s="194" t="s">
        <v>16</v>
      </c>
      <c r="C34" s="23"/>
      <c r="D34" s="35">
        <v>1175</v>
      </c>
      <c r="E34" s="18"/>
      <c r="F34" s="16"/>
      <c r="G34" s="16"/>
      <c r="H34" s="4"/>
      <c r="I34" s="4"/>
      <c r="J34" s="4"/>
      <c r="K34" s="4"/>
      <c r="L34" s="4"/>
      <c r="M34" s="4"/>
      <c r="N34" s="4"/>
    </row>
    <row r="35" spans="1:14" ht="11.25" customHeight="1">
      <c r="A35" s="194"/>
      <c r="B35" s="194"/>
      <c r="C35" s="23"/>
      <c r="D35" s="34"/>
      <c r="E35" s="15"/>
      <c r="F35" s="16"/>
      <c r="G35" s="16"/>
      <c r="H35" s="4"/>
      <c r="I35" s="4"/>
      <c r="J35" s="4"/>
      <c r="K35" s="4"/>
      <c r="L35" s="4"/>
      <c r="M35" s="4"/>
      <c r="N35" s="4"/>
    </row>
    <row r="36" spans="1:14" ht="11.25" customHeight="1">
      <c r="A36" s="194"/>
      <c r="B36" s="194" t="s">
        <v>17</v>
      </c>
      <c r="C36" s="23"/>
      <c r="D36" s="35">
        <v>66</v>
      </c>
      <c r="E36" s="18"/>
      <c r="F36" s="16"/>
      <c r="G36" s="16"/>
      <c r="H36" s="4"/>
      <c r="I36" s="4"/>
      <c r="J36" s="4"/>
      <c r="K36" s="4"/>
      <c r="L36" s="4"/>
      <c r="M36" s="4"/>
      <c r="N36" s="4"/>
    </row>
    <row r="37" spans="1:14" ht="11.25" customHeight="1">
      <c r="A37" s="194"/>
      <c r="B37" s="194"/>
      <c r="C37" s="23"/>
      <c r="D37" s="34"/>
      <c r="E37" s="18"/>
      <c r="F37" s="16"/>
      <c r="G37" s="16"/>
      <c r="H37" s="4"/>
      <c r="I37" s="4"/>
      <c r="J37" s="4"/>
      <c r="K37" s="4"/>
      <c r="L37" s="4"/>
      <c r="M37" s="4"/>
      <c r="N37" s="4"/>
    </row>
    <row r="38" spans="1:14" ht="11.25" customHeight="1">
      <c r="A38" s="194"/>
      <c r="B38" s="194" t="s">
        <v>18</v>
      </c>
      <c r="C38" s="23"/>
      <c r="D38" s="34">
        <v>21</v>
      </c>
      <c r="E38" s="18"/>
      <c r="F38" s="16"/>
      <c r="G38" s="16"/>
      <c r="H38" s="4"/>
      <c r="I38" s="4"/>
      <c r="J38" s="4"/>
      <c r="K38" s="4"/>
      <c r="L38" s="4"/>
      <c r="M38" s="4"/>
      <c r="N38" s="4"/>
    </row>
    <row r="39" spans="1:14" ht="11.25" customHeight="1">
      <c r="A39" s="194"/>
      <c r="B39" s="194"/>
      <c r="C39" s="23"/>
      <c r="D39" s="34"/>
      <c r="E39" s="18"/>
      <c r="F39" s="16"/>
      <c r="G39" s="16"/>
      <c r="H39" s="4"/>
      <c r="I39" s="4"/>
      <c r="J39" s="4"/>
      <c r="K39" s="4"/>
      <c r="L39" s="4"/>
      <c r="M39" s="4"/>
      <c r="N39" s="4"/>
    </row>
    <row r="40" spans="1:14" ht="11.25" customHeight="1">
      <c r="A40" s="194"/>
      <c r="B40" s="194" t="s">
        <v>19</v>
      </c>
      <c r="C40" s="23"/>
      <c r="D40" s="34">
        <v>379</v>
      </c>
      <c r="E40" s="18"/>
      <c r="F40" s="16"/>
      <c r="G40" s="16"/>
      <c r="H40" s="4"/>
      <c r="I40" s="4"/>
      <c r="J40" s="4"/>
      <c r="K40" s="4"/>
      <c r="L40" s="4"/>
      <c r="M40" s="4"/>
      <c r="N40" s="4"/>
    </row>
    <row r="41" spans="1:14" ht="11.25" customHeight="1">
      <c r="A41" s="194"/>
      <c r="B41" s="194"/>
      <c r="C41" s="23"/>
      <c r="D41" s="34"/>
      <c r="E41" s="18"/>
      <c r="F41" s="16"/>
      <c r="G41" s="16"/>
      <c r="H41" s="4"/>
      <c r="I41" s="4"/>
      <c r="J41" s="4"/>
      <c r="K41" s="4"/>
      <c r="L41" s="4"/>
      <c r="M41" s="4"/>
      <c r="N41" s="4"/>
    </row>
    <row r="42" spans="1:14" ht="11.25" customHeight="1">
      <c r="A42" s="227" t="s">
        <v>20</v>
      </c>
      <c r="B42" s="227"/>
      <c r="C42" s="23"/>
      <c r="D42" s="34">
        <v>898</v>
      </c>
      <c r="E42" s="18"/>
      <c r="F42" s="16"/>
      <c r="G42" s="16"/>
      <c r="H42" s="4"/>
      <c r="I42" s="4"/>
      <c r="J42" s="4"/>
      <c r="K42" s="4"/>
      <c r="L42" s="4"/>
      <c r="M42" s="4"/>
      <c r="N42" s="4"/>
    </row>
    <row r="43" spans="1:14" ht="11.25" customHeight="1">
      <c r="A43" s="196"/>
      <c r="B43" s="196"/>
      <c r="C43" s="23"/>
      <c r="D43" s="37"/>
      <c r="E43" s="15"/>
      <c r="F43" s="16"/>
      <c r="G43" s="16"/>
      <c r="H43" s="4"/>
      <c r="I43" s="4"/>
      <c r="J43" s="4"/>
      <c r="K43" s="4"/>
      <c r="L43" s="4"/>
      <c r="M43" s="4"/>
      <c r="N43" s="4"/>
    </row>
    <row r="44" spans="1:14" ht="11.25" customHeight="1">
      <c r="A44" s="227" t="s">
        <v>21</v>
      </c>
      <c r="B44" s="227"/>
      <c r="C44" s="23"/>
      <c r="D44" s="35">
        <v>806</v>
      </c>
      <c r="E44" s="18"/>
      <c r="F44" s="16"/>
      <c r="G44" s="16"/>
      <c r="H44" s="4"/>
      <c r="I44" s="4"/>
      <c r="J44" s="4"/>
      <c r="K44" s="4"/>
      <c r="L44" s="4"/>
      <c r="M44" s="4"/>
      <c r="N44" s="4"/>
    </row>
    <row r="45" spans="1:14" ht="11.25" customHeight="1">
      <c r="A45" s="194"/>
      <c r="B45" s="194"/>
      <c r="C45" s="196"/>
      <c r="D45" s="37"/>
      <c r="E45" s="18"/>
      <c r="F45" s="16"/>
      <c r="G45" s="16"/>
      <c r="H45" s="4"/>
      <c r="I45" s="4"/>
      <c r="J45" s="4"/>
      <c r="K45" s="4"/>
      <c r="L45" s="4"/>
      <c r="M45" s="4"/>
      <c r="N45" s="4"/>
    </row>
    <row r="46" spans="1:14" ht="11.25" customHeight="1">
      <c r="A46" s="227" t="s">
        <v>22</v>
      </c>
      <c r="B46" s="227"/>
      <c r="C46" s="23"/>
      <c r="D46" s="35">
        <v>9671</v>
      </c>
      <c r="E46" s="18"/>
      <c r="F46" s="16"/>
      <c r="G46" s="16"/>
      <c r="H46" s="4"/>
      <c r="I46" s="4"/>
      <c r="J46" s="4"/>
      <c r="K46" s="4"/>
      <c r="L46" s="4"/>
      <c r="M46" s="4"/>
      <c r="N46" s="4"/>
    </row>
    <row r="47" spans="1:14" ht="11.25" customHeight="1">
      <c r="A47" s="197"/>
      <c r="B47" s="197"/>
      <c r="C47" s="23"/>
      <c r="D47" s="34"/>
      <c r="E47" s="18"/>
      <c r="F47" s="16"/>
      <c r="G47" s="16"/>
      <c r="H47" s="4"/>
      <c r="I47" s="4"/>
      <c r="J47" s="4"/>
      <c r="K47" s="4"/>
      <c r="L47" s="4"/>
      <c r="M47" s="4"/>
      <c r="N47" s="4"/>
    </row>
    <row r="48" spans="1:14" ht="11.25" customHeight="1">
      <c r="A48" s="227" t="s">
        <v>23</v>
      </c>
      <c r="B48" s="227"/>
      <c r="C48" s="23"/>
      <c r="D48" s="35">
        <v>17349</v>
      </c>
      <c r="E48" s="18"/>
      <c r="F48" s="16"/>
      <c r="G48" s="16"/>
      <c r="H48" s="4"/>
      <c r="I48" s="4"/>
      <c r="J48" s="4"/>
      <c r="K48" s="4"/>
      <c r="L48" s="4"/>
      <c r="M48" s="4"/>
      <c r="N48" s="4"/>
    </row>
    <row r="49" spans="1:14" ht="11.25" customHeight="1">
      <c r="A49" s="197"/>
      <c r="B49" s="197"/>
      <c r="C49" s="26"/>
      <c r="D49" s="35"/>
      <c r="E49" s="18"/>
      <c r="F49" s="16"/>
      <c r="G49" s="16"/>
      <c r="H49" s="4"/>
      <c r="I49" s="4"/>
      <c r="J49" s="4"/>
      <c r="K49" s="4"/>
      <c r="L49" s="4"/>
      <c r="M49" s="4"/>
      <c r="N49" s="4"/>
    </row>
    <row r="50" spans="1:14" ht="11.25" customHeight="1">
      <c r="A50" s="194"/>
      <c r="B50" s="194" t="s">
        <v>24</v>
      </c>
      <c r="C50" s="23"/>
      <c r="D50" s="35">
        <v>4959</v>
      </c>
      <c r="E50" s="18"/>
      <c r="F50" s="16"/>
      <c r="G50" s="16"/>
      <c r="H50" s="4"/>
      <c r="I50" s="4"/>
      <c r="J50" s="4"/>
      <c r="K50" s="4"/>
      <c r="L50" s="4"/>
      <c r="M50" s="4"/>
      <c r="N50" s="4"/>
    </row>
    <row r="51" spans="1:14" ht="11.25" customHeight="1">
      <c r="A51" s="197"/>
      <c r="B51" s="194"/>
      <c r="C51" s="26"/>
      <c r="D51" s="35"/>
      <c r="E51" s="15"/>
      <c r="F51" s="16"/>
      <c r="G51" s="16"/>
      <c r="H51" s="4"/>
      <c r="I51" s="4"/>
      <c r="J51" s="4"/>
      <c r="K51" s="4"/>
      <c r="L51" s="4"/>
      <c r="M51" s="4"/>
      <c r="N51" s="4"/>
    </row>
    <row r="52" spans="1:14" ht="11.25" customHeight="1">
      <c r="A52" s="197"/>
      <c r="B52" s="194" t="s">
        <v>25</v>
      </c>
      <c r="C52" s="23"/>
      <c r="D52" s="35">
        <v>534</v>
      </c>
      <c r="E52" s="18"/>
      <c r="F52" s="16"/>
      <c r="G52" s="16"/>
      <c r="H52" s="4"/>
      <c r="I52" s="4"/>
      <c r="J52" s="4"/>
      <c r="K52" s="4"/>
      <c r="L52" s="4"/>
      <c r="M52" s="4"/>
      <c r="N52" s="4"/>
    </row>
    <row r="53" spans="1:14" ht="11.25" customHeight="1">
      <c r="A53" s="27"/>
      <c r="B53" s="197"/>
      <c r="C53" s="23"/>
      <c r="D53" s="34"/>
      <c r="E53" s="18"/>
      <c r="F53" s="16"/>
      <c r="G53" s="16"/>
      <c r="H53" s="4"/>
      <c r="I53" s="4"/>
      <c r="J53" s="4"/>
      <c r="K53" s="4"/>
      <c r="L53" s="4"/>
      <c r="M53" s="4"/>
      <c r="N53" s="4"/>
    </row>
    <row r="54" spans="1:14" ht="11.25" customHeight="1">
      <c r="A54" s="197"/>
      <c r="B54" s="194" t="s">
        <v>26</v>
      </c>
      <c r="C54" s="23"/>
      <c r="D54" s="35">
        <v>11856</v>
      </c>
      <c r="E54" s="8"/>
      <c r="F54" s="16"/>
      <c r="G54" s="16"/>
      <c r="H54" s="4"/>
      <c r="I54" s="4"/>
      <c r="J54" s="4"/>
      <c r="K54" s="4"/>
      <c r="L54" s="4"/>
      <c r="M54" s="4"/>
      <c r="N54" s="4"/>
    </row>
    <row r="55" spans="1:14" ht="11.25" customHeight="1">
      <c r="A55" s="197"/>
      <c r="B55" s="194"/>
      <c r="C55" s="194"/>
      <c r="D55" s="35"/>
      <c r="E55" s="8"/>
      <c r="F55" s="16"/>
      <c r="G55" s="16"/>
      <c r="H55" s="4"/>
      <c r="I55" s="4"/>
      <c r="J55" s="4"/>
      <c r="K55" s="4"/>
      <c r="L55" s="4"/>
      <c r="M55" s="4"/>
      <c r="N55" s="4"/>
    </row>
    <row r="56" spans="1:14" ht="11.25" customHeight="1">
      <c r="A56" s="227" t="s">
        <v>27</v>
      </c>
      <c r="B56" s="227"/>
      <c r="C56" s="196"/>
      <c r="D56" s="34">
        <v>142</v>
      </c>
      <c r="E56" s="18"/>
      <c r="F56" s="16"/>
      <c r="G56" s="16"/>
      <c r="H56" s="4"/>
      <c r="I56" s="4"/>
      <c r="J56" s="4"/>
      <c r="K56" s="4"/>
      <c r="L56" s="4"/>
      <c r="M56" s="4"/>
      <c r="N56" s="4"/>
    </row>
    <row r="57" spans="1:14" ht="11.25" customHeight="1">
      <c r="A57" s="197"/>
      <c r="B57" s="196"/>
      <c r="C57" s="196"/>
      <c r="D57" s="37"/>
      <c r="E57" s="8"/>
      <c r="F57" s="8"/>
      <c r="G57" s="8"/>
    </row>
    <row r="58" spans="1:14" ht="11.25" customHeight="1">
      <c r="A58" s="27"/>
      <c r="B58" s="194" t="s">
        <v>28</v>
      </c>
      <c r="C58" s="23"/>
      <c r="D58" s="34">
        <v>68</v>
      </c>
      <c r="E58" s="8"/>
      <c r="F58" s="8"/>
      <c r="G58" s="8"/>
    </row>
    <row r="59" spans="1:14" ht="11.25" customHeight="1">
      <c r="A59" s="197"/>
      <c r="B59" s="194"/>
      <c r="C59" s="23"/>
      <c r="D59" s="34"/>
      <c r="E59" s="8"/>
      <c r="F59" s="8"/>
      <c r="G59" s="8"/>
    </row>
    <row r="60" spans="1:14" ht="11.25" customHeight="1">
      <c r="A60" s="197"/>
      <c r="B60" s="194" t="s">
        <v>29</v>
      </c>
      <c r="C60" s="23"/>
      <c r="D60" s="34">
        <v>5</v>
      </c>
      <c r="E60" s="8"/>
      <c r="F60" s="8"/>
      <c r="G60" s="8"/>
    </row>
    <row r="61" spans="1:14" ht="11.25" customHeight="1">
      <c r="A61" s="197"/>
      <c r="B61" s="194"/>
      <c r="C61" s="23"/>
      <c r="D61" s="34"/>
      <c r="E61" s="8"/>
      <c r="F61" s="8"/>
      <c r="G61" s="8"/>
    </row>
    <row r="62" spans="1:14" ht="11.25" customHeight="1">
      <c r="A62" s="197"/>
      <c r="B62" s="194" t="s">
        <v>30</v>
      </c>
      <c r="C62" s="23"/>
      <c r="D62" s="34">
        <v>37</v>
      </c>
      <c r="E62" s="8"/>
      <c r="F62" s="8"/>
      <c r="G62" s="8"/>
    </row>
    <row r="63" spans="1:14" ht="11.25" customHeight="1">
      <c r="A63" s="197"/>
      <c r="B63" s="194"/>
      <c r="C63" s="23"/>
      <c r="D63" s="34"/>
      <c r="E63" s="8"/>
      <c r="F63" s="8"/>
      <c r="G63" s="8"/>
    </row>
    <row r="64" spans="1:14" ht="11.25" customHeight="1">
      <c r="A64" s="197"/>
      <c r="B64" s="194" t="s">
        <v>31</v>
      </c>
      <c r="C64" s="23"/>
      <c r="D64" s="34">
        <v>30</v>
      </c>
      <c r="E64" s="8"/>
      <c r="F64" s="8"/>
      <c r="G64" s="8"/>
    </row>
    <row r="65" spans="1:7" ht="11.25" customHeight="1">
      <c r="A65" s="196"/>
      <c r="B65" s="194"/>
      <c r="C65" s="23"/>
      <c r="D65" s="34"/>
      <c r="E65" s="8"/>
      <c r="F65" s="8"/>
      <c r="G65" s="8"/>
    </row>
    <row r="66" spans="1:7" ht="11.25" customHeight="1">
      <c r="A66" s="196"/>
      <c r="B66" s="194" t="s">
        <v>32</v>
      </c>
      <c r="C66" s="23"/>
      <c r="D66" s="34">
        <v>2</v>
      </c>
      <c r="E66" s="8"/>
      <c r="F66" s="8"/>
      <c r="G66" s="8"/>
    </row>
    <row r="67" spans="1:7" ht="11.25" customHeight="1">
      <c r="A67" s="1"/>
      <c r="B67" s="38"/>
      <c r="C67" s="38"/>
      <c r="D67" s="34"/>
      <c r="E67" s="8"/>
      <c r="F67" s="8"/>
      <c r="G67" s="8"/>
    </row>
    <row r="68" spans="1:7" ht="11.25" customHeight="1">
      <c r="A68" s="243" t="s">
        <v>33</v>
      </c>
      <c r="B68" s="243"/>
      <c r="C68" s="1"/>
      <c r="D68" s="200">
        <v>12655</v>
      </c>
      <c r="E68" s="8"/>
      <c r="F68" s="8"/>
      <c r="G68" s="8"/>
    </row>
    <row r="69" spans="1:7" ht="11.25" customHeight="1">
      <c r="A69" s="38"/>
      <c r="B69" s="38"/>
      <c r="C69" s="28"/>
      <c r="D69" s="35"/>
      <c r="E69" s="8"/>
      <c r="F69" s="8"/>
      <c r="G69" s="8"/>
    </row>
    <row r="70" spans="1:7" ht="11.25" customHeight="1">
      <c r="A70" s="243" t="s">
        <v>34</v>
      </c>
      <c r="B70" s="243"/>
      <c r="C70" s="28"/>
      <c r="D70" s="200">
        <v>98305</v>
      </c>
      <c r="E70" s="8"/>
      <c r="F70" s="8"/>
      <c r="G70" s="8"/>
    </row>
    <row r="71" spans="1:7" ht="11.25" customHeight="1">
      <c r="A71" s="38"/>
      <c r="B71" s="1"/>
      <c r="C71" s="1"/>
      <c r="D71" s="37"/>
      <c r="E71" s="8"/>
      <c r="F71" s="8"/>
      <c r="G71" s="8"/>
    </row>
    <row r="72" spans="1:7" ht="11.25" customHeight="1">
      <c r="A72" s="38"/>
      <c r="B72" s="38" t="s">
        <v>35</v>
      </c>
      <c r="C72" s="28"/>
      <c r="D72" s="35">
        <v>46130</v>
      </c>
      <c r="E72" s="8"/>
      <c r="F72" s="8"/>
      <c r="G72" s="8"/>
    </row>
    <row r="73" spans="1:7" ht="11.25" customHeight="1">
      <c r="A73" s="38"/>
      <c r="B73" s="38"/>
      <c r="C73" s="28"/>
      <c r="D73" s="35"/>
      <c r="E73" s="8"/>
      <c r="F73" s="8"/>
      <c r="G73" s="8"/>
    </row>
    <row r="74" spans="1:7" ht="11.25" customHeight="1">
      <c r="A74" s="38"/>
      <c r="B74" s="38" t="s">
        <v>36</v>
      </c>
      <c r="C74" s="28"/>
      <c r="D74" s="35">
        <v>19498</v>
      </c>
      <c r="E74" s="8"/>
      <c r="F74" s="8"/>
      <c r="G74" s="8"/>
    </row>
    <row r="75" spans="1:7" ht="11.25" customHeight="1">
      <c r="A75" s="38"/>
      <c r="B75" s="38"/>
      <c r="C75" s="28"/>
      <c r="D75" s="35"/>
      <c r="E75" s="8"/>
      <c r="F75" s="8"/>
      <c r="G75" s="8"/>
    </row>
    <row r="76" spans="1:7" ht="11.25" customHeight="1">
      <c r="A76" s="38"/>
      <c r="B76" s="38" t="s">
        <v>37</v>
      </c>
      <c r="C76" s="28"/>
      <c r="D76" s="35">
        <v>7948</v>
      </c>
      <c r="E76" s="8"/>
      <c r="F76" s="8"/>
      <c r="G76" s="8"/>
    </row>
    <row r="77" spans="1:7" ht="11.25" customHeight="1">
      <c r="A77" s="38"/>
      <c r="B77" s="38"/>
      <c r="C77" s="28"/>
      <c r="D77" s="35"/>
      <c r="E77" s="8"/>
      <c r="F77" s="8"/>
      <c r="G77" s="8"/>
    </row>
    <row r="78" spans="1:7" ht="11.25" customHeight="1">
      <c r="A78" s="38"/>
      <c r="B78" s="38" t="s">
        <v>38</v>
      </c>
      <c r="C78" s="28"/>
      <c r="D78" s="35">
        <v>3268</v>
      </c>
      <c r="E78" s="8"/>
      <c r="F78" s="8"/>
      <c r="G78" s="8"/>
    </row>
    <row r="79" spans="1:7" ht="11.25" customHeight="1">
      <c r="A79" s="38"/>
      <c r="B79" s="38"/>
      <c r="C79" s="28"/>
      <c r="D79" s="35"/>
      <c r="E79" s="8"/>
      <c r="F79" s="8"/>
      <c r="G79" s="8"/>
    </row>
    <row r="80" spans="1:7" ht="11.25" customHeight="1">
      <c r="A80" s="38"/>
      <c r="B80" s="38" t="s">
        <v>39</v>
      </c>
      <c r="C80" s="28"/>
      <c r="D80" s="35">
        <v>2538</v>
      </c>
      <c r="E80" s="8"/>
      <c r="F80" s="8"/>
      <c r="G80" s="8"/>
    </row>
    <row r="81" spans="1:7" ht="11.25" customHeight="1">
      <c r="A81" s="38"/>
      <c r="B81" s="38"/>
      <c r="C81" s="28"/>
      <c r="D81" s="35"/>
      <c r="E81" s="8"/>
      <c r="F81" s="8"/>
      <c r="G81" s="8"/>
    </row>
    <row r="82" spans="1:7" ht="11.25" customHeight="1">
      <c r="A82" s="38"/>
      <c r="B82" s="38" t="s">
        <v>40</v>
      </c>
      <c r="C82" s="28"/>
      <c r="D82" s="35">
        <v>1331</v>
      </c>
      <c r="E82" s="8"/>
      <c r="F82" s="8"/>
      <c r="G82" s="8"/>
    </row>
    <row r="83" spans="1:7" ht="11.25" customHeight="1">
      <c r="A83" s="38"/>
      <c r="B83" s="38"/>
      <c r="C83" s="28"/>
      <c r="D83" s="35"/>
      <c r="E83" s="8"/>
      <c r="F83" s="8"/>
      <c r="G83" s="8"/>
    </row>
    <row r="84" spans="1:7" ht="11.25" customHeight="1">
      <c r="A84" s="38"/>
      <c r="B84" s="38" t="s">
        <v>41</v>
      </c>
      <c r="C84" s="28"/>
      <c r="D84" s="35">
        <v>3859</v>
      </c>
      <c r="E84" s="8"/>
      <c r="F84" s="8"/>
      <c r="G84" s="8"/>
    </row>
    <row r="85" spans="1:7" ht="11.25" customHeight="1">
      <c r="A85" s="38"/>
      <c r="B85" s="38"/>
      <c r="C85" s="28"/>
      <c r="D85" s="35"/>
      <c r="E85" s="8"/>
      <c r="F85" s="8"/>
      <c r="G85" s="8"/>
    </row>
    <row r="86" spans="1:7" ht="11.25" customHeight="1">
      <c r="A86" s="38"/>
      <c r="B86" s="38" t="s">
        <v>42</v>
      </c>
      <c r="C86" s="28"/>
      <c r="D86" s="35">
        <v>2226</v>
      </c>
      <c r="E86" s="8"/>
      <c r="F86" s="8"/>
      <c r="G86" s="8"/>
    </row>
    <row r="87" spans="1:7" ht="11.25" customHeight="1">
      <c r="A87" s="38"/>
      <c r="B87" s="38"/>
      <c r="C87" s="28"/>
      <c r="D87" s="35"/>
      <c r="E87" s="8"/>
      <c r="F87" s="8"/>
      <c r="G87" s="8"/>
    </row>
    <row r="88" spans="1:7" ht="11.25" customHeight="1">
      <c r="A88" s="38"/>
      <c r="B88" s="38" t="s">
        <v>43</v>
      </c>
      <c r="C88" s="28"/>
      <c r="D88" s="35">
        <v>2257</v>
      </c>
      <c r="E88" s="8"/>
      <c r="F88" s="8"/>
      <c r="G88" s="8"/>
    </row>
    <row r="89" spans="1:7" ht="11.25" customHeight="1">
      <c r="A89" s="38"/>
      <c r="B89" s="38"/>
      <c r="C89" s="28"/>
      <c r="D89" s="35"/>
      <c r="E89" s="8"/>
      <c r="F89" s="8"/>
      <c r="G89" s="8"/>
    </row>
    <row r="90" spans="1:7" ht="11.25" customHeight="1">
      <c r="A90" s="38"/>
      <c r="B90" s="38" t="s">
        <v>44</v>
      </c>
      <c r="C90" s="28"/>
      <c r="D90" s="35">
        <v>449</v>
      </c>
      <c r="E90" s="8"/>
      <c r="F90" s="8"/>
      <c r="G90" s="8"/>
    </row>
    <row r="91" spans="1:7" ht="11.25" customHeight="1">
      <c r="A91" s="38"/>
      <c r="B91" s="38"/>
      <c r="C91" s="28"/>
      <c r="D91" s="35"/>
      <c r="E91" s="8"/>
      <c r="F91" s="8"/>
      <c r="G91" s="8"/>
    </row>
    <row r="92" spans="1:7" ht="11.25" customHeight="1">
      <c r="A92" s="38"/>
      <c r="B92" s="38" t="s">
        <v>45</v>
      </c>
      <c r="C92" s="28"/>
      <c r="D92" s="35">
        <v>479</v>
      </c>
      <c r="E92" s="8"/>
      <c r="F92" s="8"/>
      <c r="G92" s="8"/>
    </row>
    <row r="93" spans="1:7" ht="11.25" customHeight="1">
      <c r="A93" s="1"/>
      <c r="B93" s="38"/>
      <c r="C93" s="28"/>
      <c r="D93" s="35"/>
      <c r="E93" s="8"/>
      <c r="F93" s="8"/>
      <c r="G93" s="8"/>
    </row>
    <row r="94" spans="1:7" ht="11.25" customHeight="1">
      <c r="A94" s="1"/>
      <c r="B94" s="38" t="s">
        <v>46</v>
      </c>
      <c r="C94" s="28"/>
      <c r="D94" s="35">
        <v>1086</v>
      </c>
      <c r="E94" s="8"/>
      <c r="F94" s="8"/>
      <c r="G94" s="8"/>
    </row>
    <row r="95" spans="1:7" ht="11.25" customHeight="1">
      <c r="A95" s="1"/>
      <c r="B95" s="1"/>
      <c r="C95" s="1"/>
      <c r="D95" s="37"/>
      <c r="E95" s="8"/>
      <c r="F95" s="8"/>
      <c r="G95" s="8"/>
    </row>
    <row r="96" spans="1:7" ht="11.25" customHeight="1">
      <c r="A96" s="1"/>
      <c r="B96" s="38" t="s">
        <v>47</v>
      </c>
      <c r="C96" s="28"/>
      <c r="D96" s="35">
        <v>2022</v>
      </c>
      <c r="E96" s="8"/>
      <c r="F96" s="8"/>
      <c r="G96" s="8"/>
    </row>
    <row r="97" spans="1:7" ht="11.25" customHeight="1">
      <c r="A97" s="1"/>
      <c r="B97" s="38"/>
      <c r="C97" s="28"/>
      <c r="D97" s="35"/>
      <c r="E97" s="8"/>
      <c r="F97" s="8"/>
      <c r="G97" s="8"/>
    </row>
    <row r="98" spans="1:7" ht="11.25" customHeight="1">
      <c r="A98" s="1"/>
      <c r="B98" s="38" t="s">
        <v>48</v>
      </c>
      <c r="C98" s="23"/>
      <c r="D98" s="35">
        <v>1920</v>
      </c>
      <c r="E98" s="8"/>
      <c r="F98" s="8"/>
      <c r="G98" s="8"/>
    </row>
    <row r="99" spans="1:7" ht="11.25" customHeight="1">
      <c r="A99" s="1"/>
      <c r="B99" s="1"/>
      <c r="C99" s="1"/>
      <c r="D99" s="37"/>
      <c r="E99" s="8"/>
      <c r="F99" s="8"/>
      <c r="G99" s="8"/>
    </row>
    <row r="100" spans="1:7" ht="11.25" customHeight="1">
      <c r="A100" s="1"/>
      <c r="B100" s="38" t="s">
        <v>49</v>
      </c>
      <c r="C100" s="23"/>
      <c r="D100" s="35">
        <v>670</v>
      </c>
      <c r="E100" s="8"/>
      <c r="F100" s="8"/>
      <c r="G100" s="8"/>
    </row>
    <row r="101" spans="1:7" ht="11.25" customHeight="1">
      <c r="A101" s="1"/>
      <c r="B101" s="1"/>
      <c r="C101" s="1"/>
      <c r="D101" s="37"/>
    </row>
    <row r="102" spans="1:7" ht="11.25" customHeight="1">
      <c r="A102" s="1"/>
      <c r="B102" s="38" t="s">
        <v>50</v>
      </c>
      <c r="C102" s="38"/>
      <c r="D102" s="35">
        <v>858</v>
      </c>
    </row>
    <row r="103" spans="1:7" ht="11.25" customHeight="1">
      <c r="A103" s="1"/>
      <c r="B103" s="38"/>
      <c r="C103" s="38"/>
      <c r="D103" s="35"/>
    </row>
    <row r="104" spans="1:7" ht="11.25" customHeight="1">
      <c r="A104" s="1"/>
      <c r="B104" s="38" t="s">
        <v>51</v>
      </c>
      <c r="C104" s="38"/>
      <c r="D104" s="35">
        <v>820</v>
      </c>
    </row>
    <row r="105" spans="1:7" ht="11.25" customHeight="1">
      <c r="A105" s="25"/>
      <c r="B105" s="1"/>
      <c r="C105" s="1"/>
      <c r="D105" s="37"/>
    </row>
    <row r="106" spans="1:7" ht="11.25" customHeight="1">
      <c r="A106" s="25"/>
      <c r="B106" s="38" t="s">
        <v>52</v>
      </c>
      <c r="C106" s="38"/>
      <c r="D106" s="35">
        <v>312</v>
      </c>
    </row>
    <row r="107" spans="1:7" ht="11.25" customHeight="1">
      <c r="A107" s="25"/>
      <c r="B107" s="1"/>
      <c r="C107" s="1"/>
      <c r="D107" s="37"/>
    </row>
    <row r="108" spans="1:7" ht="11.25" customHeight="1">
      <c r="A108" s="1"/>
      <c r="B108" s="38" t="s">
        <v>53</v>
      </c>
      <c r="C108" s="38"/>
      <c r="D108" s="35">
        <v>634</v>
      </c>
    </row>
    <row r="109" spans="1:7" ht="11.25" customHeight="1">
      <c r="A109" s="1"/>
      <c r="B109" s="38"/>
      <c r="C109" s="38"/>
      <c r="D109" s="35"/>
    </row>
    <row r="110" spans="1:7" ht="11.25" customHeight="1">
      <c r="A110" s="1"/>
      <c r="B110" s="38"/>
      <c r="C110" s="38"/>
      <c r="D110" s="35"/>
    </row>
    <row r="111" spans="1:7" ht="11.25" customHeight="1">
      <c r="A111" s="243" t="s">
        <v>54</v>
      </c>
      <c r="B111" s="243"/>
      <c r="C111" s="29"/>
      <c r="D111" s="200">
        <v>2941</v>
      </c>
    </row>
    <row r="112" spans="1:7" ht="11.25" customHeight="1">
      <c r="A112" s="25"/>
      <c r="B112" s="1"/>
      <c r="C112" s="1"/>
      <c r="D112" s="37"/>
    </row>
    <row r="113" spans="1:4" ht="11.25" customHeight="1">
      <c r="A113" s="25"/>
      <c r="B113" s="38" t="s">
        <v>55</v>
      </c>
      <c r="C113" s="38"/>
      <c r="D113" s="35">
        <v>308</v>
      </c>
    </row>
    <row r="114" spans="1:4" ht="11.25" customHeight="1">
      <c r="A114" s="25"/>
      <c r="B114" s="38"/>
      <c r="C114" s="38"/>
      <c r="D114" s="35"/>
    </row>
    <row r="115" spans="1:4" ht="11.25" customHeight="1">
      <c r="A115" s="25"/>
      <c r="B115" s="38" t="s">
        <v>56</v>
      </c>
      <c r="C115" s="38"/>
      <c r="D115" s="35">
        <v>309</v>
      </c>
    </row>
    <row r="116" spans="1:4" ht="11.25" customHeight="1">
      <c r="A116" s="25"/>
      <c r="B116" s="38"/>
      <c r="C116" s="38"/>
      <c r="D116" s="35"/>
    </row>
    <row r="117" spans="1:4" ht="11.25" customHeight="1">
      <c r="A117" s="27"/>
      <c r="B117" s="38" t="s">
        <v>57</v>
      </c>
      <c r="C117" s="38"/>
      <c r="D117" s="35">
        <v>267</v>
      </c>
    </row>
    <row r="118" spans="1:4" ht="11.25" customHeight="1">
      <c r="A118" s="25"/>
      <c r="B118" s="38"/>
      <c r="C118" s="38"/>
      <c r="D118" s="35"/>
    </row>
    <row r="119" spans="1:4" ht="11.25" customHeight="1">
      <c r="A119" s="27"/>
      <c r="B119" s="38" t="s">
        <v>58</v>
      </c>
      <c r="C119" s="38"/>
      <c r="D119" s="35">
        <v>223</v>
      </c>
    </row>
    <row r="120" spans="1:4" ht="11.25" customHeight="1">
      <c r="A120" s="27"/>
      <c r="B120" s="38"/>
      <c r="C120" s="38"/>
      <c r="D120" s="35"/>
    </row>
    <row r="121" spans="1:4" ht="11.25" customHeight="1">
      <c r="A121" s="27"/>
      <c r="B121" s="38" t="s">
        <v>59</v>
      </c>
      <c r="C121" s="38"/>
      <c r="D121" s="35">
        <v>101</v>
      </c>
    </row>
    <row r="122" spans="1:4" ht="11.25" customHeight="1">
      <c r="A122" s="25"/>
      <c r="B122" s="38"/>
      <c r="C122" s="38"/>
      <c r="D122" s="35"/>
    </row>
    <row r="123" spans="1:4" ht="11.25" customHeight="1">
      <c r="A123" s="27"/>
      <c r="B123" s="38" t="s">
        <v>60</v>
      </c>
      <c r="C123" s="38"/>
      <c r="D123" s="35">
        <v>134</v>
      </c>
    </row>
    <row r="124" spans="1:4" ht="11.25" customHeight="1">
      <c r="A124" s="25"/>
      <c r="B124" s="38"/>
      <c r="C124" s="38"/>
      <c r="D124" s="35"/>
    </row>
    <row r="125" spans="1:4" ht="11.25" customHeight="1">
      <c r="A125" s="27"/>
      <c r="B125" s="38" t="s">
        <v>61</v>
      </c>
      <c r="C125" s="38"/>
      <c r="D125" s="35">
        <v>111</v>
      </c>
    </row>
    <row r="126" spans="1:4" ht="11.25" customHeight="1">
      <c r="A126" s="25"/>
      <c r="B126" s="38"/>
      <c r="C126" s="38"/>
      <c r="D126" s="35"/>
    </row>
    <row r="127" spans="1:4" ht="11.25" customHeight="1">
      <c r="A127" s="27"/>
      <c r="B127" s="38" t="s">
        <v>62</v>
      </c>
      <c r="C127" s="38"/>
      <c r="D127" s="35">
        <v>143</v>
      </c>
    </row>
    <row r="128" spans="1:4" ht="11.25" customHeight="1">
      <c r="A128" s="25"/>
      <c r="B128" s="38"/>
      <c r="C128" s="38"/>
      <c r="D128" s="35"/>
    </row>
    <row r="129" spans="1:9" ht="11.25" customHeight="1">
      <c r="A129" s="27"/>
      <c r="B129" s="38" t="s">
        <v>63</v>
      </c>
      <c r="C129" s="38"/>
      <c r="D129" s="35">
        <v>129</v>
      </c>
    </row>
    <row r="130" spans="1:9" ht="11.25" customHeight="1">
      <c r="A130" s="25"/>
      <c r="B130" s="38"/>
      <c r="C130" s="38"/>
      <c r="D130" s="35"/>
    </row>
    <row r="131" spans="1:9" ht="11.25" customHeight="1">
      <c r="A131" s="27"/>
      <c r="B131" s="38" t="s">
        <v>64</v>
      </c>
      <c r="C131" s="38"/>
      <c r="D131" s="35">
        <v>381</v>
      </c>
    </row>
    <row r="132" spans="1:9" ht="11.25" customHeight="1">
      <c r="A132" s="25"/>
      <c r="B132" s="38"/>
      <c r="C132" s="38"/>
      <c r="D132" s="35"/>
    </row>
    <row r="133" spans="1:9" ht="11.25" customHeight="1">
      <c r="A133" s="27"/>
      <c r="B133" s="38" t="s">
        <v>65</v>
      </c>
      <c r="C133" s="38"/>
      <c r="D133" s="35">
        <v>95</v>
      </c>
    </row>
    <row r="134" spans="1:9" ht="11.25" customHeight="1">
      <c r="A134" s="25"/>
      <c r="B134" s="38"/>
      <c r="C134" s="38"/>
      <c r="D134" s="35"/>
    </row>
    <row r="135" spans="1:9" ht="11.25" customHeight="1">
      <c r="A135" s="27"/>
      <c r="B135" s="38" t="s">
        <v>66</v>
      </c>
      <c r="C135" s="38"/>
      <c r="D135" s="35">
        <v>317</v>
      </c>
    </row>
    <row r="136" spans="1:9" ht="11.25" customHeight="1">
      <c r="A136" s="25"/>
      <c r="B136" s="38"/>
      <c r="C136" s="38"/>
      <c r="D136" s="35"/>
    </row>
    <row r="137" spans="1:9" ht="11.25" customHeight="1">
      <c r="A137" s="25"/>
      <c r="B137" s="38" t="s">
        <v>67</v>
      </c>
      <c r="C137" s="38"/>
      <c r="D137" s="35">
        <v>355</v>
      </c>
    </row>
    <row r="138" spans="1:9" ht="11.25" customHeight="1">
      <c r="A138" s="1"/>
      <c r="B138" s="38"/>
      <c r="C138" s="38"/>
      <c r="D138" s="35"/>
    </row>
    <row r="139" spans="1:9" ht="11.25" customHeight="1">
      <c r="A139" s="1"/>
      <c r="B139" s="38" t="s">
        <v>68</v>
      </c>
      <c r="C139" s="38"/>
      <c r="D139" s="35">
        <v>68</v>
      </c>
    </row>
    <row r="140" spans="1:9" ht="5.25" customHeight="1" thickBot="1">
      <c r="A140" s="30"/>
      <c r="B140" s="31"/>
      <c r="C140" s="32"/>
      <c r="D140" s="33"/>
    </row>
    <row r="141" spans="1:9" ht="11.25" customHeight="1" thickTop="1">
      <c r="A141" s="2" t="s">
        <v>69</v>
      </c>
      <c r="B141" s="41"/>
      <c r="C141" s="41"/>
      <c r="D141" s="41"/>
      <c r="E141" s="41"/>
      <c r="F141" s="41"/>
      <c r="G141" s="41"/>
      <c r="H141" s="41"/>
      <c r="I141" s="41"/>
    </row>
    <row r="142" spans="1:9" s="2" customFormat="1" ht="11.25" customHeight="1">
      <c r="A142" s="2" t="s">
        <v>70</v>
      </c>
    </row>
    <row r="143" spans="1:9" ht="11.25" customHeight="1">
      <c r="A143" s="2" t="s">
        <v>71</v>
      </c>
      <c r="F143" s="42"/>
    </row>
    <row r="144" spans="1:9" ht="11.25" customHeight="1"/>
  </sheetData>
  <mergeCells count="17">
    <mergeCell ref="A56:B56"/>
    <mergeCell ref="A68:B68"/>
    <mergeCell ref="A70:B70"/>
    <mergeCell ref="A111:B111"/>
    <mergeCell ref="A12:B12"/>
    <mergeCell ref="A14:B14"/>
    <mergeCell ref="A42:B42"/>
    <mergeCell ref="A44:B44"/>
    <mergeCell ref="A46:B46"/>
    <mergeCell ref="A48:B48"/>
    <mergeCell ref="A8:B9"/>
    <mergeCell ref="D8:D9"/>
    <mergeCell ref="A2:B2"/>
    <mergeCell ref="A4:B5"/>
    <mergeCell ref="D4:D5"/>
    <mergeCell ref="A6:B7"/>
    <mergeCell ref="D6:D7"/>
  </mergeCells>
  <phoneticPr fontId="3"/>
  <printOptions horizontalCentered="1"/>
  <pageMargins left="0.78740157480314965" right="0.78740157480314965" top="0.98425196850393704" bottom="0.43307086614173229" header="0.51181102362204722" footer="0.51181102362204722"/>
  <pageSetup paperSize="9" scale="98" fitToWidth="0" fitToHeight="2" orientation="portrait" cellComments="asDisplayed" r:id="rId1"/>
  <headerFooter alignWithMargins="0">
    <oddHeader>&amp;L公務員数&amp;R&amp;F　(&amp;A)</oddHeader>
  </headerFooter>
  <rowBreaks count="2" manualBreakCount="2">
    <brk id="66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16-1</vt:lpstr>
      <vt:lpstr>16-2</vt:lpstr>
      <vt:lpstr>16-3</vt:lpstr>
      <vt:lpstr>16-4</vt:lpstr>
      <vt:lpstr>16-5</vt:lpstr>
      <vt:lpstr>16-6</vt:lpstr>
      <vt:lpstr>16-7</vt:lpstr>
      <vt:lpstr>'16-2'!Print_Area</vt:lpstr>
      <vt:lpstr>'16-4'!Print_Area</vt:lpstr>
      <vt:lpstr>'16-6'!Print_Titles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2024-03-01T02:04:05Z</cp:lastPrinted>
  <dcterms:created xsi:type="dcterms:W3CDTF">2023-03-30T04:06:26Z</dcterms:created>
  <dcterms:modified xsi:type="dcterms:W3CDTF">2024-03-12T02:57:24Z</dcterms:modified>
</cp:coreProperties>
</file>