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U:\2023_01統計管理課\02_普及\01_刊行物\01_県勢要覧\05_要覧原稿\05_ホームページ\HP掲載用（R5)\県勢要覧2023Excel\"/>
    </mc:Choice>
  </mc:AlternateContent>
  <bookViews>
    <workbookView xWindow="0" yWindow="0" windowWidth="23040" windowHeight="8592"/>
  </bookViews>
  <sheets>
    <sheet name="17-1" sheetId="5" r:id="rId1"/>
    <sheet name="17-2" sheetId="7" r:id="rId2"/>
    <sheet name="17-3" sheetId="13" r:id="rId3"/>
    <sheet name="17-4" sheetId="9" r:id="rId4"/>
    <sheet name="17-5" sheetId="15" r:id="rId5"/>
    <sheet name="17-6" sheetId="10" r:id="rId6"/>
    <sheet name="17-7" sheetId="21" r:id="rId7"/>
    <sheet name="17-8" sheetId="6" r:id="rId8"/>
    <sheet name="17-9" sheetId="18" r:id="rId9"/>
    <sheet name="17-10" sheetId="3" r:id="rId10"/>
    <sheet name="17-11" sheetId="14" r:id="rId11"/>
    <sheet name="17-12" sheetId="4" r:id="rId12"/>
    <sheet name="17-13" sheetId="19" r:id="rId13"/>
    <sheet name="17-14" sheetId="20" r:id="rId14"/>
    <sheet name="17-15" sheetId="16" r:id="rId15"/>
    <sheet name="17-16" sheetId="17" r:id="rId16"/>
    <sheet name="17-17-1" sheetId="1" r:id="rId17"/>
    <sheet name="17-17-2" sheetId="2" r:id="rId18"/>
  </sheets>
  <externalReferences>
    <externalReference r:id="rId19"/>
    <externalReference r:id="rId20"/>
  </externalReferences>
  <definedNames>
    <definedName name="_xlnm.Print_Area" localSheetId="10">'17-11'!$A$1:$M$42</definedName>
    <definedName name="_xlnm.Print_Area" localSheetId="12">'17-13'!$A$1:$M$51</definedName>
    <definedName name="_xlnm.Print_Area" localSheetId="14">'17-15'!$A$1:$P$42</definedName>
    <definedName name="_xlnm.Print_Area" localSheetId="1">'17-2'!$A$1:$J$89</definedName>
    <definedName name="_xlnm.Print_Area" localSheetId="4">'17-5'!$A$1:$E$33</definedName>
    <definedName name="_xlnm.Print_Area" localSheetId="8">'17-9'!$A$1:$I$62</definedName>
    <definedName name="月分" localSheetId="0">[1]市町村!#REF!</definedName>
    <definedName name="月分" localSheetId="12">[2]市町村!#REF!</definedName>
    <definedName name="月分" localSheetId="13">[1]市町村!#REF!</definedName>
    <definedName name="月分" localSheetId="1">[1]市町村!#REF!</definedName>
    <definedName name="月分" localSheetId="3">[1]市町村!#REF!</definedName>
    <definedName name="月分" localSheetId="5">[1]市町村!#REF!</definedName>
    <definedName name="月分" localSheetId="6">[1]市町村!#REF!</definedName>
    <definedName name="月分" localSheetId="8">[1]市町村!#REF!</definedName>
    <definedName name="月分">[1]市町村!#REF!</definedName>
    <definedName name="老人医療費請求状況報告書" localSheetId="0">[1]市町村!#REF!</definedName>
    <definedName name="老人医療費請求状況報告書" localSheetId="12">[2]市町村!#REF!</definedName>
    <definedName name="老人医療費請求状況報告書" localSheetId="13">[1]市町村!#REF!</definedName>
    <definedName name="老人医療費請求状況報告書" localSheetId="1">[1]市町村!#REF!</definedName>
    <definedName name="老人医療費請求状況報告書" localSheetId="6">[1]市町村!#REF!</definedName>
    <definedName name="老人医療費請求状況報告書" localSheetId="8">[1]市町村!#REF!</definedName>
    <definedName name="老人医療費請求状況報告書">[1]市町村!#REF!</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7" i="19" l="1"/>
  <c r="I46" i="19"/>
  <c r="I45" i="19"/>
  <c r="I44" i="19"/>
  <c r="I42" i="19"/>
  <c r="I41" i="19"/>
  <c r="I40" i="19"/>
  <c r="I39" i="19"/>
  <c r="I38" i="19"/>
  <c r="I36" i="19"/>
  <c r="I35" i="19"/>
  <c r="I34" i="19"/>
  <c r="I33" i="19"/>
  <c r="I32" i="19"/>
  <c r="I30" i="19"/>
  <c r="I29" i="19"/>
  <c r="I28" i="19"/>
  <c r="I27" i="19"/>
  <c r="I25" i="19"/>
  <c r="I24" i="19"/>
  <c r="I23" i="19"/>
  <c r="I22" i="19"/>
  <c r="I21" i="19"/>
  <c r="I19" i="19"/>
  <c r="I18" i="19"/>
  <c r="I17" i="19"/>
  <c r="I16" i="19"/>
  <c r="I15" i="19"/>
  <c r="I13" i="19"/>
  <c r="I12" i="19"/>
  <c r="I11" i="19"/>
  <c r="I10" i="19"/>
  <c r="I9" i="19"/>
  <c r="J7" i="19"/>
  <c r="H7" i="19"/>
  <c r="G7" i="19"/>
  <c r="F7" i="19"/>
  <c r="E7" i="19"/>
  <c r="D7" i="19"/>
  <c r="I7" i="19" s="1"/>
  <c r="C7" i="19"/>
  <c r="I12" i="18"/>
  <c r="H12" i="18"/>
  <c r="G12" i="18"/>
  <c r="F12" i="18"/>
  <c r="D12" i="18"/>
  <c r="C12" i="18"/>
  <c r="I11" i="18"/>
  <c r="H11" i="18"/>
  <c r="G11" i="18"/>
  <c r="G8" i="18" s="1"/>
  <c r="F11" i="18"/>
  <c r="D11" i="18"/>
  <c r="C11" i="18"/>
  <c r="I10" i="18"/>
  <c r="I8" i="18" s="1"/>
  <c r="H10" i="18"/>
  <c r="H8" i="18" s="1"/>
  <c r="G10" i="18"/>
  <c r="F10" i="18"/>
  <c r="F8" i="18" s="1"/>
  <c r="D10" i="18"/>
  <c r="D8" i="18" s="1"/>
  <c r="C10" i="18"/>
  <c r="E8" i="18"/>
  <c r="C8" i="18"/>
  <c r="H8" i="16" l="1"/>
  <c r="E8" i="15" l="1"/>
  <c r="E6" i="15" s="1"/>
  <c r="K24" i="14" l="1"/>
  <c r="K25" i="14" s="1"/>
  <c r="K19" i="14"/>
  <c r="K18" i="14"/>
  <c r="K17" i="14"/>
  <c r="K23" i="14" l="1"/>
  <c r="L9" i="9"/>
  <c r="U9" i="9"/>
  <c r="X9" i="9"/>
  <c r="P9" i="9"/>
  <c r="H9" i="9"/>
  <c r="S9" i="9"/>
  <c r="W9" i="9"/>
  <c r="V9" i="9"/>
  <c r="O9" i="9"/>
  <c r="N9" i="9"/>
  <c r="G9" i="9"/>
  <c r="Y9" i="9"/>
  <c r="Q9" i="9"/>
  <c r="M9" i="9"/>
  <c r="J9" i="9"/>
  <c r="I9" i="9"/>
  <c r="T9" i="9"/>
  <c r="K9" i="9"/>
  <c r="J51" i="7" l="1"/>
  <c r="I51" i="7"/>
  <c r="H51" i="7"/>
  <c r="G51" i="7"/>
  <c r="F51" i="7"/>
  <c r="E51" i="7"/>
  <c r="D51" i="7"/>
  <c r="J44" i="7"/>
  <c r="I44" i="7"/>
  <c r="H44" i="7"/>
  <c r="G44" i="7"/>
  <c r="F44" i="7"/>
  <c r="E44" i="7"/>
  <c r="D44" i="7"/>
  <c r="J34" i="7"/>
  <c r="I34" i="7"/>
  <c r="H34" i="7"/>
  <c r="G34" i="7"/>
  <c r="F34" i="7"/>
  <c r="E34" i="7"/>
  <c r="D34" i="7"/>
  <c r="J11" i="7"/>
  <c r="I11" i="7"/>
  <c r="H11" i="7"/>
  <c r="G11" i="7"/>
  <c r="F11" i="7"/>
  <c r="F9" i="7" s="1"/>
  <c r="E11" i="7"/>
  <c r="D11" i="7"/>
  <c r="H9" i="7" l="1"/>
  <c r="I9" i="7"/>
  <c r="J9" i="7"/>
  <c r="D9" i="7"/>
  <c r="E9" i="7"/>
  <c r="G9" i="7"/>
  <c r="S10" i="1"/>
  <c r="R10" i="1"/>
  <c r="Q10" i="1"/>
  <c r="P10" i="1"/>
  <c r="O10" i="1"/>
  <c r="N10" i="1"/>
  <c r="M10" i="1"/>
  <c r="L10" i="1"/>
  <c r="K10" i="1"/>
  <c r="J10" i="1"/>
  <c r="I10" i="1"/>
  <c r="H10" i="1"/>
  <c r="G10" i="1"/>
  <c r="F10" i="1"/>
  <c r="E10" i="1"/>
  <c r="D10" i="1"/>
</calcChain>
</file>

<file path=xl/sharedStrings.xml><?xml version="1.0" encoding="utf-8"?>
<sst xmlns="http://schemas.openxmlformats.org/spreadsheetml/2006/main" count="1096" uniqueCount="535">
  <si>
    <r>
      <rPr>
        <b/>
        <sz val="8"/>
        <rFont val="ＭＳ 明朝"/>
        <family val="1"/>
        <charset val="128"/>
      </rPr>
      <t>１　適 用 状 況</t>
    </r>
    <r>
      <rPr>
        <sz val="8"/>
        <rFont val="ＭＳ 明朝"/>
        <family val="1"/>
        <charset val="128"/>
      </rPr>
      <t>　　</t>
    </r>
    <rPh sb="2" eb="3">
      <t>テキ</t>
    </rPh>
    <rPh sb="4" eb="5">
      <t>ヨウ</t>
    </rPh>
    <rPh sb="6" eb="7">
      <t>ジョウ</t>
    </rPh>
    <rPh sb="8" eb="9">
      <t>キョウ</t>
    </rPh>
    <phoneticPr fontId="5"/>
  </si>
  <si>
    <t>　（各年度３月末現在）　</t>
    <rPh sb="2" eb="5">
      <t>カクネンド</t>
    </rPh>
    <rPh sb="6" eb="7">
      <t>ツキ</t>
    </rPh>
    <rPh sb="7" eb="8">
      <t>マツ</t>
    </rPh>
    <rPh sb="8" eb="10">
      <t>ゲンザイ</t>
    </rPh>
    <phoneticPr fontId="5"/>
  </si>
  <si>
    <t>神奈川労働局職業安定課調</t>
    <rPh sb="0" eb="3">
      <t>カナガワ</t>
    </rPh>
    <rPh sb="3" eb="5">
      <t>ロウドウ</t>
    </rPh>
    <rPh sb="5" eb="6">
      <t>キョク</t>
    </rPh>
    <rPh sb="6" eb="8">
      <t>ショクギョウ</t>
    </rPh>
    <rPh sb="8" eb="10">
      <t>アンテイ</t>
    </rPh>
    <rPh sb="10" eb="11">
      <t>カ</t>
    </rPh>
    <rPh sb="11" eb="12">
      <t>シラ</t>
    </rPh>
    <phoneticPr fontId="5"/>
  </si>
  <si>
    <t>年度別
産業別</t>
    <rPh sb="1" eb="2">
      <t>ド</t>
    </rPh>
    <phoneticPr fontId="5"/>
  </si>
  <si>
    <t>総数</t>
  </si>
  <si>
    <t>４人以下</t>
    <phoneticPr fontId="5"/>
  </si>
  <si>
    <t>５～29人</t>
    <phoneticPr fontId="5"/>
  </si>
  <si>
    <t>30～99人</t>
    <phoneticPr fontId="5"/>
  </si>
  <si>
    <t>100～499人</t>
    <rPh sb="7" eb="8">
      <t>ニン</t>
    </rPh>
    <phoneticPr fontId="5"/>
  </si>
  <si>
    <t>500～999人</t>
    <rPh sb="7" eb="8">
      <t>ニン</t>
    </rPh>
    <phoneticPr fontId="5"/>
  </si>
  <si>
    <t>1,000人以上</t>
    <rPh sb="5" eb="6">
      <t>ニン</t>
    </rPh>
    <rPh sb="6" eb="8">
      <t>イジョウ</t>
    </rPh>
    <phoneticPr fontId="5"/>
  </si>
  <si>
    <t>０人</t>
  </si>
  <si>
    <t>事業所数</t>
    <rPh sb="0" eb="3">
      <t>ジギョウショ</t>
    </rPh>
    <rPh sb="3" eb="4">
      <t>スウ</t>
    </rPh>
    <phoneticPr fontId="5"/>
  </si>
  <si>
    <t>被保険者数</t>
  </si>
  <si>
    <t>人</t>
    <rPh sb="0" eb="1">
      <t>ニン</t>
    </rPh>
    <phoneticPr fontId="5"/>
  </si>
  <si>
    <t>令和２年度</t>
    <rPh sb="0" eb="2">
      <t>レイワ</t>
    </rPh>
    <rPh sb="3" eb="5">
      <t>ネンド</t>
    </rPh>
    <phoneticPr fontId="6"/>
  </si>
  <si>
    <t>３年度</t>
    <rPh sb="1" eb="3">
      <t>ネンド</t>
    </rPh>
    <phoneticPr fontId="6"/>
  </si>
  <si>
    <t>４年度</t>
    <rPh sb="1" eb="3">
      <t>ネンド</t>
    </rPh>
    <phoneticPr fontId="6"/>
  </si>
  <si>
    <t>農業，林業</t>
    <rPh sb="3" eb="5">
      <t>リンギョウ</t>
    </rPh>
    <phoneticPr fontId="5"/>
  </si>
  <si>
    <t>漁業</t>
    <phoneticPr fontId="5"/>
  </si>
  <si>
    <t>鉱業，
採石業他</t>
    <rPh sb="4" eb="6">
      <t>サイセキ</t>
    </rPh>
    <rPh sb="6" eb="7">
      <t>ギョウ</t>
    </rPh>
    <rPh sb="7" eb="8">
      <t>タ</t>
    </rPh>
    <phoneticPr fontId="5"/>
  </si>
  <si>
    <t>建設業</t>
  </si>
  <si>
    <t>製造業</t>
  </si>
  <si>
    <t>電気・ガス・熱供給・水道業</t>
    <rPh sb="6" eb="7">
      <t>ネツ</t>
    </rPh>
    <rPh sb="7" eb="9">
      <t>キョウキュウ</t>
    </rPh>
    <phoneticPr fontId="5"/>
  </si>
  <si>
    <t>情報通信業</t>
  </si>
  <si>
    <t>運輸業
郵便業</t>
    <rPh sb="4" eb="6">
      <t>ユウビン</t>
    </rPh>
    <rPh sb="6" eb="7">
      <t>ギョウ</t>
    </rPh>
    <phoneticPr fontId="5"/>
  </si>
  <si>
    <t>卸売業
小売業</t>
    <rPh sb="2" eb="3">
      <t>ギョウ</t>
    </rPh>
    <phoneticPr fontId="5"/>
  </si>
  <si>
    <t>金融業
保険業</t>
    <rPh sb="2" eb="3">
      <t>ギョウ</t>
    </rPh>
    <phoneticPr fontId="5"/>
  </si>
  <si>
    <t>不動産業，
物品賃貸業</t>
    <rPh sb="6" eb="8">
      <t>ブッピン</t>
    </rPh>
    <rPh sb="8" eb="11">
      <t>チンタイギョウ</t>
    </rPh>
    <phoneticPr fontId="5"/>
  </si>
  <si>
    <t>学術研究,専門・
技術サービス業</t>
    <rPh sb="0" eb="2">
      <t>ガクジュツ</t>
    </rPh>
    <rPh sb="2" eb="4">
      <t>ケンキュウ</t>
    </rPh>
    <rPh sb="5" eb="7">
      <t>センモン</t>
    </rPh>
    <rPh sb="9" eb="11">
      <t>ギジュツ</t>
    </rPh>
    <rPh sb="15" eb="16">
      <t>ギョウ</t>
    </rPh>
    <phoneticPr fontId="5"/>
  </si>
  <si>
    <t>宿泊業，飲食
サービス業</t>
    <rPh sb="4" eb="6">
      <t>インショク</t>
    </rPh>
    <rPh sb="11" eb="12">
      <t>ギョウ</t>
    </rPh>
    <phoneticPr fontId="5"/>
  </si>
  <si>
    <t>生活関連サービス業,娯楽業</t>
    <rPh sb="0" eb="2">
      <t>セイカツ</t>
    </rPh>
    <rPh sb="2" eb="4">
      <t>カンレン</t>
    </rPh>
    <rPh sb="8" eb="9">
      <t>ギョウ</t>
    </rPh>
    <rPh sb="10" eb="13">
      <t>ゴラクギョウ</t>
    </rPh>
    <phoneticPr fontId="5"/>
  </si>
  <si>
    <t>教育，学習
支援業</t>
    <phoneticPr fontId="5"/>
  </si>
  <si>
    <t>医療，福祉</t>
    <phoneticPr fontId="5"/>
  </si>
  <si>
    <t>複合サー
ビス事業</t>
    <phoneticPr fontId="5"/>
  </si>
  <si>
    <t>サービス業</t>
  </si>
  <si>
    <t>公務</t>
  </si>
  <si>
    <t>分類不能</t>
  </si>
  <si>
    <t>（注）１　「分類不能」とは、産業分類不明のもの。</t>
    <rPh sb="1" eb="2">
      <t>チュウ</t>
    </rPh>
    <rPh sb="6" eb="8">
      <t>ブンルイ</t>
    </rPh>
    <rPh sb="8" eb="10">
      <t>フノウ</t>
    </rPh>
    <rPh sb="14" eb="16">
      <t>サンギョウ</t>
    </rPh>
    <rPh sb="16" eb="18">
      <t>ブンルイ</t>
    </rPh>
    <rPh sb="18" eb="20">
      <t>フメイ</t>
    </rPh>
    <phoneticPr fontId="5"/>
  </si>
  <si>
    <t>　　　２　０人事業所数欄は４人以下事業所数欄の内数。</t>
    <rPh sb="6" eb="7">
      <t>ニン</t>
    </rPh>
    <rPh sb="7" eb="10">
      <t>ジギョウショ</t>
    </rPh>
    <rPh sb="10" eb="11">
      <t>スウ</t>
    </rPh>
    <rPh sb="11" eb="12">
      <t>ラン</t>
    </rPh>
    <rPh sb="14" eb="15">
      <t>ニン</t>
    </rPh>
    <rPh sb="15" eb="17">
      <t>イカ</t>
    </rPh>
    <rPh sb="17" eb="20">
      <t>ジギョウショ</t>
    </rPh>
    <rPh sb="20" eb="21">
      <t>スウ</t>
    </rPh>
    <rPh sb="21" eb="22">
      <t>ラン</t>
    </rPh>
    <rPh sb="23" eb="24">
      <t>ウチ</t>
    </rPh>
    <rPh sb="24" eb="25">
      <t>スウ</t>
    </rPh>
    <phoneticPr fontId="5"/>
  </si>
  <si>
    <t>２　給 付 状 況</t>
    <rPh sb="2" eb="3">
      <t>キュウ</t>
    </rPh>
    <rPh sb="4" eb="5">
      <t>フ</t>
    </rPh>
    <rPh sb="6" eb="7">
      <t>ジョウ</t>
    </rPh>
    <rPh sb="8" eb="9">
      <t>キョウ</t>
    </rPh>
    <phoneticPr fontId="5"/>
  </si>
  <si>
    <t>神奈川労働局職業安定課調</t>
  </si>
  <si>
    <t>年度別</t>
  </si>
  <si>
    <t>日雇求職者給付金</t>
  </si>
  <si>
    <t>受給資格</t>
  </si>
  <si>
    <t>受給者</t>
  </si>
  <si>
    <t>給付総類</t>
  </si>
  <si>
    <t>給付総額</t>
  </si>
  <si>
    <t>決定件数</t>
  </si>
  <si>
    <t>実人員</t>
  </si>
  <si>
    <t>件</t>
  </si>
  <si>
    <t>１か月平均</t>
    <phoneticPr fontId="5"/>
  </si>
  <si>
    <t>千円</t>
  </si>
  <si>
    <t>１　適用状況</t>
    <rPh sb="2" eb="4">
      <t>テキヨウ</t>
    </rPh>
    <rPh sb="4" eb="6">
      <t>ジョウキョウ</t>
    </rPh>
    <phoneticPr fontId="5"/>
  </si>
  <si>
    <t>（各年度末現在）全国健康保険協会調</t>
    <rPh sb="1" eb="4">
      <t>カクネンド</t>
    </rPh>
    <rPh sb="4" eb="5">
      <t>マツ</t>
    </rPh>
    <rPh sb="5" eb="7">
      <t>ゲンザイ</t>
    </rPh>
    <rPh sb="8" eb="10">
      <t>ゼンコク</t>
    </rPh>
    <rPh sb="10" eb="12">
      <t>ケンコウ</t>
    </rPh>
    <rPh sb="12" eb="14">
      <t>ホケン</t>
    </rPh>
    <rPh sb="14" eb="16">
      <t>キョウカイ</t>
    </rPh>
    <rPh sb="16" eb="17">
      <t>シラ</t>
    </rPh>
    <phoneticPr fontId="5"/>
  </si>
  <si>
    <t>事業所数</t>
  </si>
  <si>
    <t>平均標準報酬月額</t>
  </si>
  <si>
    <t>計</t>
  </si>
  <si>
    <t>男</t>
  </si>
  <si>
    <t>女</t>
  </si>
  <si>
    <t>人</t>
  </si>
  <si>
    <t>円</t>
  </si>
  <si>
    <t>令和２年度</t>
  </si>
  <si>
    <t>３年度</t>
  </si>
  <si>
    <t>４年度</t>
  </si>
  <si>
    <t>２　給付状況</t>
    <rPh sb="2" eb="4">
      <t>キュウフ</t>
    </rPh>
    <rPh sb="4" eb="6">
      <t>ジョウキョウ</t>
    </rPh>
    <phoneticPr fontId="5"/>
  </si>
  <si>
    <t>種別</t>
  </si>
  <si>
    <t>件数</t>
  </si>
  <si>
    <t>金額</t>
  </si>
  <si>
    <t xml:space="preserve">    ３年度</t>
  </si>
  <si>
    <t xml:space="preserve">    ４年度</t>
  </si>
  <si>
    <t>被保険者分</t>
  </si>
  <si>
    <t>合計</t>
  </si>
  <si>
    <t>療養の給付</t>
  </si>
  <si>
    <t>一般診療</t>
  </si>
  <si>
    <t>歯科診療</t>
  </si>
  <si>
    <t>薬剤支給</t>
  </si>
  <si>
    <t>現金給付</t>
  </si>
  <si>
    <t>療養費</t>
  </si>
  <si>
    <t>高額療養費</t>
  </si>
  <si>
    <t>看護費</t>
  </si>
  <si>
    <t>-</t>
  </si>
  <si>
    <t>移送費</t>
  </si>
  <si>
    <t>傷病手当金</t>
  </si>
  <si>
    <t>埋葬料(費)</t>
  </si>
  <si>
    <t>出産育児一時金</t>
  </si>
  <si>
    <t>出産手当金</t>
  </si>
  <si>
    <t>被扶養者分</t>
  </si>
  <si>
    <t>家族高額療養費</t>
  </si>
  <si>
    <t>家族埋葬料</t>
  </si>
  <si>
    <t>家族出産育児一時金</t>
    <rPh sb="0" eb="2">
      <t>カゾク</t>
    </rPh>
    <phoneticPr fontId="5"/>
  </si>
  <si>
    <t>高齢者(一定以上）</t>
    <rPh sb="0" eb="3">
      <t>コウレイシャ</t>
    </rPh>
    <rPh sb="4" eb="6">
      <t>イッテイ</t>
    </rPh>
    <rPh sb="6" eb="8">
      <t>イジョウ</t>
    </rPh>
    <phoneticPr fontId="5"/>
  </si>
  <si>
    <t>高齢者
（一般）</t>
    <rPh sb="0" eb="3">
      <t>コウレイシャ</t>
    </rPh>
    <rPh sb="5" eb="7">
      <t>イッパン</t>
    </rPh>
    <phoneticPr fontId="5"/>
  </si>
  <si>
    <t>世帯合算高額療養費</t>
  </si>
  <si>
    <t>（注）　千円未満は切捨てとする。</t>
    <rPh sb="1" eb="2">
      <t>チュウ</t>
    </rPh>
    <rPh sb="4" eb="6">
      <t>センエン</t>
    </rPh>
    <rPh sb="6" eb="8">
      <t>ミマン</t>
    </rPh>
    <rPh sb="9" eb="11">
      <t>キリス</t>
    </rPh>
    <phoneticPr fontId="5"/>
  </si>
  <si>
    <t>（各年度末現在）全国健康保険協会調</t>
    <rPh sb="1" eb="5">
      <t>カクネンドマツ</t>
    </rPh>
    <rPh sb="5" eb="7">
      <t>ゲンザイ</t>
    </rPh>
    <rPh sb="8" eb="10">
      <t>ゼンコク</t>
    </rPh>
    <rPh sb="10" eb="12">
      <t>ケンコウ</t>
    </rPh>
    <rPh sb="12" eb="14">
      <t>ホケン</t>
    </rPh>
    <rPh sb="14" eb="16">
      <t>キョウカイ</t>
    </rPh>
    <rPh sb="16" eb="17">
      <t>シラ</t>
    </rPh>
    <phoneticPr fontId="5"/>
  </si>
  <si>
    <t>平均賃金</t>
  </si>
  <si>
    <t>２　給付状況</t>
  </si>
  <si>
    <t>　　　   ３年度</t>
  </si>
  <si>
    <t>　　　　 ４年度</t>
  </si>
  <si>
    <t>移送費</t>
    <rPh sb="0" eb="1">
      <t>イ</t>
    </rPh>
    <rPh sb="1" eb="2">
      <t>ソウ</t>
    </rPh>
    <phoneticPr fontId="5"/>
  </si>
  <si>
    <t>特別療養費</t>
  </si>
  <si>
    <t>家族出産育児一時金</t>
    <rPh sb="0" eb="2">
      <t>カゾク</t>
    </rPh>
    <phoneticPr fontId="17"/>
  </si>
  <si>
    <t>高齢者（一定以上）</t>
    <rPh sb="0" eb="3">
      <t>コウレイシャ</t>
    </rPh>
    <rPh sb="4" eb="6">
      <t>イッテイ</t>
    </rPh>
    <rPh sb="6" eb="8">
      <t>イジョウ</t>
    </rPh>
    <phoneticPr fontId="5"/>
  </si>
  <si>
    <t>（注）　千円未満は切り捨てとする。</t>
    <rPh sb="1" eb="2">
      <t>チュウ</t>
    </rPh>
    <rPh sb="4" eb="6">
      <t>センエン</t>
    </rPh>
    <rPh sb="6" eb="8">
      <t>ミマン</t>
    </rPh>
    <rPh sb="9" eb="10">
      <t>キ</t>
    </rPh>
    <rPh sb="11" eb="12">
      <t>ス</t>
    </rPh>
    <phoneticPr fontId="17"/>
  </si>
  <si>
    <t>単位　人</t>
    <rPh sb="0" eb="2">
      <t>タンイ</t>
    </rPh>
    <rPh sb="3" eb="4">
      <t>ニン</t>
    </rPh>
    <phoneticPr fontId="5"/>
  </si>
  <si>
    <t>（各年度４月１日現在）地域福祉課調</t>
  </si>
  <si>
    <t>市町村別</t>
    <rPh sb="0" eb="3">
      <t>シチョウソン</t>
    </rPh>
    <rPh sb="3" eb="4">
      <t>ベツ</t>
    </rPh>
    <phoneticPr fontId="5"/>
  </si>
  <si>
    <t>民生（児童）委員</t>
    <rPh sb="0" eb="2">
      <t>ミンセイ</t>
    </rPh>
    <rPh sb="3" eb="5">
      <t>ジドウ</t>
    </rPh>
    <rPh sb="6" eb="8">
      <t>イイン</t>
    </rPh>
    <phoneticPr fontId="5"/>
  </si>
  <si>
    <t xml:space="preserve">    ３年度</t>
    <rPh sb="5" eb="7">
      <t>ネンド</t>
    </rPh>
    <phoneticPr fontId="6"/>
  </si>
  <si>
    <t xml:space="preserve">    ４年度</t>
    <rPh sb="5" eb="7">
      <t>ネンド</t>
    </rPh>
    <phoneticPr fontId="6"/>
  </si>
  <si>
    <t>横浜市</t>
    <rPh sb="0" eb="3">
      <t>ヨコハマシ</t>
    </rPh>
    <phoneticPr fontId="5"/>
  </si>
  <si>
    <t>川崎市</t>
    <rPh sb="0" eb="3">
      <t>カワサキシ</t>
    </rPh>
    <phoneticPr fontId="5"/>
  </si>
  <si>
    <t>相模原市</t>
    <rPh sb="0" eb="4">
      <t>サガミハラシ</t>
    </rPh>
    <phoneticPr fontId="5"/>
  </si>
  <si>
    <t>横須賀市</t>
    <rPh sb="0" eb="4">
      <t>ヨコスカシ</t>
    </rPh>
    <phoneticPr fontId="5"/>
  </si>
  <si>
    <t>平塚市</t>
    <rPh sb="0" eb="3">
      <t>ヒラツカシ</t>
    </rPh>
    <phoneticPr fontId="5"/>
  </si>
  <si>
    <t>鎌倉市</t>
    <rPh sb="0" eb="3">
      <t>カマクラシ</t>
    </rPh>
    <phoneticPr fontId="5"/>
  </si>
  <si>
    <t>藤沢市</t>
    <rPh sb="0" eb="3">
      <t>フジサワシ</t>
    </rPh>
    <phoneticPr fontId="5"/>
  </si>
  <si>
    <t>小田原市</t>
    <rPh sb="0" eb="4">
      <t>オダワラシ</t>
    </rPh>
    <phoneticPr fontId="5"/>
  </si>
  <si>
    <t>茅ヶ崎市</t>
    <rPh sb="0" eb="4">
      <t>チガサキシ</t>
    </rPh>
    <phoneticPr fontId="5"/>
  </si>
  <si>
    <t>逗子市</t>
    <rPh sb="0" eb="3">
      <t>ズシシ</t>
    </rPh>
    <phoneticPr fontId="5"/>
  </si>
  <si>
    <t>三浦市</t>
    <rPh sb="0" eb="3">
      <t>ミウラシ</t>
    </rPh>
    <phoneticPr fontId="5"/>
  </si>
  <si>
    <t>秦野市</t>
    <rPh sb="0" eb="3">
      <t>ハダノシ</t>
    </rPh>
    <phoneticPr fontId="5"/>
  </si>
  <si>
    <t>厚木市</t>
    <rPh sb="0" eb="3">
      <t>アツギシ</t>
    </rPh>
    <phoneticPr fontId="5"/>
  </si>
  <si>
    <t>大和市</t>
    <rPh sb="0" eb="3">
      <t>ヤマトシ</t>
    </rPh>
    <phoneticPr fontId="5"/>
  </si>
  <si>
    <t>伊勢原市</t>
    <rPh sb="0" eb="4">
      <t>イセハラシ</t>
    </rPh>
    <phoneticPr fontId="5"/>
  </si>
  <si>
    <t>海老名市</t>
    <rPh sb="0" eb="4">
      <t>エビナシ</t>
    </rPh>
    <phoneticPr fontId="5"/>
  </si>
  <si>
    <t>座間市</t>
    <rPh sb="0" eb="3">
      <t>ザマシ</t>
    </rPh>
    <phoneticPr fontId="5"/>
  </si>
  <si>
    <t>南足柄市</t>
    <rPh sb="0" eb="1">
      <t>ミナミ</t>
    </rPh>
    <rPh sb="1" eb="3">
      <t>アシガラ</t>
    </rPh>
    <rPh sb="3" eb="4">
      <t>シ</t>
    </rPh>
    <phoneticPr fontId="5"/>
  </si>
  <si>
    <t>綾瀬市</t>
    <rPh sb="0" eb="3">
      <t>アヤセシ</t>
    </rPh>
    <phoneticPr fontId="5"/>
  </si>
  <si>
    <t>葉山町</t>
    <rPh sb="0" eb="3">
      <t>ハヤママチ</t>
    </rPh>
    <phoneticPr fontId="5"/>
  </si>
  <si>
    <t>寒川町</t>
    <rPh sb="0" eb="3">
      <t>サムカワマチ</t>
    </rPh>
    <phoneticPr fontId="5"/>
  </si>
  <si>
    <t>大磯町</t>
    <rPh sb="0" eb="3">
      <t>オオイソマチ</t>
    </rPh>
    <phoneticPr fontId="5"/>
  </si>
  <si>
    <t>二宮町</t>
    <rPh sb="0" eb="3">
      <t>ニノミヤマチ</t>
    </rPh>
    <phoneticPr fontId="5"/>
  </si>
  <si>
    <t>中井町</t>
    <rPh sb="0" eb="3">
      <t>ナカイマチ</t>
    </rPh>
    <phoneticPr fontId="5"/>
  </si>
  <si>
    <t>大井町</t>
    <rPh sb="0" eb="3">
      <t>オオイマチ</t>
    </rPh>
    <phoneticPr fontId="5"/>
  </si>
  <si>
    <t>松田町</t>
    <rPh sb="0" eb="3">
      <t>マツダマチ</t>
    </rPh>
    <phoneticPr fontId="5"/>
  </si>
  <si>
    <t>山北町</t>
    <rPh sb="0" eb="3">
      <t>ヤマキタマチ</t>
    </rPh>
    <phoneticPr fontId="5"/>
  </si>
  <si>
    <t>開成町</t>
    <rPh sb="0" eb="3">
      <t>カイセイマチ</t>
    </rPh>
    <phoneticPr fontId="5"/>
  </si>
  <si>
    <t>箱根町</t>
    <rPh sb="0" eb="3">
      <t>ハコネマチ</t>
    </rPh>
    <phoneticPr fontId="5"/>
  </si>
  <si>
    <t>真鶴町</t>
    <rPh sb="0" eb="2">
      <t>マナヅル</t>
    </rPh>
    <rPh sb="2" eb="3">
      <t>マチ</t>
    </rPh>
    <phoneticPr fontId="5"/>
  </si>
  <si>
    <t>湯河原町</t>
    <rPh sb="0" eb="4">
      <t>ユガワラマチ</t>
    </rPh>
    <phoneticPr fontId="5"/>
  </si>
  <si>
    <t>愛川町</t>
    <rPh sb="0" eb="3">
      <t>アイカワマチ</t>
    </rPh>
    <phoneticPr fontId="5"/>
  </si>
  <si>
    <t>清川村</t>
    <rPh sb="0" eb="3">
      <t>キヨカワムラ</t>
    </rPh>
    <phoneticPr fontId="5"/>
  </si>
  <si>
    <t>生活援護課調</t>
    <rPh sb="0" eb="2">
      <t>セイカツ</t>
    </rPh>
    <rPh sb="2" eb="4">
      <t>エンゴ</t>
    </rPh>
    <rPh sb="4" eb="5">
      <t>カ</t>
    </rPh>
    <rPh sb="5" eb="6">
      <t>シラ</t>
    </rPh>
    <phoneticPr fontId="5"/>
  </si>
  <si>
    <t>市町村別</t>
  </si>
  <si>
    <t>被保護
世帯数</t>
  </si>
  <si>
    <t>被保護
人員</t>
  </si>
  <si>
    <t>合計金額</t>
  </si>
  <si>
    <t>生活扶助</t>
  </si>
  <si>
    <t>住宅扶助</t>
  </si>
  <si>
    <t>教育扶助</t>
  </si>
  <si>
    <t>介護扶助</t>
  </si>
  <si>
    <t>医療扶助</t>
  </si>
  <si>
    <t>出産扶助</t>
  </si>
  <si>
    <t>生業扶助</t>
  </si>
  <si>
    <t>葬祭扶助</t>
  </si>
  <si>
    <t>就労自立</t>
    <rPh sb="0" eb="2">
      <t>シュウロウ</t>
    </rPh>
    <rPh sb="2" eb="4">
      <t>ジリツ</t>
    </rPh>
    <phoneticPr fontId="5"/>
  </si>
  <si>
    <t>進学準備</t>
    <rPh sb="0" eb="2">
      <t>シンガク</t>
    </rPh>
    <rPh sb="2" eb="4">
      <t>ジュンビ</t>
    </rPh>
    <phoneticPr fontId="11"/>
  </si>
  <si>
    <t>保護施設</t>
  </si>
  <si>
    <t>委託</t>
    <rPh sb="0" eb="2">
      <t>イタク</t>
    </rPh>
    <phoneticPr fontId="4"/>
  </si>
  <si>
    <t>給付金</t>
    <rPh sb="0" eb="3">
      <t>キュウフキン</t>
    </rPh>
    <phoneticPr fontId="5"/>
  </si>
  <si>
    <t>給付金</t>
    <rPh sb="0" eb="3">
      <t>キュウフキン</t>
    </rPh>
    <phoneticPr fontId="11"/>
  </si>
  <si>
    <t>事務費</t>
  </si>
  <si>
    <t>人員</t>
  </si>
  <si>
    <t>金額</t>
    <rPh sb="0" eb="2">
      <t>キンガク</t>
    </rPh>
    <phoneticPr fontId="5"/>
  </si>
  <si>
    <t>金額</t>
    <rPh sb="0" eb="2">
      <t>キンガク</t>
    </rPh>
    <phoneticPr fontId="11"/>
  </si>
  <si>
    <t>世帯</t>
  </si>
  <si>
    <t>令和２年度</t>
    <phoneticPr fontId="4"/>
  </si>
  <si>
    <t xml:space="preserve">     ３年度</t>
    <phoneticPr fontId="4"/>
  </si>
  <si>
    <t xml:space="preserve">     ３年度</t>
  </si>
  <si>
    <t xml:space="preserve">     ４年度</t>
    <phoneticPr fontId="4"/>
  </si>
  <si>
    <t xml:space="preserve">     ４年度</t>
  </si>
  <si>
    <t>横浜市</t>
  </si>
  <si>
    <t>川崎市</t>
  </si>
  <si>
    <t>横須賀市</t>
  </si>
  <si>
    <t>平塚市</t>
  </si>
  <si>
    <t>藤沢市</t>
  </si>
  <si>
    <t>小田原市</t>
  </si>
  <si>
    <t>茅ヶ崎市</t>
  </si>
  <si>
    <t>逗子市</t>
  </si>
  <si>
    <t>三浦市</t>
  </si>
  <si>
    <t>秦野市</t>
  </si>
  <si>
    <t>厚木市</t>
  </si>
  <si>
    <t>大和市</t>
  </si>
  <si>
    <t>伊勢原市</t>
  </si>
  <si>
    <t>海老名市</t>
  </si>
  <si>
    <t>座間市</t>
  </si>
  <si>
    <t>南足柄市</t>
  </si>
  <si>
    <t>綾瀬市</t>
  </si>
  <si>
    <t>平塚保健福祉事務所
（茅ヶ崎支所を含む）</t>
    <rPh sb="11" eb="14">
      <t>チガサキ</t>
    </rPh>
    <rPh sb="14" eb="16">
      <t>シショ</t>
    </rPh>
    <rPh sb="17" eb="18">
      <t>フク</t>
    </rPh>
    <phoneticPr fontId="5"/>
  </si>
  <si>
    <t>大磯町</t>
  </si>
  <si>
    <t>二宮町</t>
  </si>
  <si>
    <t>寒川町</t>
    <phoneticPr fontId="5"/>
  </si>
  <si>
    <t>鎌倉保健福祉事務所</t>
  </si>
  <si>
    <t>葉山町</t>
  </si>
  <si>
    <r>
      <t xml:space="preserve">小田原保健福祉事務所
</t>
    </r>
    <r>
      <rPr>
        <sz val="6"/>
        <rFont val="ＭＳ 明朝"/>
        <family val="1"/>
        <charset val="128"/>
      </rPr>
      <t>（足柄上センターを含む）</t>
    </r>
    <rPh sb="12" eb="14">
      <t>アシガラ</t>
    </rPh>
    <rPh sb="14" eb="15">
      <t>カミ</t>
    </rPh>
    <rPh sb="20" eb="21">
      <t>フク</t>
    </rPh>
    <phoneticPr fontId="5"/>
  </si>
  <si>
    <t>小田原保健福祉事務所
（足柄上センターを含む）</t>
    <rPh sb="12" eb="14">
      <t>アシガラ</t>
    </rPh>
    <rPh sb="14" eb="15">
      <t>カミ</t>
    </rPh>
    <rPh sb="20" eb="21">
      <t>フク</t>
    </rPh>
    <phoneticPr fontId="5"/>
  </si>
  <si>
    <t>箱根町</t>
  </si>
  <si>
    <t>真鶴町</t>
  </si>
  <si>
    <t>湯河原町</t>
  </si>
  <si>
    <t>中井町</t>
  </si>
  <si>
    <t>大井町</t>
  </si>
  <si>
    <t>松田町</t>
  </si>
  <si>
    <t>山北町</t>
  </si>
  <si>
    <t>開成町</t>
  </si>
  <si>
    <t>厚木保健福祉事務所</t>
  </si>
  <si>
    <t>愛川町</t>
  </si>
  <si>
    <t>清川村</t>
  </si>
  <si>
    <t>県支払分</t>
  </si>
  <si>
    <t>（注）１　被保護世帯数、被保護人員については月平均値である。小数点以下を四捨五入しているため合計値</t>
    <rPh sb="1" eb="2">
      <t>チュウ</t>
    </rPh>
    <phoneticPr fontId="5"/>
  </si>
  <si>
    <t>　　　　と内訳の一致しないことがある。</t>
    <phoneticPr fontId="5"/>
  </si>
  <si>
    <t xml:space="preserve"> 　  ２　各扶助金額は百円以下を四捨五入しているため合計値と内訳が一致しないことがある。　</t>
    <phoneticPr fontId="5"/>
  </si>
  <si>
    <t xml:space="preserve"> 　 　 </t>
    <phoneticPr fontId="5"/>
  </si>
  <si>
    <t>（各年４月１日）次世代育成課調</t>
  </si>
  <si>
    <t>市区町村別</t>
    <phoneticPr fontId="5"/>
  </si>
  <si>
    <t>保育所数</t>
  </si>
  <si>
    <t>保育士数</t>
  </si>
  <si>
    <t>利用定員数</t>
    <rPh sb="0" eb="2">
      <t>リヨウ</t>
    </rPh>
    <rPh sb="4" eb="5">
      <t>スウ</t>
    </rPh>
    <phoneticPr fontId="4"/>
  </si>
  <si>
    <t>入　　所　　児　　童　　数</t>
  </si>
  <si>
    <t>総　　数</t>
  </si>
  <si>
    <t>３歳未満</t>
    <phoneticPr fontId="5"/>
  </si>
  <si>
    <t>３　　歳</t>
    <phoneticPr fontId="5"/>
  </si>
  <si>
    <t>４歳以上</t>
    <phoneticPr fontId="5"/>
  </si>
  <si>
    <t>施設</t>
    <rPh sb="0" eb="2">
      <t>シセツ</t>
    </rPh>
    <phoneticPr fontId="5"/>
  </si>
  <si>
    <t>令和２年</t>
    <rPh sb="0" eb="2">
      <t>レイワ</t>
    </rPh>
    <rPh sb="3" eb="4">
      <t>ネン</t>
    </rPh>
    <phoneticPr fontId="2"/>
  </si>
  <si>
    <t>　　３年</t>
    <rPh sb="3" eb="4">
      <t>ネン</t>
    </rPh>
    <phoneticPr fontId="2"/>
  </si>
  <si>
    <t>　　４年</t>
    <rPh sb="3" eb="4">
      <t>ネン</t>
    </rPh>
    <phoneticPr fontId="2"/>
  </si>
  <si>
    <t>鶴見区</t>
  </si>
  <si>
    <t>神奈川区</t>
  </si>
  <si>
    <t>西区</t>
  </si>
  <si>
    <t>中区</t>
  </si>
  <si>
    <t>南区</t>
  </si>
  <si>
    <t>港南区</t>
  </si>
  <si>
    <t>保土ケ谷区</t>
    <phoneticPr fontId="5"/>
  </si>
  <si>
    <t>旭区</t>
  </si>
  <si>
    <t>磯子区</t>
  </si>
  <si>
    <t>金沢区</t>
  </si>
  <si>
    <t>港北区</t>
  </si>
  <si>
    <t>緑区</t>
  </si>
  <si>
    <t>青葉区</t>
  </si>
  <si>
    <t>都筑区</t>
  </si>
  <si>
    <t>戸塚区</t>
  </si>
  <si>
    <t>栄区</t>
  </si>
  <si>
    <t>泉区</t>
  </si>
  <si>
    <t>瀬谷区</t>
  </si>
  <si>
    <t>川崎区</t>
  </si>
  <si>
    <t>幸区</t>
  </si>
  <si>
    <t>中原区</t>
  </si>
  <si>
    <t>高津区</t>
  </si>
  <si>
    <t>宮前区</t>
  </si>
  <si>
    <t>多摩区</t>
  </si>
  <si>
    <t>麻生区</t>
  </si>
  <si>
    <t>相模原市</t>
    <rPh sb="0" eb="3">
      <t>サガミハラ</t>
    </rPh>
    <phoneticPr fontId="5"/>
  </si>
  <si>
    <t>緑区</t>
    <rPh sb="0" eb="2">
      <t>ミドリク</t>
    </rPh>
    <phoneticPr fontId="5"/>
  </si>
  <si>
    <t>中央区</t>
    <rPh sb="0" eb="3">
      <t>チュウオウク</t>
    </rPh>
    <phoneticPr fontId="5"/>
  </si>
  <si>
    <t>南区</t>
    <rPh sb="0" eb="2">
      <t>ミナミク</t>
    </rPh>
    <phoneticPr fontId="5"/>
  </si>
  <si>
    <t>横須賀市</t>
    <phoneticPr fontId="5"/>
  </si>
  <si>
    <t>県   所   管</t>
    <phoneticPr fontId="5"/>
  </si>
  <si>
    <t>鎌倉市</t>
    <rPh sb="0" eb="2">
      <t>カマクラ</t>
    </rPh>
    <phoneticPr fontId="5"/>
  </si>
  <si>
    <t>寒川町</t>
  </si>
  <si>
    <t>区　　　　　分</t>
  </si>
  <si>
    <t>令和２年度</t>
    <phoneticPr fontId="5"/>
  </si>
  <si>
    <t>３年度</t>
    <phoneticPr fontId="5"/>
  </si>
  <si>
    <t>４年度</t>
    <phoneticPr fontId="5"/>
  </si>
  <si>
    <t>母子</t>
  </si>
  <si>
    <t>相談員総数</t>
  </si>
  <si>
    <t>相談件数</t>
  </si>
  <si>
    <t>女　性</t>
  </si>
  <si>
    <t>女性相談所</t>
  </si>
  <si>
    <t>受付件数</t>
  </si>
  <si>
    <t>相談延件数</t>
  </si>
  <si>
    <t>婦人相談員</t>
  </si>
  <si>
    <t>知的障がい児・者</t>
    <phoneticPr fontId="5"/>
  </si>
  <si>
    <t>把握状況</t>
  </si>
  <si>
    <t>市町村</t>
    <rPh sb="0" eb="3">
      <t>シチョウソン</t>
    </rPh>
    <phoneticPr fontId="5"/>
  </si>
  <si>
    <t>相談支援利用人数</t>
    <rPh sb="6" eb="8">
      <t>ニンズウ</t>
    </rPh>
    <phoneticPr fontId="5"/>
  </si>
  <si>
    <t>更生相談所</t>
  </si>
  <si>
    <t>取扱人員</t>
  </si>
  <si>
    <t>身体障がい児･者</t>
    <phoneticPr fontId="5"/>
  </si>
  <si>
    <t>手帳交付者数</t>
    <rPh sb="4" eb="5">
      <t>シャ</t>
    </rPh>
    <rPh sb="5" eb="6">
      <t>スウ</t>
    </rPh>
    <phoneticPr fontId="5"/>
  </si>
  <si>
    <t>相談支援利用人数</t>
    <rPh sb="0" eb="2">
      <t>ソウダン</t>
    </rPh>
    <rPh sb="2" eb="4">
      <t>シエン</t>
    </rPh>
    <rPh sb="4" eb="6">
      <t>リヨウ</t>
    </rPh>
    <rPh sb="6" eb="8">
      <t>ニンズウ</t>
    </rPh>
    <phoneticPr fontId="5"/>
  </si>
  <si>
    <t>取扱人員</t>
    <phoneticPr fontId="5"/>
  </si>
  <si>
    <t>相談件数</t>
    <phoneticPr fontId="5"/>
  </si>
  <si>
    <t>精神障がい者</t>
    <rPh sb="0" eb="2">
      <t>セイシン</t>
    </rPh>
    <phoneticPr fontId="5"/>
  </si>
  <si>
    <t>保健所</t>
    <rPh sb="0" eb="3">
      <t>ホケンジョ</t>
    </rPh>
    <phoneticPr fontId="5"/>
  </si>
  <si>
    <t>精神保健福祉センター</t>
    <rPh sb="0" eb="2">
      <t>セイシン</t>
    </rPh>
    <rPh sb="2" eb="4">
      <t>ホケン</t>
    </rPh>
    <rPh sb="4" eb="6">
      <t>フクシ</t>
    </rPh>
    <phoneticPr fontId="5"/>
  </si>
  <si>
    <t>市町村における相談支援件数</t>
    <rPh sb="0" eb="3">
      <t>シチョウソン</t>
    </rPh>
    <rPh sb="7" eb="9">
      <t>ソウダン</t>
    </rPh>
    <rPh sb="9" eb="11">
      <t>シエン</t>
    </rPh>
    <rPh sb="11" eb="13">
      <t>ケンスウ</t>
    </rPh>
    <phoneticPr fontId="5"/>
  </si>
  <si>
    <t>子ども家庭課調</t>
    <phoneticPr fontId="5"/>
  </si>
  <si>
    <t>相談内容別</t>
    <rPh sb="0" eb="2">
      <t>ソウダン</t>
    </rPh>
    <rPh sb="2" eb="4">
      <t>ナイヨウ</t>
    </rPh>
    <rPh sb="4" eb="5">
      <t>ベツ</t>
    </rPh>
    <phoneticPr fontId="5"/>
  </si>
  <si>
    <t>面接指導</t>
  </si>
  <si>
    <t>児童福祉司指導</t>
  </si>
  <si>
    <t>児童委員指導</t>
  </si>
  <si>
    <t>児童家庭
支援センター
指導・指導委託</t>
    <rPh sb="0" eb="2">
      <t>ジドウ</t>
    </rPh>
    <rPh sb="2" eb="4">
      <t>カテイ</t>
    </rPh>
    <rPh sb="5" eb="7">
      <t>シエン</t>
    </rPh>
    <rPh sb="12" eb="14">
      <t>シドウ</t>
    </rPh>
    <rPh sb="15" eb="17">
      <t>シドウ</t>
    </rPh>
    <rPh sb="17" eb="19">
      <t>イタク</t>
    </rPh>
    <phoneticPr fontId="5"/>
  </si>
  <si>
    <t>市町村指導委託</t>
    <rPh sb="0" eb="3">
      <t>シチョウソン</t>
    </rPh>
    <rPh sb="3" eb="5">
      <t>シドウ</t>
    </rPh>
    <rPh sb="5" eb="7">
      <t>イタク</t>
    </rPh>
    <phoneticPr fontId="5"/>
  </si>
  <si>
    <t>市町村送致</t>
    <rPh sb="0" eb="3">
      <t>シチョウソン</t>
    </rPh>
    <rPh sb="3" eb="5">
      <t>ソウチ</t>
    </rPh>
    <phoneticPr fontId="5"/>
  </si>
  <si>
    <t>福祉事務所送致又は通知</t>
    <phoneticPr fontId="5"/>
  </si>
  <si>
    <t>訓戒誓約</t>
  </si>
  <si>
    <t>児童福祉施設</t>
    <phoneticPr fontId="5"/>
  </si>
  <si>
    <t>指定医療機関委託</t>
    <rPh sb="2" eb="4">
      <t>イリョウ</t>
    </rPh>
    <rPh sb="4" eb="6">
      <t>キカン</t>
    </rPh>
    <phoneticPr fontId="5"/>
  </si>
  <si>
    <t>里親委託</t>
    <phoneticPr fontId="5"/>
  </si>
  <si>
    <t>家庭裁判所送致</t>
  </si>
  <si>
    <t>障害児入所施設等への利用契約</t>
    <rPh sb="3" eb="5">
      <t>ニュウショ</t>
    </rPh>
    <phoneticPr fontId="5"/>
  </si>
  <si>
    <t>その他</t>
  </si>
  <si>
    <t>翌年度繰越件数</t>
  </si>
  <si>
    <t>助言指導</t>
  </si>
  <si>
    <t>継続指導</t>
  </si>
  <si>
    <t>他機関
あっせん</t>
    <phoneticPr fontId="5"/>
  </si>
  <si>
    <t>入所</t>
  </si>
  <si>
    <t>通所</t>
  </si>
  <si>
    <t xml:space="preserve">    ３年度</t>
    <phoneticPr fontId="5"/>
  </si>
  <si>
    <t>養護相談(虐待相談）</t>
    <rPh sb="5" eb="7">
      <t>ギャクタイ</t>
    </rPh>
    <rPh sb="7" eb="9">
      <t>ソウダン</t>
    </rPh>
    <phoneticPr fontId="5"/>
  </si>
  <si>
    <t>養護相談(その他の相談）</t>
    <rPh sb="7" eb="8">
      <t>タ</t>
    </rPh>
    <rPh sb="9" eb="11">
      <t>ソウダン</t>
    </rPh>
    <phoneticPr fontId="5"/>
  </si>
  <si>
    <t>保健相談</t>
    <rPh sb="0" eb="2">
      <t>ホケン</t>
    </rPh>
    <phoneticPr fontId="5"/>
  </si>
  <si>
    <t>心身障害相談</t>
  </si>
  <si>
    <t>肢体不自由相談</t>
  </si>
  <si>
    <t>視聴覚障害相談</t>
  </si>
  <si>
    <t>言語発達障害等相談</t>
  </si>
  <si>
    <t>重症心身障害相談</t>
  </si>
  <si>
    <t>知的障害相談</t>
  </si>
  <si>
    <t>発達障害相談</t>
    <rPh sb="0" eb="2">
      <t>ハッタツ</t>
    </rPh>
    <rPh sb="2" eb="4">
      <t>ショウガイ</t>
    </rPh>
    <phoneticPr fontId="5"/>
  </si>
  <si>
    <t>非行</t>
    <phoneticPr fontId="5"/>
  </si>
  <si>
    <t>ぐ犯行為等相談</t>
  </si>
  <si>
    <t>相談</t>
    <phoneticPr fontId="5"/>
  </si>
  <si>
    <t>触法行為等相談</t>
  </si>
  <si>
    <t>育成相談</t>
  </si>
  <si>
    <t>性格行動相談</t>
  </si>
  <si>
    <t>不登校相談</t>
  </si>
  <si>
    <t>適性相談</t>
    <rPh sb="0" eb="2">
      <t>テキセイ</t>
    </rPh>
    <phoneticPr fontId="5"/>
  </si>
  <si>
    <t>育児・しつけ相談</t>
    <rPh sb="0" eb="2">
      <t>イクジ</t>
    </rPh>
    <phoneticPr fontId="5"/>
  </si>
  <si>
    <t>その他の相談</t>
  </si>
  <si>
    <t>（注）　相談内容別の分類は、厚生労働省報告例により定められた分類。</t>
    <rPh sb="1" eb="2">
      <t>チュウ</t>
    </rPh>
    <rPh sb="4" eb="6">
      <t>ソウダン</t>
    </rPh>
    <rPh sb="6" eb="8">
      <t>ナイヨウ</t>
    </rPh>
    <rPh sb="8" eb="9">
      <t>ベツ</t>
    </rPh>
    <rPh sb="10" eb="12">
      <t>ブンルイ</t>
    </rPh>
    <rPh sb="14" eb="16">
      <t>コウセイ</t>
    </rPh>
    <rPh sb="16" eb="18">
      <t>ロウドウ</t>
    </rPh>
    <rPh sb="18" eb="19">
      <t>ショウ</t>
    </rPh>
    <rPh sb="19" eb="21">
      <t>ホウコク</t>
    </rPh>
    <rPh sb="21" eb="22">
      <t>レイ</t>
    </rPh>
    <rPh sb="25" eb="26">
      <t>サダ</t>
    </rPh>
    <rPh sb="30" eb="32">
      <t>ブンルイ</t>
    </rPh>
    <phoneticPr fontId="5"/>
  </si>
  <si>
    <t>子ども家庭課調</t>
    <rPh sb="0" eb="1">
      <t>コ</t>
    </rPh>
    <rPh sb="3" eb="5">
      <t>カテイ</t>
    </rPh>
    <rPh sb="5" eb="6">
      <t>カ</t>
    </rPh>
    <rPh sb="6" eb="7">
      <t>シラ</t>
    </rPh>
    <phoneticPr fontId="5"/>
  </si>
  <si>
    <t>母子福祉資金</t>
  </si>
  <si>
    <t>父子福祉資金</t>
    <rPh sb="0" eb="1">
      <t>チチ</t>
    </rPh>
    <phoneticPr fontId="5"/>
  </si>
  <si>
    <t>寡婦福祉資金</t>
  </si>
  <si>
    <t>千円</t>
    <rPh sb="0" eb="2">
      <t>センエン</t>
    </rPh>
    <phoneticPr fontId="5"/>
  </si>
  <si>
    <t>区分</t>
  </si>
  <si>
    <t>令和２年度</t>
    <rPh sb="0" eb="2">
      <t>レイワ</t>
    </rPh>
    <rPh sb="3" eb="5">
      <t>ネンド</t>
    </rPh>
    <rPh sb="4" eb="5">
      <t>ド</t>
    </rPh>
    <phoneticPr fontId="2"/>
  </si>
  <si>
    <t>３年度</t>
    <rPh sb="1" eb="3">
      <t>ネンド</t>
    </rPh>
    <phoneticPr fontId="2"/>
  </si>
  <si>
    <t>４年度</t>
    <rPh sb="1" eb="3">
      <t>ネンド</t>
    </rPh>
    <phoneticPr fontId="2"/>
  </si>
  <si>
    <t>児童扶養手当</t>
  </si>
  <si>
    <t>世帯類型別</t>
  </si>
  <si>
    <t>総数</t>
    <phoneticPr fontId="5"/>
  </si>
  <si>
    <t>生</t>
    <phoneticPr fontId="5"/>
  </si>
  <si>
    <t>うち離婚</t>
  </si>
  <si>
    <t>別</t>
    <phoneticPr fontId="5"/>
  </si>
  <si>
    <t>死別世帯</t>
    <phoneticPr fontId="5"/>
  </si>
  <si>
    <t>未婚の世帯</t>
  </si>
  <si>
    <t>障害者世帯</t>
  </si>
  <si>
    <t>遺棄世帯</t>
  </si>
  <si>
    <t>ⅮⅤ保護命令世帯</t>
    <rPh sb="2" eb="4">
      <t>ホゴ</t>
    </rPh>
    <rPh sb="4" eb="6">
      <t>メイレイ</t>
    </rPh>
    <rPh sb="6" eb="8">
      <t>セタイ</t>
    </rPh>
    <phoneticPr fontId="5"/>
  </si>
  <si>
    <t>受給対象
児童数別</t>
    <phoneticPr fontId="5"/>
  </si>
  <si>
    <t>１人</t>
    <phoneticPr fontId="5"/>
  </si>
  <si>
    <t>２人</t>
    <phoneticPr fontId="5"/>
  </si>
  <si>
    <t>３人以上</t>
    <phoneticPr fontId="5"/>
  </si>
  <si>
    <t>特扶</t>
    <rPh sb="0" eb="1">
      <t>トク</t>
    </rPh>
    <rPh sb="1" eb="2">
      <t>フヨウ</t>
    </rPh>
    <phoneticPr fontId="5"/>
  </si>
  <si>
    <r>
      <rPr>
        <b/>
        <sz val="8"/>
        <rFont val="ＭＳ 明朝"/>
        <family val="1"/>
        <charset val="128"/>
      </rPr>
      <t>総数</t>
    </r>
    <r>
      <rPr>
        <sz val="8"/>
        <rFont val="ＭＳ 明朝"/>
        <family val="1"/>
        <charset val="128"/>
      </rPr>
      <t>(父母等)</t>
    </r>
    <phoneticPr fontId="5"/>
  </si>
  <si>
    <t>別養</t>
    <rPh sb="0" eb="1">
      <t>ベツ</t>
    </rPh>
    <rPh sb="1" eb="2">
      <t>フヨウ</t>
    </rPh>
    <phoneticPr fontId="5"/>
  </si>
  <si>
    <t>知的障害児</t>
  </si>
  <si>
    <t>児手</t>
    <rPh sb="0" eb="1">
      <t>ジドウ</t>
    </rPh>
    <rPh sb="1" eb="2">
      <t>テ</t>
    </rPh>
    <phoneticPr fontId="5"/>
  </si>
  <si>
    <t>身体障害児</t>
  </si>
  <si>
    <t>童当</t>
    <rPh sb="0" eb="1">
      <t>ジドウ</t>
    </rPh>
    <rPh sb="1" eb="2">
      <t>ア</t>
    </rPh>
    <phoneticPr fontId="5"/>
  </si>
  <si>
    <t>併合障害児</t>
  </si>
  <si>
    <t>（各年度末現在）健康保険組合連合会神奈川連合会調</t>
    <rPh sb="1" eb="4">
      <t>カクネンド</t>
    </rPh>
    <rPh sb="4" eb="5">
      <t>マツ</t>
    </rPh>
    <rPh sb="5" eb="7">
      <t>ゲンザイ</t>
    </rPh>
    <rPh sb="8" eb="10">
      <t>ケンコウ</t>
    </rPh>
    <rPh sb="10" eb="12">
      <t>ホケン</t>
    </rPh>
    <rPh sb="12" eb="14">
      <t>クミアイ</t>
    </rPh>
    <rPh sb="14" eb="17">
      <t>レンゴウカイ</t>
    </rPh>
    <rPh sb="17" eb="20">
      <t>カナガワ</t>
    </rPh>
    <rPh sb="20" eb="22">
      <t>レンゴウ</t>
    </rPh>
    <rPh sb="22" eb="23">
      <t>カイ</t>
    </rPh>
    <rPh sb="23" eb="24">
      <t>シラ</t>
    </rPh>
    <phoneticPr fontId="5"/>
  </si>
  <si>
    <t>組合数</t>
  </si>
  <si>
    <t>令和２年度</t>
    <phoneticPr fontId="17"/>
  </si>
  <si>
    <t>２　法定給付</t>
    <rPh sb="2" eb="4">
      <t>ホウテイ</t>
    </rPh>
    <rPh sb="4" eb="6">
      <t>キュウフ</t>
    </rPh>
    <phoneticPr fontId="17"/>
  </si>
  <si>
    <t>種　　　　　　　　　　別</t>
  </si>
  <si>
    <t>金　　　　　　　　　　額</t>
  </si>
  <si>
    <t>　　　　　　３年度</t>
    <phoneticPr fontId="5"/>
  </si>
  <si>
    <t>　　　　　　４年度</t>
    <phoneticPr fontId="5"/>
  </si>
  <si>
    <t>被保険者分</t>
    <phoneticPr fontId="17"/>
  </si>
  <si>
    <t>小計</t>
    <rPh sb="0" eb="1">
      <t>ショウ</t>
    </rPh>
    <rPh sb="1" eb="2">
      <t>ケイ</t>
    </rPh>
    <phoneticPr fontId="5"/>
  </si>
  <si>
    <t>高齢者</t>
    <rPh sb="0" eb="3">
      <t>コウレイシャ</t>
    </rPh>
    <phoneticPr fontId="17"/>
  </si>
  <si>
    <t>高額療養者</t>
    <rPh sb="0" eb="2">
      <t>コウガク</t>
    </rPh>
    <rPh sb="2" eb="5">
      <t>リョウヨウシャ</t>
    </rPh>
    <phoneticPr fontId="17"/>
  </si>
  <si>
    <t>３　付加給付</t>
    <rPh sb="2" eb="4">
      <t>フカ</t>
    </rPh>
    <rPh sb="4" eb="6">
      <t>キュウフ</t>
    </rPh>
    <phoneticPr fontId="17"/>
  </si>
  <si>
    <t>合算高額療養付加金</t>
    <rPh sb="0" eb="2">
      <t>ガッサン</t>
    </rPh>
    <rPh sb="2" eb="4">
      <t>コウガク</t>
    </rPh>
    <rPh sb="4" eb="6">
      <t>リョウヨウ</t>
    </rPh>
    <rPh sb="6" eb="9">
      <t>フカキン</t>
    </rPh>
    <phoneticPr fontId="17"/>
  </si>
  <si>
    <t>　　３年度</t>
    <phoneticPr fontId="5"/>
  </si>
  <si>
    <t>　　４年度</t>
    <phoneticPr fontId="5"/>
  </si>
  <si>
    <t>神奈川県共同募金会調</t>
  </si>
  <si>
    <t>使途別</t>
  </si>
  <si>
    <t>令和２年度</t>
    <rPh sb="0" eb="1">
      <t>レイ</t>
    </rPh>
    <rPh sb="1" eb="2">
      <t>ワ</t>
    </rPh>
    <rPh sb="3" eb="4">
      <t>ネン</t>
    </rPh>
    <rPh sb="4" eb="5">
      <t>ド</t>
    </rPh>
    <phoneticPr fontId="6"/>
  </si>
  <si>
    <t xml:space="preserve">    ３年度</t>
    <rPh sb="5" eb="6">
      <t>ネン</t>
    </rPh>
    <rPh sb="6" eb="7">
      <t>ド</t>
    </rPh>
    <phoneticPr fontId="6"/>
  </si>
  <si>
    <t xml:space="preserve">    ４年度</t>
    <rPh sb="5" eb="6">
      <t>ネン</t>
    </rPh>
    <rPh sb="6" eb="7">
      <t>ド</t>
    </rPh>
    <phoneticPr fontId="6"/>
  </si>
  <si>
    <t>１</t>
    <phoneticPr fontId="5"/>
  </si>
  <si>
    <t>（1）</t>
  </si>
  <si>
    <t>児童養護施設</t>
  </si>
  <si>
    <t>（2）</t>
  </si>
  <si>
    <t>保育所</t>
  </si>
  <si>
    <t>（5）</t>
  </si>
  <si>
    <t>児童発達支援センター</t>
    <rPh sb="0" eb="2">
      <t>ジドウ</t>
    </rPh>
    <rPh sb="2" eb="4">
      <t>ハッタツ</t>
    </rPh>
    <rPh sb="4" eb="6">
      <t>シエン</t>
    </rPh>
    <phoneticPr fontId="5"/>
  </si>
  <si>
    <t>（7）</t>
  </si>
  <si>
    <t>放課後等児童デイサービス</t>
    <rPh sb="0" eb="3">
      <t>ホウカゴ</t>
    </rPh>
    <rPh sb="3" eb="4">
      <t>トウ</t>
    </rPh>
    <rPh sb="4" eb="6">
      <t>ジドウ</t>
    </rPh>
    <phoneticPr fontId="5"/>
  </si>
  <si>
    <t>（8）</t>
  </si>
  <si>
    <t>障害者支援施設</t>
    <rPh sb="0" eb="3">
      <t>ショウガイシャ</t>
    </rPh>
    <rPh sb="3" eb="5">
      <t>シエン</t>
    </rPh>
    <rPh sb="5" eb="7">
      <t>シセツ</t>
    </rPh>
    <phoneticPr fontId="9"/>
  </si>
  <si>
    <t>（9）</t>
  </si>
  <si>
    <t>障害福祉サービス（就労継続支援）</t>
    <rPh sb="0" eb="2">
      <t>ショウガイ</t>
    </rPh>
    <rPh sb="2" eb="4">
      <t>フクシ</t>
    </rPh>
    <rPh sb="9" eb="11">
      <t>シュウロウ</t>
    </rPh>
    <rPh sb="11" eb="13">
      <t>ケイゾク</t>
    </rPh>
    <rPh sb="13" eb="15">
      <t>シエン</t>
    </rPh>
    <phoneticPr fontId="9"/>
  </si>
  <si>
    <t>（10）</t>
  </si>
  <si>
    <t>障害福祉サービス（生活介護）</t>
    <rPh sb="0" eb="2">
      <t>ショウガイ</t>
    </rPh>
    <rPh sb="2" eb="4">
      <t>フクシ</t>
    </rPh>
    <rPh sb="9" eb="11">
      <t>セイカツ</t>
    </rPh>
    <rPh sb="11" eb="13">
      <t>カイゴ</t>
    </rPh>
    <phoneticPr fontId="29"/>
  </si>
  <si>
    <t>（11）</t>
  </si>
  <si>
    <t>障害福祉サービス（自立訓練）</t>
    <rPh sb="0" eb="2">
      <t>ショウガイ</t>
    </rPh>
    <rPh sb="2" eb="4">
      <t>フクシ</t>
    </rPh>
    <rPh sb="9" eb="11">
      <t>ジリツ</t>
    </rPh>
    <rPh sb="11" eb="13">
      <t>クンレン</t>
    </rPh>
    <phoneticPr fontId="29"/>
  </si>
  <si>
    <t>（12）</t>
  </si>
  <si>
    <t>障害福祉サービス（多機能型）</t>
    <rPh sb="0" eb="2">
      <t>ショウガイ</t>
    </rPh>
    <rPh sb="2" eb="4">
      <t>フクシ</t>
    </rPh>
    <rPh sb="9" eb="13">
      <t>タキノウガタ</t>
    </rPh>
    <phoneticPr fontId="4"/>
  </si>
  <si>
    <t>養護老人ホーム</t>
    <rPh sb="0" eb="2">
      <t>ヨウゴ</t>
    </rPh>
    <rPh sb="2" eb="4">
      <t>ロウジン</t>
    </rPh>
    <phoneticPr fontId="8"/>
  </si>
  <si>
    <t>軽費老人ホーム</t>
    <rPh sb="0" eb="2">
      <t>ケイヒ</t>
    </rPh>
    <rPh sb="2" eb="4">
      <t>ロウジン</t>
    </rPh>
    <phoneticPr fontId="4"/>
  </si>
  <si>
    <t>地域活動支援センター等</t>
    <rPh sb="0" eb="2">
      <t>チイキ</t>
    </rPh>
    <rPh sb="2" eb="4">
      <t>カツドウ</t>
    </rPh>
    <rPh sb="4" eb="6">
      <t>シエン</t>
    </rPh>
    <rPh sb="10" eb="11">
      <t>トウ</t>
    </rPh>
    <phoneticPr fontId="8"/>
  </si>
  <si>
    <t>　</t>
    <phoneticPr fontId="5"/>
  </si>
  <si>
    <t>２</t>
    <phoneticPr fontId="5"/>
  </si>
  <si>
    <t>年末たすけあい援護資金として</t>
    <rPh sb="0" eb="2">
      <t>ネンマツ</t>
    </rPh>
    <rPh sb="7" eb="9">
      <t>エンゴ</t>
    </rPh>
    <rPh sb="9" eb="11">
      <t>シキン</t>
    </rPh>
    <phoneticPr fontId="5"/>
  </si>
  <si>
    <t>３</t>
    <phoneticPr fontId="5"/>
  </si>
  <si>
    <t>市区町村それぞれの地域における社会福祉事業のために</t>
    <rPh sb="0" eb="2">
      <t>シク</t>
    </rPh>
    <rPh sb="2" eb="4">
      <t>チョウソン</t>
    </rPh>
    <rPh sb="9" eb="11">
      <t>チイキ</t>
    </rPh>
    <rPh sb="15" eb="17">
      <t>シャカイ</t>
    </rPh>
    <phoneticPr fontId="5"/>
  </si>
  <si>
    <t>４</t>
    <phoneticPr fontId="5"/>
  </si>
  <si>
    <t>５</t>
    <phoneticPr fontId="5"/>
  </si>
  <si>
    <t>６</t>
    <phoneticPr fontId="5"/>
  </si>
  <si>
    <t>開拓的・実験的・啓発的な事業を推進する社会福祉団体の活動費として</t>
    <phoneticPr fontId="4"/>
  </si>
  <si>
    <t>７</t>
    <phoneticPr fontId="5"/>
  </si>
  <si>
    <t>不時の災害などに備えるための資金として</t>
    <rPh sb="0" eb="2">
      <t>フジ</t>
    </rPh>
    <rPh sb="3" eb="5">
      <t>サイガイ</t>
    </rPh>
    <rPh sb="8" eb="9">
      <t>ソナ</t>
    </rPh>
    <rPh sb="14" eb="16">
      <t>シキン</t>
    </rPh>
    <phoneticPr fontId="5"/>
  </si>
  <si>
    <t>８</t>
    <phoneticPr fontId="5"/>
  </si>
  <si>
    <t>県内の不時の災害などに対応するための資金として</t>
    <rPh sb="0" eb="2">
      <t>ケンナイ</t>
    </rPh>
    <rPh sb="3" eb="5">
      <t>フジ</t>
    </rPh>
    <rPh sb="6" eb="8">
      <t>サイガイ</t>
    </rPh>
    <rPh sb="11" eb="13">
      <t>タイオウ</t>
    </rPh>
    <phoneticPr fontId="5"/>
  </si>
  <si>
    <t>９</t>
    <phoneticPr fontId="5"/>
  </si>
  <si>
    <t>中央共同募金会の運営分担のために</t>
    <rPh sb="0" eb="2">
      <t>チュウオウ</t>
    </rPh>
    <rPh sb="2" eb="4">
      <t>キョウドウ</t>
    </rPh>
    <rPh sb="4" eb="7">
      <t>ボキンカイ</t>
    </rPh>
    <rPh sb="8" eb="10">
      <t>ウンエイ</t>
    </rPh>
    <rPh sb="10" eb="12">
      <t>ブンタン</t>
    </rPh>
    <phoneticPr fontId="5"/>
  </si>
  <si>
    <t>10</t>
    <phoneticPr fontId="5"/>
  </si>
  <si>
    <t>11</t>
    <phoneticPr fontId="5"/>
  </si>
  <si>
    <t>12</t>
    <phoneticPr fontId="4"/>
  </si>
  <si>
    <t>（注）　上記配分財源には、前年度配分決定後の資金更正額繰入金等を含む。</t>
    <rPh sb="1" eb="2">
      <t>チュウ</t>
    </rPh>
    <rPh sb="4" eb="6">
      <t>ジョウキ</t>
    </rPh>
    <rPh sb="6" eb="8">
      <t>ハイブン</t>
    </rPh>
    <rPh sb="8" eb="10">
      <t>ザイゲン</t>
    </rPh>
    <rPh sb="13" eb="16">
      <t>ゼンネンド</t>
    </rPh>
    <rPh sb="16" eb="18">
      <t>ハイブン</t>
    </rPh>
    <rPh sb="18" eb="20">
      <t>ケッテイ</t>
    </rPh>
    <rPh sb="20" eb="21">
      <t>ゴ</t>
    </rPh>
    <rPh sb="22" eb="24">
      <t>シキン</t>
    </rPh>
    <rPh sb="24" eb="26">
      <t>コウセイ</t>
    </rPh>
    <rPh sb="26" eb="27">
      <t>ガク</t>
    </rPh>
    <rPh sb="27" eb="29">
      <t>クリイレ</t>
    </rPh>
    <rPh sb="29" eb="30">
      <t>キン</t>
    </rPh>
    <rPh sb="30" eb="31">
      <t>トウ</t>
    </rPh>
    <rPh sb="32" eb="33">
      <t>フク</t>
    </rPh>
    <phoneticPr fontId="5"/>
  </si>
  <si>
    <t>日本年金機構横浜中年金事務所調</t>
    <rPh sb="6" eb="7">
      <t>ヨコ</t>
    </rPh>
    <rPh sb="7" eb="8">
      <t>ハマ</t>
    </rPh>
    <rPh sb="8" eb="9">
      <t>ナカ</t>
    </rPh>
    <rPh sb="9" eb="11">
      <t>ネンキン</t>
    </rPh>
    <rPh sb="11" eb="13">
      <t>ジム</t>
    </rPh>
    <rPh sb="13" eb="14">
      <t>ショ</t>
    </rPh>
    <phoneticPr fontId="5"/>
  </si>
  <si>
    <t>年度末被保険者数</t>
  </si>
  <si>
    <t>第３号
被保険者数</t>
  </si>
  <si>
    <t>第１号被保険者数</t>
  </si>
  <si>
    <t>強制加入</t>
  </si>
  <si>
    <t>任意加入</t>
  </si>
  <si>
    <t>２　福祉（無拠出）年金受給状況</t>
    <rPh sb="2" eb="4">
      <t>フクシ</t>
    </rPh>
    <rPh sb="5" eb="6">
      <t>ム</t>
    </rPh>
    <rPh sb="6" eb="8">
      <t>キョシュツ</t>
    </rPh>
    <rPh sb="9" eb="11">
      <t>ネンキン</t>
    </rPh>
    <rPh sb="11" eb="13">
      <t>ジュキュウ</t>
    </rPh>
    <rPh sb="13" eb="15">
      <t>ジョウキョウ</t>
    </rPh>
    <phoneticPr fontId="5"/>
  </si>
  <si>
    <t>年度別</t>
    <rPh sb="0" eb="2">
      <t>ネンド</t>
    </rPh>
    <rPh sb="2" eb="3">
      <t>ベツ</t>
    </rPh>
    <phoneticPr fontId="5"/>
  </si>
  <si>
    <t>老齢福祉年金</t>
  </si>
  <si>
    <t>障害基礎年金</t>
  </si>
  <si>
    <t>遺族基礎
年金</t>
  </si>
  <si>
    <t>老齢特別
給付金</t>
    <rPh sb="0" eb="2">
      <t>ロウレイ</t>
    </rPh>
    <rPh sb="2" eb="4">
      <t>トクベツ</t>
    </rPh>
    <rPh sb="5" eb="6">
      <t>キュウ</t>
    </rPh>
    <rPh sb="6" eb="7">
      <t>ツキ</t>
    </rPh>
    <rPh sb="7" eb="8">
      <t>キン</t>
    </rPh>
    <phoneticPr fontId="5"/>
  </si>
  <si>
    <t>年金額</t>
  </si>
  <si>
    <t>３－１　拠出年金受給状況</t>
    <rPh sb="4" eb="6">
      <t>キョシュツ</t>
    </rPh>
    <rPh sb="6" eb="8">
      <t>ネンキン</t>
    </rPh>
    <rPh sb="8" eb="10">
      <t>ジュキュウ</t>
    </rPh>
    <rPh sb="10" eb="12">
      <t>ジョウキョウ</t>
    </rPh>
    <phoneticPr fontId="17"/>
  </si>
  <si>
    <t>年度別</t>
    <phoneticPr fontId="5"/>
  </si>
  <si>
    <t>老齢年金</t>
    <rPh sb="0" eb="2">
      <t>ロウレイ</t>
    </rPh>
    <rPh sb="2" eb="4">
      <t>ネンキン</t>
    </rPh>
    <phoneticPr fontId="17"/>
  </si>
  <si>
    <t>通算老齢年金</t>
    <rPh sb="0" eb="2">
      <t>ツウサン</t>
    </rPh>
    <rPh sb="2" eb="4">
      <t>ロウレイ</t>
    </rPh>
    <rPh sb="4" eb="6">
      <t>ネンキン</t>
    </rPh>
    <phoneticPr fontId="17"/>
  </si>
  <si>
    <t>障害年金</t>
    <rPh sb="0" eb="2">
      <t>ショウガイ</t>
    </rPh>
    <rPh sb="2" eb="4">
      <t>ネンキン</t>
    </rPh>
    <phoneticPr fontId="17"/>
  </si>
  <si>
    <t>母子年金</t>
    <rPh sb="0" eb="2">
      <t>ボシ</t>
    </rPh>
    <rPh sb="2" eb="4">
      <t>ネンキン</t>
    </rPh>
    <phoneticPr fontId="17"/>
  </si>
  <si>
    <t>遺児年金</t>
    <rPh sb="0" eb="2">
      <t>イジ</t>
    </rPh>
    <rPh sb="2" eb="4">
      <t>ネンキン</t>
    </rPh>
    <phoneticPr fontId="17"/>
  </si>
  <si>
    <t>寡婦年金</t>
    <rPh sb="0" eb="2">
      <t>カフ</t>
    </rPh>
    <rPh sb="2" eb="4">
      <t>ネンキン</t>
    </rPh>
    <phoneticPr fontId="17"/>
  </si>
  <si>
    <t>死亡一時金</t>
    <rPh sb="0" eb="2">
      <t>シボウ</t>
    </rPh>
    <rPh sb="2" eb="5">
      <t>イチジキン</t>
    </rPh>
    <phoneticPr fontId="17"/>
  </si>
  <si>
    <t>年金額</t>
    <rPh sb="0" eb="3">
      <t>ネンキンガク</t>
    </rPh>
    <phoneticPr fontId="17"/>
  </si>
  <si>
    <t>（注）　死亡一時金の（　　）内は附加年金で内数。</t>
  </si>
  <si>
    <t>３－２　基礎年金受給状況</t>
    <rPh sb="4" eb="6">
      <t>キソ</t>
    </rPh>
    <rPh sb="6" eb="8">
      <t>ネンキン</t>
    </rPh>
    <rPh sb="8" eb="10">
      <t>ジュキュウ</t>
    </rPh>
    <rPh sb="10" eb="12">
      <t>ジョウキョウ</t>
    </rPh>
    <phoneticPr fontId="5"/>
  </si>
  <si>
    <t>老齢基礎年金</t>
  </si>
  <si>
    <t>遺族基礎年金</t>
  </si>
  <si>
    <t xml:space="preserve"> </t>
    <phoneticPr fontId="5"/>
  </si>
  <si>
    <t>上段：基金非加入、下段：基金加入</t>
    <rPh sb="0" eb="2">
      <t>ジョウダン</t>
    </rPh>
    <rPh sb="3" eb="5">
      <t>キキン</t>
    </rPh>
    <rPh sb="5" eb="6">
      <t>ヒ</t>
    </rPh>
    <rPh sb="6" eb="8">
      <t>カニュウ</t>
    </rPh>
    <rPh sb="9" eb="11">
      <t>ゲダン</t>
    </rPh>
    <rPh sb="12" eb="14">
      <t>キキン</t>
    </rPh>
    <rPh sb="14" eb="16">
      <t>カニュウ</t>
    </rPh>
    <phoneticPr fontId="5"/>
  </si>
  <si>
    <t>年別</t>
  </si>
  <si>
    <t>事業所</t>
    <rPh sb="0" eb="3">
      <t>ジギョウショ</t>
    </rPh>
    <phoneticPr fontId="5"/>
  </si>
  <si>
    <t>被保険者(第四種以外)</t>
  </si>
  <si>
    <t>第四種
被保険者</t>
  </si>
  <si>
    <t>平均標準報酬月額
(第四種以外)</t>
  </si>
  <si>
    <t>平均標準
報酬月額
(第四種)</t>
  </si>
  <si>
    <t>強制適用</t>
  </si>
  <si>
    <t>任意
包括適用</t>
  </si>
  <si>
    <t>任意
単独適用</t>
  </si>
  <si>
    <t>第一種</t>
    <phoneticPr fontId="5"/>
  </si>
  <si>
    <t>第二種</t>
    <rPh sb="1" eb="2">
      <t>ニ</t>
    </rPh>
    <phoneticPr fontId="5"/>
  </si>
  <si>
    <t>平均</t>
  </si>
  <si>
    <t>第二種</t>
    <phoneticPr fontId="5"/>
  </si>
  <si>
    <t>人</t>
    <rPh sb="0" eb="1">
      <t>ヒト</t>
    </rPh>
    <phoneticPr fontId="5"/>
  </si>
  <si>
    <t>令和２年</t>
    <rPh sb="0" eb="2">
      <t>レイワ</t>
    </rPh>
    <phoneticPr fontId="2"/>
  </si>
  <si>
    <t>３年</t>
  </si>
  <si>
    <t>４年</t>
    <phoneticPr fontId="5"/>
  </si>
  <si>
    <t>（各年度末現在）医療保険課調</t>
    <rPh sb="1" eb="4">
      <t>カクネンド</t>
    </rPh>
    <rPh sb="4" eb="5">
      <t>マツ</t>
    </rPh>
    <rPh sb="5" eb="7">
      <t>ゲンザイ</t>
    </rPh>
    <rPh sb="8" eb="10">
      <t>イリョウ</t>
    </rPh>
    <rPh sb="10" eb="12">
      <t>ホケン</t>
    </rPh>
    <rPh sb="12" eb="13">
      <t>カ</t>
    </rPh>
    <rPh sb="13" eb="14">
      <t>シラ</t>
    </rPh>
    <phoneticPr fontId="5"/>
  </si>
  <si>
    <t>区　　　分</t>
  </si>
  <si>
    <t>世帯数</t>
  </si>
  <si>
    <t>保険者数</t>
  </si>
  <si>
    <t>給　　　付　　　状　　　況</t>
  </si>
  <si>
    <t>療 養 の 給 付 等</t>
  </si>
  <si>
    <t>療　養　費　等</t>
  </si>
  <si>
    <t>件　　数</t>
  </si>
  <si>
    <t>金　　　　額</t>
  </si>
  <si>
    <t>件　数</t>
  </si>
  <si>
    <t>金　　　額</t>
  </si>
  <si>
    <t>令和２年度</t>
    <rPh sb="0" eb="2">
      <t>レイワ</t>
    </rPh>
    <phoneticPr fontId="4"/>
  </si>
  <si>
    <t>　　３年度</t>
    <rPh sb="3" eb="5">
      <t>ネンド</t>
    </rPh>
    <phoneticPr fontId="6"/>
  </si>
  <si>
    <t>　　４年度</t>
    <rPh sb="3" eb="5">
      <t>ネンド</t>
    </rPh>
    <phoneticPr fontId="6"/>
  </si>
  <si>
    <t>市計</t>
  </si>
  <si>
    <t>町村計</t>
  </si>
  <si>
    <t>組合計</t>
  </si>
  <si>
    <t>相模原市</t>
  </si>
  <si>
    <t>鎌倉市</t>
  </si>
  <si>
    <t>医師組合</t>
  </si>
  <si>
    <t>歯科医師組合</t>
  </si>
  <si>
    <t>食品衛生組合</t>
  </si>
  <si>
    <t>薬剤師組合</t>
  </si>
  <si>
    <t>建設業組合</t>
  </si>
  <si>
    <t>建設連合組合</t>
  </si>
  <si>
    <t>単位　被保険者　人、医療費　円</t>
    <rPh sb="0" eb="2">
      <t>タンイ</t>
    </rPh>
    <rPh sb="3" eb="7">
      <t>ヒホケンシャ</t>
    </rPh>
    <rPh sb="8" eb="9">
      <t>ニン</t>
    </rPh>
    <rPh sb="10" eb="13">
      <t>イリョウヒ</t>
    </rPh>
    <rPh sb="14" eb="15">
      <t>エン</t>
    </rPh>
    <phoneticPr fontId="5"/>
  </si>
  <si>
    <t>（被保険者数は各年度月平均、医療費は各年度末現在）資料提供：医療保険課</t>
    <rPh sb="1" eb="2">
      <t>ヒ</t>
    </rPh>
    <rPh sb="2" eb="4">
      <t>ホケン</t>
    </rPh>
    <phoneticPr fontId="5"/>
  </si>
  <si>
    <t>市 町 村 別</t>
  </si>
  <si>
    <t>被保険者数</t>
    <rPh sb="0" eb="4">
      <t>ヒホケンシャ</t>
    </rPh>
    <rPh sb="4" eb="5">
      <t>スウ</t>
    </rPh>
    <phoneticPr fontId="5"/>
  </si>
  <si>
    <t>総 医 療 費</t>
  </si>
  <si>
    <t>入      院</t>
  </si>
  <si>
    <t>入  院  外</t>
  </si>
  <si>
    <t>歯      科</t>
  </si>
  <si>
    <t>調     剤</t>
  </si>
  <si>
    <t>そ  の  他</t>
  </si>
  <si>
    <t xml:space="preserve">総医療費の内
一部負担金      </t>
  </si>
  <si>
    <t>一人
当たり
医療費</t>
  </si>
  <si>
    <t xml:space="preserve">     ３年度</t>
    <rPh sb="6" eb="8">
      <t>ネンド</t>
    </rPh>
    <phoneticPr fontId="6"/>
  </si>
  <si>
    <t xml:space="preserve">     ４年度</t>
    <rPh sb="6" eb="8">
      <t>ネンド</t>
    </rPh>
    <phoneticPr fontId="6"/>
  </si>
  <si>
    <t>（注）１　出典:神奈川県後期高齢者医療事業報告書（神奈川県後期高齢者医療広域連合作成）。</t>
    <rPh sb="1" eb="2">
      <t>チュウ</t>
    </rPh>
    <phoneticPr fontId="5"/>
  </si>
  <si>
    <t xml:space="preserve">　　　２　被保険者数は、各月末平均を市町村ごとに四捨五入して表示しているため合計と一致しない場合がある。　　 </t>
    <rPh sb="5" eb="9">
      <t>ヒホケンシャ</t>
    </rPh>
    <rPh sb="9" eb="10">
      <t>スウ</t>
    </rPh>
    <rPh sb="12" eb="14">
      <t>カクツキ</t>
    </rPh>
    <rPh sb="14" eb="15">
      <t>マツ</t>
    </rPh>
    <rPh sb="15" eb="17">
      <t>ヘイキン</t>
    </rPh>
    <rPh sb="18" eb="21">
      <t>シチョウソン</t>
    </rPh>
    <rPh sb="24" eb="28">
      <t>シシャゴニュウ</t>
    </rPh>
    <rPh sb="30" eb="32">
      <t>ヒョウジ</t>
    </rPh>
    <rPh sb="38" eb="40">
      <t>ゴウケイ</t>
    </rPh>
    <rPh sb="41" eb="43">
      <t>イッチ</t>
    </rPh>
    <rPh sb="46" eb="48">
      <t>バアイ</t>
    </rPh>
    <phoneticPr fontId="5"/>
  </si>
  <si>
    <t>資料提供：医療保険課</t>
    <rPh sb="0" eb="2">
      <t>シリョウ</t>
    </rPh>
    <rPh sb="2" eb="4">
      <t>テイキョウ</t>
    </rPh>
    <rPh sb="5" eb="7">
      <t>イリョウ</t>
    </rPh>
    <rPh sb="7" eb="9">
      <t>ホケン</t>
    </rPh>
    <rPh sb="9" eb="10">
      <t>カ</t>
    </rPh>
    <phoneticPr fontId="5"/>
  </si>
  <si>
    <t>区　　　　分</t>
  </si>
  <si>
    <t>令和元年度</t>
  </si>
  <si>
    <t>２年度</t>
    <rPh sb="1" eb="3">
      <t>ネンド</t>
    </rPh>
    <phoneticPr fontId="6"/>
  </si>
  <si>
    <t>特定健康診査（全医療保険者）</t>
    <rPh sb="0" eb="2">
      <t>トクテイ</t>
    </rPh>
    <rPh sb="2" eb="4">
      <t>ケンコウ</t>
    </rPh>
    <rPh sb="4" eb="6">
      <t>シンサ</t>
    </rPh>
    <rPh sb="7" eb="8">
      <t>ゼン</t>
    </rPh>
    <rPh sb="8" eb="10">
      <t>イリョウ</t>
    </rPh>
    <rPh sb="10" eb="12">
      <t>ホケン</t>
    </rPh>
    <rPh sb="12" eb="13">
      <t>シャ</t>
    </rPh>
    <phoneticPr fontId="5"/>
  </si>
  <si>
    <t>特定健康診査（国民健康保険）</t>
    <rPh sb="0" eb="2">
      <t>トクテイ</t>
    </rPh>
    <rPh sb="2" eb="4">
      <t>ケンコウ</t>
    </rPh>
    <rPh sb="4" eb="6">
      <t>シンサ</t>
    </rPh>
    <rPh sb="7" eb="9">
      <t>コクミン</t>
    </rPh>
    <rPh sb="9" eb="11">
      <t>ケンコウ</t>
    </rPh>
    <phoneticPr fontId="5"/>
  </si>
  <si>
    <t>（注）１　高確法：「高齢者の医療の確保に関する法律」。</t>
    <rPh sb="1" eb="2">
      <t>チュウ</t>
    </rPh>
    <rPh sb="5" eb="6">
      <t>コウ</t>
    </rPh>
    <rPh sb="6" eb="7">
      <t>カク</t>
    </rPh>
    <rPh sb="7" eb="8">
      <t>ホウ</t>
    </rPh>
    <rPh sb="10" eb="13">
      <t>コウレイシャ</t>
    </rPh>
    <rPh sb="14" eb="16">
      <t>イリョウ</t>
    </rPh>
    <rPh sb="17" eb="19">
      <t>カクホ</t>
    </rPh>
    <rPh sb="20" eb="21">
      <t>カン</t>
    </rPh>
    <rPh sb="23" eb="25">
      <t>ホウリツ</t>
    </rPh>
    <phoneticPr fontId="5"/>
  </si>
  <si>
    <t>　　　２　上段：厚生労働省集計、下段：神奈川県国民健康保険団体連合会集計。</t>
    <rPh sb="5" eb="7">
      <t>ジョウダン</t>
    </rPh>
    <rPh sb="8" eb="10">
      <t>コウセイ</t>
    </rPh>
    <rPh sb="10" eb="12">
      <t>ロウドウ</t>
    </rPh>
    <rPh sb="12" eb="13">
      <t>ショウ</t>
    </rPh>
    <rPh sb="13" eb="15">
      <t>シュウケイ</t>
    </rPh>
    <rPh sb="16" eb="18">
      <t>ゲダン</t>
    </rPh>
    <rPh sb="19" eb="23">
      <t>カナガワケン</t>
    </rPh>
    <rPh sb="23" eb="25">
      <t>コクミン</t>
    </rPh>
    <rPh sb="25" eb="27">
      <t>ケンコウ</t>
    </rPh>
    <rPh sb="27" eb="29">
      <t>ホケン</t>
    </rPh>
    <rPh sb="29" eb="31">
      <t>ダンタイ</t>
    </rPh>
    <rPh sb="31" eb="34">
      <t>レンゴウカイ</t>
    </rPh>
    <rPh sb="34" eb="36">
      <t>シュウケイ</t>
    </rPh>
    <phoneticPr fontId="5"/>
  </si>
  <si>
    <t>（各年度３月末日現在）子ども家庭課、共生推進本部室、障害福祉課、がん・疾病対策課調</t>
    <rPh sb="1" eb="4">
      <t>カクネンド</t>
    </rPh>
    <rPh sb="5" eb="6">
      <t>ガツ</t>
    </rPh>
    <rPh sb="6" eb="7">
      <t>マツ</t>
    </rPh>
    <rPh sb="7" eb="8">
      <t>ビ</t>
    </rPh>
    <rPh sb="8" eb="10">
      <t>ゲンザイ</t>
    </rPh>
    <rPh sb="11" eb="12">
      <t>コ</t>
    </rPh>
    <rPh sb="14" eb="16">
      <t>カテイ</t>
    </rPh>
    <rPh sb="16" eb="17">
      <t>カ</t>
    </rPh>
    <rPh sb="18" eb="20">
      <t>キョウセイ</t>
    </rPh>
    <rPh sb="20" eb="22">
      <t>スイシン</t>
    </rPh>
    <rPh sb="22" eb="24">
      <t>ホンブ</t>
    </rPh>
    <rPh sb="24" eb="25">
      <t>シツ</t>
    </rPh>
    <rPh sb="26" eb="28">
      <t>ショウガイ</t>
    </rPh>
    <rPh sb="28" eb="30">
      <t>フクシ</t>
    </rPh>
    <rPh sb="30" eb="31">
      <t>カ</t>
    </rPh>
    <phoneticPr fontId="5"/>
  </si>
  <si>
    <t>（注）　受給資格決定件数、受給者実人員は、基本手当のみの数であり、他の給付金は含まない。</t>
    <rPh sb="1" eb="2">
      <t>チュウ</t>
    </rPh>
    <phoneticPr fontId="5"/>
  </si>
  <si>
    <t>失業給付</t>
    <rPh sb="0" eb="2">
      <t>シツギョウ</t>
    </rPh>
    <rPh sb="2" eb="4">
      <t>キュウフ</t>
    </rPh>
    <phoneticPr fontId="5"/>
  </si>
  <si>
    <t>（3）</t>
  </si>
  <si>
    <t>（4）</t>
  </si>
  <si>
    <t>（6）</t>
  </si>
  <si>
    <t>県下120民間社会福祉事業施設等に</t>
    <rPh sb="1" eb="2">
      <t>シタ</t>
    </rPh>
    <phoneticPr fontId="5"/>
  </si>
  <si>
    <t>神奈川県里親会等97団体に</t>
    <rPh sb="0" eb="4">
      <t>カナガワケン</t>
    </rPh>
    <rPh sb="4" eb="6">
      <t>サトオヤ</t>
    </rPh>
    <rPh sb="6" eb="7">
      <t>カイ</t>
    </rPh>
    <rPh sb="7" eb="8">
      <t>トウ</t>
    </rPh>
    <rPh sb="10" eb="12">
      <t>ダンタイ</t>
    </rPh>
    <phoneticPr fontId="5"/>
  </si>
  <si>
    <t>在宅福祉サービス活動を推進する160団体に</t>
    <rPh sb="0" eb="2">
      <t>ザイタク</t>
    </rPh>
    <rPh sb="2" eb="4">
      <t>フクシ</t>
    </rPh>
    <rPh sb="8" eb="10">
      <t>カツドウ</t>
    </rPh>
    <rPh sb="11" eb="13">
      <t>スイシン</t>
    </rPh>
    <phoneticPr fontId="5"/>
  </si>
  <si>
    <t>令和5年度県募金会経費繰入金として</t>
    <rPh sb="0" eb="1">
      <t>レイ</t>
    </rPh>
    <rPh sb="1" eb="2">
      <t>カズ</t>
    </rPh>
    <rPh sb="3" eb="5">
      <t>ネンド</t>
    </rPh>
    <rPh sb="5" eb="6">
      <t>ケン</t>
    </rPh>
    <rPh sb="6" eb="8">
      <t>ボキン</t>
    </rPh>
    <rPh sb="8" eb="9">
      <t>カイ</t>
    </rPh>
    <rPh sb="9" eb="11">
      <t>ケイヒ</t>
    </rPh>
    <rPh sb="11" eb="13">
      <t>クリイレ</t>
    </rPh>
    <rPh sb="13" eb="14">
      <t>キン</t>
    </rPh>
    <phoneticPr fontId="5"/>
  </si>
  <si>
    <t>令和5年度市区町村支会経費繰入金として</t>
    <rPh sb="0" eb="1">
      <t>レイ</t>
    </rPh>
    <rPh sb="1" eb="2">
      <t>カズ</t>
    </rPh>
    <rPh sb="3" eb="5">
      <t>ネンド</t>
    </rPh>
    <rPh sb="5" eb="7">
      <t>シク</t>
    </rPh>
    <rPh sb="7" eb="9">
      <t>チョウソン</t>
    </rPh>
    <rPh sb="9" eb="10">
      <t>シ</t>
    </rPh>
    <rPh sb="10" eb="11">
      <t>カイ</t>
    </rPh>
    <rPh sb="11" eb="13">
      <t>ケイヒ</t>
    </rPh>
    <rPh sb="13" eb="15">
      <t>クリイレ</t>
    </rPh>
    <rPh sb="15" eb="16">
      <t>キン</t>
    </rPh>
    <phoneticPr fontId="5"/>
  </si>
  <si>
    <t>令和5年度繰越金（広域配分資金）として</t>
    <rPh sb="0" eb="1">
      <t>レイ</t>
    </rPh>
    <rPh sb="1" eb="2">
      <t>カズ</t>
    </rPh>
    <rPh sb="3" eb="5">
      <t>ネンド</t>
    </rPh>
    <rPh sb="5" eb="7">
      <t>クリコシ</t>
    </rPh>
    <rPh sb="7" eb="8">
      <t>キン</t>
    </rPh>
    <rPh sb="9" eb="11">
      <t>コウイキ</t>
    </rPh>
    <rPh sb="11" eb="13">
      <t>ハイブン</t>
    </rPh>
    <rPh sb="13" eb="15">
      <t>シキン</t>
    </rPh>
    <phoneticPr fontId="5"/>
  </si>
  <si>
    <t>(注)　保育士数は有資格の常勤・非常勤職員の数。</t>
    <rPh sb="4" eb="6">
      <t>ホイク</t>
    </rPh>
    <rPh sb="6" eb="7">
      <t>シ</t>
    </rPh>
    <rPh sb="7" eb="8">
      <t>スウ</t>
    </rPh>
    <rPh sb="9" eb="10">
      <t>ユウ</t>
    </rPh>
    <rPh sb="10" eb="12">
      <t>シカク</t>
    </rPh>
    <rPh sb="13" eb="15">
      <t>ジョウキン</t>
    </rPh>
    <rPh sb="16" eb="19">
      <t>ヒジョウキン</t>
    </rPh>
    <rPh sb="19" eb="21">
      <t>ショクイン</t>
    </rPh>
    <rPh sb="22" eb="23">
      <t>カズ</t>
    </rPh>
    <phoneticPr fontId="5"/>
  </si>
  <si>
    <t>看護費</t>
    <rPh sb="0" eb="2">
      <t>カンゴ</t>
    </rPh>
    <rPh sb="1" eb="2">
      <t>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</si>
</sst>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_(* #,##0_);_(* \(#,##0\);_(* &quot;-&quot;_);_(@_)"/>
    <numFmt numFmtId="177" formatCode="#,##0_ "/>
    <numFmt numFmtId="178" formatCode="&quot;(&quot;0&quot;)&quot;"/>
    <numFmt numFmtId="179" formatCode="&quot;(&quot;#,##0&quot;)&quot;"/>
    <numFmt numFmtId="180" formatCode="#,##0_ ;[Red]\-#,##0\ "/>
  </numFmts>
  <fonts count="31">
    <font>
      <sz val="11"/>
      <name val="ＭＳ Ｐゴシック"/>
      <family val="3"/>
      <charset val="128"/>
    </font>
    <font>
      <sz val="11"/>
      <name val="ＭＳ Ｐゴシック"/>
      <family val="3"/>
      <charset val="128"/>
    </font>
    <font>
      <sz val="8"/>
      <name val="ＭＳ 明朝"/>
      <family val="1"/>
      <charset val="128"/>
    </font>
    <font>
      <b/>
      <sz val="8"/>
      <name val="ＭＳ 明朝"/>
      <family val="1"/>
      <charset val="128"/>
    </font>
    <font>
      <sz val="6"/>
      <name val="ＭＳ 明朝"/>
      <family val="2"/>
      <charset val="128"/>
    </font>
    <font>
      <sz val="6"/>
      <name val="ＭＳ Ｐゴシック"/>
      <family val="3"/>
      <charset val="128"/>
    </font>
    <font>
      <sz val="11"/>
      <name val="明朝"/>
      <family val="1"/>
      <charset val="128"/>
    </font>
    <font>
      <b/>
      <sz val="8"/>
      <name val="ＭＳ ゴシック"/>
      <family val="3"/>
      <charset val="128"/>
    </font>
    <font>
      <sz val="8"/>
      <name val="ＭＳ ゴシック"/>
      <family val="3"/>
      <charset val="128"/>
    </font>
    <font>
      <sz val="7"/>
      <name val="ＭＳ 明朝"/>
      <family val="1"/>
      <charset val="128"/>
    </font>
    <font>
      <b/>
      <sz val="7"/>
      <name val="ＭＳ 明朝"/>
      <family val="1"/>
      <charset val="128"/>
    </font>
    <font>
      <sz val="6"/>
      <name val="ＭＳ 明朝"/>
      <family val="1"/>
      <charset val="128"/>
    </font>
    <font>
      <sz val="10"/>
      <name val="ＭＳ 明朝"/>
      <family val="1"/>
      <charset val="128"/>
    </font>
    <font>
      <b/>
      <sz val="10"/>
      <color rgb="FFFF0000"/>
      <name val="ＭＳ 明朝"/>
      <family val="1"/>
      <charset val="128"/>
    </font>
    <font>
      <b/>
      <sz val="6"/>
      <color rgb="FFFF0000"/>
      <name val="ＭＳ 明朝"/>
      <family val="1"/>
      <charset val="128"/>
    </font>
    <font>
      <strike/>
      <sz val="8"/>
      <color rgb="FFFF0000"/>
      <name val="ＭＳ 明朝"/>
      <family val="1"/>
      <charset val="128"/>
    </font>
    <font>
      <sz val="8"/>
      <name val="ＭＳ Ｐゴシック"/>
      <family val="3"/>
      <charset val="128"/>
    </font>
    <font>
      <sz val="7.5"/>
      <name val="ＭＳ 明朝"/>
      <family val="1"/>
      <charset val="128"/>
    </font>
    <font>
      <b/>
      <sz val="7.5"/>
      <name val="ＭＳ 明朝"/>
      <family val="1"/>
      <charset val="128"/>
    </font>
    <font>
      <sz val="11"/>
      <name val="ＭＳ 明朝"/>
      <family val="1"/>
      <charset val="128"/>
    </font>
    <font>
      <sz val="7"/>
      <name val="ＭＳ ゴシック"/>
      <family val="3"/>
      <charset val="128"/>
    </font>
    <font>
      <sz val="12"/>
      <name val="ＭＳ ゴシック"/>
      <family val="3"/>
      <charset val="128"/>
    </font>
    <font>
      <sz val="12"/>
      <name val="ＭＳ 明朝"/>
      <family val="1"/>
      <charset val="128"/>
    </font>
    <font>
      <b/>
      <sz val="7"/>
      <name val="ＭＳ ゴシック"/>
      <family val="3"/>
      <charset val="128"/>
    </font>
    <font>
      <sz val="8"/>
      <color rgb="FFFF0000"/>
      <name val="ＭＳ ゴシック"/>
      <family val="3"/>
      <charset val="128"/>
    </font>
    <font>
      <strike/>
      <sz val="7"/>
      <name val="ＭＳ 明朝"/>
      <family val="1"/>
      <charset val="128"/>
    </font>
    <font>
      <sz val="5.5"/>
      <name val="ＭＳ 明朝"/>
      <family val="1"/>
      <charset val="128"/>
    </font>
    <font>
      <strike/>
      <sz val="7"/>
      <color rgb="FFFF0000"/>
      <name val="ＭＳ 明朝"/>
      <family val="1"/>
      <charset val="128"/>
    </font>
    <font>
      <b/>
      <sz val="11"/>
      <name val="ＭＳ 明朝"/>
      <family val="1"/>
      <charset val="128"/>
    </font>
    <font>
      <sz val="11"/>
      <color rgb="FF9C0006"/>
      <name val="游ゴシック"/>
      <family val="2"/>
      <charset val="128"/>
      <scheme val="minor"/>
    </font>
    <font>
      <sz val="7"/>
      <name val="ＭＳ Ｐゴシック"/>
      <family val="3"/>
      <charset val="128"/>
    </font>
  </fonts>
  <fills count="2">
    <fill>
      <patternFill patternType="none"/>
    </fill>
    <fill>
      <patternFill patternType="gray125"/>
    </fill>
  </fills>
  <borders count="27">
    <border>
      <left/>
      <right/>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bottom style="double">
        <color auto="1"/>
      </bottom>
      <diagonal/>
    </border>
    <border>
      <left style="thin">
        <color auto="1"/>
      </left>
      <right style="thin">
        <color auto="1"/>
      </right>
      <top style="double">
        <color auto="1"/>
      </top>
      <bottom style="thin">
        <color auto="1"/>
      </bottom>
      <diagonal/>
    </border>
    <border>
      <left/>
      <right style="thin">
        <color indexed="64"/>
      </right>
      <top style="thin">
        <color indexed="64"/>
      </top>
      <bottom/>
      <diagonal/>
    </border>
    <border>
      <left/>
      <right/>
      <top style="thin">
        <color indexed="64"/>
      </top>
      <bottom style="thin">
        <color indexed="64"/>
      </bottom>
      <diagonal/>
    </border>
  </borders>
  <cellStyleXfs count="15">
    <xf numFmtId="0" fontId="0" fillId="0" borderId="0" applyProtection="0"/>
    <xf numFmtId="0" fontId="1" fillId="0" borderId="0"/>
    <xf numFmtId="38" fontId="1" fillId="0" borderId="0" applyFont="0" applyFill="0" applyBorder="0" applyAlignment="0" applyProtection="0"/>
    <xf numFmtId="0" fontId="1" fillId="0" borderId="0"/>
    <xf numFmtId="0" fontId="1" fillId="0" borderId="0"/>
    <xf numFmtId="0" fontId="1" fillId="0" borderId="0"/>
    <xf numFmtId="0" fontId="20" fillId="0" borderId="0"/>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6" fillId="0" borderId="0"/>
    <xf numFmtId="38" fontId="6" fillId="0" borderId="0" applyFont="0" applyFill="0" applyBorder="0" applyAlignment="0" applyProtection="0"/>
    <xf numFmtId="0" fontId="1" fillId="0" borderId="0"/>
  </cellStyleXfs>
  <cellXfs count="920">
    <xf numFmtId="0" fontId="0" fillId="0" borderId="0" xfId="0"/>
    <xf numFmtId="0" fontId="2" fillId="0" borderId="0" xfId="1" applyFont="1" applyFill="1"/>
    <xf numFmtId="0" fontId="2" fillId="0" borderId="0" xfId="1" applyFont="1" applyFill="1" applyAlignment="1">
      <alignment vertical="center"/>
    </xf>
    <xf numFmtId="0" fontId="2" fillId="0" borderId="0" xfId="1" applyFont="1" applyFill="1" applyAlignment="1">
      <alignment horizontal="right"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0" xfId="1" applyFont="1" applyFill="1" applyAlignment="1">
      <alignment horizontal="center" vertical="center"/>
    </xf>
    <xf numFmtId="0" fontId="2" fillId="0" borderId="5"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9" xfId="1" applyFont="1" applyFill="1" applyBorder="1" applyAlignment="1">
      <alignment horizontal="left" vertical="center" wrapText="1"/>
    </xf>
    <xf numFmtId="0" fontId="2" fillId="0" borderId="9" xfId="1" applyFont="1" applyFill="1" applyBorder="1" applyAlignment="1">
      <alignment horizontal="center" vertical="center" wrapText="1"/>
    </xf>
    <xf numFmtId="0" fontId="2" fillId="0" borderId="10" xfId="1" applyFont="1" applyFill="1" applyBorder="1" applyAlignment="1">
      <alignment horizontal="center" vertical="center"/>
    </xf>
    <xf numFmtId="0" fontId="2" fillId="0" borderId="0" xfId="1" applyFont="1" applyFill="1" applyAlignment="1">
      <alignment horizontal="center"/>
    </xf>
    <xf numFmtId="0" fontId="2" fillId="0" borderId="5" xfId="1" applyFont="1" applyFill="1" applyBorder="1" applyAlignment="1">
      <alignment horizontal="center"/>
    </xf>
    <xf numFmtId="0" fontId="2" fillId="0" borderId="11" xfId="1" applyFont="1" applyFill="1" applyBorder="1" applyAlignment="1">
      <alignment horizontal="center" vertical="distributed" textRotation="255"/>
    </xf>
    <xf numFmtId="0" fontId="2" fillId="0" borderId="11" xfId="1" applyFont="1" applyFill="1" applyBorder="1" applyAlignment="1">
      <alignment horizontal="center" vertical="distributed" textRotation="255" shrinkToFit="1"/>
    </xf>
    <xf numFmtId="0" fontId="2" fillId="0" borderId="12" xfId="1" applyFont="1" applyFill="1" applyBorder="1" applyAlignment="1">
      <alignment horizontal="center" vertical="distributed" textRotation="255" shrinkToFit="1"/>
    </xf>
    <xf numFmtId="0" fontId="2" fillId="0" borderId="0" xfId="1" applyFont="1" applyFill="1" applyBorder="1" applyAlignment="1">
      <alignment horizontal="center" vertical="distributed" textRotation="255"/>
    </xf>
    <xf numFmtId="0" fontId="2" fillId="0" borderId="0" xfId="1" applyFont="1" applyFill="1" applyBorder="1" applyAlignment="1">
      <alignment horizontal="center" vertical="distributed" textRotation="255" shrinkToFit="1"/>
    </xf>
    <xf numFmtId="0" fontId="2" fillId="0" borderId="13" xfId="1" applyFont="1" applyFill="1" applyBorder="1" applyAlignment="1">
      <alignment horizontal="center"/>
    </xf>
    <xf numFmtId="0" fontId="2" fillId="0" borderId="13" xfId="1" applyFont="1" applyFill="1" applyBorder="1" applyAlignment="1">
      <alignment horizontal="center" vertical="center" wrapText="1"/>
    </xf>
    <xf numFmtId="0" fontId="2" fillId="0" borderId="8" xfId="1" applyFont="1" applyFill="1" applyBorder="1" applyAlignment="1">
      <alignment horizontal="center"/>
    </xf>
    <xf numFmtId="0" fontId="2" fillId="0" borderId="6" xfId="1" applyFont="1" applyFill="1" applyBorder="1" applyAlignment="1">
      <alignment horizontal="center" vertical="distributed" textRotation="255"/>
    </xf>
    <xf numFmtId="0" fontId="2" fillId="0" borderId="6" xfId="1" applyFont="1" applyFill="1" applyBorder="1" applyAlignment="1">
      <alignment horizontal="center" vertical="top" textRotation="255" shrinkToFit="1"/>
    </xf>
    <xf numFmtId="0" fontId="2" fillId="0" borderId="7" xfId="1" applyFont="1" applyFill="1" applyBorder="1" applyAlignment="1">
      <alignment horizontal="center" vertical="top" textRotation="255" shrinkToFit="1"/>
    </xf>
    <xf numFmtId="0" fontId="2" fillId="0" borderId="0" xfId="1" applyFont="1" applyFill="1" applyBorder="1" applyAlignment="1">
      <alignment horizontal="center" vertical="center" wrapText="1"/>
    </xf>
    <xf numFmtId="0" fontId="2" fillId="0" borderId="0" xfId="1" applyFont="1" applyFill="1" applyBorder="1" applyAlignment="1">
      <alignment horizontal="center"/>
    </xf>
    <xf numFmtId="0" fontId="2" fillId="0" borderId="12" xfId="1" applyFont="1" applyFill="1" applyBorder="1" applyAlignment="1">
      <alignment horizontal="center" vertical="distributed" textRotation="255"/>
    </xf>
    <xf numFmtId="0" fontId="2" fillId="0" borderId="0" xfId="1" applyFont="1" applyFill="1" applyBorder="1" applyAlignment="1">
      <alignment horizontal="right" vertical="center"/>
    </xf>
    <xf numFmtId="0" fontId="3" fillId="0" borderId="0" xfId="1" applyFont="1" applyFill="1" applyAlignment="1">
      <alignment vertical="center"/>
    </xf>
    <xf numFmtId="0" fontId="3" fillId="0" borderId="0" xfId="1" applyFont="1" applyFill="1" applyBorder="1" applyAlignment="1">
      <alignment horizontal="right" vertical="center"/>
    </xf>
    <xf numFmtId="0" fontId="3" fillId="0" borderId="0" xfId="1" applyFont="1" applyFill="1" applyBorder="1" applyAlignment="1">
      <alignment horizontal="left" vertical="center"/>
    </xf>
    <xf numFmtId="38" fontId="7" fillId="0" borderId="12" xfId="2" applyNumberFormat="1" applyFont="1" applyFill="1" applyBorder="1" applyAlignment="1">
      <alignment horizontal="right" vertical="center" wrapText="1"/>
    </xf>
    <xf numFmtId="38" fontId="7" fillId="0" borderId="0" xfId="2" applyNumberFormat="1" applyFont="1" applyFill="1" applyBorder="1" applyAlignment="1">
      <alignment horizontal="right" vertical="center" wrapText="1"/>
    </xf>
    <xf numFmtId="176" fontId="3" fillId="0" borderId="0" xfId="2" applyNumberFormat="1" applyFont="1" applyFill="1" applyBorder="1" applyAlignment="1">
      <alignment horizontal="right" vertical="center" wrapText="1"/>
    </xf>
    <xf numFmtId="176" fontId="3" fillId="0" borderId="0" xfId="1" applyNumberFormat="1" applyFont="1" applyFill="1" applyAlignment="1">
      <alignment vertical="center"/>
    </xf>
    <xf numFmtId="177" fontId="2" fillId="0" borderId="0" xfId="1" applyNumberFormat="1" applyFont="1" applyFill="1" applyAlignment="1">
      <alignment vertical="center"/>
    </xf>
    <xf numFmtId="38" fontId="3" fillId="0" borderId="0" xfId="1" applyNumberFormat="1" applyFont="1" applyFill="1" applyAlignment="1">
      <alignment vertical="center"/>
    </xf>
    <xf numFmtId="38" fontId="8" fillId="0" borderId="12" xfId="2" applyNumberFormat="1" applyFont="1" applyFill="1" applyBorder="1" applyAlignment="1">
      <alignment horizontal="right" vertical="center" wrapText="1"/>
    </xf>
    <xf numFmtId="38" fontId="8" fillId="0" borderId="0" xfId="2" applyNumberFormat="1" applyFont="1" applyFill="1" applyBorder="1" applyAlignment="1">
      <alignment horizontal="right" vertical="center" wrapText="1"/>
    </xf>
    <xf numFmtId="38" fontId="8" fillId="0" borderId="0" xfId="2" applyNumberFormat="1" applyFont="1" applyFill="1" applyAlignment="1">
      <alignment horizontal="right" vertical="center" wrapText="1"/>
    </xf>
    <xf numFmtId="176" fontId="2" fillId="0" borderId="0" xfId="2" applyNumberFormat="1" applyFont="1" applyFill="1" applyAlignment="1">
      <alignment horizontal="right" vertical="center" wrapText="1"/>
    </xf>
    <xf numFmtId="0" fontId="2" fillId="0" borderId="0" xfId="1" applyFont="1" applyFill="1" applyAlignment="1">
      <alignment horizontal="distributed" vertical="center" wrapText="1"/>
    </xf>
    <xf numFmtId="0" fontId="2" fillId="0" borderId="0" xfId="1" applyFont="1" applyFill="1" applyAlignment="1">
      <alignment horizontal="distributed" vertical="center"/>
    </xf>
    <xf numFmtId="0" fontId="9" fillId="0" borderId="0" xfId="1" applyFont="1" applyFill="1" applyAlignment="1">
      <alignment horizontal="distributed" vertical="center" wrapText="1"/>
    </xf>
    <xf numFmtId="0" fontId="2" fillId="0" borderId="14" xfId="1" applyFont="1" applyFill="1" applyBorder="1" applyAlignment="1">
      <alignment vertical="center"/>
    </xf>
    <xf numFmtId="38" fontId="2" fillId="0" borderId="15" xfId="1" applyNumberFormat="1" applyFont="1" applyFill="1" applyBorder="1" applyAlignment="1">
      <alignment vertical="center" wrapText="1"/>
    </xf>
    <xf numFmtId="38" fontId="2" fillId="0" borderId="14" xfId="1" applyNumberFormat="1" applyFont="1" applyFill="1" applyBorder="1" applyAlignment="1">
      <alignment vertical="center" wrapText="1"/>
    </xf>
    <xf numFmtId="177" fontId="2" fillId="0" borderId="0" xfId="1" applyNumberFormat="1" applyFont="1" applyFill="1" applyAlignment="1">
      <alignment vertical="center" wrapText="1"/>
    </xf>
    <xf numFmtId="0" fontId="2" fillId="0" borderId="0" xfId="1" applyFont="1" applyFill="1" applyAlignment="1">
      <alignment vertical="center" wrapText="1"/>
    </xf>
    <xf numFmtId="0" fontId="3" fillId="0" borderId="0" xfId="0" applyFont="1" applyFill="1" applyAlignment="1">
      <alignment vertical="center"/>
    </xf>
    <xf numFmtId="0" fontId="2" fillId="0" borderId="0" xfId="0" applyFont="1" applyFill="1" applyAlignment="1">
      <alignment vertical="center"/>
    </xf>
    <xf numFmtId="0" fontId="2" fillId="0" borderId="0" xfId="0" applyFont="1" applyFill="1"/>
    <xf numFmtId="0" fontId="2" fillId="0" borderId="0" xfId="0" applyFont="1" applyFill="1" applyAlignment="1">
      <alignment horizontal="right" vertical="center"/>
    </xf>
    <xf numFmtId="0" fontId="9" fillId="0" borderId="0" xfId="0" applyFont="1" applyFill="1"/>
    <xf numFmtId="0" fontId="9" fillId="0" borderId="1" xfId="0" applyFont="1" applyFill="1" applyBorder="1"/>
    <xf numFmtId="0" fontId="2" fillId="0" borderId="2" xfId="0" applyFont="1" applyFill="1" applyBorder="1" applyAlignment="1">
      <alignment horizontal="center" vertical="center"/>
    </xf>
    <xf numFmtId="0" fontId="9" fillId="0" borderId="0"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11"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3"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6" xfId="0" applyFont="1" applyFill="1" applyBorder="1" applyAlignment="1">
      <alignment horizontal="center" vertical="center" wrapText="1"/>
    </xf>
    <xf numFmtId="0" fontId="9" fillId="0" borderId="0" xfId="0" applyFont="1" applyFill="1" applyBorder="1" applyAlignment="1">
      <alignment horizontal="right"/>
    </xf>
    <xf numFmtId="0" fontId="2" fillId="0" borderId="0" xfId="0" applyFont="1" applyFill="1" applyBorder="1" applyAlignment="1">
      <alignment horizontal="right" vertical="center"/>
    </xf>
    <xf numFmtId="0" fontId="2" fillId="0" borderId="10" xfId="0" applyFont="1" applyFill="1" applyBorder="1" applyAlignment="1">
      <alignment horizontal="right" vertical="center"/>
    </xf>
    <xf numFmtId="0" fontId="9" fillId="0" borderId="0" xfId="0" applyFont="1" applyFill="1" applyAlignment="1">
      <alignment horizontal="right"/>
    </xf>
    <xf numFmtId="0" fontId="9" fillId="0" borderId="0" xfId="0" applyFont="1" applyFill="1" applyBorder="1"/>
    <xf numFmtId="38" fontId="8" fillId="0" borderId="12" xfId="2" applyFont="1" applyFill="1" applyBorder="1" applyAlignment="1">
      <alignment horizontal="right" vertical="center"/>
    </xf>
    <xf numFmtId="38" fontId="8" fillId="0" borderId="0" xfId="2" applyFont="1" applyFill="1" applyAlignment="1">
      <alignment horizontal="right" vertical="center"/>
    </xf>
    <xf numFmtId="38" fontId="8" fillId="0" borderId="0" xfId="2" applyFont="1" applyFill="1" applyBorder="1" applyAlignment="1">
      <alignment horizontal="right" vertical="center"/>
    </xf>
    <xf numFmtId="0" fontId="10" fillId="0" borderId="0" xfId="0" applyFont="1" applyFill="1"/>
    <xf numFmtId="3" fontId="9" fillId="0" borderId="0" xfId="0" applyNumberFormat="1" applyFont="1" applyFill="1"/>
    <xf numFmtId="0" fontId="9" fillId="0" borderId="14" xfId="0" applyFont="1" applyFill="1" applyBorder="1"/>
    <xf numFmtId="0" fontId="2" fillId="0" borderId="14" xfId="0" applyFont="1" applyFill="1" applyBorder="1"/>
    <xf numFmtId="0" fontId="3" fillId="0" borderId="0" xfId="0" applyFont="1" applyFill="1" applyProtection="1">
      <protection locked="0"/>
    </xf>
    <xf numFmtId="0" fontId="2" fillId="0" borderId="0" xfId="0" applyFont="1" applyFill="1" applyProtection="1">
      <protection locked="0"/>
    </xf>
    <xf numFmtId="0" fontId="11" fillId="0" borderId="0" xfId="0" applyFont="1" applyFill="1"/>
    <xf numFmtId="0" fontId="11" fillId="0" borderId="0" xfId="1" applyFont="1" applyFill="1"/>
    <xf numFmtId="0" fontId="9" fillId="0" borderId="0" xfId="1" applyFont="1" applyFill="1"/>
    <xf numFmtId="0" fontId="12" fillId="0" borderId="0" xfId="1" applyFont="1" applyFill="1"/>
    <xf numFmtId="0" fontId="13" fillId="0" borderId="0" xfId="1" applyFont="1" applyFill="1"/>
    <xf numFmtId="0" fontId="14" fillId="0" borderId="0" xfId="1" applyFont="1" applyFill="1"/>
    <xf numFmtId="38" fontId="8" fillId="0" borderId="0" xfId="2" applyNumberFormat="1" applyFont="1" applyFill="1" applyAlignment="1" applyProtection="1">
      <alignment horizontal="right" vertical="center" wrapText="1"/>
      <protection locked="0"/>
    </xf>
    <xf numFmtId="176" fontId="8" fillId="0" borderId="0" xfId="2" applyNumberFormat="1" applyFont="1" applyFill="1" applyAlignment="1">
      <alignment horizontal="right" vertical="center" wrapText="1"/>
    </xf>
    <xf numFmtId="0" fontId="15" fillId="0" borderId="0" xfId="1" applyFont="1" applyFill="1" applyAlignment="1">
      <alignment vertical="center"/>
    </xf>
    <xf numFmtId="0" fontId="15" fillId="0" borderId="0" xfId="1" applyFont="1" applyFill="1"/>
    <xf numFmtId="0" fontId="3" fillId="0" borderId="0" xfId="3" applyFont="1" applyFill="1" applyAlignment="1">
      <alignment vertical="center"/>
    </xf>
    <xf numFmtId="0" fontId="2" fillId="0" borderId="0" xfId="3" applyFont="1" applyFill="1" applyAlignment="1">
      <alignment vertical="center"/>
    </xf>
    <xf numFmtId="0" fontId="2" fillId="0" borderId="14" xfId="3" applyFont="1" applyFill="1" applyBorder="1" applyAlignment="1">
      <alignment vertical="center"/>
    </xf>
    <xf numFmtId="0" fontId="2" fillId="0" borderId="0" xfId="3" applyFont="1" applyFill="1" applyAlignment="1">
      <alignment horizontal="right" vertical="center"/>
    </xf>
    <xf numFmtId="0" fontId="2" fillId="0" borderId="0" xfId="3" applyFont="1" applyFill="1" applyAlignment="1">
      <alignment horizontal="center" vertical="center"/>
    </xf>
    <xf numFmtId="0" fontId="2" fillId="0" borderId="21" xfId="3" applyFont="1" applyFill="1" applyBorder="1" applyAlignment="1">
      <alignment horizontal="center" vertical="center"/>
    </xf>
    <xf numFmtId="0" fontId="2" fillId="0" borderId="19" xfId="3" applyFont="1" applyFill="1" applyBorder="1" applyAlignment="1">
      <alignment horizontal="center" vertical="center"/>
    </xf>
    <xf numFmtId="0" fontId="2" fillId="0" borderId="0" xfId="3" applyFont="1" applyFill="1" applyBorder="1" applyAlignment="1">
      <alignment horizontal="right" vertical="center"/>
    </xf>
    <xf numFmtId="0" fontId="2" fillId="0" borderId="5" xfId="3" applyFont="1" applyFill="1" applyBorder="1" applyAlignment="1">
      <alignment horizontal="right" vertical="center"/>
    </xf>
    <xf numFmtId="0" fontId="2" fillId="0" borderId="10" xfId="3" applyFont="1" applyFill="1" applyBorder="1" applyAlignment="1">
      <alignment horizontal="right" vertical="center"/>
    </xf>
    <xf numFmtId="0" fontId="2" fillId="0" borderId="22" xfId="3" applyFont="1" applyFill="1" applyBorder="1" applyAlignment="1">
      <alignment horizontal="right" vertical="center"/>
    </xf>
    <xf numFmtId="0" fontId="2" fillId="0" borderId="22" xfId="0" applyFont="1" applyFill="1" applyBorder="1" applyAlignment="1">
      <alignment horizontal="right" vertical="center"/>
    </xf>
    <xf numFmtId="177" fontId="8" fillId="0" borderId="0" xfId="3" applyNumberFormat="1" applyFont="1" applyFill="1" applyBorder="1" applyAlignment="1">
      <alignment vertical="center" wrapText="1"/>
    </xf>
    <xf numFmtId="0" fontId="8" fillId="0" borderId="5" xfId="3" applyFont="1" applyFill="1" applyBorder="1" applyAlignment="1">
      <alignment horizontal="right" vertical="center"/>
    </xf>
    <xf numFmtId="0" fontId="2" fillId="0" borderId="23" xfId="3" applyFont="1" applyFill="1" applyBorder="1" applyAlignment="1">
      <alignment vertical="center"/>
    </xf>
    <xf numFmtId="0" fontId="3" fillId="0" borderId="0" xfId="4" applyFont="1" applyFill="1" applyAlignment="1">
      <alignment vertical="center"/>
    </xf>
    <xf numFmtId="0" fontId="2" fillId="0" borderId="0" xfId="4" applyFont="1" applyFill="1" applyAlignment="1">
      <alignment vertical="center"/>
    </xf>
    <xf numFmtId="0" fontId="17" fillId="0" borderId="0" xfId="4" applyFont="1" applyFill="1" applyAlignment="1">
      <alignment vertical="center"/>
    </xf>
    <xf numFmtId="0" fontId="2" fillId="0" borderId="0" xfId="4" applyFont="1" applyFill="1" applyBorder="1" applyAlignment="1">
      <alignment horizontal="right" vertical="center"/>
    </xf>
    <xf numFmtId="0" fontId="2" fillId="0" borderId="10" xfId="4" applyFont="1" applyFill="1" applyBorder="1" applyAlignment="1">
      <alignment horizontal="right" vertical="center"/>
    </xf>
    <xf numFmtId="0" fontId="2" fillId="0" borderId="22" xfId="4" applyFont="1" applyFill="1" applyBorder="1" applyAlignment="1">
      <alignment horizontal="right" vertical="center"/>
    </xf>
    <xf numFmtId="0" fontId="17" fillId="0" borderId="0" xfId="4" applyFont="1" applyFill="1" applyAlignment="1">
      <alignment horizontal="right" vertical="center"/>
    </xf>
    <xf numFmtId="0" fontId="16" fillId="0" borderId="5" xfId="0" applyFont="1" applyFill="1" applyBorder="1" applyAlignment="1"/>
    <xf numFmtId="0" fontId="7" fillId="0" borderId="12" xfId="4" applyFont="1" applyFill="1" applyBorder="1" applyAlignment="1">
      <alignment horizontal="right" vertical="center"/>
    </xf>
    <xf numFmtId="176" fontId="7" fillId="0" borderId="0" xfId="4" applyNumberFormat="1" applyFont="1" applyFill="1" applyBorder="1" applyAlignment="1">
      <alignment horizontal="right" vertical="center" wrapText="1"/>
    </xf>
    <xf numFmtId="0" fontId="16" fillId="0" borderId="5" xfId="0" applyFont="1" applyFill="1" applyBorder="1" applyAlignment="1">
      <alignment horizontal="right" vertical="center"/>
    </xf>
    <xf numFmtId="0" fontId="8" fillId="0" borderId="0" xfId="4" applyFont="1" applyFill="1" applyAlignment="1">
      <alignment vertical="center"/>
    </xf>
    <xf numFmtId="0" fontId="2" fillId="0" borderId="12" xfId="4" applyFont="1" applyFill="1" applyBorder="1" applyAlignment="1">
      <alignment horizontal="right" vertical="center"/>
    </xf>
    <xf numFmtId="176" fontId="8" fillId="0" borderId="0" xfId="4" applyNumberFormat="1" applyFont="1" applyFill="1" applyBorder="1" applyAlignment="1">
      <alignment horizontal="right" vertical="center" wrapText="1"/>
    </xf>
    <xf numFmtId="3" fontId="17" fillId="0" borderId="0" xfId="4" applyNumberFormat="1" applyFont="1" applyFill="1" applyAlignment="1">
      <alignment vertical="center"/>
    </xf>
    <xf numFmtId="0" fontId="7" fillId="0" borderId="0" xfId="4" applyFont="1" applyFill="1" applyBorder="1" applyAlignment="1">
      <alignment horizontal="distributed" vertical="center"/>
    </xf>
    <xf numFmtId="0" fontId="2" fillId="0" borderId="12" xfId="4" applyFont="1" applyFill="1" applyBorder="1" applyAlignment="1">
      <alignment horizontal="distributed" vertical="center"/>
    </xf>
    <xf numFmtId="0" fontId="17" fillId="0" borderId="0" xfId="4" applyFont="1" applyFill="1" applyBorder="1" applyAlignment="1">
      <alignment vertical="center"/>
    </xf>
    <xf numFmtId="0" fontId="17" fillId="0" borderId="0" xfId="4" applyFont="1" applyFill="1" applyBorder="1" applyAlignment="1">
      <alignment horizontal="left" vertical="center"/>
    </xf>
    <xf numFmtId="0" fontId="17" fillId="0" borderId="0" xfId="4" applyFont="1" applyFill="1" applyBorder="1" applyAlignment="1">
      <alignment horizontal="center" vertical="center"/>
    </xf>
    <xf numFmtId="0" fontId="2" fillId="0" borderId="0" xfId="4" applyFont="1" applyFill="1" applyBorder="1" applyAlignment="1">
      <alignment horizontal="distributed" vertical="center"/>
    </xf>
    <xf numFmtId="0" fontId="4" fillId="0" borderId="0" xfId="4" applyFont="1" applyFill="1" applyBorder="1" applyAlignment="1">
      <alignment horizontal="left" vertical="center"/>
    </xf>
    <xf numFmtId="38" fontId="17" fillId="0" borderId="0" xfId="2" applyFont="1" applyFill="1" applyBorder="1" applyAlignment="1">
      <alignment vertical="center"/>
    </xf>
    <xf numFmtId="0" fontId="2" fillId="0" borderId="0" xfId="4" applyFont="1" applyFill="1" applyBorder="1" applyAlignment="1">
      <alignment horizontal="center" vertical="center" textRotation="255"/>
    </xf>
    <xf numFmtId="0" fontId="2" fillId="0" borderId="0" xfId="4" applyFont="1" applyFill="1" applyBorder="1" applyAlignment="1">
      <alignment horizontal="distributed" vertical="center" wrapText="1"/>
    </xf>
    <xf numFmtId="0" fontId="2" fillId="0" borderId="12" xfId="4" applyFont="1" applyFill="1" applyBorder="1" applyAlignment="1">
      <alignment horizontal="distributed" vertical="center" wrapText="1"/>
    </xf>
    <xf numFmtId="0" fontId="16" fillId="0" borderId="0" xfId="4" applyFont="1" applyFill="1" applyBorder="1" applyAlignment="1">
      <alignment horizontal="distributed" vertical="center"/>
    </xf>
    <xf numFmtId="0" fontId="16" fillId="0" borderId="12" xfId="4" applyFont="1" applyFill="1" applyBorder="1" applyAlignment="1">
      <alignment horizontal="distributed" vertical="center"/>
    </xf>
    <xf numFmtId="0" fontId="2" fillId="0" borderId="12" xfId="4" applyFont="1" applyFill="1" applyBorder="1" applyAlignment="1">
      <alignment vertical="center" wrapText="1"/>
    </xf>
    <xf numFmtId="0" fontId="2" fillId="0" borderId="0" xfId="4" applyFont="1" applyFill="1" applyBorder="1" applyAlignment="1">
      <alignment vertical="center" textRotation="255"/>
    </xf>
    <xf numFmtId="0" fontId="2" fillId="0" borderId="0" xfId="4" applyFont="1" applyFill="1" applyBorder="1" applyAlignment="1">
      <alignment vertical="center"/>
    </xf>
    <xf numFmtId="0" fontId="7" fillId="0" borderId="12" xfId="4" applyFont="1" applyFill="1" applyBorder="1" applyAlignment="1">
      <alignment horizontal="distributed" vertical="center"/>
    </xf>
    <xf numFmtId="38" fontId="17" fillId="0" borderId="0" xfId="2" applyFont="1" applyFill="1" applyAlignment="1">
      <alignment vertical="center"/>
    </xf>
    <xf numFmtId="0" fontId="3" fillId="0" borderId="0" xfId="4" applyFont="1" applyFill="1" applyBorder="1" applyAlignment="1">
      <alignment horizontal="distributed" vertical="center"/>
    </xf>
    <xf numFmtId="0" fontId="7" fillId="0" borderId="12" xfId="4" applyFont="1" applyFill="1" applyBorder="1" applyAlignment="1">
      <alignment horizontal="distributed" vertical="center" wrapText="1"/>
    </xf>
    <xf numFmtId="0" fontId="2" fillId="0" borderId="0" xfId="4" applyFont="1" applyFill="1" applyBorder="1" applyAlignment="1">
      <alignment horizontal="center" vertical="center" textRotation="255" shrinkToFit="1"/>
    </xf>
    <xf numFmtId="0" fontId="7" fillId="0" borderId="0" xfId="4" applyFont="1" applyFill="1" applyBorder="1" applyAlignment="1">
      <alignment horizontal="right" vertical="center"/>
    </xf>
    <xf numFmtId="0" fontId="2" fillId="0" borderId="12" xfId="4" applyFont="1" applyFill="1" applyBorder="1" applyAlignment="1">
      <alignment vertical="center"/>
    </xf>
    <xf numFmtId="0" fontId="17" fillId="0" borderId="14" xfId="4" applyFont="1" applyFill="1" applyBorder="1" applyAlignment="1">
      <alignment vertical="center"/>
    </xf>
    <xf numFmtId="38" fontId="17" fillId="0" borderId="15" xfId="4" applyNumberFormat="1" applyFont="1" applyFill="1" applyBorder="1" applyAlignment="1">
      <alignment vertical="center" wrapText="1"/>
    </xf>
    <xf numFmtId="38" fontId="17" fillId="0" borderId="14" xfId="4" applyNumberFormat="1" applyFont="1" applyFill="1" applyBorder="1" applyAlignment="1">
      <alignment vertical="center" wrapText="1"/>
    </xf>
    <xf numFmtId="0" fontId="9" fillId="0" borderId="0" xfId="4" applyFont="1" applyFill="1" applyAlignment="1">
      <alignment vertical="center"/>
    </xf>
    <xf numFmtId="3" fontId="18" fillId="0" borderId="0" xfId="4" applyNumberFormat="1" applyFont="1" applyFill="1" applyAlignment="1">
      <alignment vertical="center"/>
    </xf>
    <xf numFmtId="57" fontId="2" fillId="0" borderId="0" xfId="3" applyNumberFormat="1" applyFont="1" applyFill="1" applyAlignment="1">
      <alignment vertical="center"/>
    </xf>
    <xf numFmtId="0" fontId="3" fillId="0" borderId="14" xfId="5" applyFont="1" applyFill="1" applyBorder="1" applyAlignment="1">
      <alignment vertical="center"/>
    </xf>
    <xf numFmtId="0" fontId="3" fillId="0" borderId="14" xfId="0" applyFont="1" applyFill="1" applyBorder="1" applyAlignment="1">
      <alignment vertical="center"/>
    </xf>
    <xf numFmtId="0" fontId="2" fillId="0" borderId="0" xfId="5" applyFont="1" applyFill="1" applyAlignment="1">
      <alignment vertical="center"/>
    </xf>
    <xf numFmtId="0" fontId="2" fillId="0" borderId="0" xfId="5" applyFont="1" applyFill="1" applyAlignment="1">
      <alignment horizontal="right" vertical="center"/>
    </xf>
    <xf numFmtId="0" fontId="17" fillId="0" borderId="0" xfId="5" applyFont="1" applyFill="1" applyAlignment="1">
      <alignment vertical="center"/>
    </xf>
    <xf numFmtId="0" fontId="17" fillId="0" borderId="0" xfId="5" applyFont="1" applyFill="1" applyAlignment="1">
      <alignment horizontal="center" vertical="center"/>
    </xf>
    <xf numFmtId="0" fontId="2" fillId="0" borderId="21" xfId="5" applyFont="1" applyFill="1" applyBorder="1" applyAlignment="1">
      <alignment horizontal="center" vertical="center"/>
    </xf>
    <xf numFmtId="0" fontId="2" fillId="0" borderId="0" xfId="5" applyFont="1" applyFill="1" applyBorder="1" applyAlignment="1">
      <alignment horizontal="right" vertical="center"/>
    </xf>
    <xf numFmtId="0" fontId="2" fillId="0" borderId="10" xfId="5" applyFont="1" applyFill="1" applyBorder="1" applyAlignment="1">
      <alignment horizontal="right" vertical="center"/>
    </xf>
    <xf numFmtId="0" fontId="4" fillId="0" borderId="0" xfId="5" applyFont="1" applyFill="1" applyAlignment="1">
      <alignment horizontal="right" vertical="center"/>
    </xf>
    <xf numFmtId="38" fontId="8" fillId="0" borderId="12" xfId="5" applyNumberFormat="1" applyFont="1" applyFill="1" applyBorder="1" applyAlignment="1">
      <alignment vertical="center" wrapText="1"/>
    </xf>
    <xf numFmtId="38" fontId="8" fillId="0" borderId="0" xfId="5" applyNumberFormat="1" applyFont="1" applyFill="1" applyBorder="1" applyAlignment="1">
      <alignment vertical="center" wrapText="1"/>
    </xf>
    <xf numFmtId="38" fontId="8" fillId="0" borderId="0" xfId="0" applyNumberFormat="1" applyFont="1" applyFill="1" applyAlignment="1">
      <alignment vertical="center"/>
    </xf>
    <xf numFmtId="0" fontId="2" fillId="0" borderId="14" xfId="5" applyFont="1" applyFill="1" applyBorder="1" applyAlignment="1">
      <alignment vertical="center"/>
    </xf>
    <xf numFmtId="38" fontId="2" fillId="0" borderId="15" xfId="5" applyNumberFormat="1" applyFont="1" applyFill="1" applyBorder="1" applyAlignment="1">
      <alignment vertical="center" wrapText="1"/>
    </xf>
    <xf numFmtId="38" fontId="2" fillId="0" borderId="14" xfId="5" applyNumberFormat="1" applyFont="1" applyFill="1" applyBorder="1" applyAlignment="1">
      <alignment vertical="center" wrapText="1"/>
    </xf>
    <xf numFmtId="0" fontId="9" fillId="0" borderId="0" xfId="0" applyFont="1" applyFill="1" applyAlignment="1">
      <alignment vertical="center"/>
    </xf>
    <xf numFmtId="0" fontId="2" fillId="0" borderId="17" xfId="0" applyFont="1" applyFill="1" applyBorder="1" applyAlignment="1">
      <alignment vertical="center"/>
    </xf>
    <xf numFmtId="0" fontId="2" fillId="0" borderId="24" xfId="0" applyNumberFormat="1" applyFont="1" applyFill="1" applyBorder="1" applyAlignment="1">
      <alignment horizontal="distributed" vertical="center" justifyLastLine="1"/>
    </xf>
    <xf numFmtId="38" fontId="2" fillId="0" borderId="16" xfId="0" applyNumberFormat="1" applyFont="1" applyFill="1" applyBorder="1" applyAlignment="1">
      <alignment horizontal="distributed" vertical="center" justifyLastLine="1"/>
    </xf>
    <xf numFmtId="38" fontId="2" fillId="0" borderId="22" xfId="0" applyNumberFormat="1" applyFont="1" applyFill="1" applyBorder="1" applyAlignment="1">
      <alignment horizontal="right" vertical="center"/>
    </xf>
    <xf numFmtId="38" fontId="2" fillId="0" borderId="10" xfId="0" applyNumberFormat="1" applyFont="1" applyFill="1" applyBorder="1" applyAlignment="1">
      <alignment horizontal="right" vertical="center"/>
    </xf>
    <xf numFmtId="3" fontId="7" fillId="0" borderId="0" xfId="0" applyNumberFormat="1" applyFont="1" applyFill="1" applyBorder="1" applyAlignment="1">
      <alignment vertical="center"/>
    </xf>
    <xf numFmtId="176" fontId="9" fillId="0" borderId="0" xfId="0" applyNumberFormat="1" applyFont="1" applyFill="1" applyAlignment="1">
      <alignment vertical="center"/>
    </xf>
    <xf numFmtId="38" fontId="9" fillId="0" borderId="0" xfId="0" applyNumberFormat="1" applyFont="1" applyFill="1" applyBorder="1" applyAlignment="1">
      <alignment vertical="center"/>
    </xf>
    <xf numFmtId="38" fontId="9" fillId="0" borderId="0" xfId="0" applyNumberFormat="1" applyFont="1" applyFill="1" applyAlignment="1">
      <alignment vertical="center"/>
    </xf>
    <xf numFmtId="176" fontId="7" fillId="0" borderId="12" xfId="0" applyNumberFormat="1" applyFont="1" applyFill="1" applyBorder="1" applyAlignment="1">
      <alignment horizontal="right" vertical="center"/>
    </xf>
    <xf numFmtId="176" fontId="7" fillId="0" borderId="0" xfId="0" applyNumberFormat="1" applyFont="1" applyFill="1" applyAlignment="1">
      <alignment horizontal="right" vertical="center"/>
    </xf>
    <xf numFmtId="176" fontId="10" fillId="0" borderId="0" xfId="0" applyNumberFormat="1" applyFont="1" applyFill="1" applyBorder="1" applyAlignment="1">
      <alignment horizontal="right" vertical="center"/>
    </xf>
    <xf numFmtId="0" fontId="17" fillId="0" borderId="0" xfId="0" applyFont="1" applyFill="1" applyBorder="1" applyAlignment="1">
      <alignment horizontal="center" vertical="center"/>
    </xf>
    <xf numFmtId="3" fontId="8" fillId="0" borderId="0" xfId="0" applyNumberFormat="1" applyFont="1" applyFill="1" applyBorder="1" applyAlignment="1">
      <alignment vertical="center"/>
    </xf>
    <xf numFmtId="176" fontId="9" fillId="0" borderId="0" xfId="0" applyNumberFormat="1" applyFont="1" applyFill="1" applyBorder="1" applyAlignment="1">
      <alignment horizontal="right" vertical="center"/>
    </xf>
    <xf numFmtId="0" fontId="2" fillId="0" borderId="0" xfId="0" applyFont="1" applyFill="1" applyBorder="1" applyAlignment="1">
      <alignment horizontal="center" vertical="center" textRotation="255"/>
    </xf>
    <xf numFmtId="176" fontId="9" fillId="0" borderId="0" xfId="0" applyNumberFormat="1" applyFont="1" applyFill="1" applyAlignment="1">
      <alignment horizontal="right" vertical="center"/>
    </xf>
    <xf numFmtId="3" fontId="8" fillId="0" borderId="0" xfId="0" applyNumberFormat="1" applyFont="1" applyFill="1" applyBorder="1" applyAlignment="1">
      <alignment horizontal="right" vertical="center"/>
    </xf>
    <xf numFmtId="176" fontId="9" fillId="0" borderId="0" xfId="0" applyNumberFormat="1" applyFont="1" applyFill="1" applyAlignment="1">
      <alignment horizontal="left" vertical="center"/>
    </xf>
    <xf numFmtId="177" fontId="9" fillId="0" borderId="0" xfId="0" applyNumberFormat="1" applyFont="1" applyFill="1" applyAlignment="1">
      <alignment horizontal="right" vertical="center"/>
    </xf>
    <xf numFmtId="38" fontId="9" fillId="0" borderId="0" xfId="0" applyNumberFormat="1" applyFont="1" applyFill="1" applyBorder="1" applyAlignment="1">
      <alignment vertical="center" textRotation="255"/>
    </xf>
    <xf numFmtId="38" fontId="2" fillId="0" borderId="0" xfId="0" applyNumberFormat="1" applyFont="1" applyFill="1" applyBorder="1" applyAlignment="1">
      <alignment vertical="center" textRotation="255"/>
    </xf>
    <xf numFmtId="38" fontId="2" fillId="0" borderId="0" xfId="0" applyNumberFormat="1" applyFont="1" applyFill="1" applyBorder="1" applyAlignment="1">
      <alignment vertical="center"/>
    </xf>
    <xf numFmtId="38" fontId="2" fillId="0" borderId="0" xfId="0" applyNumberFormat="1" applyFont="1" applyFill="1" applyBorder="1" applyAlignment="1">
      <alignment horizontal="distributed" vertical="center"/>
    </xf>
    <xf numFmtId="38" fontId="2" fillId="0" borderId="5" xfId="0" applyNumberFormat="1" applyFont="1" applyFill="1" applyBorder="1" applyAlignment="1">
      <alignment horizontal="distributed" vertical="center"/>
    </xf>
    <xf numFmtId="176" fontId="7" fillId="0" borderId="0" xfId="0" applyNumberFormat="1" applyFont="1" applyFill="1" applyBorder="1" applyAlignment="1">
      <alignment horizontal="right" vertical="center"/>
    </xf>
    <xf numFmtId="0" fontId="17" fillId="0" borderId="0" xfId="0" applyFont="1" applyFill="1" applyBorder="1" applyAlignment="1">
      <alignment vertical="center"/>
    </xf>
    <xf numFmtId="38" fontId="2" fillId="0" borderId="0" xfId="0" applyNumberFormat="1" applyFont="1" applyFill="1" applyBorder="1" applyAlignment="1">
      <alignment horizontal="center" vertical="center" textRotation="255"/>
    </xf>
    <xf numFmtId="0" fontId="9" fillId="0" borderId="0" xfId="0" applyFont="1" applyFill="1" applyBorder="1" applyAlignment="1">
      <alignment horizontal="center" vertical="center" textRotation="255"/>
    </xf>
    <xf numFmtId="0" fontId="2" fillId="0" borderId="0" xfId="0" applyFont="1" applyFill="1" applyBorder="1" applyAlignment="1">
      <alignment vertical="center"/>
    </xf>
    <xf numFmtId="0" fontId="2" fillId="0" borderId="0" xfId="0" applyFont="1" applyFill="1" applyBorder="1" applyAlignment="1">
      <alignment horizontal="distributed" vertical="center" wrapText="1"/>
    </xf>
    <xf numFmtId="0" fontId="2" fillId="0" borderId="5" xfId="0" applyFont="1" applyFill="1" applyBorder="1" applyAlignment="1">
      <alignment horizontal="distributed" vertical="center" wrapText="1"/>
    </xf>
    <xf numFmtId="176" fontId="8" fillId="0" borderId="0" xfId="0" applyNumberFormat="1" applyFont="1" applyFill="1" applyBorder="1" applyAlignment="1">
      <alignment horizontal="right" vertical="center"/>
    </xf>
    <xf numFmtId="0" fontId="17" fillId="0" borderId="0" xfId="0" applyFont="1" applyFill="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distributed" vertical="center" wrapText="1"/>
    </xf>
    <xf numFmtId="0" fontId="9" fillId="0" borderId="5" xfId="0" applyFont="1" applyFill="1" applyBorder="1" applyAlignment="1">
      <alignment vertical="center"/>
    </xf>
    <xf numFmtId="0" fontId="9" fillId="0" borderId="14" xfId="0" applyFont="1" applyFill="1" applyBorder="1" applyAlignment="1">
      <alignment vertical="center"/>
    </xf>
    <xf numFmtId="38" fontId="9" fillId="0" borderId="14" xfId="0" applyNumberFormat="1" applyFont="1" applyFill="1" applyBorder="1" applyAlignment="1">
      <alignment vertical="center"/>
    </xf>
    <xf numFmtId="38" fontId="9" fillId="0" borderId="15" xfId="0" applyNumberFormat="1" applyFont="1" applyFill="1" applyBorder="1" applyAlignment="1">
      <alignment horizontal="right" vertical="center" wrapText="1"/>
    </xf>
    <xf numFmtId="38" fontId="9" fillId="0" borderId="14" xfId="0" applyNumberFormat="1" applyFont="1" applyFill="1" applyBorder="1" applyAlignment="1">
      <alignment horizontal="right" vertical="center" wrapText="1"/>
    </xf>
    <xf numFmtId="38" fontId="9" fillId="0" borderId="0" xfId="0" applyNumberFormat="1" applyFont="1" applyFill="1" applyAlignment="1">
      <alignment horizontal="right" vertical="center" wrapText="1"/>
    </xf>
    <xf numFmtId="38" fontId="2" fillId="0" borderId="0" xfId="0" applyNumberFormat="1" applyFont="1" applyFill="1" applyAlignment="1">
      <alignment vertical="center"/>
    </xf>
    <xf numFmtId="0" fontId="18" fillId="0" borderId="0" xfId="5" applyFont="1" applyFill="1" applyAlignment="1">
      <alignment vertical="center"/>
    </xf>
    <xf numFmtId="0" fontId="2" fillId="0" borderId="0" xfId="4" applyFont="1" applyFill="1" applyBorder="1" applyAlignment="1">
      <alignment horizontal="distributed" vertical="center"/>
    </xf>
    <xf numFmtId="0" fontId="2" fillId="0" borderId="0" xfId="0" applyFont="1" applyFill="1" applyAlignment="1">
      <alignment horizontal="distributed" vertical="center"/>
    </xf>
    <xf numFmtId="0" fontId="2" fillId="0" borderId="0" xfId="0" applyFont="1" applyFill="1" applyAlignment="1">
      <alignment vertical="center"/>
    </xf>
    <xf numFmtId="176" fontId="8" fillId="0" borderId="0" xfId="4" applyNumberFormat="1" applyFont="1" applyFill="1" applyBorder="1" applyAlignment="1">
      <alignment horizontal="right" vertical="center" wrapText="1"/>
    </xf>
    <xf numFmtId="176" fontId="7" fillId="0" borderId="0" xfId="4" applyNumberFormat="1" applyFont="1" applyFill="1" applyBorder="1" applyAlignment="1">
      <alignment horizontal="right" vertical="center" wrapText="1"/>
    </xf>
    <xf numFmtId="0" fontId="2" fillId="0" borderId="22" xfId="4" applyFont="1" applyFill="1" applyBorder="1" applyAlignment="1">
      <alignment horizontal="right" vertical="center"/>
    </xf>
    <xf numFmtId="0" fontId="2" fillId="0" borderId="22" xfId="0" applyFont="1" applyFill="1" applyBorder="1" applyAlignment="1">
      <alignment horizontal="right" vertical="center"/>
    </xf>
    <xf numFmtId="0" fontId="2" fillId="0" borderId="7" xfId="0" applyFont="1" applyFill="1" applyBorder="1" applyAlignment="1">
      <alignment horizontal="distributed" vertical="center" justifyLastLine="1"/>
    </xf>
    <xf numFmtId="0" fontId="2" fillId="0" borderId="20" xfId="0" applyFont="1" applyFill="1" applyBorder="1" applyAlignment="1">
      <alignment horizontal="center" vertical="center"/>
    </xf>
    <xf numFmtId="0" fontId="2" fillId="0" borderId="0" xfId="0" applyFont="1" applyFill="1" applyBorder="1" applyAlignment="1">
      <alignment horizontal="distributed" vertical="center"/>
    </xf>
    <xf numFmtId="0" fontId="2" fillId="0" borderId="0" xfId="0" applyFont="1" applyFill="1" applyBorder="1" applyAlignment="1">
      <alignment vertical="center"/>
    </xf>
    <xf numFmtId="0" fontId="2" fillId="0" borderId="5" xfId="0" applyFont="1" applyFill="1" applyBorder="1" applyAlignment="1">
      <alignment vertical="center"/>
    </xf>
    <xf numFmtId="0" fontId="2" fillId="0" borderId="0" xfId="6" applyFont="1" applyFill="1"/>
    <xf numFmtId="0" fontId="2" fillId="0" borderId="0" xfId="6" applyFont="1" applyFill="1" applyAlignment="1">
      <alignment vertical="center"/>
    </xf>
    <xf numFmtId="0" fontId="2" fillId="0" borderId="0" xfId="6" applyFont="1" applyFill="1" applyAlignment="1">
      <alignment horizontal="right"/>
    </xf>
    <xf numFmtId="0" fontId="2" fillId="0" borderId="0" xfId="6" applyFont="1" applyFill="1" applyBorder="1"/>
    <xf numFmtId="0" fontId="9" fillId="0" borderId="0" xfId="6" applyFont="1" applyFill="1" applyBorder="1" applyAlignment="1">
      <alignment horizontal="right" vertical="center"/>
    </xf>
    <xf numFmtId="0" fontId="9" fillId="0" borderId="0" xfId="6" applyFont="1" applyFill="1"/>
    <xf numFmtId="0" fontId="2" fillId="0" borderId="17" xfId="6" applyFont="1" applyFill="1" applyBorder="1" applyAlignment="1">
      <alignment horizontal="distributed" vertical="center"/>
    </xf>
    <xf numFmtId="0" fontId="2" fillId="0" borderId="17" xfId="6" applyFont="1" applyFill="1" applyBorder="1" applyAlignment="1">
      <alignment horizontal="distributed" vertical="center" justifyLastLine="1"/>
    </xf>
    <xf numFmtId="0" fontId="2" fillId="0" borderId="18" xfId="6" applyFont="1" applyFill="1" applyBorder="1" applyAlignment="1">
      <alignment horizontal="distributed" vertical="center"/>
    </xf>
    <xf numFmtId="0" fontId="2" fillId="0" borderId="17" xfId="6" applyFont="1" applyFill="1" applyBorder="1" applyAlignment="1">
      <alignment horizontal="center" vertical="center" shrinkToFit="1"/>
    </xf>
    <xf numFmtId="0" fontId="2" fillId="0" borderId="0" xfId="6" applyFont="1" applyFill="1" applyBorder="1" applyAlignment="1">
      <alignment horizontal="distributed" vertical="center"/>
    </xf>
    <xf numFmtId="0" fontId="2" fillId="0" borderId="0" xfId="6" applyFont="1" applyFill="1" applyBorder="1" applyAlignment="1">
      <alignment horizontal="distributed" vertical="center" justifyLastLine="1"/>
    </xf>
    <xf numFmtId="0" fontId="2" fillId="0" borderId="0" xfId="6" applyFont="1" applyFill="1" applyBorder="1" applyAlignment="1">
      <alignment horizontal="center" vertical="center" shrinkToFit="1"/>
    </xf>
    <xf numFmtId="0" fontId="2" fillId="0" borderId="0" xfId="6" applyFont="1" applyFill="1" applyBorder="1" applyAlignment="1">
      <alignment horizontal="right" vertical="top"/>
    </xf>
    <xf numFmtId="0" fontId="2" fillId="0" borderId="5" xfId="6" applyFont="1" applyFill="1" applyBorder="1" applyAlignment="1">
      <alignment horizontal="right" vertical="top"/>
    </xf>
    <xf numFmtId="0" fontId="2" fillId="0" borderId="22" xfId="6" applyFont="1" applyFill="1" applyBorder="1" applyAlignment="1">
      <alignment horizontal="right" vertical="center"/>
    </xf>
    <xf numFmtId="0" fontId="1" fillId="0" borderId="0" xfId="0" applyFont="1" applyFill="1" applyAlignment="1">
      <alignment vertical="center"/>
    </xf>
    <xf numFmtId="0" fontId="2" fillId="0" borderId="0" xfId="6" applyFont="1" applyFill="1" applyBorder="1" applyAlignment="1">
      <alignment horizontal="right" vertical="center"/>
    </xf>
    <xf numFmtId="0" fontId="20" fillId="0" borderId="0" xfId="6" applyFont="1" applyFill="1"/>
    <xf numFmtId="0" fontId="3" fillId="0" borderId="0" xfId="6" applyFont="1" applyFill="1" applyBorder="1" applyAlignment="1">
      <alignment vertical="center"/>
    </xf>
    <xf numFmtId="0" fontId="3" fillId="0" borderId="0" xfId="6" applyFont="1" applyFill="1" applyBorder="1" applyAlignment="1">
      <alignment horizontal="center" vertical="center" justifyLastLine="1"/>
    </xf>
    <xf numFmtId="0" fontId="7" fillId="0" borderId="5" xfId="6" applyFont="1" applyFill="1" applyBorder="1" applyAlignment="1">
      <alignment vertical="center"/>
    </xf>
    <xf numFmtId="0" fontId="7" fillId="0" borderId="0" xfId="6" applyFont="1" applyFill="1" applyBorder="1" applyAlignment="1">
      <alignment vertical="center"/>
    </xf>
    <xf numFmtId="38" fontId="7" fillId="0" borderId="0" xfId="6" applyNumberFormat="1" applyFont="1" applyFill="1" applyBorder="1" applyAlignment="1">
      <alignment horizontal="right" vertical="center"/>
    </xf>
    <xf numFmtId="0" fontId="20" fillId="0" borderId="0" xfId="6" applyFont="1" applyFill="1" applyBorder="1"/>
    <xf numFmtId="0" fontId="21" fillId="0" borderId="0" xfId="6" applyFont="1" applyFill="1"/>
    <xf numFmtId="38" fontId="20" fillId="0" borderId="0" xfId="6" applyNumberFormat="1" applyFont="1" applyFill="1" applyBorder="1"/>
    <xf numFmtId="0" fontId="2" fillId="0" borderId="0" xfId="6" applyFont="1" applyFill="1" applyBorder="1" applyAlignment="1">
      <alignment vertical="center"/>
    </xf>
    <xf numFmtId="0" fontId="8" fillId="0" borderId="5" xfId="6" applyFont="1" applyFill="1" applyBorder="1" applyAlignment="1">
      <alignment vertical="center"/>
    </xf>
    <xf numFmtId="0" fontId="8" fillId="0" borderId="0" xfId="6" applyFont="1" applyFill="1" applyBorder="1" applyAlignment="1">
      <alignment vertical="center"/>
    </xf>
    <xf numFmtId="38" fontId="8" fillId="0" borderId="0" xfId="6" applyNumberFormat="1" applyFont="1" applyFill="1" applyBorder="1" applyAlignment="1">
      <alignment horizontal="right" vertical="center"/>
    </xf>
    <xf numFmtId="0" fontId="2" fillId="0" borderId="5" xfId="6" applyFont="1" applyFill="1" applyBorder="1" applyAlignment="1">
      <alignment vertical="center"/>
    </xf>
    <xf numFmtId="38" fontId="20" fillId="0" borderId="0" xfId="6" applyNumberFormat="1" applyFont="1" applyFill="1"/>
    <xf numFmtId="0" fontId="8" fillId="0" borderId="0" xfId="6" applyFont="1" applyFill="1" applyBorder="1"/>
    <xf numFmtId="0" fontId="2" fillId="0" borderId="0" xfId="6" applyNumberFormat="1" applyFont="1" applyFill="1" applyBorder="1" applyAlignment="1">
      <alignment horizontal="distributed" vertical="center"/>
    </xf>
    <xf numFmtId="0" fontId="2" fillId="0" borderId="14" xfId="6" applyFont="1" applyFill="1" applyBorder="1"/>
    <xf numFmtId="0" fontId="8" fillId="0" borderId="23" xfId="6" applyFont="1" applyFill="1" applyBorder="1"/>
    <xf numFmtId="0" fontId="8" fillId="0" borderId="14" xfId="6" applyFont="1" applyFill="1" applyBorder="1"/>
    <xf numFmtId="0" fontId="8" fillId="0" borderId="0" xfId="6" applyFont="1" applyFill="1"/>
    <xf numFmtId="0" fontId="2" fillId="0" borderId="0" xfId="0" applyFont="1" applyFill="1" applyAlignment="1">
      <alignment horizontal="right" vertical="center"/>
    </xf>
    <xf numFmtId="0" fontId="2" fillId="0" borderId="0" xfId="0" applyFont="1" applyFill="1" applyAlignment="1">
      <alignment vertical="center"/>
    </xf>
    <xf numFmtId="0" fontId="2" fillId="0" borderId="5" xfId="0" applyFont="1" applyFill="1" applyBorder="1" applyAlignment="1">
      <alignment horizontal="right" vertical="center"/>
    </xf>
    <xf numFmtId="0" fontId="2" fillId="0" borderId="0" xfId="0" applyFont="1" applyFill="1" applyBorder="1" applyAlignment="1">
      <alignment horizontal="center" vertical="center"/>
    </xf>
    <xf numFmtId="0" fontId="22" fillId="0" borderId="0" xfId="4" applyFont="1" applyFill="1" applyAlignment="1">
      <alignment vertical="center"/>
    </xf>
    <xf numFmtId="0" fontId="2" fillId="0" borderId="0" xfId="4" applyFont="1" applyFill="1" applyAlignment="1">
      <alignment horizontal="right" vertical="center"/>
    </xf>
    <xf numFmtId="176" fontId="22" fillId="0" borderId="0" xfId="0" applyNumberFormat="1" applyFont="1" applyFill="1" applyAlignment="1">
      <alignment horizontal="right" vertical="center"/>
    </xf>
    <xf numFmtId="0" fontId="19" fillId="0" borderId="0" xfId="4" applyFont="1" applyFill="1" applyAlignment="1"/>
    <xf numFmtId="0" fontId="2" fillId="0" borderId="1" xfId="4" applyFont="1" applyFill="1" applyBorder="1" applyAlignment="1">
      <alignment horizontal="center" vertical="center"/>
    </xf>
    <xf numFmtId="0" fontId="2" fillId="0" borderId="1" xfId="0" applyFont="1" applyFill="1" applyBorder="1" applyAlignment="1">
      <alignment horizontal="distributed" vertical="center" justifyLastLine="1"/>
    </xf>
    <xf numFmtId="0" fontId="2" fillId="0" borderId="3" xfId="0" applyFont="1" applyFill="1" applyBorder="1" applyAlignment="1">
      <alignment horizontal="distributed" vertical="center" justifyLastLine="1"/>
    </xf>
    <xf numFmtId="0" fontId="2" fillId="0" borderId="4" xfId="0" applyFont="1" applyFill="1" applyBorder="1" applyAlignment="1">
      <alignment horizontal="distributed" vertical="center" justifyLastLine="1"/>
    </xf>
    <xf numFmtId="0" fontId="2" fillId="0" borderId="0" xfId="4" applyFont="1" applyFill="1" applyAlignment="1">
      <alignment horizontal="center" vertical="center"/>
    </xf>
    <xf numFmtId="0" fontId="2" fillId="0" borderId="0" xfId="4" applyFont="1" applyFill="1" applyBorder="1" applyAlignment="1">
      <alignment horizontal="center" vertical="center"/>
    </xf>
    <xf numFmtId="0" fontId="2" fillId="0" borderId="13" xfId="0" applyFont="1" applyFill="1" applyBorder="1" applyAlignment="1">
      <alignment horizontal="distributed" vertical="center" justifyLastLine="1"/>
    </xf>
    <xf numFmtId="0" fontId="2" fillId="0" borderId="6" xfId="0" applyFont="1" applyFill="1" applyBorder="1" applyAlignment="1">
      <alignment horizontal="distributed" vertical="center" justifyLastLine="1"/>
    </xf>
    <xf numFmtId="0" fontId="2" fillId="0" borderId="12" xfId="0" applyFont="1" applyFill="1" applyBorder="1" applyAlignment="1">
      <alignment horizontal="center" vertical="center"/>
    </xf>
    <xf numFmtId="0" fontId="2" fillId="0" borderId="13" xfId="4" applyFont="1" applyFill="1" applyBorder="1" applyAlignment="1">
      <alignment horizontal="center" vertical="center"/>
    </xf>
    <xf numFmtId="0" fontId="2" fillId="0" borderId="21" xfId="4" applyFont="1" applyFill="1" applyBorder="1" applyAlignment="1">
      <alignment horizontal="center" vertical="center"/>
    </xf>
    <xf numFmtId="0" fontId="2" fillId="0" borderId="19" xfId="4" applyFont="1" applyFill="1" applyBorder="1" applyAlignment="1">
      <alignment horizontal="center" vertical="center"/>
    </xf>
    <xf numFmtId="0" fontId="2" fillId="0" borderId="20" xfId="4" applyFont="1" applyFill="1" applyBorder="1" applyAlignment="1">
      <alignment horizontal="center" vertical="center"/>
    </xf>
    <xf numFmtId="0" fontId="2" fillId="0" borderId="21" xfId="0" applyFont="1" applyFill="1" applyBorder="1" applyAlignment="1">
      <alignment horizontal="center" vertical="center"/>
    </xf>
    <xf numFmtId="0" fontId="2" fillId="0" borderId="19" xfId="0" applyFont="1" applyFill="1" applyBorder="1" applyAlignment="1">
      <alignment horizontal="center" vertical="center"/>
    </xf>
    <xf numFmtId="176" fontId="2" fillId="0" borderId="22" xfId="0" applyNumberFormat="1" applyFont="1" applyFill="1" applyBorder="1" applyAlignment="1">
      <alignment horizontal="right" vertical="center"/>
    </xf>
    <xf numFmtId="0" fontId="2" fillId="0" borderId="25" xfId="0" applyFont="1" applyFill="1" applyBorder="1" applyAlignment="1">
      <alignment horizontal="right" vertical="center"/>
    </xf>
    <xf numFmtId="41" fontId="7" fillId="0" borderId="12" xfId="4" applyNumberFormat="1" applyFont="1" applyFill="1" applyBorder="1" applyAlignment="1">
      <alignment horizontal="right" vertical="center"/>
    </xf>
    <xf numFmtId="41" fontId="7" fillId="0" borderId="0" xfId="4" applyNumberFormat="1" applyFont="1" applyFill="1" applyBorder="1" applyAlignment="1">
      <alignment horizontal="right" vertical="center"/>
    </xf>
    <xf numFmtId="41" fontId="7" fillId="0" borderId="0" xfId="0" applyNumberFormat="1" applyFont="1" applyFill="1" applyBorder="1" applyAlignment="1">
      <alignment horizontal="right" vertical="center"/>
    </xf>
    <xf numFmtId="41" fontId="8" fillId="0" borderId="5" xfId="2" applyNumberFormat="1" applyFont="1" applyFill="1" applyBorder="1" applyAlignment="1">
      <alignment horizontal="right" vertical="center" wrapText="1"/>
    </xf>
    <xf numFmtId="0" fontId="1" fillId="0" borderId="0" xfId="4" applyFont="1" applyFill="1" applyAlignment="1"/>
    <xf numFmtId="41" fontId="7" fillId="0" borderId="5" xfId="0" applyNumberFormat="1" applyFont="1" applyFill="1" applyBorder="1" applyAlignment="1">
      <alignment horizontal="right" vertical="center" wrapText="1"/>
    </xf>
    <xf numFmtId="0" fontId="3" fillId="0" borderId="0" xfId="4" applyFont="1" applyFill="1" applyAlignment="1">
      <alignment horizontal="center" vertical="center"/>
    </xf>
    <xf numFmtId="41" fontId="8" fillId="0" borderId="12" xfId="4" applyNumberFormat="1" applyFont="1" applyFill="1" applyBorder="1" applyAlignment="1">
      <alignment horizontal="right" vertical="center"/>
    </xf>
    <xf numFmtId="41" fontId="8" fillId="0" borderId="0" xfId="4" applyNumberFormat="1" applyFont="1" applyFill="1" applyBorder="1" applyAlignment="1">
      <alignment horizontal="right" vertical="center"/>
    </xf>
    <xf numFmtId="41" fontId="8" fillId="0" borderId="0" xfId="0" applyNumberFormat="1" applyFont="1" applyFill="1" applyBorder="1" applyAlignment="1">
      <alignment horizontal="right" vertical="center"/>
    </xf>
    <xf numFmtId="41" fontId="8" fillId="0" borderId="5" xfId="0" applyNumberFormat="1" applyFont="1" applyFill="1" applyBorder="1" applyAlignment="1">
      <alignment horizontal="right" vertical="center" wrapText="1"/>
    </xf>
    <xf numFmtId="176" fontId="8" fillId="0" borderId="0" xfId="0" applyNumberFormat="1" applyFont="1" applyFill="1" applyBorder="1" applyAlignment="1">
      <alignment horizontal="right" vertical="center" wrapText="1"/>
    </xf>
    <xf numFmtId="41" fontId="8" fillId="0" borderId="0" xfId="2" applyNumberFormat="1" applyFont="1" applyFill="1" applyBorder="1" applyAlignment="1">
      <alignment horizontal="right" vertical="center"/>
    </xf>
    <xf numFmtId="0" fontId="2" fillId="0" borderId="0" xfId="4" applyFont="1" applyFill="1" applyAlignment="1">
      <alignment horizontal="distributed" vertical="center"/>
    </xf>
    <xf numFmtId="41" fontId="8" fillId="0" borderId="12" xfId="2" applyNumberFormat="1" applyFont="1" applyFill="1" applyBorder="1" applyAlignment="1">
      <alignment horizontal="right" vertical="center"/>
    </xf>
    <xf numFmtId="41" fontId="8" fillId="0" borderId="0" xfId="0" applyNumberFormat="1" applyFont="1" applyFill="1" applyAlignment="1">
      <alignment horizontal="right" vertical="center"/>
    </xf>
    <xf numFmtId="176" fontId="8" fillId="0" borderId="0" xfId="2" applyNumberFormat="1" applyFont="1" applyFill="1" applyBorder="1" applyAlignment="1">
      <alignment horizontal="right" vertical="center" wrapText="1"/>
    </xf>
    <xf numFmtId="176" fontId="8" fillId="0" borderId="0" xfId="2" applyNumberFormat="1" applyFont="1" applyFill="1" applyBorder="1" applyAlignment="1">
      <alignment horizontal="distributed" vertical="center" wrapText="1"/>
    </xf>
    <xf numFmtId="41" fontId="8" fillId="0" borderId="0" xfId="2" applyNumberFormat="1" applyFont="1" applyFill="1" applyAlignment="1">
      <alignment horizontal="right" vertical="center"/>
    </xf>
    <xf numFmtId="0" fontId="2" fillId="0" borderId="14" xfId="4" applyFont="1" applyFill="1" applyBorder="1" applyAlignment="1">
      <alignment vertical="center"/>
    </xf>
    <xf numFmtId="0" fontId="2" fillId="0" borderId="15" xfId="4" applyFont="1" applyFill="1" applyBorder="1" applyAlignment="1">
      <alignment vertical="center"/>
    </xf>
    <xf numFmtId="0" fontId="8" fillId="0" borderId="14" xfId="0" applyFont="1" applyFill="1" applyBorder="1" applyAlignment="1">
      <alignment vertical="center"/>
    </xf>
    <xf numFmtId="176" fontId="8" fillId="0" borderId="14" xfId="0" applyNumberFormat="1" applyFont="1" applyFill="1" applyBorder="1" applyAlignment="1">
      <alignment horizontal="right" vertical="center"/>
    </xf>
    <xf numFmtId="0" fontId="8" fillId="0" borderId="23" xfId="0" applyFont="1" applyFill="1" applyBorder="1" applyAlignment="1">
      <alignment vertical="center"/>
    </xf>
    <xf numFmtId="176" fontId="2" fillId="0" borderId="0" xfId="2" applyNumberFormat="1" applyFont="1" applyFill="1" applyBorder="1" applyAlignment="1">
      <alignment horizontal="right" vertical="center"/>
    </xf>
    <xf numFmtId="176" fontId="2" fillId="0" borderId="0" xfId="0" applyNumberFormat="1" applyFont="1" applyFill="1" applyAlignment="1">
      <alignment horizontal="right" vertical="center"/>
    </xf>
    <xf numFmtId="0" fontId="9" fillId="0" borderId="0" xfId="4" applyFont="1" applyFill="1" applyAlignment="1">
      <alignment horizontal="left" vertical="center"/>
    </xf>
    <xf numFmtId="0" fontId="19" fillId="0" borderId="0" xfId="0" applyFont="1" applyFill="1" applyAlignment="1">
      <alignment vertical="center"/>
    </xf>
    <xf numFmtId="0" fontId="9" fillId="0" borderId="0" xfId="4" applyFont="1" applyFill="1" applyAlignment="1">
      <alignment horizontal="center" vertical="center"/>
    </xf>
    <xf numFmtId="0" fontId="2" fillId="0" borderId="21" xfId="4" applyFont="1" applyFill="1" applyBorder="1" applyAlignment="1">
      <alignment horizontal="distributed" vertical="center" justifyLastLine="1"/>
    </xf>
    <xf numFmtId="0" fontId="2" fillId="0" borderId="19" xfId="4" applyFont="1" applyFill="1" applyBorder="1" applyAlignment="1">
      <alignment horizontal="distributed" vertical="center" justifyLastLine="1"/>
    </xf>
    <xf numFmtId="0" fontId="9" fillId="0" borderId="0" xfId="4" applyFont="1" applyFill="1" applyBorder="1" applyAlignment="1">
      <alignment horizontal="center" vertical="center"/>
    </xf>
    <xf numFmtId="0" fontId="7" fillId="0" borderId="0" xfId="4" applyFont="1" applyFill="1" applyAlignment="1">
      <alignment horizontal="right" vertical="center"/>
    </xf>
    <xf numFmtId="176" fontId="7" fillId="0" borderId="12" xfId="4" applyNumberFormat="1" applyFont="1" applyFill="1" applyBorder="1" applyAlignment="1">
      <alignment horizontal="right" vertical="center" wrapText="1"/>
    </xf>
    <xf numFmtId="0" fontId="3" fillId="0" borderId="0" xfId="4" applyFont="1" applyFill="1" applyAlignment="1">
      <alignment horizontal="distributed" vertical="center"/>
    </xf>
    <xf numFmtId="176" fontId="7" fillId="0" borderId="0" xfId="4" applyNumberFormat="1" applyFont="1" applyFill="1" applyAlignment="1">
      <alignment horizontal="right" vertical="center" wrapText="1"/>
    </xf>
    <xf numFmtId="176" fontId="8" fillId="0" borderId="12" xfId="4" applyNumberFormat="1" applyFont="1" applyFill="1" applyBorder="1" applyAlignment="1">
      <alignment horizontal="right" vertical="center" wrapText="1"/>
    </xf>
    <xf numFmtId="176" fontId="8" fillId="0" borderId="0" xfId="4" applyNumberFormat="1" applyFont="1" applyFill="1" applyAlignment="1">
      <alignment horizontal="right" vertical="center" wrapText="1"/>
    </xf>
    <xf numFmtId="0" fontId="2" fillId="0" borderId="5" xfId="4" applyFont="1" applyFill="1" applyBorder="1" applyAlignment="1">
      <alignment horizontal="right" vertical="center"/>
    </xf>
    <xf numFmtId="0" fontId="20" fillId="0" borderId="0" xfId="4" applyFont="1" applyFill="1" applyAlignment="1">
      <alignment vertical="center"/>
    </xf>
    <xf numFmtId="3" fontId="8" fillId="0" borderId="12" xfId="4" applyNumberFormat="1" applyFont="1" applyFill="1" applyBorder="1" applyAlignment="1">
      <alignment horizontal="right" vertical="center"/>
    </xf>
    <xf numFmtId="3" fontId="8" fillId="0" borderId="0" xfId="4" applyNumberFormat="1" applyFont="1" applyFill="1" applyBorder="1" applyAlignment="1">
      <alignment horizontal="right" vertical="center" wrapText="1"/>
    </xf>
    <xf numFmtId="3" fontId="8" fillId="0" borderId="0" xfId="4" applyNumberFormat="1" applyFont="1" applyFill="1" applyBorder="1" applyAlignment="1">
      <alignment horizontal="right" vertical="center"/>
    </xf>
    <xf numFmtId="3" fontId="8" fillId="0" borderId="12" xfId="2" applyNumberFormat="1" applyFont="1" applyFill="1" applyBorder="1" applyAlignment="1">
      <alignment horizontal="right" vertical="center" wrapText="1"/>
    </xf>
    <xf numFmtId="3" fontId="8" fillId="0" borderId="0" xfId="2" applyNumberFormat="1" applyFont="1" applyFill="1" applyBorder="1" applyAlignment="1">
      <alignment horizontal="right" vertical="center"/>
    </xf>
    <xf numFmtId="3" fontId="8" fillId="0" borderId="0" xfId="2" applyNumberFormat="1" applyFont="1" applyFill="1" applyBorder="1" applyAlignment="1">
      <alignment horizontal="right" vertical="center" wrapText="1"/>
    </xf>
    <xf numFmtId="0" fontId="2" fillId="0" borderId="5" xfId="4" applyFont="1" applyFill="1" applyBorder="1" applyAlignment="1">
      <alignment vertical="center"/>
    </xf>
    <xf numFmtId="38" fontId="8" fillId="0" borderId="0" xfId="2" applyFont="1" applyFill="1" applyBorder="1" applyAlignment="1">
      <alignment horizontal="right" vertical="center" wrapText="1"/>
    </xf>
    <xf numFmtId="38" fontId="8" fillId="0" borderId="0" xfId="2" applyFont="1" applyFill="1" applyAlignment="1">
      <alignment horizontal="right" vertical="center" wrapText="1"/>
    </xf>
    <xf numFmtId="177" fontId="20" fillId="0" borderId="0" xfId="4" applyNumberFormat="1" applyFont="1" applyFill="1" applyBorder="1" applyAlignment="1">
      <alignment horizontal="right" vertical="center"/>
    </xf>
    <xf numFmtId="38" fontId="8" fillId="0" borderId="12" xfId="2" applyFont="1" applyFill="1" applyBorder="1" applyAlignment="1">
      <alignment horizontal="right" vertical="center" wrapText="1"/>
    </xf>
    <xf numFmtId="38" fontId="8" fillId="0" borderId="5" xfId="2" applyFont="1" applyFill="1" applyBorder="1" applyAlignment="1">
      <alignment horizontal="right" vertical="center" wrapText="1"/>
    </xf>
    <xf numFmtId="177" fontId="20" fillId="0" borderId="0" xfId="4" applyNumberFormat="1" applyFont="1" applyFill="1" applyBorder="1" applyAlignment="1">
      <alignment vertical="center"/>
    </xf>
    <xf numFmtId="0" fontId="2" fillId="0" borderId="12" xfId="0" applyFont="1" applyFill="1" applyBorder="1" applyAlignment="1">
      <alignment vertical="center"/>
    </xf>
    <xf numFmtId="0" fontId="20" fillId="0" borderId="0" xfId="0" applyFont="1" applyFill="1" applyAlignment="1">
      <alignment vertical="center"/>
    </xf>
    <xf numFmtId="0" fontId="3" fillId="0" borderId="0" xfId="0" applyFont="1" applyFill="1" applyAlignment="1">
      <alignment horizontal="right" vertical="center"/>
    </xf>
    <xf numFmtId="0" fontId="8" fillId="0" borderId="0" xfId="0" applyFont="1" applyFill="1" applyAlignment="1">
      <alignment vertical="center"/>
    </xf>
    <xf numFmtId="0" fontId="9" fillId="0" borderId="23" xfId="0" applyFont="1" applyFill="1" applyBorder="1" applyAlignment="1">
      <alignment vertical="center"/>
    </xf>
    <xf numFmtId="0" fontId="9" fillId="0" borderId="0" xfId="4" applyFont="1" applyFill="1" applyAlignment="1">
      <alignment vertical="center" wrapText="1"/>
    </xf>
    <xf numFmtId="0" fontId="9" fillId="0" borderId="0" xfId="4" applyFont="1" applyFill="1" applyBorder="1" applyAlignment="1">
      <alignment vertical="center"/>
    </xf>
    <xf numFmtId="0" fontId="10" fillId="0" borderId="0" xfId="4" applyFont="1" applyFill="1" applyBorder="1" applyAlignment="1">
      <alignment horizontal="right" vertical="center"/>
    </xf>
    <xf numFmtId="0" fontId="23" fillId="0" borderId="0" xfId="4" applyFont="1" applyFill="1" applyBorder="1" applyAlignment="1">
      <alignment horizontal="right" vertical="center"/>
    </xf>
    <xf numFmtId="0" fontId="9" fillId="0" borderId="0" xfId="4" applyFont="1" applyFill="1" applyBorder="1" applyAlignment="1">
      <alignment horizontal="right" vertical="center"/>
    </xf>
    <xf numFmtId="0" fontId="9" fillId="0" borderId="0" xfId="4" applyFont="1" applyFill="1" applyBorder="1" applyAlignment="1">
      <alignment horizontal="distributed" vertical="center"/>
    </xf>
    <xf numFmtId="0" fontId="2" fillId="0" borderId="0" xfId="4" applyFont="1" applyFill="1" applyBorder="1" applyAlignment="1">
      <alignment horizontal="left" vertical="center"/>
    </xf>
    <xf numFmtId="0" fontId="9" fillId="0" borderId="0" xfId="4" applyFont="1" applyFill="1" applyBorder="1" applyAlignment="1">
      <alignment horizontal="left" vertical="center"/>
    </xf>
    <xf numFmtId="0" fontId="2" fillId="0" borderId="18" xfId="4" applyFont="1" applyFill="1" applyBorder="1" applyAlignment="1">
      <alignment horizontal="center" vertical="center"/>
    </xf>
    <xf numFmtId="0" fontId="9" fillId="0" borderId="25" xfId="4" applyFont="1" applyFill="1" applyBorder="1" applyAlignment="1">
      <alignment horizontal="center" vertical="center"/>
    </xf>
    <xf numFmtId="0" fontId="20" fillId="0" borderId="22" xfId="4" applyFont="1" applyFill="1" applyBorder="1" applyAlignment="1">
      <alignment horizontal="center" vertical="center"/>
    </xf>
    <xf numFmtId="3" fontId="9" fillId="0" borderId="0" xfId="4" applyNumberFormat="1" applyFont="1" applyFill="1" applyBorder="1" applyAlignment="1">
      <alignment horizontal="left" vertical="center"/>
    </xf>
    <xf numFmtId="3" fontId="9" fillId="0" borderId="0" xfId="4" applyNumberFormat="1" applyFont="1" applyFill="1" applyBorder="1" applyAlignment="1">
      <alignment vertical="center"/>
    </xf>
    <xf numFmtId="3" fontId="2" fillId="0" borderId="0" xfId="4" applyNumberFormat="1" applyFont="1" applyFill="1" applyBorder="1" applyAlignment="1">
      <alignment horizontal="left" vertical="center"/>
    </xf>
    <xf numFmtId="3" fontId="9" fillId="0" borderId="5" xfId="4" applyNumberFormat="1" applyFont="1" applyFill="1" applyBorder="1" applyAlignment="1">
      <alignment horizontal="left" vertical="center"/>
    </xf>
    <xf numFmtId="38" fontId="16" fillId="0" borderId="0" xfId="2" applyFont="1" applyFill="1" applyBorder="1" applyAlignment="1">
      <alignment horizontal="right" vertical="center"/>
    </xf>
    <xf numFmtId="0" fontId="9" fillId="0" borderId="5" xfId="4" applyFont="1" applyFill="1" applyBorder="1" applyAlignment="1">
      <alignment horizontal="left" vertical="center"/>
    </xf>
    <xf numFmtId="0" fontId="8" fillId="0" borderId="0" xfId="4" applyFont="1" applyFill="1" applyBorder="1" applyAlignment="1">
      <alignment horizontal="left" vertical="center"/>
    </xf>
    <xf numFmtId="0" fontId="8" fillId="0" borderId="0" xfId="4" applyFont="1" applyFill="1" applyBorder="1" applyAlignment="1">
      <alignment horizontal="right" vertical="center"/>
    </xf>
    <xf numFmtId="0" fontId="9" fillId="0" borderId="14" xfId="4" applyFont="1" applyFill="1" applyBorder="1" applyAlignment="1">
      <alignment horizontal="left" vertical="center"/>
    </xf>
    <xf numFmtId="0" fontId="9" fillId="0" borderId="23" xfId="4" applyFont="1" applyFill="1" applyBorder="1" applyAlignment="1">
      <alignment horizontal="left" vertical="center"/>
    </xf>
    <xf numFmtId="38" fontId="20" fillId="0" borderId="14" xfId="2" applyFont="1" applyFill="1" applyBorder="1" applyAlignment="1">
      <alignment horizontal="right" vertical="center"/>
    </xf>
    <xf numFmtId="38" fontId="9" fillId="0" borderId="0" xfId="2" applyFont="1" applyFill="1" applyBorder="1" applyAlignment="1">
      <alignment horizontal="left" vertical="center"/>
    </xf>
    <xf numFmtId="0" fontId="25" fillId="0" borderId="0" xfId="4" applyFont="1" applyFill="1" applyBorder="1" applyAlignment="1">
      <alignment horizontal="left" vertical="center"/>
    </xf>
    <xf numFmtId="38" fontId="25" fillId="0" borderId="0" xfId="2" applyFont="1" applyFill="1" applyBorder="1" applyAlignment="1">
      <alignment horizontal="left" vertical="center"/>
    </xf>
    <xf numFmtId="0" fontId="2" fillId="0" borderId="1" xfId="0" applyFont="1" applyFill="1" applyBorder="1" applyAlignment="1">
      <alignment vertical="center"/>
    </xf>
    <xf numFmtId="0" fontId="2" fillId="0" borderId="4" xfId="0"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5" xfId="0" applyFont="1" applyFill="1" applyBorder="1" applyAlignment="1">
      <alignment vertical="top" textRotation="255"/>
    </xf>
    <xf numFmtId="0" fontId="2" fillId="0" borderId="0" xfId="0" applyFont="1" applyFill="1" applyAlignment="1">
      <alignment vertical="top" textRotation="255"/>
    </xf>
    <xf numFmtId="0" fontId="2" fillId="0" borderId="0" xfId="0" applyFont="1" applyFill="1" applyBorder="1" applyAlignment="1">
      <alignment vertical="top" textRotation="255"/>
    </xf>
    <xf numFmtId="0" fontId="2" fillId="0" borderId="13" xfId="0" applyFont="1" applyFill="1" applyBorder="1" applyAlignment="1">
      <alignment vertical="center" textRotation="255"/>
    </xf>
    <xf numFmtId="0" fontId="2" fillId="0" borderId="6" xfId="0" applyFont="1" applyFill="1" applyBorder="1" applyAlignment="1">
      <alignment horizontal="center" vertical="center" textRotation="255"/>
    </xf>
    <xf numFmtId="0" fontId="26" fillId="0" borderId="6" xfId="0" applyFont="1" applyFill="1" applyBorder="1" applyAlignment="1">
      <alignment vertical="distributed" textRotation="255" wrapText="1" shrinkToFit="1"/>
    </xf>
    <xf numFmtId="0" fontId="9" fillId="0" borderId="6" xfId="0" applyFont="1" applyFill="1" applyBorder="1" applyAlignment="1">
      <alignment horizontal="center" vertical="center" textRotation="255"/>
    </xf>
    <xf numFmtId="0" fontId="2" fillId="0" borderId="7" xfId="0" applyFont="1" applyFill="1" applyBorder="1" applyAlignment="1">
      <alignment horizontal="center" vertical="center" textRotation="255"/>
    </xf>
    <xf numFmtId="0" fontId="2" fillId="0" borderId="0" xfId="0" applyFont="1" applyFill="1" applyBorder="1" applyAlignment="1">
      <alignment vertical="center" textRotation="255"/>
    </xf>
    <xf numFmtId="0" fontId="2" fillId="0" borderId="12" xfId="0" applyFont="1" applyFill="1" applyBorder="1" applyAlignment="1">
      <alignment horizontal="center" vertical="center" textRotation="255"/>
    </xf>
    <xf numFmtId="0" fontId="2" fillId="0" borderId="0" xfId="0" applyFont="1" applyFill="1" applyBorder="1" applyAlignment="1">
      <alignment horizontal="left" vertical="center"/>
    </xf>
    <xf numFmtId="3" fontId="2" fillId="0" borderId="0" xfId="0" applyNumberFormat="1" applyFont="1" applyFill="1" applyBorder="1" applyAlignment="1">
      <alignment vertical="center"/>
    </xf>
    <xf numFmtId="0" fontId="2" fillId="0" borderId="14" xfId="0" applyFont="1" applyFill="1" applyBorder="1" applyAlignment="1">
      <alignment vertical="center"/>
    </xf>
    <xf numFmtId="0" fontId="8" fillId="0" borderId="15" xfId="0" applyFont="1" applyFill="1" applyBorder="1" applyAlignment="1">
      <alignment horizontal="right" vertical="center"/>
    </xf>
    <xf numFmtId="0" fontId="8" fillId="0" borderId="14" xfId="0" applyFont="1" applyFill="1" applyBorder="1" applyAlignment="1">
      <alignment horizontal="right" vertical="center"/>
    </xf>
    <xf numFmtId="0" fontId="8" fillId="0" borderId="0" xfId="0" applyFont="1" applyFill="1" applyAlignment="1">
      <alignment horizontal="right" vertical="center"/>
    </xf>
    <xf numFmtId="0" fontId="9" fillId="0" borderId="0" xfId="0" applyFont="1" applyFill="1" applyAlignment="1">
      <alignment horizontal="center" vertical="center"/>
    </xf>
    <xf numFmtId="176" fontId="8" fillId="0" borderId="12" xfId="0" applyNumberFormat="1" applyFont="1" applyFill="1" applyBorder="1" applyAlignment="1">
      <alignment horizontal="right" vertical="center"/>
    </xf>
    <xf numFmtId="177" fontId="8" fillId="0" borderId="0" xfId="0" applyNumberFormat="1" applyFont="1" applyFill="1" applyBorder="1" applyAlignment="1">
      <alignment horizontal="right" vertical="center"/>
    </xf>
    <xf numFmtId="0" fontId="25" fillId="0" borderId="0" xfId="0" applyFont="1" applyFill="1" applyAlignment="1">
      <alignment vertical="center"/>
    </xf>
    <xf numFmtId="0" fontId="8" fillId="0" borderId="0" xfId="0" applyFont="1" applyFill="1" applyBorder="1" applyAlignment="1">
      <alignment horizontal="center" vertical="center"/>
    </xf>
    <xf numFmtId="38" fontId="8" fillId="0" borderId="0" xfId="2" applyFont="1" applyFill="1" applyBorder="1" applyAlignment="1">
      <alignment horizontal="right"/>
    </xf>
    <xf numFmtId="0" fontId="2" fillId="0" borderId="0" xfId="0" applyFont="1" applyFill="1" applyBorder="1" applyAlignment="1"/>
    <xf numFmtId="0" fontId="2" fillId="0" borderId="5" xfId="0" applyFont="1" applyFill="1" applyBorder="1"/>
    <xf numFmtId="0" fontId="2" fillId="0" borderId="0" xfId="0" applyFont="1" applyFill="1" applyBorder="1" applyAlignment="1">
      <alignment horizontal="right" vertical="center" textRotation="255"/>
    </xf>
    <xf numFmtId="0" fontId="2" fillId="0" borderId="0" xfId="0" applyFont="1" applyFill="1" applyBorder="1"/>
    <xf numFmtId="0" fontId="2" fillId="0" borderId="23" xfId="0" applyFont="1" applyFill="1" applyBorder="1"/>
    <xf numFmtId="38" fontId="27" fillId="0" borderId="0" xfId="2" applyFont="1" applyFill="1" applyBorder="1" applyAlignment="1">
      <alignment horizontal="left" vertical="center"/>
    </xf>
    <xf numFmtId="38" fontId="2" fillId="0" borderId="0" xfId="2" applyFont="1" applyFill="1" applyBorder="1" applyAlignment="1">
      <alignment horizontal="left" vertical="center"/>
    </xf>
    <xf numFmtId="0" fontId="3" fillId="0" borderId="0" xfId="7" applyFont="1" applyAlignment="1">
      <alignment vertical="center"/>
    </xf>
    <xf numFmtId="0" fontId="2" fillId="0" borderId="0" xfId="7" applyFont="1" applyAlignment="1">
      <alignment vertical="center"/>
    </xf>
    <xf numFmtId="0" fontId="2" fillId="0" borderId="0" xfId="7" applyFont="1" applyAlignment="1">
      <alignment horizontal="center" vertical="center"/>
    </xf>
    <xf numFmtId="0" fontId="2" fillId="0" borderId="21" xfId="7" applyFont="1" applyBorder="1" applyAlignment="1">
      <alignment horizontal="center" vertical="center"/>
    </xf>
    <xf numFmtId="0" fontId="2" fillId="0" borderId="19" xfId="7" applyFont="1" applyBorder="1" applyAlignment="1">
      <alignment horizontal="center" vertical="center"/>
    </xf>
    <xf numFmtId="0" fontId="9" fillId="0" borderId="0" xfId="7" applyFont="1" applyAlignment="1">
      <alignment horizontal="right" vertical="center"/>
    </xf>
    <xf numFmtId="0" fontId="9" fillId="0" borderId="12" xfId="7" applyFont="1" applyBorder="1" applyAlignment="1">
      <alignment horizontal="right" vertical="center"/>
    </xf>
    <xf numFmtId="38" fontId="8" fillId="0" borderId="12" xfId="7" applyNumberFormat="1" applyFont="1" applyBorder="1" applyAlignment="1">
      <alignment vertical="center" wrapText="1"/>
    </xf>
    <xf numFmtId="38" fontId="8" fillId="0" borderId="0" xfId="7" applyNumberFormat="1" applyFont="1" applyAlignment="1">
      <alignment vertical="center" wrapText="1"/>
    </xf>
    <xf numFmtId="0" fontId="8" fillId="0" borderId="0" xfId="7" applyFont="1" applyAlignment="1">
      <alignment horizontal="right" vertical="center"/>
    </xf>
    <xf numFmtId="0" fontId="2" fillId="0" borderId="14" xfId="7" applyFont="1" applyBorder="1" applyAlignment="1">
      <alignment vertical="center"/>
    </xf>
    <xf numFmtId="0" fontId="2" fillId="0" borderId="15" xfId="7" applyFont="1" applyBorder="1" applyAlignment="1">
      <alignment vertical="center"/>
    </xf>
    <xf numFmtId="0" fontId="3" fillId="0" borderId="0" xfId="0" applyFont="1" applyAlignment="1">
      <alignment vertical="center"/>
    </xf>
    <xf numFmtId="0" fontId="2" fillId="0" borderId="0" xfId="0" applyFont="1" applyAlignment="1">
      <alignment vertical="center"/>
    </xf>
    <xf numFmtId="38" fontId="2" fillId="0" borderId="0" xfId="0" applyNumberFormat="1" applyFont="1" applyAlignment="1">
      <alignment vertical="center"/>
    </xf>
    <xf numFmtId="0" fontId="2" fillId="0" borderId="0" xfId="0" applyFont="1" applyAlignment="1">
      <alignment horizontal="center" vertical="center"/>
    </xf>
    <xf numFmtId="0" fontId="2" fillId="0" borderId="10" xfId="0" applyFont="1" applyBorder="1" applyAlignment="1">
      <alignment vertical="center"/>
    </xf>
    <xf numFmtId="0" fontId="2" fillId="0" borderId="0" xfId="0" applyFont="1" applyAlignment="1">
      <alignment horizontal="right" vertical="center"/>
    </xf>
    <xf numFmtId="0" fontId="7" fillId="0" borderId="12" xfId="0" applyFont="1" applyBorder="1" applyAlignment="1">
      <alignment horizontal="right" vertical="center"/>
    </xf>
    <xf numFmtId="0" fontId="2" fillId="0" borderId="12" xfId="0" applyFont="1" applyBorder="1" applyAlignment="1">
      <alignment vertical="center"/>
    </xf>
    <xf numFmtId="0" fontId="2" fillId="0" borderId="12" xfId="0" applyFont="1" applyBorder="1" applyAlignment="1">
      <alignment horizontal="center" vertical="center"/>
    </xf>
    <xf numFmtId="0" fontId="2" fillId="0" borderId="12" xfId="0" applyFont="1" applyBorder="1" applyAlignment="1">
      <alignment horizontal="distributed" vertical="center"/>
    </xf>
    <xf numFmtId="177" fontId="2" fillId="0" borderId="0" xfId="0" applyNumberFormat="1" applyFont="1" applyAlignment="1">
      <alignment vertical="center"/>
    </xf>
    <xf numFmtId="0" fontId="2" fillId="0" borderId="0" xfId="0" applyFont="1" applyAlignment="1">
      <alignment vertical="center" textRotation="255"/>
    </xf>
    <xf numFmtId="0" fontId="2" fillId="0" borderId="14" xfId="0" applyFont="1" applyBorder="1" applyAlignment="1">
      <alignment vertical="center"/>
    </xf>
    <xf numFmtId="0" fontId="2" fillId="0" borderId="15" xfId="0" applyFont="1" applyBorder="1" applyAlignment="1">
      <alignment vertical="center"/>
    </xf>
    <xf numFmtId="0" fontId="9" fillId="0" borderId="0" xfId="0" applyFont="1" applyAlignment="1">
      <alignment horizontal="right" vertical="center"/>
    </xf>
    <xf numFmtId="0" fontId="9" fillId="0" borderId="25" xfId="0" applyFont="1" applyBorder="1" applyAlignment="1">
      <alignment horizontal="right" vertical="center"/>
    </xf>
    <xf numFmtId="0" fontId="9" fillId="0" borderId="10" xfId="0" applyFont="1" applyBorder="1" applyAlignment="1">
      <alignment horizontal="right" vertical="center"/>
    </xf>
    <xf numFmtId="0" fontId="9" fillId="0" borderId="22" xfId="0" applyFont="1" applyBorder="1" applyAlignment="1">
      <alignment horizontal="right" vertical="center"/>
    </xf>
    <xf numFmtId="0" fontId="2" fillId="0" borderId="12" xfId="0" applyFont="1" applyBorder="1" applyAlignment="1">
      <alignment horizontal="left" vertical="center" indent="1"/>
    </xf>
    <xf numFmtId="0" fontId="2" fillId="0" borderId="0" xfId="0" applyFont="1" applyAlignment="1">
      <alignment horizontal="left" vertical="center" indent="1"/>
    </xf>
    <xf numFmtId="38" fontId="8" fillId="0" borderId="0" xfId="0" applyNumberFormat="1" applyFont="1" applyAlignment="1">
      <alignment vertical="center" wrapText="1"/>
    </xf>
    <xf numFmtId="0" fontId="2" fillId="0" borderId="5" xfId="0" applyFont="1" applyBorder="1" applyAlignment="1">
      <alignment vertical="center"/>
    </xf>
    <xf numFmtId="0" fontId="2" fillId="0" borderId="5" xfId="0" applyFont="1" applyBorder="1" applyAlignment="1">
      <alignment horizontal="left" vertical="center" indent="1"/>
    </xf>
    <xf numFmtId="0" fontId="2" fillId="0" borderId="23" xfId="0" applyFont="1" applyBorder="1" applyAlignment="1">
      <alignment vertical="center"/>
    </xf>
    <xf numFmtId="38" fontId="2" fillId="0" borderId="0" xfId="7" applyNumberFormat="1" applyFont="1" applyAlignment="1">
      <alignment vertical="center"/>
    </xf>
    <xf numFmtId="0" fontId="2" fillId="0" borderId="2" xfId="0" applyFont="1" applyFill="1" applyBorder="1" applyAlignment="1">
      <alignment horizontal="center" vertical="center"/>
    </xf>
    <xf numFmtId="0" fontId="2" fillId="0" borderId="8" xfId="0" applyFont="1" applyFill="1" applyBorder="1" applyAlignment="1">
      <alignment horizontal="distributed" vertical="center" justifyLastLine="1"/>
    </xf>
    <xf numFmtId="0" fontId="2" fillId="0" borderId="13" xfId="0" applyFont="1" applyFill="1" applyBorder="1" applyAlignment="1">
      <alignment horizontal="center" vertical="center"/>
    </xf>
    <xf numFmtId="0" fontId="2" fillId="0" borderId="0" xfId="0" applyFont="1" applyFill="1" applyAlignment="1">
      <alignment vertical="center"/>
    </xf>
    <xf numFmtId="3" fontId="8" fillId="0" borderId="0" xfId="0" applyNumberFormat="1" applyFont="1" applyFill="1" applyBorder="1" applyAlignment="1">
      <alignment horizontal="right" vertical="center"/>
    </xf>
    <xf numFmtId="0" fontId="2" fillId="0" borderId="22" xfId="0" applyFont="1" applyFill="1" applyBorder="1" applyAlignment="1">
      <alignment horizontal="right" vertical="center"/>
    </xf>
    <xf numFmtId="0" fontId="2" fillId="0" borderId="0" xfId="0" applyFont="1" applyFill="1" applyAlignment="1">
      <alignment horizontal="right" vertical="center"/>
    </xf>
    <xf numFmtId="0" fontId="2" fillId="0" borderId="8" xfId="0" applyFont="1" applyFill="1" applyBorder="1" applyAlignment="1">
      <alignment horizontal="center" vertical="center"/>
    </xf>
    <xf numFmtId="0" fontId="2" fillId="0" borderId="0" xfId="0" applyFont="1" applyFill="1" applyBorder="1" applyAlignment="1">
      <alignment vertical="center"/>
    </xf>
    <xf numFmtId="0" fontId="3" fillId="0" borderId="14" xfId="0" applyFont="1" applyFill="1" applyBorder="1" applyAlignment="1">
      <alignment vertical="center"/>
    </xf>
    <xf numFmtId="0" fontId="2" fillId="0" borderId="5" xfId="0" applyFont="1" applyFill="1" applyBorder="1" applyAlignment="1">
      <alignment horizontal="right" vertical="center"/>
    </xf>
    <xf numFmtId="49" fontId="2" fillId="0" borderId="0" xfId="4" applyNumberFormat="1" applyFont="1" applyAlignment="1">
      <alignment vertical="center"/>
    </xf>
    <xf numFmtId="0" fontId="2" fillId="0" borderId="0" xfId="4" applyFont="1" applyAlignment="1">
      <alignment vertical="center"/>
    </xf>
    <xf numFmtId="0" fontId="2" fillId="0" borderId="14" xfId="4" applyFont="1" applyBorder="1" applyAlignment="1">
      <alignment horizontal="right" vertical="center" shrinkToFit="1"/>
    </xf>
    <xf numFmtId="0" fontId="19" fillId="0" borderId="0" xfId="0" applyFont="1"/>
    <xf numFmtId="38" fontId="2" fillId="0" borderId="0" xfId="8" applyFont="1" applyFill="1" applyBorder="1" applyAlignment="1">
      <alignment vertical="center"/>
    </xf>
    <xf numFmtId="0" fontId="9" fillId="0" borderId="0" xfId="4" applyFont="1" applyAlignment="1">
      <alignment horizontal="right" vertical="center"/>
    </xf>
    <xf numFmtId="0" fontId="2" fillId="0" borderId="17" xfId="4" applyFont="1" applyBorder="1" applyAlignment="1">
      <alignment horizontal="center" vertical="center"/>
    </xf>
    <xf numFmtId="0" fontId="2" fillId="0" borderId="16" xfId="4" applyFont="1" applyBorder="1" applyAlignment="1">
      <alignment horizontal="distributed" vertical="center" justifyLastLine="1"/>
    </xf>
    <xf numFmtId="0" fontId="2" fillId="0" borderId="0" xfId="4" applyFont="1" applyAlignment="1">
      <alignment horizontal="center" vertical="center"/>
    </xf>
    <xf numFmtId="49" fontId="2" fillId="0" borderId="0" xfId="4" applyNumberFormat="1" applyFont="1" applyAlignment="1">
      <alignment horizontal="right" vertical="center"/>
    </xf>
    <xf numFmtId="0" fontId="2" fillId="0" borderId="0" xfId="4" applyFont="1" applyAlignment="1">
      <alignment horizontal="right" vertical="center"/>
    </xf>
    <xf numFmtId="0" fontId="2" fillId="0" borderId="12" xfId="4" applyFont="1" applyBorder="1" applyAlignment="1">
      <alignment horizontal="right" vertical="center"/>
    </xf>
    <xf numFmtId="38" fontId="2" fillId="0" borderId="0" xfId="8" applyFont="1" applyFill="1" applyBorder="1" applyAlignment="1">
      <alignment horizontal="right" vertical="center"/>
    </xf>
    <xf numFmtId="0" fontId="3" fillId="0" borderId="0" xfId="4" applyFont="1" applyAlignment="1">
      <alignment vertical="center"/>
    </xf>
    <xf numFmtId="0" fontId="3" fillId="0" borderId="0" xfId="4" applyFont="1" applyAlignment="1">
      <alignment horizontal="center" vertical="center"/>
    </xf>
    <xf numFmtId="0" fontId="16" fillId="0" borderId="0" xfId="4" applyFont="1" applyAlignment="1">
      <alignment vertical="center"/>
    </xf>
    <xf numFmtId="176" fontId="7" fillId="0" borderId="12" xfId="2" applyNumberFormat="1" applyFont="1" applyFill="1" applyBorder="1" applyAlignment="1">
      <alignment vertical="center"/>
    </xf>
    <xf numFmtId="0" fontId="8" fillId="0" borderId="0" xfId="4" applyFont="1" applyAlignment="1">
      <alignment vertical="center"/>
    </xf>
    <xf numFmtId="38" fontId="2" fillId="0" borderId="0" xfId="8" applyFont="1" applyFill="1" applyAlignment="1">
      <alignment vertical="center"/>
    </xf>
    <xf numFmtId="0" fontId="8" fillId="0" borderId="0" xfId="4" applyFont="1" applyAlignment="1">
      <alignment horizontal="center" vertical="center"/>
    </xf>
    <xf numFmtId="176" fontId="8" fillId="0" borderId="12" xfId="4" applyNumberFormat="1" applyFont="1" applyBorder="1" applyAlignment="1">
      <alignment vertical="center"/>
    </xf>
    <xf numFmtId="49" fontId="8" fillId="0" borderId="0" xfId="4" applyNumberFormat="1" applyFont="1" applyAlignment="1">
      <alignment horizontal="right" vertical="center"/>
    </xf>
    <xf numFmtId="0" fontId="2" fillId="0" borderId="0" xfId="4" applyFont="1" applyAlignment="1">
      <alignment vertical="center" wrapText="1"/>
    </xf>
    <xf numFmtId="38" fontId="2" fillId="0" borderId="0" xfId="8" applyFont="1" applyFill="1" applyBorder="1" applyAlignment="1">
      <alignment vertical="center" wrapText="1"/>
    </xf>
    <xf numFmtId="176" fontId="8" fillId="0" borderId="0" xfId="4" applyNumberFormat="1" applyFont="1" applyAlignment="1">
      <alignment horizontal="right" vertical="center"/>
    </xf>
    <xf numFmtId="177" fontId="16" fillId="0" borderId="0" xfId="4" applyNumberFormat="1" applyFont="1" applyAlignment="1">
      <alignment vertical="center"/>
    </xf>
    <xf numFmtId="176" fontId="2" fillId="0" borderId="0" xfId="4" applyNumberFormat="1" applyFont="1" applyAlignment="1">
      <alignment vertical="center"/>
    </xf>
    <xf numFmtId="0" fontId="2" fillId="0" borderId="23" xfId="4" applyFont="1" applyBorder="1" applyAlignment="1">
      <alignment horizontal="right" vertical="center"/>
    </xf>
    <xf numFmtId="0" fontId="1" fillId="0" borderId="0" xfId="0" applyFont="1"/>
    <xf numFmtId="0" fontId="2" fillId="0" borderId="0" xfId="0" applyFont="1" applyFill="1" applyAlignment="1">
      <alignment horizontal="center" vertical="center"/>
    </xf>
    <xf numFmtId="0" fontId="9" fillId="0" borderId="0" xfId="0" applyFont="1" applyFill="1" applyAlignment="1">
      <alignment horizontal="right" vertical="center"/>
    </xf>
    <xf numFmtId="0" fontId="2" fillId="0" borderId="12" xfId="0" applyFont="1" applyFill="1" applyBorder="1" applyAlignment="1">
      <alignment horizontal="right" vertical="center"/>
    </xf>
    <xf numFmtId="0" fontId="2" fillId="0" borderId="15" xfId="1" applyFont="1" applyFill="1" applyBorder="1" applyAlignment="1">
      <alignment vertical="center"/>
    </xf>
    <xf numFmtId="0" fontId="2" fillId="0" borderId="0" xfId="1" applyFont="1" applyFill="1" applyBorder="1" applyAlignment="1">
      <alignment vertical="center"/>
    </xf>
    <xf numFmtId="0" fontId="9" fillId="0" borderId="0" xfId="1" applyFont="1" applyFill="1" applyAlignment="1">
      <alignment vertical="center"/>
    </xf>
    <xf numFmtId="3" fontId="2" fillId="0" borderId="0" xfId="0" applyNumberFormat="1" applyFont="1" applyFill="1" applyBorder="1" applyAlignment="1">
      <alignment horizontal="right" vertical="center"/>
    </xf>
    <xf numFmtId="0" fontId="2" fillId="0" borderId="2" xfId="1" applyFont="1" applyFill="1" applyBorder="1" applyAlignment="1">
      <alignment horizontal="distributed" vertical="center" justifyLastLine="1"/>
    </xf>
    <xf numFmtId="0" fontId="9" fillId="0" borderId="0" xfId="1" applyFont="1" applyFill="1" applyAlignment="1">
      <alignment horizontal="center" vertical="center"/>
    </xf>
    <xf numFmtId="0" fontId="2" fillId="0" borderId="8" xfId="1" applyFont="1" applyFill="1" applyBorder="1" applyAlignment="1">
      <alignment horizontal="distributed" vertical="center" justifyLastLine="1"/>
    </xf>
    <xf numFmtId="0" fontId="2" fillId="0" borderId="21" xfId="1" applyFont="1" applyFill="1" applyBorder="1" applyAlignment="1">
      <alignment horizontal="distributed" vertical="center" justifyLastLine="1"/>
    </xf>
    <xf numFmtId="0" fontId="2" fillId="0" borderId="19" xfId="1" applyFont="1" applyFill="1" applyBorder="1" applyAlignment="1">
      <alignment horizontal="distributed" vertical="center" justifyLastLine="1"/>
    </xf>
    <xf numFmtId="0" fontId="2" fillId="0" borderId="12" xfId="1" applyFont="1" applyFill="1" applyBorder="1" applyAlignment="1">
      <alignment horizontal="right" vertical="center"/>
    </xf>
    <xf numFmtId="0" fontId="9" fillId="0" borderId="0" xfId="1" applyFont="1" applyFill="1" applyAlignment="1">
      <alignment horizontal="right" vertical="center"/>
    </xf>
    <xf numFmtId="0" fontId="2" fillId="0" borderId="0" xfId="1" applyFont="1" applyFill="1" applyBorder="1" applyAlignment="1">
      <alignment horizontal="center" vertical="center"/>
    </xf>
    <xf numFmtId="3" fontId="8" fillId="0" borderId="12" xfId="1" applyNumberFormat="1" applyFont="1" applyFill="1" applyBorder="1" applyAlignment="1">
      <alignment horizontal="right" vertical="center"/>
    </xf>
    <xf numFmtId="3" fontId="8" fillId="0" borderId="0" xfId="1" applyNumberFormat="1" applyFont="1" applyFill="1" applyBorder="1" applyAlignment="1">
      <alignment horizontal="right" vertical="center"/>
    </xf>
    <xf numFmtId="0" fontId="8" fillId="0" borderId="0" xfId="1" applyFont="1" applyFill="1" applyAlignment="1">
      <alignment vertical="center"/>
    </xf>
    <xf numFmtId="38" fontId="8" fillId="0" borderId="0" xfId="2" applyFont="1" applyFill="1" applyAlignment="1">
      <alignment vertical="center"/>
    </xf>
    <xf numFmtId="176" fontId="8" fillId="0" borderId="0" xfId="1" applyNumberFormat="1" applyFont="1" applyFill="1" applyBorder="1" applyAlignment="1">
      <alignment horizontal="right" vertical="center"/>
    </xf>
    <xf numFmtId="0" fontId="2" fillId="0" borderId="21" xfId="0" applyFont="1" applyFill="1" applyBorder="1" applyAlignment="1">
      <alignment horizontal="distributed" vertical="center" justifyLastLine="1"/>
    </xf>
    <xf numFmtId="0" fontId="9" fillId="0" borderId="0" xfId="0" applyFont="1" applyFill="1" applyBorder="1" applyAlignment="1">
      <alignment horizontal="center" vertical="center"/>
    </xf>
    <xf numFmtId="3" fontId="8" fillId="0" borderId="12" xfId="0" applyNumberFormat="1" applyFont="1" applyFill="1" applyBorder="1" applyAlignment="1">
      <alignment horizontal="right" vertical="center"/>
    </xf>
    <xf numFmtId="38" fontId="8" fillId="0" borderId="0" xfId="0" applyNumberFormat="1" applyFont="1" applyFill="1" applyBorder="1" applyAlignment="1">
      <alignment vertical="center"/>
    </xf>
    <xf numFmtId="38" fontId="8" fillId="0" borderId="0" xfId="0" applyNumberFormat="1" applyFont="1" applyFill="1" applyBorder="1" applyAlignment="1">
      <alignment horizontal="right" vertical="center"/>
    </xf>
    <xf numFmtId="3" fontId="9" fillId="0" borderId="0" xfId="0" applyNumberFormat="1" applyFont="1" applyFill="1" applyAlignment="1">
      <alignment horizontal="right" vertical="center"/>
    </xf>
    <xf numFmtId="38" fontId="8" fillId="0" borderId="0" xfId="0" applyNumberFormat="1" applyFont="1" applyFill="1" applyBorder="1" applyAlignment="1">
      <alignment horizontal="right" vertical="top"/>
    </xf>
    <xf numFmtId="178" fontId="8" fillId="0" borderId="0" xfId="0" applyNumberFormat="1" applyFont="1" applyFill="1" applyBorder="1" applyAlignment="1">
      <alignment horizontal="right" vertical="top"/>
    </xf>
    <xf numFmtId="179" fontId="8" fillId="0" borderId="0" xfId="0" applyNumberFormat="1" applyFont="1" applyFill="1" applyBorder="1" applyAlignment="1">
      <alignment horizontal="right" vertical="top" wrapText="1"/>
    </xf>
    <xf numFmtId="3" fontId="9" fillId="0" borderId="0" xfId="0" applyNumberFormat="1" applyFont="1" applyFill="1" applyAlignment="1">
      <alignment horizontal="right" vertical="top"/>
    </xf>
    <xf numFmtId="3" fontId="10" fillId="0" borderId="0" xfId="0" applyNumberFormat="1" applyFont="1" applyFill="1" applyAlignment="1">
      <alignment vertical="center"/>
    </xf>
    <xf numFmtId="0" fontId="2" fillId="0" borderId="23" xfId="0" applyFont="1" applyFill="1" applyBorder="1" applyAlignment="1">
      <alignment vertical="center"/>
    </xf>
    <xf numFmtId="0" fontId="2" fillId="0" borderId="15" xfId="0" applyFont="1" applyFill="1" applyBorder="1" applyAlignment="1">
      <alignment vertical="center"/>
    </xf>
    <xf numFmtId="3" fontId="8" fillId="0" borderId="12" xfId="0" applyNumberFormat="1" applyFont="1" applyFill="1" applyBorder="1" applyAlignment="1">
      <alignment vertical="center"/>
    </xf>
    <xf numFmtId="0" fontId="9" fillId="0" borderId="15" xfId="0" applyFont="1" applyFill="1" applyBorder="1" applyAlignment="1">
      <alignment vertical="center"/>
    </xf>
    <xf numFmtId="0" fontId="2" fillId="0" borderId="0" xfId="9" applyFont="1" applyFill="1" applyAlignment="1">
      <alignment vertical="center"/>
    </xf>
    <xf numFmtId="0" fontId="9" fillId="0" borderId="0" xfId="9" applyFont="1" applyFill="1" applyAlignment="1">
      <alignment vertical="center"/>
    </xf>
    <xf numFmtId="0" fontId="2" fillId="0" borderId="2" xfId="9" applyFont="1" applyFill="1" applyBorder="1" applyAlignment="1">
      <alignment horizontal="center" vertical="center"/>
    </xf>
    <xf numFmtId="0" fontId="2" fillId="0" borderId="8" xfId="9" applyFont="1" applyFill="1" applyBorder="1" applyAlignment="1">
      <alignment horizontal="center" vertical="center"/>
    </xf>
    <xf numFmtId="0" fontId="2" fillId="0" borderId="21" xfId="9" applyFont="1" applyFill="1" applyBorder="1" applyAlignment="1">
      <alignment horizontal="center" vertical="center"/>
    </xf>
    <xf numFmtId="0" fontId="2" fillId="0" borderId="21" xfId="9" applyFont="1" applyFill="1" applyBorder="1" applyAlignment="1">
      <alignment horizontal="center" vertical="center" wrapText="1"/>
    </xf>
    <xf numFmtId="0" fontId="2" fillId="0" borderId="19" xfId="9" applyFont="1" applyFill="1" applyBorder="1" applyAlignment="1">
      <alignment horizontal="center" vertical="center" wrapText="1"/>
    </xf>
    <xf numFmtId="0" fontId="2" fillId="0" borderId="21" xfId="0" applyFont="1" applyFill="1" applyBorder="1" applyAlignment="1">
      <alignment horizontal="distributed" vertical="center" wrapText="1" justifyLastLine="1"/>
    </xf>
    <xf numFmtId="0" fontId="2" fillId="0" borderId="0" xfId="9" applyFont="1" applyFill="1" applyBorder="1" applyAlignment="1">
      <alignment vertical="center"/>
    </xf>
    <xf numFmtId="0" fontId="2" fillId="0" borderId="10" xfId="9" applyFont="1" applyFill="1" applyBorder="1" applyAlignment="1">
      <alignment horizontal="right" vertical="center"/>
    </xf>
    <xf numFmtId="0" fontId="2" fillId="0" borderId="0" xfId="9" applyFont="1" applyFill="1" applyBorder="1" applyAlignment="1">
      <alignment horizontal="right" vertical="center"/>
    </xf>
    <xf numFmtId="176" fontId="8" fillId="0" borderId="12" xfId="9" applyNumberFormat="1" applyFont="1" applyFill="1" applyBorder="1" applyAlignment="1">
      <alignment horizontal="right" vertical="center"/>
    </xf>
    <xf numFmtId="176" fontId="8" fillId="0" borderId="0" xfId="9" applyNumberFormat="1" applyFont="1" applyFill="1" applyBorder="1" applyAlignment="1">
      <alignment horizontal="right" vertical="center"/>
    </xf>
    <xf numFmtId="0" fontId="2" fillId="0" borderId="0" xfId="9" applyFont="1" applyFill="1" applyAlignment="1">
      <alignment horizontal="right" vertical="center"/>
    </xf>
    <xf numFmtId="176" fontId="24" fillId="0" borderId="0" xfId="9" applyNumberFormat="1" applyFont="1" applyFill="1" applyBorder="1" applyAlignment="1">
      <alignment horizontal="right" vertical="center"/>
    </xf>
    <xf numFmtId="0" fontId="9" fillId="0" borderId="14" xfId="9" applyFont="1" applyFill="1" applyBorder="1" applyAlignment="1">
      <alignment vertical="center"/>
    </xf>
    <xf numFmtId="0" fontId="9" fillId="0" borderId="15" xfId="9" applyFont="1" applyFill="1" applyBorder="1" applyAlignment="1">
      <alignment vertical="center"/>
    </xf>
    <xf numFmtId="0" fontId="2" fillId="0" borderId="0" xfId="0" applyFont="1" applyFill="1" applyBorder="1" applyAlignment="1">
      <alignment horizontal="distributed" vertical="center"/>
    </xf>
    <xf numFmtId="0" fontId="2" fillId="0" borderId="0"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Border="1" applyAlignment="1">
      <alignment horizontal="center" vertical="center" textRotation="255"/>
    </xf>
    <xf numFmtId="0" fontId="2" fillId="0" borderId="0" xfId="0" applyFont="1" applyFill="1" applyBorder="1" applyAlignment="1">
      <alignment horizontal="left" vertical="center" wrapText="1"/>
    </xf>
    <xf numFmtId="0" fontId="2" fillId="0" borderId="0" xfId="0" applyFont="1" applyFill="1" applyAlignment="1">
      <alignment horizontal="right" vertical="center"/>
    </xf>
    <xf numFmtId="0" fontId="2" fillId="0" borderId="5" xfId="0" applyFont="1" applyFill="1" applyBorder="1" applyAlignment="1">
      <alignment horizontal="distributed" vertical="center"/>
    </xf>
    <xf numFmtId="0" fontId="2" fillId="0" borderId="18" xfId="0" applyFont="1" applyFill="1" applyBorder="1" applyAlignment="1">
      <alignment horizontal="center" vertical="center"/>
    </xf>
    <xf numFmtId="0" fontId="2" fillId="0" borderId="0" xfId="10" applyFont="1" applyFill="1" applyAlignment="1">
      <alignment vertical="center"/>
    </xf>
    <xf numFmtId="0" fontId="2" fillId="0" borderId="0" xfId="10" applyFont="1" applyFill="1" applyAlignment="1">
      <alignment horizontal="right" vertical="center"/>
    </xf>
    <xf numFmtId="0" fontId="2" fillId="0" borderId="2" xfId="10" applyFont="1" applyFill="1" applyBorder="1" applyAlignment="1">
      <alignment horizontal="center" vertical="center"/>
    </xf>
    <xf numFmtId="0" fontId="2" fillId="0" borderId="0" xfId="10" applyFont="1" applyFill="1" applyAlignment="1">
      <alignment horizontal="center" vertical="center"/>
    </xf>
    <xf numFmtId="0" fontId="2" fillId="0" borderId="5" xfId="10" applyFont="1" applyFill="1" applyBorder="1" applyAlignment="1">
      <alignment horizontal="center" vertical="center"/>
    </xf>
    <xf numFmtId="0" fontId="2" fillId="0" borderId="8" xfId="10" applyFont="1" applyFill="1" applyBorder="1" applyAlignment="1">
      <alignment horizontal="center" vertical="center"/>
    </xf>
    <xf numFmtId="0" fontId="2" fillId="0" borderId="21" xfId="10" applyFont="1" applyFill="1" applyBorder="1" applyAlignment="1">
      <alignment horizontal="center" vertical="center"/>
    </xf>
    <xf numFmtId="0" fontId="2" fillId="0" borderId="19" xfId="10" applyFont="1" applyFill="1" applyBorder="1" applyAlignment="1">
      <alignment horizontal="center" vertical="center"/>
    </xf>
    <xf numFmtId="0" fontId="9" fillId="0" borderId="0" xfId="10" applyFont="1" applyFill="1" applyBorder="1" applyAlignment="1">
      <alignment horizontal="right" vertical="center"/>
    </xf>
    <xf numFmtId="0" fontId="9" fillId="0" borderId="12" xfId="10" applyFont="1" applyFill="1" applyBorder="1" applyAlignment="1">
      <alignment horizontal="right" vertical="center"/>
    </xf>
    <xf numFmtId="0" fontId="9" fillId="0" borderId="0" xfId="10" applyFont="1" applyFill="1" applyAlignment="1">
      <alignment horizontal="right" vertical="center"/>
    </xf>
    <xf numFmtId="0" fontId="3" fillId="0" borderId="0" xfId="10" applyFont="1" applyFill="1" applyBorder="1" applyAlignment="1">
      <alignment horizontal="center" vertical="center" wrapText="1"/>
    </xf>
    <xf numFmtId="0" fontId="7" fillId="0" borderId="5" xfId="10" applyFont="1" applyFill="1" applyBorder="1" applyAlignment="1">
      <alignment horizontal="right" vertical="center"/>
    </xf>
    <xf numFmtId="38" fontId="7" fillId="0" borderId="0" xfId="10" applyNumberFormat="1" applyFont="1" applyFill="1" applyBorder="1" applyAlignment="1">
      <alignment horizontal="right" vertical="center" wrapText="1"/>
    </xf>
    <xf numFmtId="0" fontId="7" fillId="0" borderId="0" xfId="10" applyFont="1" applyFill="1" applyAlignment="1">
      <alignment vertical="center"/>
    </xf>
    <xf numFmtId="0" fontId="3" fillId="0" borderId="0" xfId="10" applyFont="1" applyFill="1" applyBorder="1" applyAlignment="1">
      <alignment horizontal="center" vertical="center" wrapText="1" justifyLastLine="1"/>
    </xf>
    <xf numFmtId="0" fontId="3" fillId="0" borderId="0" xfId="10" applyFont="1" applyFill="1" applyBorder="1" applyAlignment="1">
      <alignment vertical="center" wrapText="1"/>
    </xf>
    <xf numFmtId="0" fontId="7" fillId="0" borderId="5" xfId="10" applyFont="1" applyFill="1" applyBorder="1" applyAlignment="1">
      <alignment vertical="center"/>
    </xf>
    <xf numFmtId="38" fontId="7" fillId="0" borderId="12" xfId="10" applyNumberFormat="1" applyFont="1" applyFill="1" applyBorder="1" applyAlignment="1">
      <alignment horizontal="right" vertical="center" wrapText="1"/>
    </xf>
    <xf numFmtId="0" fontId="3" fillId="0" borderId="0" xfId="10" applyFont="1" applyFill="1" applyBorder="1" applyAlignment="1">
      <alignment horizontal="distributed" vertical="center" wrapText="1"/>
    </xf>
    <xf numFmtId="0" fontId="2" fillId="0" borderId="0" xfId="10" applyFont="1" applyFill="1" applyBorder="1" applyAlignment="1">
      <alignment horizontal="distributed" vertical="center"/>
    </xf>
    <xf numFmtId="0" fontId="2" fillId="0" borderId="0" xfId="10" applyFont="1" applyFill="1" applyBorder="1" applyAlignment="1">
      <alignment vertical="center"/>
    </xf>
    <xf numFmtId="38" fontId="8" fillId="0" borderId="12" xfId="10" applyNumberFormat="1" applyFont="1" applyFill="1" applyBorder="1" applyAlignment="1">
      <alignment horizontal="right" vertical="center" wrapText="1"/>
    </xf>
    <xf numFmtId="38" fontId="8" fillId="0" borderId="0" xfId="10" applyNumberFormat="1" applyFont="1" applyFill="1" applyBorder="1" applyAlignment="1">
      <alignment horizontal="right" vertical="center" wrapText="1"/>
    </xf>
    <xf numFmtId="0" fontId="2" fillId="0" borderId="12" xfId="10" applyFont="1" applyFill="1" applyBorder="1" applyAlignment="1">
      <alignment vertical="center"/>
    </xf>
    <xf numFmtId="0" fontId="2" fillId="0" borderId="14" xfId="10" applyFont="1" applyFill="1" applyBorder="1" applyAlignment="1">
      <alignment vertical="center"/>
    </xf>
    <xf numFmtId="38" fontId="8" fillId="0" borderId="15" xfId="10" applyNumberFormat="1" applyFont="1" applyFill="1" applyBorder="1" applyAlignment="1">
      <alignment horizontal="right" vertical="center" wrapText="1"/>
    </xf>
    <xf numFmtId="38" fontId="8" fillId="0" borderId="14" xfId="10" applyNumberFormat="1" applyFont="1" applyFill="1" applyBorder="1" applyAlignment="1">
      <alignment horizontal="right" vertical="center" wrapText="1"/>
    </xf>
    <xf numFmtId="0" fontId="2" fillId="0" borderId="0" xfId="11" applyFont="1" applyFill="1" applyAlignment="1">
      <alignment vertical="center"/>
    </xf>
    <xf numFmtId="0" fontId="2" fillId="0" borderId="0" xfId="11" applyFont="1" applyFill="1" applyBorder="1" applyAlignment="1">
      <alignment vertical="center"/>
    </xf>
    <xf numFmtId="177" fontId="2" fillId="0" borderId="0" xfId="11" applyNumberFormat="1" applyFont="1" applyFill="1" applyAlignment="1">
      <alignment vertical="center"/>
    </xf>
    <xf numFmtId="0" fontId="2" fillId="0" borderId="0" xfId="11" applyFont="1" applyFill="1" applyAlignment="1">
      <alignment horizontal="right" vertical="center"/>
    </xf>
    <xf numFmtId="0" fontId="2" fillId="0" borderId="14" xfId="11" applyFont="1" applyFill="1" applyBorder="1" applyAlignment="1">
      <alignment vertical="center"/>
    </xf>
    <xf numFmtId="0" fontId="9" fillId="0" borderId="0" xfId="11" applyFont="1" applyFill="1" applyAlignment="1">
      <alignment vertical="center"/>
    </xf>
    <xf numFmtId="0" fontId="2" fillId="0" borderId="2" xfId="11" applyFont="1" applyFill="1" applyBorder="1" applyAlignment="1">
      <alignment horizontal="center" vertical="center"/>
    </xf>
    <xf numFmtId="0" fontId="2" fillId="0" borderId="4" xfId="11" applyFont="1" applyFill="1" applyBorder="1" applyAlignment="1">
      <alignment horizontal="center" vertical="center"/>
    </xf>
    <xf numFmtId="0" fontId="9" fillId="0" borderId="0" xfId="11" applyFont="1" applyFill="1" applyAlignment="1">
      <alignment horizontal="center" vertical="center"/>
    </xf>
    <xf numFmtId="0" fontId="2" fillId="0" borderId="8" xfId="11" applyFont="1" applyFill="1" applyBorder="1" applyAlignment="1">
      <alignment horizontal="center" vertical="center"/>
    </xf>
    <xf numFmtId="0" fontId="2" fillId="0" borderId="7" xfId="11" applyFont="1" applyFill="1" applyBorder="1" applyAlignment="1">
      <alignment horizontal="center" vertical="center"/>
    </xf>
    <xf numFmtId="0" fontId="2" fillId="0" borderId="0" xfId="11" applyFont="1" applyFill="1" applyBorder="1" applyAlignment="1">
      <alignment horizontal="center" vertical="center"/>
    </xf>
    <xf numFmtId="0" fontId="2" fillId="0" borderId="5" xfId="11" applyFont="1" applyFill="1" applyBorder="1" applyAlignment="1">
      <alignment horizontal="center" vertical="center"/>
    </xf>
    <xf numFmtId="0" fontId="2" fillId="0" borderId="22" xfId="11" applyFont="1" applyFill="1" applyBorder="1" applyAlignment="1">
      <alignment horizontal="center" vertical="center"/>
    </xf>
    <xf numFmtId="0" fontId="16" fillId="0" borderId="0" xfId="11" applyFont="1" applyFill="1" applyBorder="1" applyAlignment="1">
      <alignment horizontal="center" vertical="center"/>
    </xf>
    <xf numFmtId="0" fontId="16" fillId="0" borderId="0" xfId="11" applyFont="1" applyFill="1" applyBorder="1" applyAlignment="1">
      <alignment horizontal="center" vertical="center" wrapText="1"/>
    </xf>
    <xf numFmtId="0" fontId="2" fillId="0" borderId="12" xfId="11" applyFont="1" applyFill="1" applyBorder="1" applyAlignment="1">
      <alignment horizontal="center" vertical="center"/>
    </xf>
    <xf numFmtId="0" fontId="3" fillId="0" borderId="0" xfId="11" applyFont="1" applyFill="1" applyBorder="1" applyAlignment="1">
      <alignment horizontal="right" vertical="center"/>
    </xf>
    <xf numFmtId="0" fontId="7" fillId="0" borderId="5" xfId="11" applyFont="1" applyFill="1" applyBorder="1" applyAlignment="1">
      <alignment vertical="center"/>
    </xf>
    <xf numFmtId="38" fontId="7" fillId="0" borderId="0" xfId="11" applyNumberFormat="1" applyFont="1" applyFill="1" applyBorder="1" applyAlignment="1">
      <alignment vertical="center"/>
    </xf>
    <xf numFmtId="177" fontId="7" fillId="0" borderId="0" xfId="11" applyNumberFormat="1" applyFont="1" applyFill="1" applyBorder="1" applyAlignment="1">
      <alignment horizontal="right" vertical="center" wrapText="1"/>
    </xf>
    <xf numFmtId="0" fontId="7" fillId="0" borderId="12" xfId="11" applyFont="1" applyFill="1" applyBorder="1" applyAlignment="1">
      <alignment horizontal="right" vertical="center"/>
    </xf>
    <xf numFmtId="0" fontId="10" fillId="0" borderId="0" xfId="11" applyFont="1" applyFill="1" applyAlignment="1">
      <alignment vertical="center"/>
    </xf>
    <xf numFmtId="177" fontId="7" fillId="0" borderId="5" xfId="11" applyNumberFormat="1" applyFont="1" applyFill="1" applyBorder="1" applyAlignment="1">
      <alignment horizontal="right" vertical="center" wrapText="1"/>
    </xf>
    <xf numFmtId="0" fontId="2" fillId="0" borderId="5" xfId="11" applyFont="1" applyFill="1" applyBorder="1" applyAlignment="1">
      <alignment vertical="center"/>
    </xf>
    <xf numFmtId="38" fontId="8" fillId="0" borderId="0" xfId="11" applyNumberFormat="1" applyFont="1" applyFill="1" applyBorder="1" applyAlignment="1">
      <alignment horizontal="right" vertical="center" wrapText="1"/>
    </xf>
    <xf numFmtId="38" fontId="8" fillId="0" borderId="0" xfId="11" applyNumberFormat="1" applyFont="1" applyFill="1" applyAlignment="1">
      <alignment horizontal="right" vertical="center" wrapText="1"/>
    </xf>
    <xf numFmtId="0" fontId="2" fillId="0" borderId="12" xfId="11" applyFont="1" applyFill="1" applyBorder="1" applyAlignment="1">
      <alignment vertical="center"/>
    </xf>
    <xf numFmtId="0" fontId="2" fillId="0" borderId="0" xfId="11" applyFont="1" applyFill="1" applyBorder="1" applyAlignment="1">
      <alignment horizontal="distributed" vertical="center"/>
    </xf>
    <xf numFmtId="180" fontId="8" fillId="0" borderId="12" xfId="12" applyNumberFormat="1" applyFont="1" applyFill="1" applyBorder="1" applyAlignment="1">
      <alignment horizontal="right" vertical="center" wrapText="1"/>
    </xf>
    <xf numFmtId="176" fontId="8" fillId="0" borderId="0" xfId="11" applyNumberFormat="1" applyFont="1" applyFill="1" applyBorder="1" applyAlignment="1">
      <alignment horizontal="right" vertical="center" wrapText="1"/>
    </xf>
    <xf numFmtId="177" fontId="8" fillId="0" borderId="0" xfId="11" applyNumberFormat="1" applyFont="1" applyFill="1" applyBorder="1" applyAlignment="1">
      <alignment horizontal="right" vertical="center" wrapText="1"/>
    </xf>
    <xf numFmtId="0" fontId="2" fillId="0" borderId="12" xfId="11" applyFont="1" applyFill="1" applyBorder="1" applyAlignment="1">
      <alignment horizontal="distributed" vertical="center"/>
    </xf>
    <xf numFmtId="0" fontId="2" fillId="0" borderId="5" xfId="11" applyFont="1" applyFill="1" applyBorder="1" applyAlignment="1">
      <alignment horizontal="distributed" vertical="center"/>
    </xf>
    <xf numFmtId="38" fontId="8" fillId="0" borderId="0" xfId="11" applyNumberFormat="1" applyFont="1" applyFill="1" applyBorder="1" applyAlignment="1">
      <alignment horizontal="right" vertical="center"/>
    </xf>
    <xf numFmtId="0" fontId="8" fillId="0" borderId="0" xfId="11" applyFont="1" applyFill="1" applyBorder="1" applyAlignment="1">
      <alignment vertical="center"/>
    </xf>
    <xf numFmtId="38" fontId="8" fillId="0" borderId="0" xfId="13" applyFont="1" applyFill="1" applyBorder="1" applyAlignment="1">
      <alignment vertical="center"/>
    </xf>
    <xf numFmtId="0" fontId="2" fillId="0" borderId="14" xfId="11" applyFont="1" applyFill="1" applyBorder="1" applyAlignment="1">
      <alignment horizontal="distributed" vertical="center"/>
    </xf>
    <xf numFmtId="0" fontId="2" fillId="0" borderId="23" xfId="11" applyFont="1" applyFill="1" applyBorder="1" applyAlignment="1">
      <alignment horizontal="distributed" vertical="center"/>
    </xf>
    <xf numFmtId="38" fontId="8" fillId="0" borderId="14" xfId="11" applyNumberFormat="1" applyFont="1" applyFill="1" applyBorder="1" applyAlignment="1">
      <alignment vertical="center" wrapText="1"/>
    </xf>
    <xf numFmtId="38" fontId="16" fillId="0" borderId="14" xfId="11" applyNumberFormat="1" applyFont="1" applyFill="1" applyBorder="1" applyAlignment="1">
      <alignment vertical="center" wrapText="1"/>
    </xf>
    <xf numFmtId="0" fontId="2" fillId="0" borderId="15" xfId="11" applyFont="1" applyFill="1" applyBorder="1" applyAlignment="1">
      <alignment vertical="center"/>
    </xf>
    <xf numFmtId="38" fontId="8" fillId="0" borderId="0" xfId="11" applyNumberFormat="1" applyFont="1" applyFill="1" applyAlignment="1">
      <alignment vertical="center" wrapText="1"/>
    </xf>
    <xf numFmtId="38" fontId="16" fillId="0" borderId="0" xfId="11" applyNumberFormat="1" applyFont="1" applyFill="1" applyAlignment="1">
      <alignment vertical="center" wrapText="1"/>
    </xf>
    <xf numFmtId="0" fontId="9" fillId="0" borderId="0" xfId="11" applyFont="1" applyFill="1" applyBorder="1" applyAlignment="1">
      <alignment vertical="center"/>
    </xf>
    <xf numFmtId="0" fontId="30" fillId="0" borderId="0" xfId="11" applyFont="1" applyFill="1" applyAlignment="1">
      <alignment vertical="center"/>
    </xf>
    <xf numFmtId="0" fontId="17" fillId="0" borderId="0" xfId="14" applyFont="1" applyFill="1" applyAlignment="1">
      <alignment vertical="center"/>
    </xf>
    <xf numFmtId="0" fontId="2" fillId="0" borderId="0" xfId="14" applyFont="1" applyFill="1" applyAlignment="1">
      <alignment vertical="center"/>
    </xf>
    <xf numFmtId="0" fontId="2" fillId="0" borderId="0" xfId="14" applyFont="1" applyFill="1" applyBorder="1" applyAlignment="1">
      <alignment vertical="center"/>
    </xf>
    <xf numFmtId="0" fontId="2" fillId="0" borderId="0" xfId="14" applyFont="1" applyFill="1" applyBorder="1" applyAlignment="1">
      <alignment horizontal="right" vertical="center"/>
    </xf>
    <xf numFmtId="0" fontId="17" fillId="0" borderId="0" xfId="14" applyFont="1" applyFill="1" applyBorder="1" applyAlignment="1">
      <alignment vertical="center"/>
    </xf>
    <xf numFmtId="0" fontId="17" fillId="0" borderId="17" xfId="14" applyFont="1" applyFill="1" applyBorder="1" applyAlignment="1">
      <alignment horizontal="center" vertical="center"/>
    </xf>
    <xf numFmtId="0" fontId="2" fillId="0" borderId="17" xfId="14" applyFont="1" applyFill="1" applyBorder="1" applyAlignment="1">
      <alignment horizontal="center" vertical="center"/>
    </xf>
    <xf numFmtId="0" fontId="2" fillId="0" borderId="16" xfId="14" applyFont="1" applyFill="1" applyBorder="1" applyAlignment="1">
      <alignment horizontal="distributed" vertical="center" justifyLastLine="1"/>
    </xf>
    <xf numFmtId="0" fontId="17" fillId="0" borderId="0" xfId="14" applyFont="1" applyFill="1" applyAlignment="1">
      <alignment horizontal="center" vertical="center"/>
    </xf>
    <xf numFmtId="0" fontId="17" fillId="0" borderId="0" xfId="14" applyFont="1" applyFill="1" applyBorder="1" applyAlignment="1">
      <alignment horizontal="center" vertical="center"/>
    </xf>
    <xf numFmtId="0" fontId="2" fillId="0" borderId="0" xfId="14" applyFont="1" applyFill="1" applyBorder="1" applyAlignment="1">
      <alignment horizontal="center" vertical="center"/>
    </xf>
    <xf numFmtId="0" fontId="2" fillId="0" borderId="10" xfId="14" applyFont="1" applyFill="1" applyBorder="1" applyAlignment="1">
      <alignment horizontal="center" vertical="center"/>
    </xf>
    <xf numFmtId="0" fontId="2" fillId="0" borderId="22" xfId="14" applyFont="1" applyFill="1" applyBorder="1" applyAlignment="1">
      <alignment horizontal="center" vertical="center"/>
    </xf>
    <xf numFmtId="0" fontId="9" fillId="0" borderId="0" xfId="14" applyFont="1" applyFill="1" applyBorder="1" applyAlignment="1">
      <alignment horizontal="center" vertical="center"/>
    </xf>
    <xf numFmtId="0" fontId="2" fillId="0" borderId="0" xfId="14" applyFont="1" applyFill="1" applyBorder="1" applyAlignment="1">
      <alignment horizontal="distributed" vertical="center"/>
    </xf>
    <xf numFmtId="0" fontId="2" fillId="0" borderId="5" xfId="14" applyFont="1" applyFill="1" applyBorder="1" applyAlignment="1">
      <alignment horizontal="distributed" vertical="center"/>
    </xf>
    <xf numFmtId="38" fontId="8" fillId="0" borderId="12" xfId="14" applyNumberFormat="1" applyFont="1" applyFill="1" applyBorder="1" applyAlignment="1">
      <alignment horizontal="right" vertical="center" wrapText="1"/>
    </xf>
    <xf numFmtId="38" fontId="8" fillId="0" borderId="0" xfId="14" applyNumberFormat="1" applyFont="1" applyFill="1" applyBorder="1" applyAlignment="1">
      <alignment horizontal="right" vertical="center" wrapText="1"/>
    </xf>
    <xf numFmtId="38" fontId="9" fillId="0" borderId="0" xfId="14" applyNumberFormat="1" applyFont="1" applyFill="1" applyBorder="1" applyAlignment="1">
      <alignment horizontal="left" vertical="center"/>
    </xf>
    <xf numFmtId="38" fontId="8" fillId="0" borderId="12" xfId="2" applyFont="1" applyFill="1" applyBorder="1" applyAlignment="1">
      <alignment vertical="center"/>
    </xf>
    <xf numFmtId="38" fontId="8" fillId="0" borderId="0" xfId="2" applyFont="1" applyFill="1" applyBorder="1" applyAlignment="1">
      <alignment vertical="center"/>
    </xf>
    <xf numFmtId="38" fontId="9" fillId="0" borderId="0" xfId="14" applyNumberFormat="1" applyFont="1" applyFill="1" applyBorder="1" applyAlignment="1">
      <alignment horizontal="right" vertical="center" wrapText="1"/>
    </xf>
    <xf numFmtId="0" fontId="17" fillId="0" borderId="14" xfId="14" applyFont="1" applyFill="1" applyBorder="1" applyAlignment="1">
      <alignment vertical="center"/>
    </xf>
    <xf numFmtId="0" fontId="2" fillId="0" borderId="14" xfId="14" applyFont="1" applyFill="1" applyBorder="1" applyAlignment="1">
      <alignment horizontal="distributed" vertical="center"/>
    </xf>
    <xf numFmtId="38" fontId="2" fillId="0" borderId="15" xfId="14" applyNumberFormat="1" applyFont="1" applyFill="1" applyBorder="1" applyAlignment="1">
      <alignment horizontal="right" vertical="center" wrapText="1"/>
    </xf>
    <xf numFmtId="38" fontId="2" fillId="0" borderId="0" xfId="14" applyNumberFormat="1" applyFont="1" applyFill="1" applyBorder="1" applyAlignment="1">
      <alignment horizontal="right" vertical="center" wrapText="1"/>
    </xf>
    <xf numFmtId="38" fontId="17" fillId="0" borderId="0" xfId="14" applyNumberFormat="1" applyFont="1" applyFill="1" applyBorder="1" applyAlignment="1">
      <alignment horizontal="right" vertical="center" wrapText="1"/>
    </xf>
    <xf numFmtId="0" fontId="2" fillId="0" borderId="1" xfId="14" applyFont="1" applyFill="1" applyBorder="1" applyAlignment="1">
      <alignment vertical="center"/>
    </xf>
    <xf numFmtId="0" fontId="2" fillId="0" borderId="0" xfId="4" applyFont="1" applyFill="1" applyBorder="1" applyAlignment="1">
      <alignment horizontal="distributed" vertical="center"/>
    </xf>
    <xf numFmtId="3" fontId="2" fillId="0" borderId="0" xfId="4" applyNumberFormat="1" applyFont="1" applyFill="1" applyBorder="1" applyAlignment="1">
      <alignment horizontal="distributed" vertical="center"/>
    </xf>
    <xf numFmtId="0" fontId="2" fillId="0" borderId="0" xfId="0" applyFont="1" applyFill="1" applyBorder="1" applyAlignment="1">
      <alignment horizontal="distributed" vertical="center"/>
    </xf>
    <xf numFmtId="0" fontId="2" fillId="0" borderId="11" xfId="0" applyFont="1" applyFill="1" applyBorder="1" applyAlignment="1">
      <alignment horizontal="center" vertical="distributed" textRotation="255"/>
    </xf>
    <xf numFmtId="0" fontId="2" fillId="0" borderId="2" xfId="0" applyFont="1" applyFill="1" applyBorder="1" applyAlignment="1">
      <alignment horizontal="center" vertical="center"/>
    </xf>
    <xf numFmtId="0" fontId="2" fillId="0" borderId="11" xfId="0" applyFont="1" applyFill="1" applyBorder="1" applyAlignment="1">
      <alignment horizontal="center" vertical="distributed" textRotation="255" wrapText="1" shrinkToFit="1"/>
    </xf>
    <xf numFmtId="0" fontId="2" fillId="0" borderId="16" xfId="0" applyFont="1" applyFill="1" applyBorder="1" applyAlignment="1">
      <alignment horizontal="center" vertical="center"/>
    </xf>
    <xf numFmtId="0" fontId="2" fillId="0" borderId="0" xfId="0" applyFont="1" applyFill="1" applyBorder="1" applyAlignment="1">
      <alignment horizontal="center" vertical="center" textRotation="255"/>
    </xf>
    <xf numFmtId="0" fontId="2" fillId="0" borderId="13" xfId="0" applyFont="1" applyFill="1" applyBorder="1" applyAlignment="1">
      <alignment horizontal="center" vertical="center"/>
    </xf>
    <xf numFmtId="0" fontId="2" fillId="0" borderId="0" xfId="0" applyFont="1" applyFill="1" applyAlignment="1">
      <alignment horizontal="right" vertical="center"/>
    </xf>
    <xf numFmtId="0" fontId="2" fillId="0" borderId="17" xfId="4" applyFont="1" applyFill="1" applyBorder="1" applyAlignment="1">
      <alignment horizontal="distributed" vertical="center" justifyLastLine="1"/>
    </xf>
    <xf numFmtId="0" fontId="2" fillId="0" borderId="16" xfId="4" applyFont="1" applyFill="1" applyBorder="1" applyAlignment="1">
      <alignment horizontal="distributed" vertical="center" justifyLastLine="1"/>
    </xf>
    <xf numFmtId="0" fontId="2" fillId="0" borderId="0" xfId="0" applyFont="1" applyFill="1" applyAlignment="1">
      <alignment vertical="center"/>
    </xf>
    <xf numFmtId="3" fontId="8" fillId="0" borderId="0" xfId="0" applyNumberFormat="1" applyFont="1" applyFill="1" applyBorder="1" applyAlignment="1">
      <alignment horizontal="right" vertical="center"/>
    </xf>
    <xf numFmtId="0" fontId="2" fillId="0" borderId="0" xfId="7" applyFont="1" applyAlignment="1">
      <alignment horizontal="right" vertical="center"/>
    </xf>
    <xf numFmtId="0" fontId="2" fillId="0" borderId="1" xfId="7" applyFont="1" applyBorder="1" applyAlignment="1">
      <alignment horizontal="center" vertical="center"/>
    </xf>
    <xf numFmtId="0" fontId="2" fillId="0" borderId="13" xfId="7" applyFont="1" applyBorder="1" applyAlignment="1">
      <alignment horizontal="center" vertical="center"/>
    </xf>
    <xf numFmtId="0" fontId="2" fillId="0" borderId="0" xfId="0" applyFont="1" applyAlignment="1">
      <alignment horizontal="center" vertical="center" textRotation="255"/>
    </xf>
    <xf numFmtId="0" fontId="19" fillId="0" borderId="0" xfId="0" applyFont="1" applyAlignment="1">
      <alignment horizontal="center" vertical="center" textRotation="255"/>
    </xf>
    <xf numFmtId="0" fontId="2" fillId="0" borderId="0" xfId="0" applyFont="1" applyAlignment="1">
      <alignment horizontal="distributed" vertical="center"/>
    </xf>
    <xf numFmtId="0" fontId="19" fillId="0" borderId="0" xfId="0" applyFont="1" applyAlignment="1">
      <alignment vertical="center"/>
    </xf>
    <xf numFmtId="0" fontId="2" fillId="0" borderId="17" xfId="0" applyFont="1" applyBorder="1" applyAlignment="1">
      <alignment horizontal="center" vertical="center"/>
    </xf>
    <xf numFmtId="0" fontId="2" fillId="0" borderId="5" xfId="0" applyFont="1" applyFill="1" applyBorder="1" applyAlignment="1">
      <alignment horizontal="right" vertical="center"/>
    </xf>
    <xf numFmtId="0" fontId="2" fillId="0" borderId="0" xfId="0" applyFont="1" applyFill="1" applyBorder="1" applyAlignment="1">
      <alignment vertical="center"/>
    </xf>
    <xf numFmtId="0" fontId="2" fillId="0" borderId="5" xfId="0" applyFont="1" applyFill="1" applyBorder="1" applyAlignment="1">
      <alignment vertical="center"/>
    </xf>
    <xf numFmtId="0" fontId="2" fillId="0" borderId="19" xfId="0" applyFont="1" applyFill="1" applyBorder="1" applyAlignment="1">
      <alignment horizontal="center" vertical="center"/>
    </xf>
    <xf numFmtId="176" fontId="16" fillId="0" borderId="12" xfId="0" applyNumberFormat="1" applyFont="1" applyFill="1" applyBorder="1" applyAlignment="1">
      <alignment horizontal="right" vertical="center"/>
    </xf>
    <xf numFmtId="176" fontId="16" fillId="0" borderId="0" xfId="0" applyNumberFormat="1" applyFont="1" applyFill="1" applyBorder="1" applyAlignment="1">
      <alignment horizontal="right" vertical="center"/>
    </xf>
    <xf numFmtId="176" fontId="8" fillId="0" borderId="12" xfId="2" applyNumberFormat="1" applyFont="1" applyFill="1" applyBorder="1" applyAlignment="1">
      <alignment horizontal="right" vertical="center"/>
    </xf>
    <xf numFmtId="176" fontId="8" fillId="0" borderId="0" xfId="2" applyNumberFormat="1" applyFont="1" applyFill="1" applyBorder="1" applyAlignment="1">
      <alignment horizontal="right" vertical="center"/>
    </xf>
    <xf numFmtId="176" fontId="8" fillId="0" borderId="12" xfId="4" applyNumberFormat="1" applyFont="1" applyBorder="1" applyAlignment="1">
      <alignment horizontal="right" vertical="center"/>
    </xf>
    <xf numFmtId="176" fontId="8" fillId="0" borderId="12" xfId="2" applyNumberFormat="1" applyFont="1" applyFill="1" applyBorder="1" applyAlignment="1">
      <alignment vertical="center"/>
    </xf>
    <xf numFmtId="0" fontId="2" fillId="0" borderId="14" xfId="4" applyFont="1" applyBorder="1" applyAlignment="1">
      <alignment vertical="center"/>
    </xf>
    <xf numFmtId="0" fontId="2" fillId="0" borderId="14" xfId="4" applyFont="1" applyBorder="1" applyAlignment="1">
      <alignment horizontal="distributed" vertical="center"/>
    </xf>
    <xf numFmtId="176" fontId="8" fillId="0" borderId="14" xfId="4" applyNumberFormat="1" applyFont="1" applyBorder="1" applyAlignment="1">
      <alignment vertical="center"/>
    </xf>
    <xf numFmtId="49" fontId="2" fillId="0" borderId="1" xfId="4" applyNumberFormat="1" applyFont="1" applyBorder="1" applyAlignment="1">
      <alignment vertical="center"/>
    </xf>
    <xf numFmtId="176" fontId="8" fillId="0" borderId="12" xfId="6" applyNumberFormat="1" applyFont="1" applyFill="1" applyBorder="1" applyAlignment="1">
      <alignment horizontal="right" vertical="center"/>
    </xf>
    <xf numFmtId="176" fontId="8" fillId="0" borderId="0" xfId="6" applyNumberFormat="1" applyFont="1" applyFill="1" applyBorder="1" applyAlignment="1">
      <alignment horizontal="right" vertical="center"/>
    </xf>
    <xf numFmtId="177" fontId="8" fillId="0" borderId="0" xfId="6" applyNumberFormat="1" applyFont="1" applyFill="1" applyBorder="1" applyAlignment="1">
      <alignment horizontal="right" vertical="center"/>
    </xf>
    <xf numFmtId="41" fontId="7" fillId="0" borderId="5" xfId="2" applyNumberFormat="1" applyFont="1" applyFill="1" applyBorder="1" applyAlignment="1">
      <alignment horizontal="right" vertical="center" wrapText="1"/>
    </xf>
    <xf numFmtId="177" fontId="8" fillId="0" borderId="0" xfId="0" applyNumberFormat="1" applyFont="1" applyAlignment="1">
      <alignment vertical="center" wrapText="1"/>
    </xf>
    <xf numFmtId="0" fontId="2" fillId="0" borderId="0" xfId="4" applyFont="1" applyAlignment="1">
      <alignment vertical="center"/>
    </xf>
    <xf numFmtId="0" fontId="2" fillId="0" borderId="0" xfId="4" applyFont="1" applyAlignment="1">
      <alignment horizontal="distributed" vertical="center"/>
    </xf>
    <xf numFmtId="0" fontId="2" fillId="0" borderId="0" xfId="4" applyFont="1" applyAlignment="1">
      <alignment horizontal="distributed" vertical="center" shrinkToFit="1"/>
    </xf>
    <xf numFmtId="0" fontId="9" fillId="0" borderId="0" xfId="4" applyFont="1" applyFill="1" applyBorder="1" applyAlignment="1">
      <alignment horizontal="distributed" vertical="center"/>
    </xf>
    <xf numFmtId="0" fontId="1" fillId="0" borderId="0" xfId="4" applyFont="1" applyFill="1" applyBorder="1" applyAlignment="1">
      <alignment horizontal="distributed" vertical="center"/>
    </xf>
    <xf numFmtId="0" fontId="2" fillId="0" borderId="0" xfId="4" applyFont="1" applyFill="1" applyBorder="1" applyAlignment="1">
      <alignment horizontal="distributed" vertical="center"/>
    </xf>
    <xf numFmtId="0" fontId="23" fillId="0" borderId="0" xfId="4" applyFont="1" applyFill="1" applyBorder="1" applyAlignment="1">
      <alignment horizontal="right" vertical="center"/>
    </xf>
    <xf numFmtId="0" fontId="2" fillId="0" borderId="24" xfId="4" applyFont="1" applyFill="1" applyBorder="1" applyAlignment="1">
      <alignment horizontal="center" vertical="center"/>
    </xf>
    <xf numFmtId="0" fontId="2" fillId="0" borderId="16" xfId="4" applyFont="1" applyFill="1" applyBorder="1" applyAlignment="1">
      <alignment horizontal="center" vertical="center"/>
    </xf>
    <xf numFmtId="0" fontId="3" fillId="0" borderId="0" xfId="4" applyFont="1" applyFill="1" applyAlignment="1">
      <alignment horizontal="center" vertical="center"/>
    </xf>
    <xf numFmtId="0" fontId="2" fillId="0" borderId="1" xfId="4" applyFont="1" applyFill="1" applyBorder="1" applyAlignment="1">
      <alignment horizontal="distributed" vertical="center" justifyLastLine="1"/>
    </xf>
    <xf numFmtId="0" fontId="2" fillId="0" borderId="13" xfId="4" applyFont="1" applyFill="1" applyBorder="1" applyAlignment="1">
      <alignment horizontal="distributed" vertical="center" justifyLastLine="1"/>
    </xf>
    <xf numFmtId="0" fontId="2" fillId="0" borderId="3" xfId="4" applyFont="1" applyFill="1" applyBorder="1" applyAlignment="1">
      <alignment horizontal="distributed" vertical="center" justifyLastLine="1"/>
    </xf>
    <xf numFmtId="0" fontId="2" fillId="0" borderId="6" xfId="4" applyFont="1" applyFill="1" applyBorder="1" applyAlignment="1">
      <alignment horizontal="distributed" vertical="center" justifyLastLine="1"/>
    </xf>
    <xf numFmtId="0" fontId="2" fillId="0" borderId="3" xfId="4" applyFont="1" applyFill="1" applyBorder="1" applyAlignment="1">
      <alignment horizontal="center" vertical="center"/>
    </xf>
    <xf numFmtId="0" fontId="2" fillId="0" borderId="6" xfId="4" applyFont="1" applyFill="1" applyBorder="1" applyAlignment="1">
      <alignment horizontal="center" vertical="center"/>
    </xf>
    <xf numFmtId="0" fontId="2" fillId="0" borderId="0" xfId="4" applyFont="1" applyFill="1" applyAlignment="1">
      <alignment horizontal="distributed" vertical="center"/>
    </xf>
    <xf numFmtId="3" fontId="2" fillId="0" borderId="0" xfId="4" applyNumberFormat="1" applyFont="1" applyFill="1" applyBorder="1" applyAlignment="1">
      <alignment vertical="center" textRotation="255"/>
    </xf>
    <xf numFmtId="3" fontId="2" fillId="0" borderId="0" xfId="4" applyNumberFormat="1" applyFont="1" applyFill="1" applyBorder="1" applyAlignment="1">
      <alignment horizontal="distributed" vertical="center"/>
    </xf>
    <xf numFmtId="0" fontId="2" fillId="0" borderId="17" xfId="4" applyFont="1" applyFill="1" applyBorder="1" applyAlignment="1">
      <alignment horizontal="center" vertical="center"/>
    </xf>
    <xf numFmtId="0" fontId="9" fillId="0" borderId="22" xfId="4" applyFont="1" applyFill="1" applyBorder="1" applyAlignment="1">
      <alignment horizontal="center" vertical="center"/>
    </xf>
    <xf numFmtId="0" fontId="2" fillId="0" borderId="0" xfId="4" applyFont="1" applyFill="1" applyBorder="1" applyAlignment="1">
      <alignment vertical="center" textRotation="255"/>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0" xfId="0" applyFont="1" applyFill="1" applyBorder="1" applyAlignment="1">
      <alignment horizontal="distributed" vertical="center" justifyLastLine="1"/>
    </xf>
    <xf numFmtId="0" fontId="2" fillId="0" borderId="6" xfId="0" applyFont="1" applyFill="1" applyBorder="1" applyAlignment="1">
      <alignment horizontal="center" vertical="center"/>
    </xf>
    <xf numFmtId="0" fontId="2" fillId="0" borderId="11" xfId="0" applyFont="1" applyFill="1" applyBorder="1" applyAlignment="1">
      <alignment horizontal="center" vertical="distributed" textRotation="255"/>
    </xf>
    <xf numFmtId="0" fontId="2" fillId="0" borderId="11" xfId="0" applyFont="1" applyFill="1" applyBorder="1" applyAlignment="1">
      <alignment horizontal="center" vertical="distributed" textRotation="255" wrapText="1" shrinkToFit="1"/>
    </xf>
    <xf numFmtId="0" fontId="2" fillId="0" borderId="11" xfId="0" applyFont="1" applyFill="1" applyBorder="1" applyAlignment="1">
      <alignment horizontal="center" vertical="distributed" textRotation="255" shrinkToFit="1"/>
    </xf>
    <xf numFmtId="0" fontId="2" fillId="0" borderId="0" xfId="0" applyFont="1" applyFill="1" applyBorder="1" applyAlignment="1">
      <alignment horizontal="distributed" vertical="center"/>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11" fillId="0" borderId="11" xfId="0" applyFont="1" applyFill="1" applyBorder="1" applyAlignment="1">
      <alignment horizontal="center" vertical="distributed" textRotation="255" shrinkToFit="1"/>
    </xf>
    <xf numFmtId="0" fontId="2" fillId="0" borderId="12" xfId="0" applyFont="1" applyFill="1" applyBorder="1" applyAlignment="1">
      <alignment horizontal="center" vertical="distributed" textRotation="255"/>
    </xf>
    <xf numFmtId="0" fontId="3" fillId="0" borderId="0" xfId="0" applyFont="1" applyFill="1" applyBorder="1" applyAlignment="1">
      <alignment horizontal="center" vertical="center"/>
    </xf>
    <xf numFmtId="0" fontId="2" fillId="0" borderId="11" xfId="0" applyFont="1" applyFill="1" applyBorder="1" applyAlignment="1">
      <alignment horizontal="center" vertical="distributed" textRotation="255" wrapText="1"/>
    </xf>
    <xf numFmtId="0" fontId="2" fillId="0" borderId="0" xfId="0" applyFont="1" applyFill="1" applyBorder="1" applyAlignment="1">
      <alignment vertical="center" textRotation="255" shrinkToFit="1"/>
    </xf>
    <xf numFmtId="0" fontId="2" fillId="0" borderId="0" xfId="0" applyFont="1" applyFill="1" applyBorder="1" applyAlignment="1">
      <alignment horizontal="center" vertical="center"/>
    </xf>
    <xf numFmtId="0" fontId="2" fillId="0" borderId="0" xfId="0" applyFont="1" applyFill="1" applyAlignment="1">
      <alignment horizontal="distributed" vertical="center"/>
    </xf>
    <xf numFmtId="0" fontId="2" fillId="0" borderId="0" xfId="0" applyFont="1" applyFill="1" applyBorder="1" applyAlignment="1">
      <alignment horizontal="left" vertical="center" textRotation="255" shrinkToFit="1"/>
    </xf>
    <xf numFmtId="0" fontId="2" fillId="0" borderId="0" xfId="4" applyFont="1" applyAlignment="1">
      <alignment vertical="center" wrapText="1"/>
    </xf>
    <xf numFmtId="0" fontId="2" fillId="0" borderId="17" xfId="4" applyFont="1" applyBorder="1" applyAlignment="1">
      <alignment horizontal="distributed" vertical="center" justifyLastLine="1"/>
    </xf>
    <xf numFmtId="0" fontId="2" fillId="0" borderId="0" xfId="4" applyFont="1" applyAlignment="1">
      <alignment vertical="center"/>
    </xf>
    <xf numFmtId="0" fontId="2" fillId="0" borderId="0" xfId="4" applyFont="1" applyAlignment="1">
      <alignment horizontal="left" vertical="center" wrapText="1"/>
    </xf>
    <xf numFmtId="0" fontId="2" fillId="0" borderId="18" xfId="0" applyFont="1" applyFill="1" applyBorder="1" applyAlignment="1">
      <alignment horizontal="distributed" vertical="center" justifyLastLine="1"/>
    </xf>
    <xf numFmtId="0" fontId="2" fillId="0" borderId="20" xfId="0" applyFont="1" applyFill="1" applyBorder="1" applyAlignment="1">
      <alignment horizontal="distributed" vertical="center" justifyLastLine="1"/>
    </xf>
    <xf numFmtId="0" fontId="2" fillId="0" borderId="24"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Border="1" applyAlignment="1">
      <alignment horizontal="center" vertical="center" textRotation="255"/>
    </xf>
    <xf numFmtId="0" fontId="3" fillId="0" borderId="0" xfId="0" applyFont="1" applyFill="1" applyBorder="1" applyAlignment="1">
      <alignment horizontal="distributed" vertical="center"/>
    </xf>
    <xf numFmtId="0" fontId="2" fillId="0" borderId="0" xfId="0" applyFont="1" applyFill="1" applyBorder="1" applyAlignment="1">
      <alignment horizontal="left" vertical="center" wrapText="1"/>
    </xf>
    <xf numFmtId="0" fontId="2" fillId="0" borderId="12" xfId="0" applyFont="1" applyFill="1" applyBorder="1" applyAlignment="1">
      <alignment horizontal="distributed" vertical="center"/>
    </xf>
    <xf numFmtId="0" fontId="2" fillId="0" borderId="12" xfId="4" applyFont="1" applyFill="1" applyBorder="1" applyAlignment="1">
      <alignment horizontal="distributed" vertical="center"/>
    </xf>
    <xf numFmtId="0" fontId="2" fillId="0" borderId="0" xfId="4" applyFont="1" applyFill="1" applyAlignment="1">
      <alignment horizontal="distributed" vertical="center" wrapText="1"/>
    </xf>
    <xf numFmtId="0" fontId="2" fillId="0" borderId="12" xfId="4" applyFont="1" applyFill="1" applyBorder="1" applyAlignment="1">
      <alignment horizontal="distributed" vertical="center" wrapText="1"/>
    </xf>
    <xf numFmtId="0" fontId="2" fillId="0" borderId="0" xfId="4" applyFont="1" applyFill="1" applyBorder="1" applyAlignment="1">
      <alignment horizontal="distributed" vertical="center" wrapText="1"/>
    </xf>
    <xf numFmtId="0" fontId="19" fillId="0" borderId="0" xfId="4" applyFont="1" applyFill="1" applyAlignment="1">
      <alignment horizontal="distributed" vertical="center"/>
    </xf>
    <xf numFmtId="0" fontId="9" fillId="0" borderId="12" xfId="4" applyFont="1" applyFill="1" applyBorder="1" applyAlignment="1">
      <alignment horizontal="distributed" vertical="center" wrapText="1"/>
    </xf>
    <xf numFmtId="0" fontId="9" fillId="0" borderId="0" xfId="4" applyFont="1" applyFill="1" applyBorder="1" applyAlignment="1">
      <alignment horizontal="distributed" vertical="center" wrapText="1"/>
    </xf>
    <xf numFmtId="0" fontId="3" fillId="0" borderId="0" xfId="4" applyFont="1" applyFill="1" applyAlignment="1">
      <alignment horizontal="distributed" vertical="center" justifyLastLine="1"/>
    </xf>
    <xf numFmtId="0" fontId="7" fillId="0" borderId="12" xfId="4" applyFont="1" applyFill="1" applyBorder="1" applyAlignment="1">
      <alignment horizontal="distributed" vertical="center" justifyLastLine="1"/>
    </xf>
    <xf numFmtId="0" fontId="7" fillId="0" borderId="0" xfId="4" applyFont="1" applyFill="1" applyBorder="1" applyAlignment="1">
      <alignment horizontal="distributed" vertical="center" justifyLastLine="1"/>
    </xf>
    <xf numFmtId="0" fontId="2" fillId="0" borderId="14" xfId="0" applyFont="1" applyFill="1" applyBorder="1" applyAlignment="1">
      <alignment horizontal="right" vertical="center"/>
    </xf>
    <xf numFmtId="0" fontId="2" fillId="0" borderId="1" xfId="4" applyFont="1" applyFill="1" applyBorder="1" applyAlignment="1">
      <alignment horizontal="center" vertical="center"/>
    </xf>
    <xf numFmtId="0" fontId="2" fillId="0" borderId="0" xfId="4" applyFont="1" applyFill="1" applyAlignment="1">
      <alignment horizontal="center" vertical="center"/>
    </xf>
    <xf numFmtId="0" fontId="2" fillId="0" borderId="13" xfId="4" applyFont="1" applyFill="1" applyBorder="1" applyAlignment="1">
      <alignment horizontal="center" vertical="center"/>
    </xf>
    <xf numFmtId="0" fontId="2" fillId="0" borderId="11" xfId="4" applyFont="1" applyFill="1" applyBorder="1" applyAlignment="1">
      <alignment horizontal="distributed" vertical="center" justifyLastLine="1"/>
    </xf>
    <xf numFmtId="0" fontId="2" fillId="0" borderId="3" xfId="4" applyFont="1" applyFill="1" applyBorder="1" applyAlignment="1">
      <alignment horizontal="distributed" vertical="center" wrapText="1" justifyLastLine="1"/>
    </xf>
    <xf numFmtId="0" fontId="2" fillId="0" borderId="4" xfId="4" applyFont="1" applyFill="1" applyBorder="1" applyAlignment="1">
      <alignment horizontal="distributed" vertical="center" justifyLastLine="1"/>
    </xf>
    <xf numFmtId="0" fontId="2" fillId="0" borderId="2" xfId="4" applyFont="1" applyFill="1" applyBorder="1" applyAlignment="1">
      <alignment horizontal="distributed" vertical="center" justifyLastLine="1"/>
    </xf>
    <xf numFmtId="0" fontId="2" fillId="0" borderId="7" xfId="4" applyFont="1" applyFill="1" applyBorder="1" applyAlignment="1">
      <alignment horizontal="distributed" vertical="center" justifyLastLine="1"/>
    </xf>
    <xf numFmtId="0" fontId="2" fillId="0" borderId="8" xfId="4" applyFont="1" applyFill="1" applyBorder="1" applyAlignment="1">
      <alignment horizontal="distributed" vertical="center" justifyLastLine="1"/>
    </xf>
    <xf numFmtId="0" fontId="2" fillId="0" borderId="4" xfId="0" applyFont="1" applyFill="1" applyBorder="1" applyAlignment="1">
      <alignment horizontal="distributed" vertical="center" justifyLastLine="1"/>
    </xf>
    <xf numFmtId="0" fontId="2" fillId="0" borderId="2" xfId="0" applyFont="1" applyFill="1" applyBorder="1" applyAlignment="1">
      <alignment horizontal="distributed" vertical="center" justifyLastLine="1"/>
    </xf>
    <xf numFmtId="0" fontId="2" fillId="0" borderId="7" xfId="0" applyFont="1" applyFill="1" applyBorder="1" applyAlignment="1">
      <alignment horizontal="distributed" vertical="center" justifyLastLine="1"/>
    </xf>
    <xf numFmtId="0" fontId="2" fillId="0" borderId="8" xfId="0" applyFont="1" applyFill="1" applyBorder="1" applyAlignment="1">
      <alignment horizontal="distributed" vertical="center" justifyLastLine="1"/>
    </xf>
    <xf numFmtId="0" fontId="2" fillId="0" borderId="3" xfId="0" applyFont="1" applyFill="1" applyBorder="1" applyAlignment="1">
      <alignment horizontal="distributed" vertical="center" justifyLastLine="1"/>
    </xf>
    <xf numFmtId="0" fontId="2" fillId="0" borderId="6" xfId="0" applyFont="1" applyFill="1" applyBorder="1" applyAlignment="1">
      <alignment horizontal="distributed" vertical="center" justifyLastLine="1"/>
    </xf>
    <xf numFmtId="0" fontId="2" fillId="0" borderId="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 xfId="10" applyFont="1" applyFill="1" applyBorder="1" applyAlignment="1">
      <alignment horizontal="center" vertical="center"/>
    </xf>
    <xf numFmtId="0" fontId="2" fillId="0" borderId="0" xfId="10" applyFont="1" applyFill="1" applyBorder="1" applyAlignment="1">
      <alignment horizontal="center" vertical="center"/>
    </xf>
    <xf numFmtId="0" fontId="2" fillId="0" borderId="13" xfId="10" applyFont="1" applyFill="1" applyBorder="1" applyAlignment="1">
      <alignment horizontal="center" vertical="center"/>
    </xf>
    <xf numFmtId="0" fontId="2" fillId="0" borderId="3" xfId="10" applyFont="1" applyFill="1" applyBorder="1" applyAlignment="1">
      <alignment horizontal="distributed" vertical="center" justifyLastLine="1"/>
    </xf>
    <xf numFmtId="0" fontId="2" fillId="0" borderId="11" xfId="10" applyFont="1" applyFill="1" applyBorder="1" applyAlignment="1">
      <alignment horizontal="distributed" vertical="center" justifyLastLine="1"/>
    </xf>
    <xf numFmtId="0" fontId="2" fillId="0" borderId="6" xfId="10" applyFont="1" applyFill="1" applyBorder="1" applyAlignment="1">
      <alignment horizontal="distributed" vertical="center" justifyLastLine="1"/>
    </xf>
    <xf numFmtId="0" fontId="9" fillId="0" borderId="24" xfId="10" applyFont="1" applyFill="1" applyBorder="1" applyAlignment="1">
      <alignment horizontal="center" vertical="center" textRotation="255"/>
    </xf>
    <xf numFmtId="0" fontId="9" fillId="0" borderId="21" xfId="10" applyFont="1" applyFill="1" applyBorder="1" applyAlignment="1">
      <alignment horizontal="center" vertical="center" textRotation="255"/>
    </xf>
    <xf numFmtId="0" fontId="2" fillId="0" borderId="24" xfId="10" applyFont="1" applyFill="1" applyBorder="1" applyAlignment="1">
      <alignment horizontal="center" vertical="center"/>
    </xf>
    <xf numFmtId="0" fontId="2" fillId="0" borderId="16" xfId="10" applyFont="1" applyFill="1" applyBorder="1" applyAlignment="1">
      <alignment horizontal="center" vertical="center"/>
    </xf>
    <xf numFmtId="0" fontId="2" fillId="0" borderId="21" xfId="10" applyFont="1" applyFill="1" applyBorder="1" applyAlignment="1">
      <alignment horizontal="center" vertical="center"/>
    </xf>
    <xf numFmtId="0" fontId="2" fillId="0" borderId="19" xfId="10" applyFont="1" applyFill="1" applyBorder="1" applyAlignment="1">
      <alignment horizontal="center" vertical="center"/>
    </xf>
    <xf numFmtId="0" fontId="2" fillId="0" borderId="0" xfId="0" applyFont="1" applyFill="1" applyAlignment="1">
      <alignment vertical="center"/>
    </xf>
    <xf numFmtId="3" fontId="8" fillId="0" borderId="0" xfId="0" applyNumberFormat="1" applyFont="1" applyFill="1" applyBorder="1" applyAlignment="1">
      <alignment horizontal="right" vertical="center"/>
    </xf>
    <xf numFmtId="176" fontId="8" fillId="0" borderId="0" xfId="4" applyNumberFormat="1" applyFont="1" applyFill="1" applyBorder="1" applyAlignment="1">
      <alignment horizontal="right" vertical="center" wrapText="1"/>
    </xf>
    <xf numFmtId="0" fontId="16" fillId="0" borderId="0" xfId="0" applyFont="1" applyFill="1" applyAlignment="1">
      <alignment horizontal="right" vertical="center" wrapText="1"/>
    </xf>
    <xf numFmtId="0" fontId="4" fillId="0" borderId="0" xfId="4" applyFont="1" applyFill="1" applyBorder="1" applyAlignment="1">
      <alignment horizontal="center" vertical="center" textRotation="255" wrapText="1" shrinkToFit="1"/>
    </xf>
    <xf numFmtId="0" fontId="4" fillId="0" borderId="0" xfId="4" applyFont="1" applyFill="1" applyBorder="1" applyAlignment="1">
      <alignment horizontal="center" vertical="center" textRotation="255" shrinkToFit="1"/>
    </xf>
    <xf numFmtId="0" fontId="3" fillId="0" borderId="0" xfId="4" applyFont="1" applyFill="1" applyBorder="1" applyAlignment="1">
      <alignment horizontal="distributed" vertical="center"/>
    </xf>
    <xf numFmtId="3" fontId="7" fillId="0" borderId="0" xfId="0" applyNumberFormat="1" applyFont="1" applyFill="1" applyBorder="1" applyAlignment="1">
      <alignment horizontal="right" vertical="center"/>
    </xf>
    <xf numFmtId="0" fontId="2" fillId="0" borderId="0" xfId="0" applyFont="1" applyFill="1" applyAlignment="1">
      <alignment horizontal="distributed" vertical="center" wrapText="1"/>
    </xf>
    <xf numFmtId="0" fontId="2" fillId="0" borderId="0" xfId="4" applyFont="1" applyFill="1" applyBorder="1" applyAlignment="1">
      <alignment horizontal="center" vertical="center" textRotation="255"/>
    </xf>
    <xf numFmtId="38" fontId="3" fillId="0" borderId="0" xfId="4" applyNumberFormat="1" applyFont="1" applyFill="1" applyBorder="1" applyAlignment="1">
      <alignment horizontal="center" vertical="center"/>
    </xf>
    <xf numFmtId="38" fontId="7" fillId="0" borderId="0" xfId="2" applyFont="1" applyFill="1" applyAlignment="1">
      <alignment horizontal="right" vertical="center"/>
    </xf>
    <xf numFmtId="176" fontId="7" fillId="0" borderId="0" xfId="4" applyNumberFormat="1" applyFont="1" applyFill="1" applyBorder="1" applyAlignment="1">
      <alignment horizontal="right" vertical="center" wrapText="1"/>
    </xf>
    <xf numFmtId="0" fontId="2" fillId="0" borderId="17" xfId="4" applyFont="1" applyFill="1" applyBorder="1" applyAlignment="1">
      <alignment horizontal="distributed" vertical="center" justifyLastLine="1"/>
    </xf>
    <xf numFmtId="0" fontId="2" fillId="0" borderId="17" xfId="0" applyFont="1" applyFill="1" applyBorder="1" applyAlignment="1">
      <alignment horizontal="distributed" vertical="center" justifyLastLine="1"/>
    </xf>
    <xf numFmtId="0" fontId="2" fillId="0" borderId="16" xfId="4" applyFont="1" applyFill="1" applyBorder="1" applyAlignment="1">
      <alignment horizontal="distributed" vertical="center" justifyLastLine="1"/>
    </xf>
    <xf numFmtId="0" fontId="2" fillId="0" borderId="22" xfId="4" applyFont="1" applyFill="1" applyBorder="1" applyAlignment="1">
      <alignment horizontal="right" vertical="center"/>
    </xf>
    <xf numFmtId="0" fontId="2" fillId="0" borderId="22" xfId="0" applyFont="1" applyFill="1" applyBorder="1" applyAlignment="1">
      <alignment horizontal="right" vertical="center"/>
    </xf>
    <xf numFmtId="0" fontId="2" fillId="0" borderId="0" xfId="3" applyFont="1" applyFill="1" applyAlignment="1">
      <alignment horizontal="right" vertical="center"/>
    </xf>
    <xf numFmtId="0" fontId="2" fillId="0" borderId="0" xfId="0" applyFont="1" applyFill="1" applyAlignment="1">
      <alignment horizontal="right" vertical="center"/>
    </xf>
    <xf numFmtId="177" fontId="8" fillId="0" borderId="12" xfId="3" applyNumberFormat="1" applyFont="1" applyFill="1" applyBorder="1" applyAlignment="1">
      <alignment vertical="center" wrapText="1"/>
    </xf>
    <xf numFmtId="177" fontId="8" fillId="0" borderId="0" xfId="3" applyNumberFormat="1" applyFont="1" applyFill="1" applyBorder="1" applyAlignment="1">
      <alignment vertical="center" wrapText="1"/>
    </xf>
    <xf numFmtId="0" fontId="16" fillId="0" borderId="0" xfId="0" applyFont="1" applyFill="1" applyAlignment="1">
      <alignment vertical="center" wrapText="1"/>
    </xf>
    <xf numFmtId="0" fontId="2" fillId="0" borderId="22" xfId="3" applyFont="1" applyFill="1" applyBorder="1" applyAlignment="1">
      <alignment horizontal="right" vertical="center"/>
    </xf>
    <xf numFmtId="0" fontId="2" fillId="0" borderId="1" xfId="3" applyFont="1" applyFill="1" applyBorder="1" applyAlignment="1">
      <alignment horizontal="center" vertical="center"/>
    </xf>
    <xf numFmtId="0" fontId="2" fillId="0" borderId="13" xfId="3" applyFont="1" applyFill="1" applyBorder="1" applyAlignment="1">
      <alignment horizontal="center" vertical="center"/>
    </xf>
    <xf numFmtId="0" fontId="2" fillId="0" borderId="8" xfId="0" applyFont="1" applyFill="1" applyBorder="1" applyAlignment="1">
      <alignment horizontal="center" vertical="center"/>
    </xf>
    <xf numFmtId="0" fontId="2" fillId="0" borderId="4" xfId="3" applyFont="1" applyFill="1" applyBorder="1" applyAlignment="1">
      <alignment horizontal="distributed" vertical="center" justifyLastLine="1"/>
    </xf>
    <xf numFmtId="0" fontId="2" fillId="0" borderId="16" xfId="3" applyFont="1" applyFill="1" applyBorder="1" applyAlignment="1">
      <alignment horizontal="distributed" vertical="center" justifyLastLine="1"/>
    </xf>
    <xf numFmtId="0" fontId="2" fillId="0" borderId="19" xfId="3" applyFont="1" applyFill="1" applyBorder="1" applyAlignment="1">
      <alignment horizontal="center" vertical="center"/>
    </xf>
    <xf numFmtId="0" fontId="2" fillId="0" borderId="20" xfId="0" applyFont="1" applyFill="1" applyBorder="1" applyAlignment="1">
      <alignment horizontal="center" vertical="center"/>
    </xf>
    <xf numFmtId="0" fontId="2" fillId="0" borderId="0" xfId="0" applyFont="1" applyAlignment="1">
      <alignment horizontal="distributed" vertical="center" justifyLastLine="1"/>
    </xf>
    <xf numFmtId="0" fontId="2" fillId="0" borderId="5" xfId="0" applyFont="1" applyBorder="1" applyAlignment="1">
      <alignment horizontal="distributed" vertical="center" justifyLastLine="1"/>
    </xf>
    <xf numFmtId="38" fontId="10" fillId="0" borderId="0" xfId="4" applyNumberFormat="1" applyFont="1" applyAlignment="1">
      <alignment horizontal="distributed" vertical="center" justifyLastLine="1"/>
    </xf>
    <xf numFmtId="0" fontId="28" fillId="0" borderId="0" xfId="0" applyFont="1" applyAlignment="1">
      <alignment horizontal="distributed" vertical="center" justifyLastLine="1"/>
    </xf>
    <xf numFmtId="177" fontId="7" fillId="0" borderId="0" xfId="0" applyNumberFormat="1" applyFont="1" applyAlignment="1">
      <alignment vertical="center" wrapText="1"/>
    </xf>
    <xf numFmtId="0" fontId="2" fillId="0" borderId="0" xfId="0" applyFont="1" applyAlignment="1">
      <alignment horizontal="center" vertical="center" textRotation="255"/>
    </xf>
    <xf numFmtId="0" fontId="19" fillId="0" borderId="0" xfId="0" applyFont="1" applyAlignment="1">
      <alignment horizontal="center" vertical="center" textRotation="255"/>
    </xf>
    <xf numFmtId="0" fontId="3" fillId="0" borderId="0" xfId="0" applyFont="1" applyAlignment="1">
      <alignment horizontal="distributed" vertical="center" justifyLastLine="1"/>
    </xf>
    <xf numFmtId="0" fontId="19" fillId="0" borderId="0" xfId="0" applyFont="1" applyAlignment="1">
      <alignment horizontal="distributed" vertical="center" justifyLastLine="1"/>
    </xf>
    <xf numFmtId="0" fontId="19" fillId="0" borderId="5" xfId="0" applyFont="1" applyBorder="1" applyAlignment="1">
      <alignment horizontal="distributed" vertical="center" justifyLastLine="1"/>
    </xf>
    <xf numFmtId="0" fontId="2" fillId="0" borderId="0" xfId="0" applyFont="1" applyAlignment="1">
      <alignment horizontal="distributed" vertical="center"/>
    </xf>
    <xf numFmtId="0" fontId="19" fillId="0" borderId="0" xfId="0" applyFont="1" applyAlignment="1">
      <alignment vertical="center"/>
    </xf>
    <xf numFmtId="0" fontId="19" fillId="0" borderId="5" xfId="0" applyFont="1" applyBorder="1" applyAlignment="1">
      <alignment vertical="center"/>
    </xf>
    <xf numFmtId="0" fontId="19" fillId="0" borderId="0" xfId="0" applyFont="1" applyAlignment="1">
      <alignment horizontal="distributed" vertical="center"/>
    </xf>
    <xf numFmtId="0" fontId="19" fillId="0" borderId="5" xfId="0" applyFont="1" applyBorder="1" applyAlignment="1">
      <alignment horizontal="distributed" vertical="center"/>
    </xf>
    <xf numFmtId="0" fontId="2" fillId="0" borderId="17"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38" fontId="3" fillId="0" borderId="0" xfId="4" applyNumberFormat="1" applyFont="1" applyAlignment="1">
      <alignment horizontal="distributed" vertical="center" justifyLastLine="1"/>
    </xf>
    <xf numFmtId="0" fontId="3" fillId="0" borderId="0" xfId="0" applyFont="1" applyAlignment="1">
      <alignment horizontal="distributed" justifyLastLine="1"/>
    </xf>
    <xf numFmtId="0" fontId="2" fillId="0" borderId="16" xfId="7" applyFont="1" applyBorder="1" applyAlignment="1">
      <alignment horizontal="distributed" vertical="center" justifyLastLine="1"/>
    </xf>
    <xf numFmtId="0" fontId="19" fillId="0" borderId="17" xfId="0" applyFont="1" applyBorder="1" applyAlignment="1">
      <alignment horizontal="distributed" vertical="center" justifyLastLine="1"/>
    </xf>
    <xf numFmtId="0" fontId="2" fillId="0" borderId="0" xfId="7" applyFont="1" applyAlignment="1">
      <alignment horizontal="right" vertical="center"/>
    </xf>
    <xf numFmtId="0" fontId="19" fillId="0" borderId="0" xfId="0" applyFont="1" applyAlignment="1">
      <alignment horizontal="right" vertical="center"/>
    </xf>
    <xf numFmtId="0" fontId="2" fillId="0" borderId="18" xfId="0" applyFont="1" applyBorder="1" applyAlignment="1">
      <alignment horizontal="center" vertical="center"/>
    </xf>
    <xf numFmtId="0" fontId="19" fillId="0" borderId="24" xfId="0" applyFont="1" applyBorder="1" applyAlignment="1">
      <alignment horizontal="center" vertical="center"/>
    </xf>
    <xf numFmtId="0" fontId="2" fillId="0" borderId="24" xfId="0" applyFont="1" applyBorder="1" applyAlignment="1">
      <alignment horizontal="center" vertical="center"/>
    </xf>
    <xf numFmtId="0" fontId="19" fillId="0" borderId="16" xfId="0" applyFont="1" applyBorder="1" applyAlignment="1">
      <alignment horizontal="center" vertical="center"/>
    </xf>
    <xf numFmtId="0" fontId="2" fillId="0" borderId="1" xfId="7" applyFont="1" applyBorder="1" applyAlignment="1">
      <alignment horizontal="center" vertical="center"/>
    </xf>
    <xf numFmtId="0" fontId="19" fillId="0" borderId="1" xfId="0" applyFont="1" applyBorder="1" applyAlignment="1">
      <alignment horizontal="center" vertical="center"/>
    </xf>
    <xf numFmtId="0" fontId="2" fillId="0" borderId="13" xfId="7" applyFont="1" applyBorder="1" applyAlignment="1">
      <alignment horizontal="center" vertical="center"/>
    </xf>
    <xf numFmtId="0" fontId="19" fillId="0" borderId="13" xfId="0" applyFont="1" applyBorder="1" applyAlignment="1">
      <alignment horizontal="center" vertical="center"/>
    </xf>
    <xf numFmtId="0" fontId="2" fillId="0" borderId="3" xfId="7" applyFont="1" applyBorder="1" applyAlignment="1">
      <alignment horizontal="distributed" vertical="center" justifyLastLine="1"/>
    </xf>
    <xf numFmtId="0" fontId="19" fillId="0" borderId="6" xfId="0" applyFont="1" applyBorder="1" applyAlignment="1">
      <alignment horizontal="distributed" vertical="center" justifyLastLine="1"/>
    </xf>
    <xf numFmtId="0" fontId="19" fillId="0" borderId="18" xfId="0" applyFont="1" applyBorder="1" applyAlignment="1">
      <alignment horizontal="distributed" vertical="center" justifyLastLine="1"/>
    </xf>
    <xf numFmtId="38" fontId="2" fillId="0" borderId="0" xfId="0" applyNumberFormat="1" applyFont="1" applyFill="1" applyBorder="1" applyAlignment="1">
      <alignment horizontal="distributed" vertical="center"/>
    </xf>
    <xf numFmtId="0" fontId="2" fillId="0" borderId="5" xfId="0" applyFont="1" applyFill="1" applyBorder="1" applyAlignment="1">
      <alignment horizontal="distributed" vertical="center"/>
    </xf>
    <xf numFmtId="0" fontId="4" fillId="0" borderId="0" xfId="0" applyFont="1" applyFill="1" applyBorder="1" applyAlignment="1">
      <alignment horizontal="left" vertical="top" textRotation="255" wrapText="1" shrinkToFit="1"/>
    </xf>
    <xf numFmtId="0" fontId="4" fillId="0" borderId="0" xfId="0" applyFont="1" applyFill="1" applyAlignment="1">
      <alignment horizontal="left" vertical="top" textRotation="255" wrapText="1" shrinkToFit="1"/>
    </xf>
    <xf numFmtId="38" fontId="2" fillId="0" borderId="0" xfId="0" applyNumberFormat="1" applyFont="1" applyFill="1" applyBorder="1" applyAlignment="1">
      <alignment horizontal="left" vertical="center" textRotation="255"/>
    </xf>
    <xf numFmtId="0" fontId="2" fillId="0" borderId="0" xfId="0" applyFont="1" applyFill="1" applyAlignment="1">
      <alignment horizontal="left" vertical="center" textRotation="255"/>
    </xf>
    <xf numFmtId="0" fontId="9" fillId="0" borderId="0" xfId="0" applyFont="1" applyFill="1" applyBorder="1" applyAlignment="1">
      <alignment horizontal="left" vertical="center" textRotation="255" wrapText="1" shrinkToFit="1"/>
    </xf>
    <xf numFmtId="0" fontId="19" fillId="0" borderId="0" xfId="0" applyFont="1" applyFill="1" applyAlignment="1">
      <alignment horizontal="left" vertical="center" textRotation="255" shrinkToFit="1"/>
    </xf>
    <xf numFmtId="38" fontId="3" fillId="0" borderId="0" xfId="0" applyNumberFormat="1" applyFont="1" applyFill="1" applyBorder="1" applyAlignment="1">
      <alignment horizontal="distributed" vertical="center"/>
    </xf>
    <xf numFmtId="0" fontId="2" fillId="0" borderId="0" xfId="0" applyFont="1" applyFill="1" applyBorder="1" applyAlignment="1">
      <alignment vertical="center"/>
    </xf>
    <xf numFmtId="0" fontId="2" fillId="0" borderId="5" xfId="0" applyFont="1" applyFill="1" applyBorder="1" applyAlignment="1">
      <alignment vertical="center"/>
    </xf>
    <xf numFmtId="0" fontId="3" fillId="0" borderId="14" xfId="0" applyFont="1" applyFill="1" applyBorder="1" applyAlignment="1">
      <alignment vertical="center"/>
    </xf>
    <xf numFmtId="38" fontId="2" fillId="0" borderId="18" xfId="0" applyNumberFormat="1" applyFont="1" applyFill="1" applyBorder="1" applyAlignment="1">
      <alignment horizontal="center" vertical="center"/>
    </xf>
    <xf numFmtId="38" fontId="2" fillId="0" borderId="24" xfId="0" applyNumberFormat="1" applyFont="1" applyFill="1" applyBorder="1" applyAlignment="1">
      <alignment horizontal="center" vertical="center"/>
    </xf>
    <xf numFmtId="38" fontId="2" fillId="0" borderId="16" xfId="0" applyNumberFormat="1" applyFont="1" applyFill="1" applyBorder="1" applyAlignment="1">
      <alignment horizontal="center" vertical="center"/>
    </xf>
    <xf numFmtId="38" fontId="3" fillId="0" borderId="0" xfId="0" applyNumberFormat="1" applyFont="1" applyFill="1" applyBorder="1" applyAlignment="1">
      <alignment horizontal="distributed" vertical="center" justifyLastLine="1"/>
    </xf>
    <xf numFmtId="38" fontId="3" fillId="0" borderId="5" xfId="0" applyNumberFormat="1" applyFont="1" applyFill="1" applyBorder="1" applyAlignment="1">
      <alignment horizontal="distributed" vertical="center" justifyLastLine="1"/>
    </xf>
    <xf numFmtId="0" fontId="2" fillId="0" borderId="0" xfId="5" applyFont="1" applyFill="1" applyBorder="1" applyAlignment="1">
      <alignment horizontal="right" vertical="center"/>
    </xf>
    <xf numFmtId="0" fontId="2" fillId="0" borderId="5" xfId="0" applyFont="1" applyFill="1" applyBorder="1" applyAlignment="1">
      <alignment horizontal="right" vertical="center"/>
    </xf>
    <xf numFmtId="0" fontId="2" fillId="0" borderId="1" xfId="5" applyFont="1" applyFill="1" applyBorder="1" applyAlignment="1">
      <alignment horizontal="center" vertical="center"/>
    </xf>
    <xf numFmtId="0" fontId="2" fillId="0" borderId="24" xfId="5" applyFont="1" applyFill="1" applyBorder="1" applyAlignment="1">
      <alignment horizontal="distributed" vertical="center" justifyLastLine="1"/>
    </xf>
    <xf numFmtId="0" fontId="2" fillId="0" borderId="4" xfId="5" applyFont="1" applyFill="1" applyBorder="1" applyAlignment="1">
      <alignment horizontal="distributed" vertical="center" justifyLastLine="1"/>
    </xf>
    <xf numFmtId="0" fontId="2" fillId="0" borderId="7" xfId="5" applyFont="1" applyFill="1" applyBorder="1" applyAlignment="1">
      <alignment horizontal="distributed" vertical="center" justifyLastLine="1"/>
    </xf>
    <xf numFmtId="0" fontId="2" fillId="0" borderId="24" xfId="11" applyFont="1" applyFill="1" applyBorder="1" applyAlignment="1">
      <alignment horizontal="center" vertical="center"/>
    </xf>
    <xf numFmtId="0" fontId="2" fillId="0" borderId="21" xfId="11" applyFont="1" applyFill="1" applyBorder="1" applyAlignment="1">
      <alignment horizontal="center" vertical="center"/>
    </xf>
    <xf numFmtId="0" fontId="2" fillId="0" borderId="1" xfId="11" applyFont="1" applyFill="1" applyBorder="1" applyAlignment="1">
      <alignment horizontal="center" vertical="center"/>
    </xf>
    <xf numFmtId="0" fontId="2" fillId="0" borderId="13" xfId="11" applyFont="1" applyFill="1" applyBorder="1" applyAlignment="1">
      <alignment horizontal="center" vertical="center"/>
    </xf>
    <xf numFmtId="0" fontId="2" fillId="0" borderId="18" xfId="11" applyFont="1" applyFill="1" applyBorder="1" applyAlignment="1">
      <alignment horizontal="center" vertical="center"/>
    </xf>
    <xf numFmtId="0" fontId="2" fillId="0" borderId="20" xfId="11" applyFont="1" applyFill="1" applyBorder="1" applyAlignment="1">
      <alignment horizontal="center" vertical="center"/>
    </xf>
    <xf numFmtId="0" fontId="2" fillId="0" borderId="17" xfId="11" applyFont="1" applyFill="1" applyBorder="1" applyAlignment="1">
      <alignment horizontal="center" vertical="center"/>
    </xf>
    <xf numFmtId="0" fontId="2" fillId="0" borderId="26" xfId="11" applyFont="1" applyFill="1" applyBorder="1" applyAlignment="1">
      <alignment horizontal="center" vertical="center"/>
    </xf>
    <xf numFmtId="0" fontId="2" fillId="0" borderId="3" xfId="11" applyFont="1" applyFill="1" applyBorder="1" applyAlignment="1">
      <alignment horizontal="distributed" vertical="center" wrapText="1" justifyLastLine="1"/>
    </xf>
    <xf numFmtId="0" fontId="2" fillId="0" borderId="6" xfId="11" applyFont="1" applyFill="1" applyBorder="1" applyAlignment="1">
      <alignment horizontal="distributed" vertical="center" wrapText="1" justifyLastLine="1"/>
    </xf>
    <xf numFmtId="0" fontId="2" fillId="0" borderId="4" xfId="11" applyFont="1" applyFill="1" applyBorder="1" applyAlignment="1">
      <alignment horizontal="distributed" vertical="center" wrapText="1" justifyLastLine="1"/>
    </xf>
    <xf numFmtId="0" fontId="2" fillId="0" borderId="7" xfId="11" applyFont="1" applyFill="1" applyBorder="1" applyAlignment="1">
      <alignment horizontal="distributed" vertical="center" wrapText="1" justifyLastLine="1"/>
    </xf>
    <xf numFmtId="0" fontId="2" fillId="0" borderId="16" xfId="0" applyFont="1" applyFill="1" applyBorder="1" applyAlignment="1">
      <alignment horizontal="distributed" vertical="center" justifyLastLine="1"/>
    </xf>
    <xf numFmtId="0" fontId="2" fillId="0" borderId="26" xfId="0" applyFont="1" applyFill="1" applyBorder="1" applyAlignment="1">
      <alignment horizontal="distributed" vertical="center" justifyLastLine="1"/>
    </xf>
    <xf numFmtId="0" fontId="2" fillId="0" borderId="16" xfId="1" applyFont="1" applyFill="1" applyBorder="1" applyAlignment="1">
      <alignment horizontal="distributed" vertical="center" wrapText="1" justifyLastLine="1"/>
    </xf>
    <xf numFmtId="0" fontId="2" fillId="0" borderId="17" xfId="1" applyFont="1" applyFill="1" applyBorder="1" applyAlignment="1">
      <alignment horizontal="distributed" vertical="center" wrapText="1" justifyLastLine="1"/>
    </xf>
    <xf numFmtId="0" fontId="2" fillId="0" borderId="4" xfId="0" applyFont="1" applyFill="1" applyBorder="1" applyAlignment="1">
      <alignment horizontal="distributed" vertical="center" wrapText="1" justifyLastLine="1"/>
    </xf>
    <xf numFmtId="0" fontId="2" fillId="0" borderId="1" xfId="0" applyFont="1" applyFill="1" applyBorder="1" applyAlignment="1">
      <alignment horizontal="distributed" vertical="center" justifyLastLine="1"/>
    </xf>
    <xf numFmtId="0" fontId="2" fillId="0" borderId="12" xfId="0" applyFont="1" applyFill="1" applyBorder="1" applyAlignment="1">
      <alignment horizontal="distributed" vertical="center" justifyLastLine="1"/>
    </xf>
    <xf numFmtId="0" fontId="2" fillId="0" borderId="0" xfId="0" applyFont="1" applyFill="1" applyAlignment="1">
      <alignment horizontal="distributed" vertical="center" justifyLastLine="1"/>
    </xf>
    <xf numFmtId="0" fontId="2" fillId="0" borderId="13" xfId="0" applyFont="1" applyFill="1" applyBorder="1" applyAlignment="1">
      <alignment horizontal="distributed" vertical="center" justifyLastLine="1"/>
    </xf>
    <xf numFmtId="0" fontId="2" fillId="0" borderId="19"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7" xfId="0" applyFont="1" applyFill="1" applyBorder="1" applyAlignment="1">
      <alignment horizontal="distributed" vertical="center" wrapText="1" justifyLastLine="1"/>
    </xf>
    <xf numFmtId="0" fontId="2" fillId="0" borderId="8" xfId="0" applyFont="1" applyFill="1" applyBorder="1" applyAlignment="1">
      <alignment horizontal="distributed" vertical="center" wrapText="1" justifyLastLine="1"/>
    </xf>
    <xf numFmtId="0" fontId="2" fillId="0" borderId="8" xfId="0" applyFont="1" applyFill="1" applyBorder="1" applyAlignment="1">
      <alignment vertical="center"/>
    </xf>
    <xf numFmtId="0" fontId="2" fillId="0" borderId="16" xfId="1" applyFont="1" applyFill="1" applyBorder="1" applyAlignment="1">
      <alignment horizontal="center" vertical="center"/>
    </xf>
    <xf numFmtId="0" fontId="2" fillId="0" borderId="18" xfId="1" applyFont="1" applyFill="1" applyBorder="1" applyAlignment="1">
      <alignment horizontal="center" vertical="center"/>
    </xf>
    <xf numFmtId="0" fontId="2" fillId="0" borderId="16" xfId="1" applyFont="1" applyFill="1" applyBorder="1" applyAlignment="1">
      <alignment horizontal="distributed" vertical="center" justifyLastLine="1"/>
    </xf>
    <xf numFmtId="0" fontId="2" fillId="0" borderId="18" xfId="1" applyFont="1" applyFill="1" applyBorder="1" applyAlignment="1">
      <alignment horizontal="distributed" vertical="center" justifyLastLine="1"/>
    </xf>
    <xf numFmtId="0" fontId="2" fillId="0" borderId="18" xfId="1" applyFont="1" applyFill="1" applyBorder="1" applyAlignment="1">
      <alignment horizontal="distributed" vertical="center" wrapText="1" justifyLastLine="1"/>
    </xf>
    <xf numFmtId="0" fontId="2" fillId="0" borderId="17" xfId="9" applyFont="1" applyFill="1" applyBorder="1" applyAlignment="1">
      <alignment horizontal="center" vertical="center"/>
    </xf>
    <xf numFmtId="0" fontId="2" fillId="0" borderId="26" xfId="9" applyFont="1" applyFill="1" applyBorder="1" applyAlignment="1">
      <alignment horizontal="center" vertical="center"/>
    </xf>
    <xf numFmtId="0" fontId="2" fillId="0" borderId="16" xfId="9" applyFont="1" applyFill="1" applyBorder="1" applyAlignment="1">
      <alignment horizontal="distributed" vertical="center" justifyLastLine="1"/>
    </xf>
    <xf numFmtId="0" fontId="2" fillId="0" borderId="17" xfId="9" applyFont="1" applyFill="1" applyBorder="1" applyAlignment="1">
      <alignment horizontal="distributed" vertical="center" justifyLastLine="1"/>
    </xf>
    <xf numFmtId="0" fontId="2" fillId="0" borderId="18" xfId="9" applyFont="1" applyFill="1" applyBorder="1" applyAlignment="1">
      <alignment horizontal="distributed" vertical="center" justifyLastLine="1"/>
    </xf>
    <xf numFmtId="0" fontId="2" fillId="0" borderId="3" xfId="0" applyFont="1" applyFill="1" applyBorder="1" applyAlignment="1">
      <alignment horizontal="distributed" vertical="center" wrapText="1" justifyLastLine="1"/>
    </xf>
    <xf numFmtId="0" fontId="2" fillId="0" borderId="6" xfId="0" applyFont="1" applyFill="1" applyBorder="1" applyAlignment="1">
      <alignment horizontal="distributed" vertical="center" wrapText="1" justifyLastLine="1"/>
    </xf>
    <xf numFmtId="0" fontId="2" fillId="0" borderId="16" xfId="0" applyFont="1" applyFill="1" applyBorder="1" applyAlignment="1">
      <alignment horizontal="distributed" vertical="center" wrapText="1" justifyLastLine="1"/>
    </xf>
    <xf numFmtId="0" fontId="2" fillId="0" borderId="17" xfId="0" applyFont="1" applyFill="1" applyBorder="1" applyAlignment="1">
      <alignment horizontal="distributed" vertical="center" wrapText="1" justifyLastLine="1"/>
    </xf>
    <xf numFmtId="0" fontId="2" fillId="0" borderId="18" xfId="0" applyFont="1" applyFill="1" applyBorder="1" applyAlignment="1">
      <alignment horizontal="distributed" vertical="center" wrapText="1" justifyLastLine="1"/>
    </xf>
    <xf numFmtId="0" fontId="2" fillId="0" borderId="4"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1" xfId="1" applyFont="1" applyFill="1" applyBorder="1" applyAlignment="1">
      <alignment horizontal="distributed" vertical="center" wrapText="1" justifyLastLine="1"/>
    </xf>
    <xf numFmtId="0" fontId="2" fillId="0" borderId="0" xfId="1" applyFont="1" applyFill="1" applyBorder="1" applyAlignment="1">
      <alignment horizontal="distributed" vertical="center" wrapText="1" justifyLastLine="1"/>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7" xfId="0" applyFont="1" applyFill="1" applyBorder="1" applyAlignment="1">
      <alignment horizontal="center" vertical="center" wrapText="1"/>
    </xf>
  </cellXfs>
  <cellStyles count="15">
    <cellStyle name="桁区切り" xfId="8" builtinId="6"/>
    <cellStyle name="桁区切り 2" xfId="2"/>
    <cellStyle name="桁区切り 3" xfId="13"/>
    <cellStyle name="標準" xfId="0" builtinId="0"/>
    <cellStyle name="標準 10" xfId="1"/>
    <cellStyle name="標準 11" xfId="9"/>
    <cellStyle name="標準 2 2" xfId="6"/>
    <cellStyle name="標準 3" xfId="4"/>
    <cellStyle name="標準 4" xfId="10"/>
    <cellStyle name="標準 5" xfId="3"/>
    <cellStyle name="標準 6" xfId="7"/>
    <cellStyle name="標準 7" xfId="5"/>
    <cellStyle name="標準 8" xfId="12"/>
    <cellStyle name="標準 9" xfId="14"/>
    <cellStyle name="標準_19-23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38100</xdr:colOff>
      <xdr:row>5</xdr:row>
      <xdr:rowOff>9525</xdr:rowOff>
    </xdr:to>
    <xdr:sp macro="" textlink="">
      <xdr:nvSpPr>
        <xdr:cNvPr id="2" name="AutoShape 1"/>
        <xdr:cNvSpPr>
          <a:spLocks/>
        </xdr:cNvSpPr>
      </xdr:nvSpPr>
      <xdr:spPr bwMode="auto">
        <a:xfrm>
          <a:off x="228600" y="396240"/>
          <a:ext cx="38100" cy="360045"/>
        </a:xfrm>
        <a:prstGeom prst="leftBrace">
          <a:avLst>
            <a:gd name="adj1" fmla="val 6041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2</xdr:col>
      <xdr:colOff>28575</xdr:colOff>
      <xdr:row>12</xdr:row>
      <xdr:rowOff>0</xdr:rowOff>
    </xdr:to>
    <xdr:sp macro="" textlink="">
      <xdr:nvSpPr>
        <xdr:cNvPr id="3" name="AutoShape 2"/>
        <xdr:cNvSpPr>
          <a:spLocks/>
        </xdr:cNvSpPr>
      </xdr:nvSpPr>
      <xdr:spPr bwMode="auto">
        <a:xfrm>
          <a:off x="228600" y="792480"/>
          <a:ext cx="28575" cy="1051560"/>
        </a:xfrm>
        <a:prstGeom prst="leftBrace">
          <a:avLst>
            <a:gd name="adj1" fmla="val 233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28575</xdr:colOff>
      <xdr:row>18</xdr:row>
      <xdr:rowOff>114300</xdr:rowOff>
    </xdr:to>
    <xdr:sp macro="" textlink="">
      <xdr:nvSpPr>
        <xdr:cNvPr id="4" name="AutoShape 9"/>
        <xdr:cNvSpPr>
          <a:spLocks/>
        </xdr:cNvSpPr>
      </xdr:nvSpPr>
      <xdr:spPr bwMode="auto">
        <a:xfrm>
          <a:off x="228600" y="1882140"/>
          <a:ext cx="28575" cy="990600"/>
        </a:xfrm>
        <a:prstGeom prst="leftBrace">
          <a:avLst>
            <a:gd name="adj1" fmla="val 2388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190500</xdr:colOff>
      <xdr:row>20</xdr:row>
      <xdr:rowOff>0</xdr:rowOff>
    </xdr:from>
    <xdr:to>
      <xdr:col>2</xdr:col>
      <xdr:colOff>38100</xdr:colOff>
      <xdr:row>25</xdr:row>
      <xdr:rowOff>123825</xdr:rowOff>
    </xdr:to>
    <xdr:sp macro="" textlink="">
      <xdr:nvSpPr>
        <xdr:cNvPr id="5" name="AutoShape 10"/>
        <xdr:cNvSpPr>
          <a:spLocks/>
        </xdr:cNvSpPr>
      </xdr:nvSpPr>
      <xdr:spPr bwMode="auto">
        <a:xfrm>
          <a:off x="220980" y="2971800"/>
          <a:ext cx="45720" cy="1000125"/>
        </a:xfrm>
        <a:prstGeom prst="leftBrace">
          <a:avLst>
            <a:gd name="adj1" fmla="val 23611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27</xdr:row>
      <xdr:rowOff>0</xdr:rowOff>
    </xdr:from>
    <xdr:to>
      <xdr:col>2</xdr:col>
      <xdr:colOff>28575</xdr:colOff>
      <xdr:row>31</xdr:row>
      <xdr:rowOff>123825</xdr:rowOff>
    </xdr:to>
    <xdr:sp macro="" textlink="">
      <xdr:nvSpPr>
        <xdr:cNvPr id="6" name="AutoShape 11"/>
        <xdr:cNvSpPr>
          <a:spLocks/>
        </xdr:cNvSpPr>
      </xdr:nvSpPr>
      <xdr:spPr bwMode="auto">
        <a:xfrm>
          <a:off x="228600" y="4069080"/>
          <a:ext cx="28575" cy="824865"/>
        </a:xfrm>
        <a:prstGeom prst="leftBrace">
          <a:avLst>
            <a:gd name="adj1" fmla="val 19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3</xdr:row>
      <xdr:rowOff>0</xdr:rowOff>
    </xdr:from>
    <xdr:to>
      <xdr:col>2</xdr:col>
      <xdr:colOff>38100</xdr:colOff>
      <xdr:row>5</xdr:row>
      <xdr:rowOff>9525</xdr:rowOff>
    </xdr:to>
    <xdr:sp macro="" textlink="">
      <xdr:nvSpPr>
        <xdr:cNvPr id="8" name="AutoShape 1"/>
        <xdr:cNvSpPr>
          <a:spLocks/>
        </xdr:cNvSpPr>
      </xdr:nvSpPr>
      <xdr:spPr bwMode="auto">
        <a:xfrm>
          <a:off x="190500" y="396240"/>
          <a:ext cx="38100" cy="360045"/>
        </a:xfrm>
        <a:prstGeom prst="leftBrace">
          <a:avLst>
            <a:gd name="adj1" fmla="val 6041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2</xdr:col>
      <xdr:colOff>28575</xdr:colOff>
      <xdr:row>12</xdr:row>
      <xdr:rowOff>0</xdr:rowOff>
    </xdr:to>
    <xdr:sp macro="" textlink="">
      <xdr:nvSpPr>
        <xdr:cNvPr id="9" name="AutoShape 2"/>
        <xdr:cNvSpPr>
          <a:spLocks/>
        </xdr:cNvSpPr>
      </xdr:nvSpPr>
      <xdr:spPr bwMode="auto">
        <a:xfrm>
          <a:off x="228600" y="792480"/>
          <a:ext cx="28575" cy="1051560"/>
        </a:xfrm>
        <a:prstGeom prst="leftBrace">
          <a:avLst>
            <a:gd name="adj1" fmla="val 233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2</xdr:col>
      <xdr:colOff>28575</xdr:colOff>
      <xdr:row>12</xdr:row>
      <xdr:rowOff>0</xdr:rowOff>
    </xdr:to>
    <xdr:sp macro="" textlink="">
      <xdr:nvSpPr>
        <xdr:cNvPr id="10" name="AutoShape 2"/>
        <xdr:cNvSpPr>
          <a:spLocks/>
        </xdr:cNvSpPr>
      </xdr:nvSpPr>
      <xdr:spPr bwMode="auto">
        <a:xfrm>
          <a:off x="228600" y="792480"/>
          <a:ext cx="28575" cy="1051560"/>
        </a:xfrm>
        <a:prstGeom prst="leftBrace">
          <a:avLst>
            <a:gd name="adj1" fmla="val 233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1068</xdr:colOff>
      <xdr:row>25</xdr:row>
      <xdr:rowOff>0</xdr:rowOff>
    </xdr:from>
    <xdr:to>
      <xdr:col>1</xdr:col>
      <xdr:colOff>47625</xdr:colOff>
      <xdr:row>28</xdr:row>
      <xdr:rowOff>123825</xdr:rowOff>
    </xdr:to>
    <xdr:sp macro="" textlink="">
      <xdr:nvSpPr>
        <xdr:cNvPr id="2" name="左中かっこ 3"/>
        <xdr:cNvSpPr>
          <a:spLocks/>
        </xdr:cNvSpPr>
      </xdr:nvSpPr>
      <xdr:spPr bwMode="auto">
        <a:xfrm>
          <a:off x="145848" y="3444240"/>
          <a:ext cx="46557" cy="535305"/>
        </a:xfrm>
        <a:prstGeom prst="leftBrace">
          <a:avLst>
            <a:gd name="adj1" fmla="val 6366"/>
            <a:gd name="adj2" fmla="val 50000"/>
          </a:avLst>
        </a:prstGeom>
        <a:solidFill>
          <a:srgbClr val="FFFFFF"/>
        </a:solidFill>
        <a:ln w="9525" algn="ctr">
          <a:solidFill>
            <a:srgbClr val="000000"/>
          </a:solidFill>
          <a:round/>
          <a:headEnd/>
          <a:tailEnd/>
        </a:ln>
      </xdr:spPr>
    </xdr:sp>
    <xdr:clientData/>
  </xdr:twoCellAnchor>
  <xdr:twoCellAnchor>
    <xdr:from>
      <xdr:col>2</xdr:col>
      <xdr:colOff>45564</xdr:colOff>
      <xdr:row>22</xdr:row>
      <xdr:rowOff>17669</xdr:rowOff>
    </xdr:from>
    <xdr:to>
      <xdr:col>3</xdr:col>
      <xdr:colOff>4031</xdr:colOff>
      <xdr:row>23</xdr:row>
      <xdr:rowOff>123608</xdr:rowOff>
    </xdr:to>
    <xdr:sp macro="" textlink="">
      <xdr:nvSpPr>
        <xdr:cNvPr id="3" name="左中かっこ 2"/>
        <xdr:cNvSpPr>
          <a:spLocks/>
        </xdr:cNvSpPr>
      </xdr:nvSpPr>
      <xdr:spPr bwMode="auto">
        <a:xfrm>
          <a:off x="251304" y="3134249"/>
          <a:ext cx="34667" cy="243099"/>
        </a:xfrm>
        <a:prstGeom prst="leftBrace">
          <a:avLst>
            <a:gd name="adj1" fmla="val 7667"/>
            <a:gd name="adj2" fmla="val 50000"/>
          </a:avLst>
        </a:prstGeom>
        <a:solidFill>
          <a:srgbClr val="FFFFFF"/>
        </a:solidFill>
        <a:ln w="9525" algn="ctr">
          <a:solidFill>
            <a:srgbClr val="000000"/>
          </a:solidFill>
          <a:round/>
          <a:headEnd/>
          <a:tailEnd/>
        </a:ln>
      </xdr:spPr>
    </xdr:sp>
    <xdr:clientData/>
  </xdr:twoCellAnchor>
  <xdr:twoCellAnchor>
    <xdr:from>
      <xdr:col>1</xdr:col>
      <xdr:colOff>3635</xdr:colOff>
      <xdr:row>15</xdr:row>
      <xdr:rowOff>6878</xdr:rowOff>
    </xdr:from>
    <xdr:to>
      <xdr:col>1</xdr:col>
      <xdr:colOff>54532</xdr:colOff>
      <xdr:row>20</xdr:row>
      <xdr:rowOff>126689</xdr:rowOff>
    </xdr:to>
    <xdr:sp macro="" textlink="">
      <xdr:nvSpPr>
        <xdr:cNvPr id="4" name="左中かっこ 4"/>
        <xdr:cNvSpPr>
          <a:spLocks/>
        </xdr:cNvSpPr>
      </xdr:nvSpPr>
      <xdr:spPr bwMode="auto">
        <a:xfrm>
          <a:off x="148415" y="2277638"/>
          <a:ext cx="50897" cy="782751"/>
        </a:xfrm>
        <a:prstGeom prst="leftBrace">
          <a:avLst>
            <a:gd name="adj1" fmla="val 7086"/>
            <a:gd name="adj2" fmla="val 50000"/>
          </a:avLst>
        </a:prstGeom>
        <a:solidFill>
          <a:srgbClr val="FFFFFF"/>
        </a:solidFill>
        <a:ln w="9525" algn="ctr">
          <a:solidFill>
            <a:srgbClr val="000000"/>
          </a:solidFill>
          <a:round/>
          <a:headEnd/>
          <a:tailEnd/>
        </a:ln>
      </xdr:spPr>
    </xdr:sp>
    <xdr:clientData/>
  </xdr:twoCellAnchor>
  <xdr:twoCellAnchor>
    <xdr:from>
      <xdr:col>1</xdr:col>
      <xdr:colOff>1068</xdr:colOff>
      <xdr:row>25</xdr:row>
      <xdr:rowOff>0</xdr:rowOff>
    </xdr:from>
    <xdr:to>
      <xdr:col>1</xdr:col>
      <xdr:colOff>47625</xdr:colOff>
      <xdr:row>28</xdr:row>
      <xdr:rowOff>123825</xdr:rowOff>
    </xdr:to>
    <xdr:sp macro="" textlink="">
      <xdr:nvSpPr>
        <xdr:cNvPr id="5" name="左中かっこ 3"/>
        <xdr:cNvSpPr>
          <a:spLocks/>
        </xdr:cNvSpPr>
      </xdr:nvSpPr>
      <xdr:spPr bwMode="auto">
        <a:xfrm>
          <a:off x="145848" y="3444240"/>
          <a:ext cx="46557" cy="535305"/>
        </a:xfrm>
        <a:prstGeom prst="leftBrace">
          <a:avLst>
            <a:gd name="adj1" fmla="val 6366"/>
            <a:gd name="adj2" fmla="val 50000"/>
          </a:avLst>
        </a:prstGeom>
        <a:solidFill>
          <a:srgbClr val="FFFFFF"/>
        </a:solidFill>
        <a:ln w="9525" algn="ctr">
          <a:solidFill>
            <a:srgbClr val="000000"/>
          </a:solidFill>
          <a:round/>
          <a:headEnd/>
          <a:tailEnd/>
        </a:ln>
      </xdr:spPr>
    </xdr:sp>
    <xdr:clientData/>
  </xdr:twoCellAnchor>
  <xdr:twoCellAnchor>
    <xdr:from>
      <xdr:col>2</xdr:col>
      <xdr:colOff>45564</xdr:colOff>
      <xdr:row>22</xdr:row>
      <xdr:rowOff>17669</xdr:rowOff>
    </xdr:from>
    <xdr:to>
      <xdr:col>3</xdr:col>
      <xdr:colOff>4031</xdr:colOff>
      <xdr:row>23</xdr:row>
      <xdr:rowOff>123608</xdr:rowOff>
    </xdr:to>
    <xdr:sp macro="" textlink="">
      <xdr:nvSpPr>
        <xdr:cNvPr id="6" name="左中かっこ 5"/>
        <xdr:cNvSpPr>
          <a:spLocks/>
        </xdr:cNvSpPr>
      </xdr:nvSpPr>
      <xdr:spPr bwMode="auto">
        <a:xfrm>
          <a:off x="251304" y="3134249"/>
          <a:ext cx="34667" cy="243099"/>
        </a:xfrm>
        <a:prstGeom prst="leftBrace">
          <a:avLst>
            <a:gd name="adj1" fmla="val 7667"/>
            <a:gd name="adj2" fmla="val 50000"/>
          </a:avLst>
        </a:prstGeom>
        <a:solidFill>
          <a:srgbClr val="FFFFFF"/>
        </a:solidFill>
        <a:ln w="9525" algn="ctr">
          <a:solidFill>
            <a:srgbClr val="000000"/>
          </a:solidFill>
          <a:round/>
          <a:headEnd/>
          <a:tailEnd/>
        </a:ln>
      </xdr:spPr>
    </xdr:sp>
    <xdr:clientData/>
  </xdr:twoCellAnchor>
  <xdr:twoCellAnchor>
    <xdr:from>
      <xdr:col>1</xdr:col>
      <xdr:colOff>3635</xdr:colOff>
      <xdr:row>15</xdr:row>
      <xdr:rowOff>6878</xdr:rowOff>
    </xdr:from>
    <xdr:to>
      <xdr:col>1</xdr:col>
      <xdr:colOff>54532</xdr:colOff>
      <xdr:row>20</xdr:row>
      <xdr:rowOff>126689</xdr:rowOff>
    </xdr:to>
    <xdr:sp macro="" textlink="">
      <xdr:nvSpPr>
        <xdr:cNvPr id="7" name="左中かっこ 4"/>
        <xdr:cNvSpPr>
          <a:spLocks/>
        </xdr:cNvSpPr>
      </xdr:nvSpPr>
      <xdr:spPr bwMode="auto">
        <a:xfrm>
          <a:off x="148415" y="2277638"/>
          <a:ext cx="50897" cy="782751"/>
        </a:xfrm>
        <a:prstGeom prst="leftBrace">
          <a:avLst>
            <a:gd name="adj1" fmla="val 7086"/>
            <a:gd name="adj2" fmla="val 50000"/>
          </a:avLst>
        </a:prstGeom>
        <a:solidFill>
          <a:srgbClr val="FFFFFF"/>
        </a:solidFill>
        <a:ln w="9525" algn="ctr">
          <a:solidFill>
            <a:srgbClr val="000000"/>
          </a:solidFill>
          <a:round/>
          <a:headEnd/>
          <a:tailEnd/>
        </a:ln>
      </xdr:spPr>
    </xdr:sp>
    <xdr:clientData/>
  </xdr:twoCellAnchor>
  <xdr:twoCellAnchor>
    <xdr:from>
      <xdr:col>1</xdr:col>
      <xdr:colOff>1068</xdr:colOff>
      <xdr:row>25</xdr:row>
      <xdr:rowOff>0</xdr:rowOff>
    </xdr:from>
    <xdr:to>
      <xdr:col>1</xdr:col>
      <xdr:colOff>47625</xdr:colOff>
      <xdr:row>28</xdr:row>
      <xdr:rowOff>123825</xdr:rowOff>
    </xdr:to>
    <xdr:sp macro="" textlink="">
      <xdr:nvSpPr>
        <xdr:cNvPr id="8" name="左中かっこ 3"/>
        <xdr:cNvSpPr>
          <a:spLocks/>
        </xdr:cNvSpPr>
      </xdr:nvSpPr>
      <xdr:spPr bwMode="auto">
        <a:xfrm>
          <a:off x="145848" y="3444240"/>
          <a:ext cx="46557" cy="535305"/>
        </a:xfrm>
        <a:prstGeom prst="leftBrace">
          <a:avLst>
            <a:gd name="adj1" fmla="val 6366"/>
            <a:gd name="adj2" fmla="val 50000"/>
          </a:avLst>
        </a:prstGeom>
        <a:solidFill>
          <a:srgbClr val="FFFFFF"/>
        </a:solidFill>
        <a:ln w="9525" algn="ctr">
          <a:solidFill>
            <a:srgbClr val="000000"/>
          </a:solidFill>
          <a:round/>
          <a:headEnd/>
          <a:tailEnd/>
        </a:ln>
      </xdr:spPr>
    </xdr:sp>
    <xdr:clientData/>
  </xdr:twoCellAnchor>
  <xdr:twoCellAnchor>
    <xdr:from>
      <xdr:col>2</xdr:col>
      <xdr:colOff>45564</xdr:colOff>
      <xdr:row>22</xdr:row>
      <xdr:rowOff>17669</xdr:rowOff>
    </xdr:from>
    <xdr:to>
      <xdr:col>3</xdr:col>
      <xdr:colOff>4031</xdr:colOff>
      <xdr:row>23</xdr:row>
      <xdr:rowOff>123608</xdr:rowOff>
    </xdr:to>
    <xdr:sp macro="" textlink="">
      <xdr:nvSpPr>
        <xdr:cNvPr id="9" name="左中かっこ 8"/>
        <xdr:cNvSpPr>
          <a:spLocks/>
        </xdr:cNvSpPr>
      </xdr:nvSpPr>
      <xdr:spPr bwMode="auto">
        <a:xfrm>
          <a:off x="251304" y="3134249"/>
          <a:ext cx="34667" cy="243099"/>
        </a:xfrm>
        <a:prstGeom prst="leftBrace">
          <a:avLst>
            <a:gd name="adj1" fmla="val 7667"/>
            <a:gd name="adj2" fmla="val 50000"/>
          </a:avLst>
        </a:prstGeom>
        <a:solidFill>
          <a:srgbClr val="FFFFFF"/>
        </a:solidFill>
        <a:ln w="9525" algn="ctr">
          <a:solidFill>
            <a:srgbClr val="000000"/>
          </a:solidFill>
          <a:round/>
          <a:headEnd/>
          <a:tailEnd/>
        </a:ln>
      </xdr:spPr>
    </xdr:sp>
    <xdr:clientData/>
  </xdr:twoCellAnchor>
  <xdr:twoCellAnchor>
    <xdr:from>
      <xdr:col>1</xdr:col>
      <xdr:colOff>3635</xdr:colOff>
      <xdr:row>15</xdr:row>
      <xdr:rowOff>6878</xdr:rowOff>
    </xdr:from>
    <xdr:to>
      <xdr:col>1</xdr:col>
      <xdr:colOff>54532</xdr:colOff>
      <xdr:row>20</xdr:row>
      <xdr:rowOff>126689</xdr:rowOff>
    </xdr:to>
    <xdr:sp macro="" textlink="">
      <xdr:nvSpPr>
        <xdr:cNvPr id="10" name="左中かっこ 4"/>
        <xdr:cNvSpPr>
          <a:spLocks/>
        </xdr:cNvSpPr>
      </xdr:nvSpPr>
      <xdr:spPr bwMode="auto">
        <a:xfrm>
          <a:off x="148415" y="2277638"/>
          <a:ext cx="50897" cy="782751"/>
        </a:xfrm>
        <a:prstGeom prst="leftBrace">
          <a:avLst>
            <a:gd name="adj1" fmla="val 7086"/>
            <a:gd name="adj2" fmla="val 50000"/>
          </a:avLst>
        </a:prstGeom>
        <a:solidFill>
          <a:srgbClr val="FFFFFF"/>
        </a:solidFill>
        <a:ln w="9525" algn="ctr">
          <a:solidFill>
            <a:srgbClr val="000000"/>
          </a:solidFill>
          <a:round/>
          <a:headEnd/>
          <a:tailEnd/>
        </a:ln>
      </xdr:spPr>
    </xdr:sp>
    <xdr:clientData/>
  </xdr:twoCellAnchor>
  <xdr:twoCellAnchor>
    <xdr:from>
      <xdr:col>1</xdr:col>
      <xdr:colOff>1068</xdr:colOff>
      <xdr:row>25</xdr:row>
      <xdr:rowOff>0</xdr:rowOff>
    </xdr:from>
    <xdr:to>
      <xdr:col>1</xdr:col>
      <xdr:colOff>47625</xdr:colOff>
      <xdr:row>28</xdr:row>
      <xdr:rowOff>123825</xdr:rowOff>
    </xdr:to>
    <xdr:sp macro="" textlink="">
      <xdr:nvSpPr>
        <xdr:cNvPr id="11" name="左中かっこ 3"/>
        <xdr:cNvSpPr>
          <a:spLocks/>
        </xdr:cNvSpPr>
      </xdr:nvSpPr>
      <xdr:spPr bwMode="auto">
        <a:xfrm>
          <a:off x="145848" y="3444240"/>
          <a:ext cx="46557" cy="535305"/>
        </a:xfrm>
        <a:prstGeom prst="leftBrace">
          <a:avLst>
            <a:gd name="adj1" fmla="val 6366"/>
            <a:gd name="adj2" fmla="val 50000"/>
          </a:avLst>
        </a:prstGeom>
        <a:solidFill>
          <a:srgbClr val="FFFFFF"/>
        </a:solidFill>
        <a:ln w="9525" algn="ctr">
          <a:solidFill>
            <a:srgbClr val="000000"/>
          </a:solidFill>
          <a:round/>
          <a:headEnd/>
          <a:tailEnd/>
        </a:ln>
      </xdr:spPr>
    </xdr:sp>
    <xdr:clientData/>
  </xdr:twoCellAnchor>
  <xdr:twoCellAnchor>
    <xdr:from>
      <xdr:col>2</xdr:col>
      <xdr:colOff>45564</xdr:colOff>
      <xdr:row>22</xdr:row>
      <xdr:rowOff>17669</xdr:rowOff>
    </xdr:from>
    <xdr:to>
      <xdr:col>3</xdr:col>
      <xdr:colOff>4031</xdr:colOff>
      <xdr:row>23</xdr:row>
      <xdr:rowOff>123608</xdr:rowOff>
    </xdr:to>
    <xdr:sp macro="" textlink="">
      <xdr:nvSpPr>
        <xdr:cNvPr id="12" name="左中かっこ 11"/>
        <xdr:cNvSpPr>
          <a:spLocks/>
        </xdr:cNvSpPr>
      </xdr:nvSpPr>
      <xdr:spPr bwMode="auto">
        <a:xfrm>
          <a:off x="251304" y="3134249"/>
          <a:ext cx="34667" cy="243099"/>
        </a:xfrm>
        <a:prstGeom prst="leftBrace">
          <a:avLst>
            <a:gd name="adj1" fmla="val 7667"/>
            <a:gd name="adj2" fmla="val 50000"/>
          </a:avLst>
        </a:prstGeom>
        <a:solidFill>
          <a:srgbClr val="FFFFFF"/>
        </a:solidFill>
        <a:ln w="9525" algn="ctr">
          <a:solidFill>
            <a:srgbClr val="000000"/>
          </a:solidFill>
          <a:round/>
          <a:headEnd/>
          <a:tailEnd/>
        </a:ln>
      </xdr:spPr>
    </xdr:sp>
    <xdr:clientData/>
  </xdr:twoCellAnchor>
  <xdr:twoCellAnchor>
    <xdr:from>
      <xdr:col>1</xdr:col>
      <xdr:colOff>3635</xdr:colOff>
      <xdr:row>15</xdr:row>
      <xdr:rowOff>6878</xdr:rowOff>
    </xdr:from>
    <xdr:to>
      <xdr:col>1</xdr:col>
      <xdr:colOff>54532</xdr:colOff>
      <xdr:row>20</xdr:row>
      <xdr:rowOff>126689</xdr:rowOff>
    </xdr:to>
    <xdr:sp macro="" textlink="">
      <xdr:nvSpPr>
        <xdr:cNvPr id="13" name="左中かっこ 4"/>
        <xdr:cNvSpPr>
          <a:spLocks/>
        </xdr:cNvSpPr>
      </xdr:nvSpPr>
      <xdr:spPr bwMode="auto">
        <a:xfrm>
          <a:off x="148415" y="2277638"/>
          <a:ext cx="50897" cy="782751"/>
        </a:xfrm>
        <a:prstGeom prst="leftBrace">
          <a:avLst>
            <a:gd name="adj1" fmla="val 7086"/>
            <a:gd name="adj2" fmla="val 50000"/>
          </a:avLst>
        </a:prstGeom>
        <a:solidFill>
          <a:srgbClr val="FFFFFF"/>
        </a:solidFill>
        <a:ln w="9525" algn="ctr">
          <a:solidFill>
            <a:srgbClr val="000000"/>
          </a:solidFill>
          <a:round/>
          <a:headEnd/>
          <a:tailEnd/>
        </a:ln>
      </xdr:spPr>
    </xdr:sp>
    <xdr:clientData/>
  </xdr:twoCellAnchor>
  <xdr:twoCellAnchor>
    <xdr:from>
      <xdr:col>1</xdr:col>
      <xdr:colOff>1068</xdr:colOff>
      <xdr:row>25</xdr:row>
      <xdr:rowOff>0</xdr:rowOff>
    </xdr:from>
    <xdr:to>
      <xdr:col>1</xdr:col>
      <xdr:colOff>47625</xdr:colOff>
      <xdr:row>28</xdr:row>
      <xdr:rowOff>123825</xdr:rowOff>
    </xdr:to>
    <xdr:sp macro="" textlink="">
      <xdr:nvSpPr>
        <xdr:cNvPr id="14" name="左中かっこ 3"/>
        <xdr:cNvSpPr>
          <a:spLocks/>
        </xdr:cNvSpPr>
      </xdr:nvSpPr>
      <xdr:spPr bwMode="auto">
        <a:xfrm>
          <a:off x="145848" y="3444240"/>
          <a:ext cx="46557" cy="535305"/>
        </a:xfrm>
        <a:prstGeom prst="leftBrace">
          <a:avLst>
            <a:gd name="adj1" fmla="val 6366"/>
            <a:gd name="adj2" fmla="val 50000"/>
          </a:avLst>
        </a:prstGeom>
        <a:solidFill>
          <a:srgbClr val="FFFFFF"/>
        </a:solidFill>
        <a:ln w="9525" algn="ctr">
          <a:solidFill>
            <a:srgbClr val="000000"/>
          </a:solidFill>
          <a:round/>
          <a:headEnd/>
          <a:tailEnd/>
        </a:ln>
      </xdr:spPr>
    </xdr:sp>
    <xdr:clientData/>
  </xdr:twoCellAnchor>
  <xdr:twoCellAnchor>
    <xdr:from>
      <xdr:col>2</xdr:col>
      <xdr:colOff>45564</xdr:colOff>
      <xdr:row>22</xdr:row>
      <xdr:rowOff>17669</xdr:rowOff>
    </xdr:from>
    <xdr:to>
      <xdr:col>3</xdr:col>
      <xdr:colOff>4031</xdr:colOff>
      <xdr:row>23</xdr:row>
      <xdr:rowOff>123608</xdr:rowOff>
    </xdr:to>
    <xdr:sp macro="" textlink="">
      <xdr:nvSpPr>
        <xdr:cNvPr id="15" name="左中かっこ 14"/>
        <xdr:cNvSpPr>
          <a:spLocks/>
        </xdr:cNvSpPr>
      </xdr:nvSpPr>
      <xdr:spPr bwMode="auto">
        <a:xfrm>
          <a:off x="251304" y="3134249"/>
          <a:ext cx="34667" cy="243099"/>
        </a:xfrm>
        <a:prstGeom prst="leftBrace">
          <a:avLst>
            <a:gd name="adj1" fmla="val 7667"/>
            <a:gd name="adj2" fmla="val 50000"/>
          </a:avLst>
        </a:prstGeom>
        <a:solidFill>
          <a:srgbClr val="FFFFFF"/>
        </a:solidFill>
        <a:ln w="9525" algn="ctr">
          <a:solidFill>
            <a:srgbClr val="000000"/>
          </a:solidFill>
          <a:round/>
          <a:headEnd/>
          <a:tailEnd/>
        </a:ln>
      </xdr:spPr>
    </xdr:sp>
    <xdr:clientData/>
  </xdr:twoCellAnchor>
  <xdr:twoCellAnchor>
    <xdr:from>
      <xdr:col>1</xdr:col>
      <xdr:colOff>3635</xdr:colOff>
      <xdr:row>15</xdr:row>
      <xdr:rowOff>6878</xdr:rowOff>
    </xdr:from>
    <xdr:to>
      <xdr:col>1</xdr:col>
      <xdr:colOff>54532</xdr:colOff>
      <xdr:row>20</xdr:row>
      <xdr:rowOff>126689</xdr:rowOff>
    </xdr:to>
    <xdr:sp macro="" textlink="">
      <xdr:nvSpPr>
        <xdr:cNvPr id="16" name="左中かっこ 4"/>
        <xdr:cNvSpPr>
          <a:spLocks/>
        </xdr:cNvSpPr>
      </xdr:nvSpPr>
      <xdr:spPr bwMode="auto">
        <a:xfrm>
          <a:off x="148415" y="2277638"/>
          <a:ext cx="50897" cy="782751"/>
        </a:xfrm>
        <a:prstGeom prst="leftBrace">
          <a:avLst>
            <a:gd name="adj1" fmla="val 7086"/>
            <a:gd name="adj2" fmla="val 50000"/>
          </a:avLst>
        </a:prstGeom>
        <a:solidFill>
          <a:srgbClr val="FFFFFF"/>
        </a:solidFill>
        <a:ln w="9525" algn="ctr">
          <a:solidFill>
            <a:srgbClr val="000000"/>
          </a:solidFill>
          <a:round/>
          <a:headEnd/>
          <a:tailEnd/>
        </a:ln>
      </xdr:spPr>
    </xdr:sp>
    <xdr:clientData/>
  </xdr:twoCellAnchor>
  <xdr:twoCellAnchor>
    <xdr:from>
      <xdr:col>1</xdr:col>
      <xdr:colOff>1068</xdr:colOff>
      <xdr:row>25</xdr:row>
      <xdr:rowOff>0</xdr:rowOff>
    </xdr:from>
    <xdr:to>
      <xdr:col>1</xdr:col>
      <xdr:colOff>47625</xdr:colOff>
      <xdr:row>28</xdr:row>
      <xdr:rowOff>123825</xdr:rowOff>
    </xdr:to>
    <xdr:sp macro="" textlink="">
      <xdr:nvSpPr>
        <xdr:cNvPr id="17" name="左中かっこ 3"/>
        <xdr:cNvSpPr>
          <a:spLocks/>
        </xdr:cNvSpPr>
      </xdr:nvSpPr>
      <xdr:spPr bwMode="auto">
        <a:xfrm>
          <a:off x="145848" y="3444240"/>
          <a:ext cx="46557" cy="535305"/>
        </a:xfrm>
        <a:prstGeom prst="leftBrace">
          <a:avLst>
            <a:gd name="adj1" fmla="val 6366"/>
            <a:gd name="adj2" fmla="val 50000"/>
          </a:avLst>
        </a:prstGeom>
        <a:solidFill>
          <a:srgbClr val="FFFFFF"/>
        </a:solidFill>
        <a:ln w="9525" algn="ctr">
          <a:solidFill>
            <a:srgbClr val="000000"/>
          </a:solidFill>
          <a:round/>
          <a:headEnd/>
          <a:tailEnd/>
        </a:ln>
      </xdr:spPr>
    </xdr:sp>
    <xdr:clientData/>
  </xdr:twoCellAnchor>
  <xdr:twoCellAnchor>
    <xdr:from>
      <xdr:col>2</xdr:col>
      <xdr:colOff>45564</xdr:colOff>
      <xdr:row>22</xdr:row>
      <xdr:rowOff>17669</xdr:rowOff>
    </xdr:from>
    <xdr:to>
      <xdr:col>3</xdr:col>
      <xdr:colOff>4031</xdr:colOff>
      <xdr:row>23</xdr:row>
      <xdr:rowOff>123608</xdr:rowOff>
    </xdr:to>
    <xdr:sp macro="" textlink="">
      <xdr:nvSpPr>
        <xdr:cNvPr id="18" name="左中かっこ 17"/>
        <xdr:cNvSpPr>
          <a:spLocks/>
        </xdr:cNvSpPr>
      </xdr:nvSpPr>
      <xdr:spPr bwMode="auto">
        <a:xfrm>
          <a:off x="251304" y="3134249"/>
          <a:ext cx="34667" cy="243099"/>
        </a:xfrm>
        <a:prstGeom prst="leftBrace">
          <a:avLst>
            <a:gd name="adj1" fmla="val 7667"/>
            <a:gd name="adj2" fmla="val 50000"/>
          </a:avLst>
        </a:prstGeom>
        <a:solidFill>
          <a:srgbClr val="FFFFFF"/>
        </a:solidFill>
        <a:ln w="9525" algn="ctr">
          <a:solidFill>
            <a:srgbClr val="000000"/>
          </a:solidFill>
          <a:round/>
          <a:headEnd/>
          <a:tailEnd/>
        </a:ln>
      </xdr:spPr>
    </xdr:sp>
    <xdr:clientData/>
  </xdr:twoCellAnchor>
  <xdr:twoCellAnchor>
    <xdr:from>
      <xdr:col>1</xdr:col>
      <xdr:colOff>3635</xdr:colOff>
      <xdr:row>15</xdr:row>
      <xdr:rowOff>6878</xdr:rowOff>
    </xdr:from>
    <xdr:to>
      <xdr:col>1</xdr:col>
      <xdr:colOff>54532</xdr:colOff>
      <xdr:row>20</xdr:row>
      <xdr:rowOff>126689</xdr:rowOff>
    </xdr:to>
    <xdr:sp macro="" textlink="">
      <xdr:nvSpPr>
        <xdr:cNvPr id="19" name="左中かっこ 4"/>
        <xdr:cNvSpPr>
          <a:spLocks/>
        </xdr:cNvSpPr>
      </xdr:nvSpPr>
      <xdr:spPr bwMode="auto">
        <a:xfrm>
          <a:off x="148415" y="2277638"/>
          <a:ext cx="50897" cy="782751"/>
        </a:xfrm>
        <a:prstGeom prst="leftBrace">
          <a:avLst>
            <a:gd name="adj1" fmla="val 7086"/>
            <a:gd name="adj2" fmla="val 50000"/>
          </a:avLst>
        </a:prstGeom>
        <a:solidFill>
          <a:srgbClr val="FFFFFF"/>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3</xdr:row>
      <xdr:rowOff>57150</xdr:rowOff>
    </xdr:from>
    <xdr:to>
      <xdr:col>2</xdr:col>
      <xdr:colOff>66675</xdr:colOff>
      <xdr:row>13</xdr:row>
      <xdr:rowOff>123825</xdr:rowOff>
    </xdr:to>
    <xdr:sp macro="" textlink="">
      <xdr:nvSpPr>
        <xdr:cNvPr id="2" name="左中かっこ 7"/>
        <xdr:cNvSpPr>
          <a:spLocks/>
        </xdr:cNvSpPr>
      </xdr:nvSpPr>
      <xdr:spPr bwMode="auto">
        <a:xfrm>
          <a:off x="1253490" y="560070"/>
          <a:ext cx="47625" cy="1743075"/>
        </a:xfrm>
        <a:prstGeom prst="leftBrace">
          <a:avLst>
            <a:gd name="adj1" fmla="val 8031"/>
            <a:gd name="adj2" fmla="val 50000"/>
          </a:avLst>
        </a:prstGeom>
        <a:solidFill>
          <a:srgbClr val="FFFFFF"/>
        </a:solidFill>
        <a:ln w="9525" algn="ctr">
          <a:solidFill>
            <a:srgbClr val="000000"/>
          </a:solidFill>
          <a:round/>
          <a:headEnd/>
          <a:tailEnd/>
        </a:ln>
      </xdr:spPr>
    </xdr:sp>
    <xdr:clientData/>
  </xdr:twoCellAnchor>
  <xdr:twoCellAnchor>
    <xdr:from>
      <xdr:col>3</xdr:col>
      <xdr:colOff>235774</xdr:colOff>
      <xdr:row>15</xdr:row>
      <xdr:rowOff>28575</xdr:rowOff>
    </xdr:from>
    <xdr:to>
      <xdr:col>3</xdr:col>
      <xdr:colOff>273874</xdr:colOff>
      <xdr:row>17</xdr:row>
      <xdr:rowOff>104775</xdr:rowOff>
    </xdr:to>
    <xdr:sp macro="" textlink="">
      <xdr:nvSpPr>
        <xdr:cNvPr id="3" name="左中かっこ 8"/>
        <xdr:cNvSpPr>
          <a:spLocks/>
        </xdr:cNvSpPr>
      </xdr:nvSpPr>
      <xdr:spPr bwMode="auto">
        <a:xfrm>
          <a:off x="2087434" y="2543175"/>
          <a:ext cx="38100" cy="411480"/>
        </a:xfrm>
        <a:prstGeom prst="leftBrace">
          <a:avLst>
            <a:gd name="adj1" fmla="val 10000"/>
            <a:gd name="adj2" fmla="val 50000"/>
          </a:avLst>
        </a:prstGeom>
        <a:solidFill>
          <a:srgbClr val="FFFFFF"/>
        </a:solidFill>
        <a:ln w="9525" algn="ctr">
          <a:solidFill>
            <a:srgbClr val="000000"/>
          </a:solidFill>
          <a:round/>
          <a:headEnd/>
          <a:tailEnd/>
        </a:ln>
      </xdr:spPr>
    </xdr:sp>
    <xdr:clientData/>
  </xdr:twoCellAnchor>
  <xdr:twoCellAnchor>
    <xdr:from>
      <xdr:col>1</xdr:col>
      <xdr:colOff>51460</xdr:colOff>
      <xdr:row>19</xdr:row>
      <xdr:rowOff>57150</xdr:rowOff>
    </xdr:from>
    <xdr:to>
      <xdr:col>1</xdr:col>
      <xdr:colOff>99085</xdr:colOff>
      <xdr:row>22</xdr:row>
      <xdr:rowOff>123825</xdr:rowOff>
    </xdr:to>
    <xdr:sp macro="" textlink="">
      <xdr:nvSpPr>
        <xdr:cNvPr id="4" name="左中かっこ 9"/>
        <xdr:cNvSpPr>
          <a:spLocks/>
        </xdr:cNvSpPr>
      </xdr:nvSpPr>
      <xdr:spPr bwMode="auto">
        <a:xfrm>
          <a:off x="668680" y="3242310"/>
          <a:ext cx="47625" cy="569595"/>
        </a:xfrm>
        <a:prstGeom prst="leftBrace">
          <a:avLst>
            <a:gd name="adj1" fmla="val 8348"/>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5" name="左中かっこ 10"/>
        <xdr:cNvSpPr>
          <a:spLocks/>
        </xdr:cNvSpPr>
      </xdr:nvSpPr>
      <xdr:spPr bwMode="auto">
        <a:xfrm>
          <a:off x="2113164" y="847725"/>
          <a:ext cx="38100" cy="253365"/>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6" name="左中かっこ 10"/>
        <xdr:cNvSpPr>
          <a:spLocks/>
        </xdr:cNvSpPr>
      </xdr:nvSpPr>
      <xdr:spPr bwMode="auto">
        <a:xfrm>
          <a:off x="2113164" y="847725"/>
          <a:ext cx="38100" cy="253365"/>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0</xdr:col>
      <xdr:colOff>232435</xdr:colOff>
      <xdr:row>3</xdr:row>
      <xdr:rowOff>9525</xdr:rowOff>
    </xdr:from>
    <xdr:to>
      <xdr:col>0</xdr:col>
      <xdr:colOff>263113</xdr:colOff>
      <xdr:row>17</xdr:row>
      <xdr:rowOff>9525</xdr:rowOff>
    </xdr:to>
    <xdr:sp macro="" textlink="">
      <xdr:nvSpPr>
        <xdr:cNvPr id="7" name="左中かっこ 6"/>
        <xdr:cNvSpPr>
          <a:spLocks/>
        </xdr:cNvSpPr>
      </xdr:nvSpPr>
      <xdr:spPr bwMode="auto">
        <a:xfrm>
          <a:off x="232435" y="512445"/>
          <a:ext cx="30678" cy="2346960"/>
        </a:xfrm>
        <a:prstGeom prst="leftBrace">
          <a:avLst>
            <a:gd name="adj1" fmla="val 5081"/>
            <a:gd name="adj2" fmla="val 50000"/>
          </a:avLst>
        </a:prstGeom>
        <a:solidFill>
          <a:srgbClr val="FFFFFF"/>
        </a:solidFill>
        <a:ln w="9525" algn="ctr">
          <a:solidFill>
            <a:srgbClr val="000000"/>
          </a:solidFill>
          <a:round/>
          <a:headEnd/>
          <a:tailEnd/>
        </a:ln>
      </xdr:spPr>
    </xdr:sp>
    <xdr:clientData/>
  </xdr:twoCellAnchor>
  <xdr:twoCellAnchor>
    <xdr:from>
      <xdr:col>2</xdr:col>
      <xdr:colOff>19050</xdr:colOff>
      <xdr:row>3</xdr:row>
      <xdr:rowOff>57150</xdr:rowOff>
    </xdr:from>
    <xdr:to>
      <xdr:col>2</xdr:col>
      <xdr:colOff>66675</xdr:colOff>
      <xdr:row>13</xdr:row>
      <xdr:rowOff>123825</xdr:rowOff>
    </xdr:to>
    <xdr:sp macro="" textlink="">
      <xdr:nvSpPr>
        <xdr:cNvPr id="8" name="左中かっこ 7"/>
        <xdr:cNvSpPr>
          <a:spLocks/>
        </xdr:cNvSpPr>
      </xdr:nvSpPr>
      <xdr:spPr bwMode="auto">
        <a:xfrm>
          <a:off x="1253490" y="560070"/>
          <a:ext cx="47625" cy="1743075"/>
        </a:xfrm>
        <a:prstGeom prst="leftBrace">
          <a:avLst>
            <a:gd name="adj1" fmla="val 8031"/>
            <a:gd name="adj2" fmla="val 50000"/>
          </a:avLst>
        </a:prstGeom>
        <a:solidFill>
          <a:srgbClr val="FFFFFF"/>
        </a:solidFill>
        <a:ln w="9525" algn="ctr">
          <a:solidFill>
            <a:srgbClr val="000000"/>
          </a:solidFill>
          <a:round/>
          <a:headEnd/>
          <a:tailEnd/>
        </a:ln>
      </xdr:spPr>
    </xdr:sp>
    <xdr:clientData/>
  </xdr:twoCellAnchor>
  <xdr:twoCellAnchor>
    <xdr:from>
      <xdr:col>3</xdr:col>
      <xdr:colOff>235774</xdr:colOff>
      <xdr:row>15</xdr:row>
      <xdr:rowOff>28575</xdr:rowOff>
    </xdr:from>
    <xdr:to>
      <xdr:col>3</xdr:col>
      <xdr:colOff>273874</xdr:colOff>
      <xdr:row>17</xdr:row>
      <xdr:rowOff>104775</xdr:rowOff>
    </xdr:to>
    <xdr:sp macro="" textlink="">
      <xdr:nvSpPr>
        <xdr:cNvPr id="9" name="左中かっこ 8"/>
        <xdr:cNvSpPr>
          <a:spLocks/>
        </xdr:cNvSpPr>
      </xdr:nvSpPr>
      <xdr:spPr bwMode="auto">
        <a:xfrm>
          <a:off x="2087434" y="2543175"/>
          <a:ext cx="38100" cy="411480"/>
        </a:xfrm>
        <a:prstGeom prst="leftBrace">
          <a:avLst>
            <a:gd name="adj1" fmla="val 10000"/>
            <a:gd name="adj2" fmla="val 50000"/>
          </a:avLst>
        </a:prstGeom>
        <a:solidFill>
          <a:srgbClr val="FFFFFF"/>
        </a:solidFill>
        <a:ln w="9525" algn="ctr">
          <a:solidFill>
            <a:srgbClr val="000000"/>
          </a:solidFill>
          <a:round/>
          <a:headEnd/>
          <a:tailEnd/>
        </a:ln>
      </xdr:spPr>
    </xdr:sp>
    <xdr:clientData/>
  </xdr:twoCellAnchor>
  <xdr:twoCellAnchor>
    <xdr:from>
      <xdr:col>1</xdr:col>
      <xdr:colOff>51460</xdr:colOff>
      <xdr:row>19</xdr:row>
      <xdr:rowOff>57150</xdr:rowOff>
    </xdr:from>
    <xdr:to>
      <xdr:col>1</xdr:col>
      <xdr:colOff>99085</xdr:colOff>
      <xdr:row>22</xdr:row>
      <xdr:rowOff>123825</xdr:rowOff>
    </xdr:to>
    <xdr:sp macro="" textlink="">
      <xdr:nvSpPr>
        <xdr:cNvPr id="10" name="左中かっこ 9"/>
        <xdr:cNvSpPr>
          <a:spLocks/>
        </xdr:cNvSpPr>
      </xdr:nvSpPr>
      <xdr:spPr bwMode="auto">
        <a:xfrm>
          <a:off x="668680" y="3242310"/>
          <a:ext cx="47625" cy="569595"/>
        </a:xfrm>
        <a:prstGeom prst="leftBrace">
          <a:avLst>
            <a:gd name="adj1" fmla="val 8348"/>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11" name="左中かっこ 10"/>
        <xdr:cNvSpPr>
          <a:spLocks/>
        </xdr:cNvSpPr>
      </xdr:nvSpPr>
      <xdr:spPr bwMode="auto">
        <a:xfrm>
          <a:off x="2113164" y="847725"/>
          <a:ext cx="38100" cy="253365"/>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12" name="左中かっこ 10"/>
        <xdr:cNvSpPr>
          <a:spLocks/>
        </xdr:cNvSpPr>
      </xdr:nvSpPr>
      <xdr:spPr bwMode="auto">
        <a:xfrm>
          <a:off x="2113164" y="847725"/>
          <a:ext cx="38100" cy="253365"/>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0</xdr:col>
      <xdr:colOff>232435</xdr:colOff>
      <xdr:row>3</xdr:row>
      <xdr:rowOff>9525</xdr:rowOff>
    </xdr:from>
    <xdr:to>
      <xdr:col>0</xdr:col>
      <xdr:colOff>263113</xdr:colOff>
      <xdr:row>17</xdr:row>
      <xdr:rowOff>9525</xdr:rowOff>
    </xdr:to>
    <xdr:sp macro="" textlink="">
      <xdr:nvSpPr>
        <xdr:cNvPr id="13" name="左中かっこ 12"/>
        <xdr:cNvSpPr>
          <a:spLocks/>
        </xdr:cNvSpPr>
      </xdr:nvSpPr>
      <xdr:spPr bwMode="auto">
        <a:xfrm>
          <a:off x="232435" y="512445"/>
          <a:ext cx="30678" cy="2346960"/>
        </a:xfrm>
        <a:prstGeom prst="leftBrace">
          <a:avLst>
            <a:gd name="adj1" fmla="val 5081"/>
            <a:gd name="adj2" fmla="val 50000"/>
          </a:avLst>
        </a:prstGeom>
        <a:solidFill>
          <a:srgbClr val="FFFFFF"/>
        </a:solidFill>
        <a:ln w="9525" algn="ctr">
          <a:solidFill>
            <a:srgbClr val="000000"/>
          </a:solidFill>
          <a:round/>
          <a:headEnd/>
          <a:tailEnd/>
        </a:ln>
      </xdr:spPr>
    </xdr:sp>
    <xdr:clientData/>
  </xdr:twoCellAnchor>
  <xdr:twoCellAnchor>
    <xdr:from>
      <xdr:col>2</xdr:col>
      <xdr:colOff>19050</xdr:colOff>
      <xdr:row>3</xdr:row>
      <xdr:rowOff>57150</xdr:rowOff>
    </xdr:from>
    <xdr:to>
      <xdr:col>2</xdr:col>
      <xdr:colOff>66675</xdr:colOff>
      <xdr:row>13</xdr:row>
      <xdr:rowOff>123825</xdr:rowOff>
    </xdr:to>
    <xdr:sp macro="" textlink="">
      <xdr:nvSpPr>
        <xdr:cNvPr id="14" name="左中かっこ 7"/>
        <xdr:cNvSpPr>
          <a:spLocks/>
        </xdr:cNvSpPr>
      </xdr:nvSpPr>
      <xdr:spPr bwMode="auto">
        <a:xfrm>
          <a:off x="1253490" y="560070"/>
          <a:ext cx="47625" cy="1743075"/>
        </a:xfrm>
        <a:prstGeom prst="leftBrace">
          <a:avLst>
            <a:gd name="adj1" fmla="val 8031"/>
            <a:gd name="adj2" fmla="val 50000"/>
          </a:avLst>
        </a:prstGeom>
        <a:solidFill>
          <a:srgbClr val="FFFFFF"/>
        </a:solidFill>
        <a:ln w="9525" algn="ctr">
          <a:solidFill>
            <a:srgbClr val="000000"/>
          </a:solidFill>
          <a:round/>
          <a:headEnd/>
          <a:tailEnd/>
        </a:ln>
      </xdr:spPr>
    </xdr:sp>
    <xdr:clientData/>
  </xdr:twoCellAnchor>
  <xdr:twoCellAnchor>
    <xdr:from>
      <xdr:col>3</xdr:col>
      <xdr:colOff>235774</xdr:colOff>
      <xdr:row>15</xdr:row>
      <xdr:rowOff>28575</xdr:rowOff>
    </xdr:from>
    <xdr:to>
      <xdr:col>3</xdr:col>
      <xdr:colOff>273874</xdr:colOff>
      <xdr:row>17</xdr:row>
      <xdr:rowOff>104775</xdr:rowOff>
    </xdr:to>
    <xdr:sp macro="" textlink="">
      <xdr:nvSpPr>
        <xdr:cNvPr id="15" name="左中かっこ 8"/>
        <xdr:cNvSpPr>
          <a:spLocks/>
        </xdr:cNvSpPr>
      </xdr:nvSpPr>
      <xdr:spPr bwMode="auto">
        <a:xfrm>
          <a:off x="2087434" y="2543175"/>
          <a:ext cx="38100" cy="411480"/>
        </a:xfrm>
        <a:prstGeom prst="leftBrace">
          <a:avLst>
            <a:gd name="adj1" fmla="val 10000"/>
            <a:gd name="adj2" fmla="val 50000"/>
          </a:avLst>
        </a:prstGeom>
        <a:solidFill>
          <a:srgbClr val="FFFFFF"/>
        </a:solidFill>
        <a:ln w="9525" algn="ctr">
          <a:solidFill>
            <a:srgbClr val="000000"/>
          </a:solidFill>
          <a:round/>
          <a:headEnd/>
          <a:tailEnd/>
        </a:ln>
      </xdr:spPr>
    </xdr:sp>
    <xdr:clientData/>
  </xdr:twoCellAnchor>
  <xdr:twoCellAnchor>
    <xdr:from>
      <xdr:col>1</xdr:col>
      <xdr:colOff>51460</xdr:colOff>
      <xdr:row>19</xdr:row>
      <xdr:rowOff>57150</xdr:rowOff>
    </xdr:from>
    <xdr:to>
      <xdr:col>1</xdr:col>
      <xdr:colOff>99085</xdr:colOff>
      <xdr:row>22</xdr:row>
      <xdr:rowOff>123825</xdr:rowOff>
    </xdr:to>
    <xdr:sp macro="" textlink="">
      <xdr:nvSpPr>
        <xdr:cNvPr id="16" name="左中かっこ 9"/>
        <xdr:cNvSpPr>
          <a:spLocks/>
        </xdr:cNvSpPr>
      </xdr:nvSpPr>
      <xdr:spPr bwMode="auto">
        <a:xfrm>
          <a:off x="668680" y="3242310"/>
          <a:ext cx="47625" cy="569595"/>
        </a:xfrm>
        <a:prstGeom prst="leftBrace">
          <a:avLst>
            <a:gd name="adj1" fmla="val 8348"/>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17" name="左中かっこ 10"/>
        <xdr:cNvSpPr>
          <a:spLocks/>
        </xdr:cNvSpPr>
      </xdr:nvSpPr>
      <xdr:spPr bwMode="auto">
        <a:xfrm>
          <a:off x="2113164" y="847725"/>
          <a:ext cx="38100" cy="253365"/>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18" name="左中かっこ 10"/>
        <xdr:cNvSpPr>
          <a:spLocks/>
        </xdr:cNvSpPr>
      </xdr:nvSpPr>
      <xdr:spPr bwMode="auto">
        <a:xfrm>
          <a:off x="2113164" y="847725"/>
          <a:ext cx="38100" cy="253365"/>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0</xdr:col>
      <xdr:colOff>232435</xdr:colOff>
      <xdr:row>3</xdr:row>
      <xdr:rowOff>9525</xdr:rowOff>
    </xdr:from>
    <xdr:to>
      <xdr:col>0</xdr:col>
      <xdr:colOff>263113</xdr:colOff>
      <xdr:row>17</xdr:row>
      <xdr:rowOff>9525</xdr:rowOff>
    </xdr:to>
    <xdr:sp macro="" textlink="">
      <xdr:nvSpPr>
        <xdr:cNvPr id="19" name="左中かっこ 18"/>
        <xdr:cNvSpPr>
          <a:spLocks/>
        </xdr:cNvSpPr>
      </xdr:nvSpPr>
      <xdr:spPr bwMode="auto">
        <a:xfrm>
          <a:off x="232435" y="512445"/>
          <a:ext cx="30678" cy="2346960"/>
        </a:xfrm>
        <a:prstGeom prst="leftBrace">
          <a:avLst>
            <a:gd name="adj1" fmla="val 5081"/>
            <a:gd name="adj2" fmla="val 50000"/>
          </a:avLst>
        </a:prstGeom>
        <a:solidFill>
          <a:srgbClr val="FFFFFF"/>
        </a:solidFill>
        <a:ln w="9525" algn="ctr">
          <a:solidFill>
            <a:srgbClr val="000000"/>
          </a:solidFill>
          <a:round/>
          <a:headEnd/>
          <a:tailEnd/>
        </a:ln>
      </xdr:spPr>
    </xdr:sp>
    <xdr:clientData/>
  </xdr:twoCellAnchor>
  <xdr:twoCellAnchor>
    <xdr:from>
      <xdr:col>2</xdr:col>
      <xdr:colOff>19050</xdr:colOff>
      <xdr:row>3</xdr:row>
      <xdr:rowOff>57150</xdr:rowOff>
    </xdr:from>
    <xdr:to>
      <xdr:col>2</xdr:col>
      <xdr:colOff>66675</xdr:colOff>
      <xdr:row>13</xdr:row>
      <xdr:rowOff>123825</xdr:rowOff>
    </xdr:to>
    <xdr:sp macro="" textlink="">
      <xdr:nvSpPr>
        <xdr:cNvPr id="20" name="左中かっこ 19"/>
        <xdr:cNvSpPr>
          <a:spLocks/>
        </xdr:cNvSpPr>
      </xdr:nvSpPr>
      <xdr:spPr bwMode="auto">
        <a:xfrm>
          <a:off x="1253490" y="560070"/>
          <a:ext cx="47625" cy="1743075"/>
        </a:xfrm>
        <a:prstGeom prst="leftBrace">
          <a:avLst>
            <a:gd name="adj1" fmla="val 8031"/>
            <a:gd name="adj2" fmla="val 50000"/>
          </a:avLst>
        </a:prstGeom>
        <a:solidFill>
          <a:srgbClr val="FFFFFF"/>
        </a:solidFill>
        <a:ln w="9525" algn="ctr">
          <a:solidFill>
            <a:srgbClr val="000000"/>
          </a:solidFill>
          <a:round/>
          <a:headEnd/>
          <a:tailEnd/>
        </a:ln>
      </xdr:spPr>
    </xdr:sp>
    <xdr:clientData/>
  </xdr:twoCellAnchor>
  <xdr:twoCellAnchor>
    <xdr:from>
      <xdr:col>3</xdr:col>
      <xdr:colOff>235774</xdr:colOff>
      <xdr:row>15</xdr:row>
      <xdr:rowOff>28575</xdr:rowOff>
    </xdr:from>
    <xdr:to>
      <xdr:col>3</xdr:col>
      <xdr:colOff>273874</xdr:colOff>
      <xdr:row>17</xdr:row>
      <xdr:rowOff>104775</xdr:rowOff>
    </xdr:to>
    <xdr:sp macro="" textlink="">
      <xdr:nvSpPr>
        <xdr:cNvPr id="21" name="左中かっこ 20"/>
        <xdr:cNvSpPr>
          <a:spLocks/>
        </xdr:cNvSpPr>
      </xdr:nvSpPr>
      <xdr:spPr bwMode="auto">
        <a:xfrm>
          <a:off x="2087434" y="2543175"/>
          <a:ext cx="38100" cy="411480"/>
        </a:xfrm>
        <a:prstGeom prst="leftBrace">
          <a:avLst>
            <a:gd name="adj1" fmla="val 10000"/>
            <a:gd name="adj2" fmla="val 50000"/>
          </a:avLst>
        </a:prstGeom>
        <a:solidFill>
          <a:srgbClr val="FFFFFF"/>
        </a:solidFill>
        <a:ln w="9525" algn="ctr">
          <a:solidFill>
            <a:srgbClr val="000000"/>
          </a:solidFill>
          <a:round/>
          <a:headEnd/>
          <a:tailEnd/>
        </a:ln>
      </xdr:spPr>
    </xdr:sp>
    <xdr:clientData/>
  </xdr:twoCellAnchor>
  <xdr:twoCellAnchor>
    <xdr:from>
      <xdr:col>1</xdr:col>
      <xdr:colOff>51460</xdr:colOff>
      <xdr:row>19</xdr:row>
      <xdr:rowOff>57150</xdr:rowOff>
    </xdr:from>
    <xdr:to>
      <xdr:col>1</xdr:col>
      <xdr:colOff>99085</xdr:colOff>
      <xdr:row>22</xdr:row>
      <xdr:rowOff>123825</xdr:rowOff>
    </xdr:to>
    <xdr:sp macro="" textlink="">
      <xdr:nvSpPr>
        <xdr:cNvPr id="22" name="左中かっこ 21"/>
        <xdr:cNvSpPr>
          <a:spLocks/>
        </xdr:cNvSpPr>
      </xdr:nvSpPr>
      <xdr:spPr bwMode="auto">
        <a:xfrm>
          <a:off x="668680" y="3242310"/>
          <a:ext cx="47625" cy="569595"/>
        </a:xfrm>
        <a:prstGeom prst="leftBrace">
          <a:avLst>
            <a:gd name="adj1" fmla="val 8348"/>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23" name="左中かっこ 22"/>
        <xdr:cNvSpPr>
          <a:spLocks/>
        </xdr:cNvSpPr>
      </xdr:nvSpPr>
      <xdr:spPr bwMode="auto">
        <a:xfrm>
          <a:off x="2113164" y="847725"/>
          <a:ext cx="38100" cy="253365"/>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3</xdr:col>
      <xdr:colOff>261504</xdr:colOff>
      <xdr:row>5</xdr:row>
      <xdr:rowOff>9525</xdr:rowOff>
    </xdr:from>
    <xdr:to>
      <xdr:col>3</xdr:col>
      <xdr:colOff>299604</xdr:colOff>
      <xdr:row>6</xdr:row>
      <xdr:rowOff>95250</xdr:rowOff>
    </xdr:to>
    <xdr:sp macro="" textlink="">
      <xdr:nvSpPr>
        <xdr:cNvPr id="24" name="左中かっこ 10"/>
        <xdr:cNvSpPr>
          <a:spLocks/>
        </xdr:cNvSpPr>
      </xdr:nvSpPr>
      <xdr:spPr bwMode="auto">
        <a:xfrm>
          <a:off x="2113164" y="847725"/>
          <a:ext cx="38100" cy="253365"/>
        </a:xfrm>
        <a:prstGeom prst="leftBrace">
          <a:avLst>
            <a:gd name="adj1" fmla="val 6975"/>
            <a:gd name="adj2" fmla="val 50000"/>
          </a:avLst>
        </a:prstGeom>
        <a:solidFill>
          <a:srgbClr val="FFFFFF"/>
        </a:solidFill>
        <a:ln w="9525" algn="ctr">
          <a:solidFill>
            <a:srgbClr val="000000"/>
          </a:solidFill>
          <a:round/>
          <a:headEnd/>
          <a:tailEnd/>
        </a:ln>
      </xdr:spPr>
    </xdr:sp>
    <xdr:clientData/>
  </xdr:twoCellAnchor>
  <xdr:twoCellAnchor>
    <xdr:from>
      <xdr:col>0</xdr:col>
      <xdr:colOff>232435</xdr:colOff>
      <xdr:row>3</xdr:row>
      <xdr:rowOff>9525</xdr:rowOff>
    </xdr:from>
    <xdr:to>
      <xdr:col>0</xdr:col>
      <xdr:colOff>263113</xdr:colOff>
      <xdr:row>17</xdr:row>
      <xdr:rowOff>9525</xdr:rowOff>
    </xdr:to>
    <xdr:sp macro="" textlink="">
      <xdr:nvSpPr>
        <xdr:cNvPr id="25" name="左中かっこ 24"/>
        <xdr:cNvSpPr>
          <a:spLocks/>
        </xdr:cNvSpPr>
      </xdr:nvSpPr>
      <xdr:spPr bwMode="auto">
        <a:xfrm>
          <a:off x="232435" y="512445"/>
          <a:ext cx="30678" cy="2346960"/>
        </a:xfrm>
        <a:prstGeom prst="leftBrace">
          <a:avLst>
            <a:gd name="adj1" fmla="val 5081"/>
            <a:gd name="adj2" fmla="val 50000"/>
          </a:avLst>
        </a:prstGeom>
        <a:solidFill>
          <a:srgbClr val="FFFFFF"/>
        </a:solidFill>
        <a:ln w="9525" algn="ctr">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295275</xdr:colOff>
      <xdr:row>31</xdr:row>
      <xdr:rowOff>0</xdr:rowOff>
    </xdr:from>
    <xdr:to>
      <xdr:col>0</xdr:col>
      <xdr:colOff>342900</xdr:colOff>
      <xdr:row>42</xdr:row>
      <xdr:rowOff>0</xdr:rowOff>
    </xdr:to>
    <xdr:sp macro="" textlink="">
      <xdr:nvSpPr>
        <xdr:cNvPr id="2" name="AutoShape 2"/>
        <xdr:cNvSpPr/>
      </xdr:nvSpPr>
      <xdr:spPr bwMode="auto">
        <a:xfrm>
          <a:off x="295275" y="4160520"/>
          <a:ext cx="32385" cy="1676400"/>
        </a:xfrm>
        <a:prstGeom prst="leftBrace">
          <a:avLst>
            <a:gd name="adj1" fmla="val 225500"/>
            <a:gd name="adj2" fmla="val 50000"/>
          </a:avLst>
        </a:prstGeom>
        <a:noFill/>
        <a:ln w="317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314325</xdr:colOff>
      <xdr:row>48</xdr:row>
      <xdr:rowOff>0</xdr:rowOff>
    </xdr:from>
    <xdr:to>
      <xdr:col>1</xdr:col>
      <xdr:colOff>9525</xdr:colOff>
      <xdr:row>52</xdr:row>
      <xdr:rowOff>19050</xdr:rowOff>
    </xdr:to>
    <xdr:sp macro="" textlink="">
      <xdr:nvSpPr>
        <xdr:cNvPr id="3" name="AutoShape 4"/>
        <xdr:cNvSpPr/>
      </xdr:nvSpPr>
      <xdr:spPr bwMode="auto">
        <a:xfrm>
          <a:off x="314325" y="6598920"/>
          <a:ext cx="22860" cy="628650"/>
        </a:xfrm>
        <a:prstGeom prst="leftBrace">
          <a:avLst>
            <a:gd name="adj1" fmla="val 172822"/>
            <a:gd name="adj2" fmla="val 50000"/>
          </a:avLst>
        </a:prstGeom>
        <a:noFill/>
        <a:ln w="317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314325</xdr:colOff>
      <xdr:row>42</xdr:row>
      <xdr:rowOff>66675</xdr:rowOff>
    </xdr:from>
    <xdr:to>
      <xdr:col>1</xdr:col>
      <xdr:colOff>9525</xdr:colOff>
      <xdr:row>47</xdr:row>
      <xdr:rowOff>9525</xdr:rowOff>
    </xdr:to>
    <xdr:sp macro="" textlink="">
      <xdr:nvSpPr>
        <xdr:cNvPr id="4" name="AutoShape 4"/>
        <xdr:cNvSpPr/>
      </xdr:nvSpPr>
      <xdr:spPr bwMode="auto">
        <a:xfrm>
          <a:off x="314325" y="5903595"/>
          <a:ext cx="22860" cy="628650"/>
        </a:xfrm>
        <a:prstGeom prst="leftBrace">
          <a:avLst>
            <a:gd name="adj1" fmla="val 172822"/>
            <a:gd name="adj2" fmla="val 50000"/>
          </a:avLst>
        </a:prstGeom>
        <a:noFill/>
        <a:ln w="317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285750</xdr:colOff>
      <xdr:row>16</xdr:row>
      <xdr:rowOff>38099</xdr:rowOff>
    </xdr:from>
    <xdr:to>
      <xdr:col>1</xdr:col>
      <xdr:colOff>0</xdr:colOff>
      <xdr:row>29</xdr:row>
      <xdr:rowOff>142874</xdr:rowOff>
    </xdr:to>
    <xdr:sp macro="" textlink="">
      <xdr:nvSpPr>
        <xdr:cNvPr id="5" name="AutoShape 2"/>
        <xdr:cNvSpPr/>
      </xdr:nvSpPr>
      <xdr:spPr bwMode="auto">
        <a:xfrm>
          <a:off x="285750" y="1988819"/>
          <a:ext cx="41910" cy="2085975"/>
        </a:xfrm>
        <a:prstGeom prst="leftBrace">
          <a:avLst>
            <a:gd name="adj1" fmla="val 225500"/>
            <a:gd name="adj2" fmla="val 50000"/>
          </a:avLst>
        </a:prstGeom>
        <a:noFill/>
        <a:ln w="317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462738</xdr:colOff>
      <xdr:row>34</xdr:row>
      <xdr:rowOff>7310</xdr:rowOff>
    </xdr:from>
    <xdr:to>
      <xdr:col>5</xdr:col>
      <xdr:colOff>510363</xdr:colOff>
      <xdr:row>36</xdr:row>
      <xdr:rowOff>186070</xdr:rowOff>
    </xdr:to>
    <xdr:sp macro="" textlink="">
      <xdr:nvSpPr>
        <xdr:cNvPr id="2" name="AutoShape 5">
          <a:extLst>
            <a:ext uri="{FF2B5EF4-FFF2-40B4-BE49-F238E27FC236}">
              <a16:creationId xmlns:a16="http://schemas.microsoft.com/office/drawing/2014/main" id="{00000000-0008-0000-0000-000045040000}"/>
            </a:ext>
          </a:extLst>
        </xdr:cNvPr>
        <xdr:cNvSpPr>
          <a:spLocks/>
        </xdr:cNvSpPr>
      </xdr:nvSpPr>
      <xdr:spPr bwMode="auto">
        <a:xfrm>
          <a:off x="1255218" y="5646110"/>
          <a:ext cx="1905" cy="559760"/>
        </a:xfrm>
        <a:prstGeom prst="leftBrace">
          <a:avLst>
            <a:gd name="adj1" fmla="val 10887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431062</xdr:colOff>
      <xdr:row>38</xdr:row>
      <xdr:rowOff>5537</xdr:rowOff>
    </xdr:from>
    <xdr:to>
      <xdr:col>5</xdr:col>
      <xdr:colOff>507926</xdr:colOff>
      <xdr:row>40</xdr:row>
      <xdr:rowOff>186512</xdr:rowOff>
    </xdr:to>
    <xdr:sp macro="" textlink="">
      <xdr:nvSpPr>
        <xdr:cNvPr id="3" name="AutoShape 7">
          <a:extLst>
            <a:ext uri="{FF2B5EF4-FFF2-40B4-BE49-F238E27FC236}">
              <a16:creationId xmlns:a16="http://schemas.microsoft.com/office/drawing/2014/main" id="{00000000-0008-0000-0000-000046040000}"/>
            </a:ext>
          </a:extLst>
        </xdr:cNvPr>
        <xdr:cNvSpPr>
          <a:spLocks/>
        </xdr:cNvSpPr>
      </xdr:nvSpPr>
      <xdr:spPr bwMode="auto">
        <a:xfrm>
          <a:off x="1223542" y="6337757"/>
          <a:ext cx="31144" cy="561975"/>
        </a:xfrm>
        <a:prstGeom prst="leftBrace">
          <a:avLst>
            <a:gd name="adj1" fmla="val 68424"/>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461187</xdr:colOff>
      <xdr:row>30</xdr:row>
      <xdr:rowOff>11961</xdr:rowOff>
    </xdr:from>
    <xdr:to>
      <xdr:col>5</xdr:col>
      <xdr:colOff>509476</xdr:colOff>
      <xdr:row>33</xdr:row>
      <xdr:rowOff>2436</xdr:rowOff>
    </xdr:to>
    <xdr:sp macro="" textlink="">
      <xdr:nvSpPr>
        <xdr:cNvPr id="4" name="AutoShape 10">
          <a:extLst>
            <a:ext uri="{FF2B5EF4-FFF2-40B4-BE49-F238E27FC236}">
              <a16:creationId xmlns:a16="http://schemas.microsoft.com/office/drawing/2014/main" id="{00000000-0008-0000-0000-00004A040000}"/>
            </a:ext>
          </a:extLst>
        </xdr:cNvPr>
        <xdr:cNvSpPr>
          <a:spLocks/>
        </xdr:cNvSpPr>
      </xdr:nvSpPr>
      <xdr:spPr bwMode="auto">
        <a:xfrm>
          <a:off x="1253667" y="4957341"/>
          <a:ext cx="2569" cy="561975"/>
        </a:xfrm>
        <a:prstGeom prst="leftBrace">
          <a:avLst>
            <a:gd name="adj1" fmla="val 1048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65942</xdr:colOff>
      <xdr:row>22</xdr:row>
      <xdr:rowOff>21981</xdr:rowOff>
    </xdr:from>
    <xdr:to>
      <xdr:col>2</xdr:col>
      <xdr:colOff>113567</xdr:colOff>
      <xdr:row>24</xdr:row>
      <xdr:rowOff>144340</xdr:rowOff>
    </xdr:to>
    <xdr:sp macro="" textlink="">
      <xdr:nvSpPr>
        <xdr:cNvPr id="5" name="AutoShape 10">
          <a:extLst>
            <a:ext uri="{FF2B5EF4-FFF2-40B4-BE49-F238E27FC236}">
              <a16:creationId xmlns:a16="http://schemas.microsoft.com/office/drawing/2014/main" id="{00000000-0008-0000-0000-00000B000000}"/>
            </a:ext>
          </a:extLst>
        </xdr:cNvPr>
        <xdr:cNvSpPr>
          <a:spLocks/>
        </xdr:cNvSpPr>
      </xdr:nvSpPr>
      <xdr:spPr bwMode="auto">
        <a:xfrm>
          <a:off x="370742" y="3618621"/>
          <a:ext cx="47625" cy="549079"/>
        </a:xfrm>
        <a:prstGeom prst="leftBrace">
          <a:avLst>
            <a:gd name="adj1" fmla="val 1048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58615</xdr:colOff>
      <xdr:row>16</xdr:row>
      <xdr:rowOff>36635</xdr:rowOff>
    </xdr:from>
    <xdr:to>
      <xdr:col>2</xdr:col>
      <xdr:colOff>106240</xdr:colOff>
      <xdr:row>18</xdr:row>
      <xdr:rowOff>158995</xdr:rowOff>
    </xdr:to>
    <xdr:sp macro="" textlink="">
      <xdr:nvSpPr>
        <xdr:cNvPr id="6" name="AutoShape 10">
          <a:extLst>
            <a:ext uri="{FF2B5EF4-FFF2-40B4-BE49-F238E27FC236}">
              <a16:creationId xmlns:a16="http://schemas.microsoft.com/office/drawing/2014/main" id="{00000000-0008-0000-0000-00000C000000}"/>
            </a:ext>
          </a:extLst>
        </xdr:cNvPr>
        <xdr:cNvSpPr>
          <a:spLocks/>
        </xdr:cNvSpPr>
      </xdr:nvSpPr>
      <xdr:spPr bwMode="auto">
        <a:xfrm>
          <a:off x="363415" y="2490275"/>
          <a:ext cx="47625" cy="549080"/>
        </a:xfrm>
        <a:prstGeom prst="leftBrace">
          <a:avLst>
            <a:gd name="adj1" fmla="val 1048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220981</xdr:colOff>
      <xdr:row>16</xdr:row>
      <xdr:rowOff>19050</xdr:rowOff>
    </xdr:from>
    <xdr:to>
      <xdr:col>0</xdr:col>
      <xdr:colOff>266700</xdr:colOff>
      <xdr:row>30</xdr:row>
      <xdr:rowOff>95250</xdr:rowOff>
    </xdr:to>
    <xdr:sp macro="" textlink="">
      <xdr:nvSpPr>
        <xdr:cNvPr id="2" name="AutoShape 5"/>
        <xdr:cNvSpPr/>
      </xdr:nvSpPr>
      <xdr:spPr bwMode="auto">
        <a:xfrm>
          <a:off x="220981" y="2053590"/>
          <a:ext cx="45719" cy="1783080"/>
        </a:xfrm>
        <a:prstGeom prst="leftBrace">
          <a:avLst>
            <a:gd name="adj1" fmla="val 364750"/>
            <a:gd name="adj2" fmla="val 50000"/>
          </a:avLst>
        </a:prstGeom>
        <a:noFill/>
        <a:ln w="317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220174</xdr:colOff>
      <xdr:row>32</xdr:row>
      <xdr:rowOff>28574</xdr:rowOff>
    </xdr:from>
    <xdr:to>
      <xdr:col>0</xdr:col>
      <xdr:colOff>266700</xdr:colOff>
      <xdr:row>43</xdr:row>
      <xdr:rowOff>114299</xdr:rowOff>
    </xdr:to>
    <xdr:sp macro="" textlink="">
      <xdr:nvSpPr>
        <xdr:cNvPr id="3" name="AutoShape 6"/>
        <xdr:cNvSpPr/>
      </xdr:nvSpPr>
      <xdr:spPr bwMode="auto">
        <a:xfrm>
          <a:off x="220174" y="4013834"/>
          <a:ext cx="46526" cy="1426845"/>
        </a:xfrm>
        <a:prstGeom prst="leftBrace">
          <a:avLst>
            <a:gd name="adj1" fmla="val 300208"/>
            <a:gd name="adj2" fmla="val 50000"/>
          </a:avLst>
        </a:prstGeom>
        <a:noFill/>
        <a:ln w="317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281538</xdr:colOff>
      <xdr:row>45</xdr:row>
      <xdr:rowOff>28575</xdr:rowOff>
    </xdr:from>
    <xdr:to>
      <xdr:col>0</xdr:col>
      <xdr:colOff>333375</xdr:colOff>
      <xdr:row>49</xdr:row>
      <xdr:rowOff>0</xdr:rowOff>
    </xdr:to>
    <xdr:sp macro="" textlink="">
      <xdr:nvSpPr>
        <xdr:cNvPr id="4" name="AutoShape 7"/>
        <xdr:cNvSpPr/>
      </xdr:nvSpPr>
      <xdr:spPr bwMode="auto">
        <a:xfrm>
          <a:off x="281538" y="5560695"/>
          <a:ext cx="28977" cy="581025"/>
        </a:xfrm>
        <a:prstGeom prst="leftBrace">
          <a:avLst>
            <a:gd name="adj1" fmla="val 804663"/>
            <a:gd name="adj2" fmla="val 50000"/>
          </a:avLst>
        </a:prstGeom>
        <a:noFill/>
        <a:ln w="317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295641</xdr:colOff>
      <xdr:row>50</xdr:row>
      <xdr:rowOff>10074</xdr:rowOff>
    </xdr:from>
    <xdr:to>
      <xdr:col>1</xdr:col>
      <xdr:colOff>0</xdr:colOff>
      <xdr:row>54</xdr:row>
      <xdr:rowOff>28575</xdr:rowOff>
    </xdr:to>
    <xdr:sp macro="" textlink="">
      <xdr:nvSpPr>
        <xdr:cNvPr id="5" name="AutoShape 8"/>
        <xdr:cNvSpPr/>
      </xdr:nvSpPr>
      <xdr:spPr bwMode="auto">
        <a:xfrm>
          <a:off x="295641" y="6250854"/>
          <a:ext cx="16779" cy="628101"/>
        </a:xfrm>
        <a:prstGeom prst="leftBrace">
          <a:avLst>
            <a:gd name="adj1" fmla="val 181444"/>
            <a:gd name="adj2" fmla="val 50000"/>
          </a:avLst>
        </a:prstGeom>
        <a:noFill/>
        <a:ln w="317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108\group\WINDOWS\Temporary%20Internet%20Files\Content.IE5\676PIJ21\&#24179;&#25104;&#65297;&#65298;&#24180;&#24230;&#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WINDOWS\&#65411;&#65438;&#65405;&#65400;&#65412;&#65391;&#65420;&#65439;\&#30476;&#25919;&#35201;&#35239;&#24341;&#32153;&#12366;\H15&#20055;&#12426;&#25563;&#12360;&#29992;\19&#31119;&#31049;&#12539;&#31038;&#20250;&#20445;&#38556;\WINDOWS\Temporary%20Internet%20Files\Content.IE5\676PIJ21\&#24179;&#25104;&#65297;&#65298;&#24180;&#24230;&#209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県勢要覧"/>
      <sheetName val="市町村"/>
      <sheetName val="入院・入院"/>
      <sheetName val="入院・歯科"/>
      <sheetName val="入院・食事療養"/>
      <sheetName val="入院・合計"/>
      <sheetName val="入院外・歯科"/>
      <sheetName val="入院・入院外・歯科合計"/>
      <sheetName val="調剤"/>
      <sheetName val="現金給付の内訳・費用額"/>
      <sheetName val="現金給付の内訳"/>
      <sheetName val="現金"/>
      <sheetName val="老健施設療養費・区分"/>
      <sheetName val="老健施設療養費・訪問"/>
      <sheetName val="総合計"/>
      <sheetName val="医療対象人数内訳"/>
      <sheetName val="統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県勢要覧"/>
      <sheetName val="市町村"/>
      <sheetName val="入院・入院"/>
      <sheetName val="入院・歯科"/>
      <sheetName val="入院・食事療養"/>
      <sheetName val="入院・合計"/>
      <sheetName val="入院外・歯科"/>
      <sheetName val="入院・入院外・歯科合計"/>
      <sheetName val="調剤"/>
      <sheetName val="現金給付の内訳・費用額"/>
      <sheetName val="現金給付の内訳"/>
      <sheetName val="現金"/>
      <sheetName val="老健施設療養費・区分"/>
      <sheetName val="老健施設療養費・訪問"/>
      <sheetName val="総合計"/>
      <sheetName val="医療対象人数内訳"/>
      <sheetName val="統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48"/>
  <sheetViews>
    <sheetView tabSelected="1" zoomScaleNormal="100" workbookViewId="0"/>
  </sheetViews>
  <sheetFormatPr defaultColWidth="9" defaultRowHeight="9"/>
  <cols>
    <col min="1" max="1" width="1" style="225" customWidth="1"/>
    <col min="2" max="2" width="13.6640625" style="225" customWidth="1"/>
    <col min="3" max="3" width="2.88671875" style="238" customWidth="1"/>
    <col min="4" max="4" width="0.88671875" style="238" customWidth="1"/>
    <col min="5" max="5" width="21.21875" style="238" customWidth="1"/>
    <col min="6" max="6" width="1.109375" style="244" customWidth="1"/>
    <col min="7" max="7" width="9.88671875" style="244" customWidth="1"/>
    <col min="8" max="8" width="1" style="244" customWidth="1"/>
    <col min="9" max="9" width="1.21875" style="244" customWidth="1"/>
    <col min="10" max="10" width="11.33203125" style="244" customWidth="1"/>
    <col min="11" max="16384" width="9" style="238"/>
  </cols>
  <sheetData>
    <row r="1" spans="1:12" s="225" customFormat="1" ht="14.25" customHeight="1" thickBot="1">
      <c r="A1" s="220"/>
      <c r="B1" s="221" t="s">
        <v>105</v>
      </c>
      <c r="C1" s="220"/>
      <c r="D1" s="220"/>
      <c r="E1" s="222" t="s">
        <v>106</v>
      </c>
      <c r="F1" s="223"/>
      <c r="G1" s="223"/>
      <c r="H1" s="223"/>
      <c r="I1" s="223"/>
      <c r="J1" s="224"/>
    </row>
    <row r="2" spans="1:12" s="225" customFormat="1" ht="14.25" customHeight="1" thickTop="1">
      <c r="A2" s="226"/>
      <c r="B2" s="227" t="s">
        <v>107</v>
      </c>
      <c r="C2" s="228"/>
      <c r="D2" s="226"/>
      <c r="E2" s="229" t="s">
        <v>108</v>
      </c>
      <c r="F2" s="230"/>
      <c r="G2" s="231"/>
      <c r="H2" s="230"/>
      <c r="I2" s="230"/>
      <c r="J2" s="232"/>
    </row>
    <row r="3" spans="1:12" ht="8.25" customHeight="1">
      <c r="A3" s="233"/>
      <c r="B3" s="233"/>
      <c r="C3" s="234"/>
      <c r="D3" s="233"/>
      <c r="E3" s="235"/>
      <c r="F3" s="236"/>
      <c r="G3" s="233"/>
      <c r="H3" s="233"/>
      <c r="I3" s="233"/>
      <c r="J3" s="237"/>
    </row>
    <row r="4" spans="1:12" ht="12.6" customHeight="1">
      <c r="A4" s="239"/>
      <c r="B4" s="240" t="s">
        <v>15</v>
      </c>
      <c r="C4" s="241"/>
      <c r="D4" s="242"/>
      <c r="E4" s="243">
        <v>11202</v>
      </c>
      <c r="K4" s="245"/>
    </row>
    <row r="5" spans="1:12" ht="12.6" customHeight="1">
      <c r="A5" s="239"/>
      <c r="B5" s="240" t="s">
        <v>109</v>
      </c>
      <c r="C5" s="241"/>
      <c r="D5" s="242"/>
      <c r="E5" s="243">
        <v>11329</v>
      </c>
      <c r="K5" s="245"/>
    </row>
    <row r="6" spans="1:12" ht="12.6" customHeight="1">
      <c r="A6" s="239"/>
      <c r="B6" s="240" t="s">
        <v>110</v>
      </c>
      <c r="C6" s="241"/>
      <c r="D6" s="242"/>
      <c r="E6" s="243">
        <v>11372</v>
      </c>
      <c r="G6" s="246"/>
    </row>
    <row r="7" spans="1:12" ht="8.25" customHeight="1">
      <c r="A7" s="247"/>
      <c r="B7" s="247"/>
      <c r="C7" s="248"/>
      <c r="D7" s="249"/>
      <c r="E7" s="250"/>
    </row>
    <row r="8" spans="1:12" ht="11.25" customHeight="1">
      <c r="A8" s="247"/>
      <c r="B8" s="230" t="s">
        <v>111</v>
      </c>
      <c r="C8" s="251"/>
      <c r="D8" s="247"/>
      <c r="E8" s="250">
        <v>4460</v>
      </c>
    </row>
    <row r="9" spans="1:12" ht="11.7" customHeight="1">
      <c r="A9" s="247"/>
      <c r="B9" s="230" t="s">
        <v>112</v>
      </c>
      <c r="C9" s="251"/>
      <c r="D9" s="247"/>
      <c r="E9" s="250">
        <v>1531</v>
      </c>
      <c r="L9" s="252"/>
    </row>
    <row r="10" spans="1:12" ht="11.7" customHeight="1">
      <c r="A10" s="247"/>
      <c r="B10" s="230" t="s">
        <v>113</v>
      </c>
      <c r="C10" s="251"/>
      <c r="D10" s="247"/>
      <c r="E10" s="250">
        <v>900</v>
      </c>
    </row>
    <row r="11" spans="1:12" ht="11.7" customHeight="1">
      <c r="A11" s="247"/>
      <c r="B11" s="230" t="s">
        <v>114</v>
      </c>
      <c r="C11" s="251"/>
      <c r="D11" s="247"/>
      <c r="E11" s="250">
        <v>554</v>
      </c>
    </row>
    <row r="12" spans="1:12" ht="11.7" customHeight="1">
      <c r="A12" s="247"/>
      <c r="B12" s="230" t="s">
        <v>115</v>
      </c>
      <c r="C12" s="251"/>
      <c r="D12" s="247"/>
      <c r="E12" s="250">
        <v>399</v>
      </c>
    </row>
    <row r="13" spans="1:12" ht="7.5" customHeight="1">
      <c r="A13" s="247"/>
      <c r="B13" s="230"/>
      <c r="C13" s="251"/>
      <c r="D13" s="247"/>
      <c r="E13" s="250"/>
    </row>
    <row r="14" spans="1:12" ht="11.25" customHeight="1">
      <c r="A14" s="247"/>
      <c r="B14" s="230" t="s">
        <v>116</v>
      </c>
      <c r="C14" s="251"/>
      <c r="D14" s="247"/>
      <c r="E14" s="250">
        <v>217</v>
      </c>
    </row>
    <row r="15" spans="1:12" ht="11.25" customHeight="1">
      <c r="A15" s="247"/>
      <c r="B15" s="230" t="s">
        <v>117</v>
      </c>
      <c r="C15" s="251"/>
      <c r="D15" s="247"/>
      <c r="E15" s="250">
        <v>500</v>
      </c>
    </row>
    <row r="16" spans="1:12" ht="11.25" customHeight="1">
      <c r="A16" s="247"/>
      <c r="B16" s="230" t="s">
        <v>118</v>
      </c>
      <c r="C16" s="251"/>
      <c r="D16" s="247"/>
      <c r="E16" s="250">
        <v>335</v>
      </c>
    </row>
    <row r="17" spans="1:12" ht="11.25" customHeight="1">
      <c r="A17" s="247"/>
      <c r="B17" s="230" t="s">
        <v>119</v>
      </c>
      <c r="C17" s="251"/>
      <c r="D17" s="247"/>
      <c r="E17" s="250">
        <v>316</v>
      </c>
    </row>
    <row r="18" spans="1:12" ht="11.25" customHeight="1">
      <c r="A18" s="247"/>
      <c r="B18" s="230" t="s">
        <v>120</v>
      </c>
      <c r="C18" s="251"/>
      <c r="D18" s="247"/>
      <c r="E18" s="250">
        <v>66</v>
      </c>
    </row>
    <row r="19" spans="1:12" ht="7.5" customHeight="1">
      <c r="A19" s="247"/>
      <c r="B19" s="230"/>
      <c r="C19" s="251"/>
      <c r="D19" s="247"/>
      <c r="E19" s="250"/>
    </row>
    <row r="20" spans="1:12" ht="11.7" customHeight="1">
      <c r="A20" s="247"/>
      <c r="B20" s="230" t="s">
        <v>121</v>
      </c>
      <c r="C20" s="251"/>
      <c r="D20" s="247"/>
      <c r="E20" s="250">
        <v>74</v>
      </c>
    </row>
    <row r="21" spans="1:12" ht="11.7" customHeight="1">
      <c r="A21" s="247"/>
      <c r="B21" s="230" t="s">
        <v>122</v>
      </c>
      <c r="C21" s="251"/>
      <c r="D21" s="247"/>
      <c r="E21" s="250">
        <v>251</v>
      </c>
    </row>
    <row r="22" spans="1:12" ht="11.7" customHeight="1">
      <c r="A22" s="247"/>
      <c r="B22" s="230" t="s">
        <v>123</v>
      </c>
      <c r="C22" s="251"/>
      <c r="D22" s="247"/>
      <c r="E22" s="250">
        <v>297</v>
      </c>
    </row>
    <row r="23" spans="1:12" ht="11.7" customHeight="1">
      <c r="A23" s="247"/>
      <c r="B23" s="230" t="s">
        <v>124</v>
      </c>
      <c r="C23" s="251"/>
      <c r="D23" s="247"/>
      <c r="E23" s="250">
        <v>266</v>
      </c>
    </row>
    <row r="24" spans="1:12" ht="11.25" customHeight="1">
      <c r="A24" s="247"/>
      <c r="B24" s="230" t="s">
        <v>125</v>
      </c>
      <c r="C24" s="251"/>
      <c r="D24" s="247"/>
      <c r="E24" s="250">
        <v>139</v>
      </c>
      <c r="L24" s="252"/>
    </row>
    <row r="25" spans="1:12" ht="7.5" customHeight="1">
      <c r="A25" s="247"/>
      <c r="B25" s="230"/>
      <c r="C25" s="251"/>
      <c r="D25" s="247"/>
      <c r="E25" s="250"/>
      <c r="F25" s="247"/>
      <c r="G25" s="230"/>
      <c r="H25" s="247"/>
      <c r="I25" s="247"/>
      <c r="J25" s="250"/>
    </row>
    <row r="26" spans="1:12" ht="11.25" customHeight="1">
      <c r="A26" s="223"/>
      <c r="B26" s="230" t="s">
        <v>126</v>
      </c>
      <c r="C26" s="251"/>
      <c r="D26" s="247"/>
      <c r="E26" s="250">
        <v>154</v>
      </c>
      <c r="F26" s="253"/>
      <c r="G26" s="253"/>
      <c r="H26" s="253"/>
      <c r="I26" s="253"/>
      <c r="J26" s="253"/>
    </row>
    <row r="27" spans="1:12" ht="11.25" customHeight="1">
      <c r="A27" s="223"/>
      <c r="B27" s="230" t="s">
        <v>127</v>
      </c>
      <c r="C27" s="251"/>
      <c r="D27" s="247"/>
      <c r="E27" s="250">
        <v>143</v>
      </c>
      <c r="F27" s="253"/>
      <c r="G27" s="253"/>
      <c r="H27" s="253"/>
      <c r="I27" s="253"/>
      <c r="J27" s="253"/>
    </row>
    <row r="28" spans="1:12" ht="11.25" customHeight="1">
      <c r="A28" s="223"/>
      <c r="B28" s="230" t="s">
        <v>128</v>
      </c>
      <c r="C28" s="251"/>
      <c r="D28" s="247"/>
      <c r="E28" s="250">
        <v>61</v>
      </c>
    </row>
    <row r="29" spans="1:12" ht="11.25" customHeight="1">
      <c r="A29" s="223"/>
      <c r="B29" s="230" t="s">
        <v>129</v>
      </c>
      <c r="C29" s="251"/>
      <c r="D29" s="247"/>
      <c r="E29" s="250">
        <v>128</v>
      </c>
    </row>
    <row r="30" spans="1:12" ht="7.5" customHeight="1">
      <c r="A30" s="223"/>
      <c r="B30" s="230"/>
      <c r="C30" s="251"/>
      <c r="D30" s="247"/>
      <c r="E30" s="250"/>
    </row>
    <row r="31" spans="1:12" ht="11.25" customHeight="1">
      <c r="A31" s="223"/>
      <c r="B31" s="254" t="s">
        <v>130</v>
      </c>
      <c r="C31" s="248"/>
      <c r="D31" s="249"/>
      <c r="E31" s="250">
        <v>50</v>
      </c>
    </row>
    <row r="32" spans="1:12" ht="11.25" customHeight="1">
      <c r="A32" s="223"/>
      <c r="B32" s="230" t="s">
        <v>131</v>
      </c>
      <c r="C32" s="251"/>
      <c r="D32" s="247"/>
      <c r="E32" s="250">
        <v>70</v>
      </c>
    </row>
    <row r="33" spans="1:5" ht="11.25" customHeight="1">
      <c r="A33" s="223"/>
      <c r="B33" s="230" t="s">
        <v>132</v>
      </c>
      <c r="C33" s="251"/>
      <c r="D33" s="247"/>
      <c r="E33" s="250">
        <v>53</v>
      </c>
    </row>
    <row r="34" spans="1:5" ht="11.25" customHeight="1">
      <c r="A34" s="223"/>
      <c r="B34" s="230" t="s">
        <v>133</v>
      </c>
      <c r="C34" s="241"/>
      <c r="D34" s="242"/>
      <c r="E34" s="250">
        <v>47</v>
      </c>
    </row>
    <row r="35" spans="1:5" ht="7.5" customHeight="1">
      <c r="A35" s="223"/>
      <c r="B35" s="230"/>
      <c r="C35" s="241"/>
      <c r="D35" s="242"/>
      <c r="E35" s="250"/>
    </row>
    <row r="36" spans="1:5" ht="11.25" customHeight="1">
      <c r="A36" s="223"/>
      <c r="B36" s="230" t="s">
        <v>134</v>
      </c>
      <c r="C36" s="241"/>
      <c r="D36" s="242"/>
      <c r="E36" s="250">
        <v>25</v>
      </c>
    </row>
    <row r="37" spans="1:5" ht="11.25" customHeight="1">
      <c r="A37" s="223"/>
      <c r="B37" s="230" t="s">
        <v>135</v>
      </c>
      <c r="C37" s="241"/>
      <c r="D37" s="242"/>
      <c r="E37" s="250">
        <v>39</v>
      </c>
    </row>
    <row r="38" spans="1:5" ht="11.25" customHeight="1">
      <c r="A38" s="223"/>
      <c r="B38" s="230" t="s">
        <v>136</v>
      </c>
      <c r="C38" s="241"/>
      <c r="D38" s="242"/>
      <c r="E38" s="250">
        <v>36</v>
      </c>
    </row>
    <row r="39" spans="1:5" ht="11.25" customHeight="1">
      <c r="A39" s="223"/>
      <c r="B39" s="230" t="s">
        <v>137</v>
      </c>
      <c r="C39" s="251"/>
      <c r="D39" s="247"/>
      <c r="E39" s="250">
        <v>37</v>
      </c>
    </row>
    <row r="40" spans="1:5" ht="11.25" customHeight="1">
      <c r="A40" s="223"/>
      <c r="B40" s="230" t="s">
        <v>138</v>
      </c>
      <c r="C40" s="251"/>
      <c r="D40" s="247"/>
      <c r="E40" s="250">
        <v>35</v>
      </c>
    </row>
    <row r="41" spans="1:5" ht="7.5" customHeight="1">
      <c r="A41" s="223"/>
      <c r="B41" s="230"/>
      <c r="C41" s="251"/>
      <c r="D41" s="247"/>
      <c r="E41" s="250"/>
    </row>
    <row r="42" spans="1:5" ht="11.25" customHeight="1">
      <c r="A42" s="223"/>
      <c r="B42" s="230" t="s">
        <v>139</v>
      </c>
      <c r="C42" s="251"/>
      <c r="D42" s="247"/>
      <c r="E42" s="250">
        <v>43</v>
      </c>
    </row>
    <row r="43" spans="1:5" ht="11.25" customHeight="1">
      <c r="A43" s="223"/>
      <c r="B43" s="230" t="s">
        <v>140</v>
      </c>
      <c r="C43" s="251"/>
      <c r="D43" s="247"/>
      <c r="E43" s="250">
        <v>19</v>
      </c>
    </row>
    <row r="44" spans="1:5" ht="11.25" customHeight="1">
      <c r="A44" s="223"/>
      <c r="B44" s="230" t="s">
        <v>141</v>
      </c>
      <c r="C44" s="251"/>
      <c r="D44" s="247"/>
      <c r="E44" s="250">
        <v>53</v>
      </c>
    </row>
    <row r="45" spans="1:5" ht="11.25" customHeight="1">
      <c r="A45" s="247"/>
      <c r="B45" s="230" t="s">
        <v>142</v>
      </c>
      <c r="C45" s="251"/>
      <c r="D45" s="247"/>
      <c r="E45" s="250">
        <v>64</v>
      </c>
    </row>
    <row r="46" spans="1:5" ht="11.25" customHeight="1">
      <c r="A46" s="247"/>
      <c r="B46" s="230" t="s">
        <v>143</v>
      </c>
      <c r="C46" s="251"/>
      <c r="D46" s="247"/>
      <c r="E46" s="250">
        <v>10</v>
      </c>
    </row>
    <row r="47" spans="1:5" ht="4.5" customHeight="1" thickBot="1">
      <c r="A47" s="255"/>
      <c r="B47" s="255"/>
      <c r="C47" s="256"/>
      <c r="D47" s="257"/>
      <c r="E47" s="257"/>
    </row>
    <row r="48" spans="1:5" ht="10.199999999999999" thickTop="1">
      <c r="A48" s="220"/>
      <c r="B48" s="220"/>
      <c r="C48" s="258"/>
      <c r="D48" s="258"/>
      <c r="E48" s="258"/>
    </row>
  </sheetData>
  <phoneticPr fontId="5"/>
  <printOptions horizontalCentered="1"/>
  <pageMargins left="0.59055118110236227" right="0.59055118110236227" top="1.0236220472440944" bottom="0" header="0.6692913385826772" footer="0.51181102362204722"/>
  <pageSetup paperSize="9" scale="110" fitToHeight="0" orientation="portrait" r:id="rId1"/>
  <headerFooter alignWithMargins="0">
    <oddHeader>&amp;L&amp;9民生（児童）委員&amp;R&amp;9&amp;F　(&amp;A)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58"/>
  <sheetViews>
    <sheetView zoomScaleNormal="100" workbookViewId="0"/>
  </sheetViews>
  <sheetFormatPr defaultColWidth="10.109375" defaultRowHeight="9.6"/>
  <cols>
    <col min="1" max="1" width="4.6640625" style="89" customWidth="1"/>
    <col min="2" max="2" width="1.88671875" style="89" customWidth="1"/>
    <col min="3" max="3" width="4" style="89" customWidth="1"/>
    <col min="4" max="4" width="0.6640625" style="89" customWidth="1"/>
    <col min="5" max="5" width="1" style="89" customWidth="1"/>
    <col min="6" max="6" width="6.44140625" style="89" customWidth="1"/>
    <col min="7" max="7" width="4.33203125" style="89" customWidth="1"/>
    <col min="8" max="8" width="5" style="89" customWidth="1"/>
    <col min="9" max="9" width="2" style="89" customWidth="1"/>
    <col min="10" max="10" width="5.44140625" style="89" customWidth="1"/>
    <col min="11" max="11" width="7.77734375" style="89" customWidth="1"/>
    <col min="12" max="12" width="6.109375" style="89" customWidth="1"/>
    <col min="13" max="13" width="1.21875" style="89" customWidth="1"/>
    <col min="14" max="14" width="7.6640625" style="89" customWidth="1"/>
    <col min="15" max="15" width="7.77734375" style="89" customWidth="1"/>
    <col min="16" max="16" width="8.21875" style="89" customWidth="1"/>
    <col min="17" max="16384" width="10.109375" style="89"/>
  </cols>
  <sheetData>
    <row r="1" spans="1:17" ht="14.25" customHeight="1" thickBot="1">
      <c r="A1" s="88" t="s">
        <v>53</v>
      </c>
      <c r="D1" s="90"/>
      <c r="O1" s="91" t="s">
        <v>54</v>
      </c>
    </row>
    <row r="2" spans="1:17" s="92" customFormat="1" ht="11.25" customHeight="1" thickTop="1">
      <c r="A2" s="800" t="s">
        <v>42</v>
      </c>
      <c r="B2" s="760"/>
      <c r="C2" s="760"/>
      <c r="D2" s="704"/>
      <c r="E2" s="803" t="s">
        <v>55</v>
      </c>
      <c r="F2" s="755"/>
      <c r="G2" s="804" t="s">
        <v>13</v>
      </c>
      <c r="H2" s="790"/>
      <c r="I2" s="790"/>
      <c r="J2" s="790"/>
      <c r="K2" s="725"/>
      <c r="L2" s="804" t="s">
        <v>56</v>
      </c>
      <c r="M2" s="790"/>
      <c r="N2" s="790"/>
      <c r="O2" s="790"/>
    </row>
    <row r="3" spans="1:17" s="92" customFormat="1" ht="9.75" customHeight="1">
      <c r="A3" s="801"/>
      <c r="B3" s="763"/>
      <c r="C3" s="763"/>
      <c r="D3" s="802"/>
      <c r="E3" s="756"/>
      <c r="F3" s="757"/>
      <c r="G3" s="805" t="s">
        <v>57</v>
      </c>
      <c r="H3" s="806"/>
      <c r="I3" s="805" t="s">
        <v>58</v>
      </c>
      <c r="J3" s="806"/>
      <c r="K3" s="93" t="s">
        <v>59</v>
      </c>
      <c r="L3" s="805" t="s">
        <v>57</v>
      </c>
      <c r="M3" s="806"/>
      <c r="N3" s="93" t="s">
        <v>58</v>
      </c>
      <c r="O3" s="94" t="s">
        <v>59</v>
      </c>
    </row>
    <row r="4" spans="1:17" s="91" customFormat="1" ht="8.25" customHeight="1">
      <c r="A4" s="95"/>
      <c r="B4" s="95"/>
      <c r="C4" s="95"/>
      <c r="D4" s="96"/>
      <c r="E4" s="97"/>
      <c r="F4" s="98"/>
      <c r="G4" s="799" t="s">
        <v>60</v>
      </c>
      <c r="H4" s="793"/>
      <c r="I4" s="99"/>
      <c r="J4" s="98" t="s">
        <v>60</v>
      </c>
      <c r="K4" s="98" t="s">
        <v>60</v>
      </c>
      <c r="L4" s="799" t="s">
        <v>61</v>
      </c>
      <c r="M4" s="793"/>
      <c r="N4" s="98" t="s">
        <v>61</v>
      </c>
      <c r="O4" s="98" t="s">
        <v>61</v>
      </c>
    </row>
    <row r="5" spans="1:17" ht="10.5" customHeight="1">
      <c r="A5" s="794" t="s">
        <v>62</v>
      </c>
      <c r="B5" s="795"/>
      <c r="C5" s="795"/>
      <c r="D5" s="96"/>
      <c r="E5" s="796">
        <v>141058</v>
      </c>
      <c r="F5" s="797"/>
      <c r="G5" s="797">
        <v>1039922</v>
      </c>
      <c r="H5" s="797"/>
      <c r="I5" s="797">
        <v>642188</v>
      </c>
      <c r="J5" s="797"/>
      <c r="K5" s="100">
        <v>397734</v>
      </c>
      <c r="L5" s="797">
        <v>318260</v>
      </c>
      <c r="M5" s="798"/>
      <c r="N5" s="100">
        <v>357847</v>
      </c>
      <c r="O5" s="100">
        <v>254341</v>
      </c>
    </row>
    <row r="6" spans="1:17" ht="10.5" customHeight="1">
      <c r="A6" s="794" t="s">
        <v>63</v>
      </c>
      <c r="B6" s="795"/>
      <c r="C6" s="795"/>
      <c r="D6" s="101"/>
      <c r="E6" s="796">
        <v>148663</v>
      </c>
      <c r="F6" s="797"/>
      <c r="G6" s="797">
        <v>1046793</v>
      </c>
      <c r="H6" s="797"/>
      <c r="I6" s="797">
        <v>641651</v>
      </c>
      <c r="J6" s="797"/>
      <c r="K6" s="100">
        <v>405142</v>
      </c>
      <c r="L6" s="797">
        <v>323894</v>
      </c>
      <c r="M6" s="798"/>
      <c r="N6" s="100">
        <v>364484</v>
      </c>
      <c r="O6" s="100">
        <v>259609</v>
      </c>
    </row>
    <row r="7" spans="1:17" ht="10.5" customHeight="1">
      <c r="A7" s="794" t="s">
        <v>64</v>
      </c>
      <c r="B7" s="795"/>
      <c r="C7" s="795"/>
      <c r="D7" s="101"/>
      <c r="E7" s="796">
        <v>154970</v>
      </c>
      <c r="F7" s="797"/>
      <c r="G7" s="797">
        <v>1040880</v>
      </c>
      <c r="H7" s="797"/>
      <c r="I7" s="797">
        <v>637977</v>
      </c>
      <c r="J7" s="797"/>
      <c r="K7" s="100">
        <v>402903</v>
      </c>
      <c r="L7" s="797">
        <v>330181</v>
      </c>
      <c r="M7" s="798"/>
      <c r="N7" s="100">
        <v>370909</v>
      </c>
      <c r="O7" s="100">
        <v>265690</v>
      </c>
      <c r="Q7" s="88"/>
    </row>
    <row r="8" spans="1:17" ht="3.75" customHeight="1" thickBot="1">
      <c r="A8" s="90"/>
      <c r="B8" s="90"/>
      <c r="C8" s="90"/>
      <c r="D8" s="102"/>
      <c r="E8" s="90"/>
      <c r="F8" s="90"/>
      <c r="G8" s="90"/>
      <c r="H8" s="90"/>
      <c r="I8" s="90"/>
      <c r="J8" s="90"/>
      <c r="K8" s="90"/>
      <c r="L8" s="90"/>
      <c r="M8" s="90"/>
      <c r="N8" s="90"/>
      <c r="O8" s="90"/>
    </row>
    <row r="9" spans="1:17" ht="5.25" customHeight="1" thickTop="1"/>
    <row r="10" spans="1:17" s="105" customFormat="1" ht="14.25" customHeight="1" thickBot="1">
      <c r="A10" s="103" t="s">
        <v>65</v>
      </c>
      <c r="B10" s="104"/>
      <c r="C10" s="104"/>
      <c r="D10" s="104"/>
      <c r="E10" s="104"/>
      <c r="F10" s="104"/>
      <c r="G10" s="104"/>
      <c r="H10" s="104"/>
      <c r="I10" s="104"/>
      <c r="J10" s="104"/>
      <c r="K10" s="104"/>
      <c r="L10" s="104"/>
      <c r="M10" s="104"/>
      <c r="N10" s="104"/>
      <c r="O10" s="104"/>
    </row>
    <row r="11" spans="1:17" s="105" customFormat="1" ht="12.75" customHeight="1" thickTop="1">
      <c r="A11" s="789" t="s">
        <v>66</v>
      </c>
      <c r="B11" s="789"/>
      <c r="C11" s="789"/>
      <c r="D11" s="789"/>
      <c r="E11" s="789"/>
      <c r="F11" s="789"/>
      <c r="G11" s="789"/>
      <c r="H11" s="790"/>
      <c r="I11" s="725"/>
      <c r="J11" s="791" t="s">
        <v>67</v>
      </c>
      <c r="K11" s="790"/>
      <c r="L11" s="725"/>
      <c r="M11" s="791" t="s">
        <v>68</v>
      </c>
      <c r="N11" s="790"/>
      <c r="O11" s="790"/>
    </row>
    <row r="12" spans="1:17" s="109" customFormat="1" ht="11.25" customHeight="1">
      <c r="A12" s="106"/>
      <c r="B12" s="106"/>
      <c r="C12" s="106"/>
      <c r="D12" s="106"/>
      <c r="E12" s="106"/>
      <c r="F12" s="106"/>
      <c r="G12" s="106"/>
      <c r="H12" s="106"/>
      <c r="I12" s="106"/>
      <c r="J12" s="107"/>
      <c r="K12" s="792" t="s">
        <v>50</v>
      </c>
      <c r="L12" s="793"/>
      <c r="M12" s="108"/>
      <c r="N12" s="108"/>
      <c r="O12" s="108" t="s">
        <v>52</v>
      </c>
    </row>
    <row r="13" spans="1:17" s="105" customFormat="1" ht="11.25" customHeight="1">
      <c r="A13" s="786" t="s">
        <v>62</v>
      </c>
      <c r="B13" s="786"/>
      <c r="C13" s="786"/>
      <c r="D13" s="786"/>
      <c r="E13" s="786"/>
      <c r="F13" s="786"/>
      <c r="G13" s="786"/>
      <c r="H13" s="786"/>
      <c r="I13" s="110"/>
      <c r="J13" s="111"/>
      <c r="K13" s="788">
        <v>19162409</v>
      </c>
      <c r="L13" s="788"/>
      <c r="M13" s="112"/>
      <c r="N13" s="788">
        <v>251802245</v>
      </c>
      <c r="O13" s="788"/>
    </row>
    <row r="14" spans="1:17" s="105" customFormat="1" ht="11.25" customHeight="1">
      <c r="A14" s="786" t="s">
        <v>69</v>
      </c>
      <c r="B14" s="786"/>
      <c r="C14" s="786"/>
      <c r="D14" s="786"/>
      <c r="E14" s="786"/>
      <c r="F14" s="786"/>
      <c r="G14" s="786"/>
      <c r="H14" s="786"/>
      <c r="I14" s="113"/>
      <c r="J14" s="111"/>
      <c r="K14" s="787">
        <v>20910868</v>
      </c>
      <c r="L14" s="787"/>
      <c r="M14" s="114"/>
      <c r="N14" s="787">
        <v>277507423</v>
      </c>
      <c r="O14" s="787"/>
    </row>
    <row r="15" spans="1:17" s="105" customFormat="1" ht="11.25" customHeight="1">
      <c r="A15" s="786" t="s">
        <v>70</v>
      </c>
      <c r="B15" s="786"/>
      <c r="C15" s="786"/>
      <c r="D15" s="786"/>
      <c r="E15" s="786"/>
      <c r="F15" s="786"/>
      <c r="G15" s="786"/>
      <c r="H15" s="786"/>
      <c r="I15" s="113"/>
      <c r="J15" s="111"/>
      <c r="K15" s="788">
        <v>21787762</v>
      </c>
      <c r="L15" s="779"/>
      <c r="M15" s="112"/>
      <c r="N15" s="788">
        <v>287673651</v>
      </c>
      <c r="O15" s="779"/>
    </row>
    <row r="16" spans="1:17" s="105" customFormat="1" ht="3" customHeight="1">
      <c r="A16" s="106"/>
      <c r="B16" s="106"/>
      <c r="C16" s="106"/>
      <c r="D16" s="106"/>
      <c r="E16" s="106"/>
      <c r="F16" s="106"/>
      <c r="G16" s="106"/>
      <c r="H16" s="106"/>
      <c r="I16" s="106"/>
      <c r="J16" s="115"/>
      <c r="K16" s="116"/>
      <c r="L16" s="116"/>
      <c r="M16" s="116"/>
      <c r="N16" s="116"/>
      <c r="O16" s="116"/>
      <c r="P16" s="117"/>
    </row>
    <row r="17" spans="1:20" s="105" customFormat="1" ht="12" customHeight="1">
      <c r="A17" s="785" t="s">
        <v>71</v>
      </c>
      <c r="B17" s="782" t="s">
        <v>72</v>
      </c>
      <c r="C17" s="782"/>
      <c r="D17" s="782"/>
      <c r="E17" s="782"/>
      <c r="F17" s="719"/>
      <c r="G17" s="719"/>
      <c r="H17" s="719"/>
      <c r="I17" s="118"/>
      <c r="J17" s="119"/>
      <c r="K17" s="783">
        <v>12537258</v>
      </c>
      <c r="L17" s="783"/>
      <c r="M17" s="112"/>
      <c r="N17" s="783">
        <v>173160234</v>
      </c>
      <c r="O17" s="783"/>
      <c r="Q17" s="120"/>
      <c r="R17" s="120"/>
      <c r="S17" s="121"/>
      <c r="T17" s="122"/>
    </row>
    <row r="18" spans="1:20" s="105" customFormat="1" ht="12" customHeight="1">
      <c r="A18" s="785"/>
      <c r="B18" s="686" t="s">
        <v>73</v>
      </c>
      <c r="C18" s="686"/>
      <c r="D18" s="686"/>
      <c r="E18" s="686"/>
      <c r="F18" s="776"/>
      <c r="G18" s="776"/>
      <c r="H18" s="776"/>
      <c r="I18" s="123"/>
      <c r="J18" s="119"/>
      <c r="K18" s="777">
        <v>11984294</v>
      </c>
      <c r="L18" s="777"/>
      <c r="M18" s="116"/>
      <c r="N18" s="777">
        <v>148597690</v>
      </c>
      <c r="O18" s="777"/>
      <c r="Q18" s="124"/>
      <c r="R18" s="120"/>
      <c r="S18" s="125"/>
      <c r="T18" s="125"/>
    </row>
    <row r="19" spans="1:20" s="105" customFormat="1" ht="12" customHeight="1">
      <c r="A19" s="785"/>
      <c r="B19" s="126"/>
      <c r="C19" s="737" t="s">
        <v>74</v>
      </c>
      <c r="D19" s="784"/>
      <c r="E19" s="776"/>
      <c r="F19" s="776"/>
      <c r="G19" s="776"/>
      <c r="H19" s="776"/>
      <c r="I19" s="127"/>
      <c r="J19" s="128"/>
      <c r="K19" s="777">
        <v>6056690</v>
      </c>
      <c r="L19" s="777"/>
      <c r="M19" s="116"/>
      <c r="N19" s="777">
        <v>100869959</v>
      </c>
      <c r="O19" s="777"/>
      <c r="Q19" s="124"/>
      <c r="R19" s="120"/>
      <c r="S19" s="125"/>
      <c r="T19" s="125"/>
    </row>
    <row r="20" spans="1:20" s="105" customFormat="1" ht="12" customHeight="1">
      <c r="A20" s="785"/>
      <c r="B20" s="126"/>
      <c r="C20" s="737" t="s">
        <v>75</v>
      </c>
      <c r="D20" s="784"/>
      <c r="E20" s="776"/>
      <c r="F20" s="776"/>
      <c r="G20" s="776"/>
      <c r="H20" s="776"/>
      <c r="I20" s="127"/>
      <c r="J20" s="128"/>
      <c r="K20" s="777">
        <v>1739788</v>
      </c>
      <c r="L20" s="777"/>
      <c r="M20" s="116"/>
      <c r="N20" s="777">
        <v>16432404</v>
      </c>
      <c r="O20" s="777"/>
      <c r="Q20" s="124"/>
      <c r="R20" s="120"/>
      <c r="S20" s="125"/>
      <c r="T20" s="125"/>
    </row>
    <row r="21" spans="1:20" s="105" customFormat="1" ht="12" customHeight="1">
      <c r="A21" s="785"/>
      <c r="B21" s="126"/>
      <c r="C21" s="737" t="s">
        <v>76</v>
      </c>
      <c r="D21" s="784"/>
      <c r="E21" s="776"/>
      <c r="F21" s="776"/>
      <c r="G21" s="776"/>
      <c r="H21" s="776"/>
      <c r="I21" s="127"/>
      <c r="J21" s="128"/>
      <c r="K21" s="777">
        <v>4187816</v>
      </c>
      <c r="L21" s="777"/>
      <c r="M21" s="116"/>
      <c r="N21" s="777">
        <v>31295327</v>
      </c>
      <c r="O21" s="777"/>
      <c r="Q21" s="124"/>
      <c r="R21" s="120"/>
      <c r="S21" s="125"/>
      <c r="T21" s="125"/>
    </row>
    <row r="22" spans="1:20" s="105" customFormat="1" ht="12" customHeight="1">
      <c r="A22" s="785"/>
      <c r="B22" s="686" t="s">
        <v>77</v>
      </c>
      <c r="C22" s="686"/>
      <c r="D22" s="686"/>
      <c r="E22" s="686"/>
      <c r="F22" s="776"/>
      <c r="G22" s="776"/>
      <c r="H22" s="776"/>
      <c r="I22" s="129"/>
      <c r="J22" s="130"/>
      <c r="K22" s="777">
        <v>552964</v>
      </c>
      <c r="L22" s="777"/>
      <c r="M22" s="116"/>
      <c r="N22" s="777">
        <v>24562544</v>
      </c>
      <c r="O22" s="777"/>
      <c r="Q22" s="120"/>
      <c r="R22" s="120"/>
      <c r="S22" s="125"/>
      <c r="T22" s="125"/>
    </row>
    <row r="23" spans="1:20" s="105" customFormat="1" ht="12" customHeight="1">
      <c r="A23" s="785"/>
      <c r="B23" s="126"/>
      <c r="C23" s="737" t="s">
        <v>78</v>
      </c>
      <c r="D23" s="784"/>
      <c r="E23" s="776"/>
      <c r="F23" s="776"/>
      <c r="G23" s="776"/>
      <c r="H23" s="776"/>
      <c r="I23" s="127"/>
      <c r="J23" s="128"/>
      <c r="K23" s="777">
        <v>426937</v>
      </c>
      <c r="L23" s="777"/>
      <c r="M23" s="116"/>
      <c r="N23" s="777">
        <v>2047478</v>
      </c>
      <c r="O23" s="777"/>
      <c r="P23" s="117"/>
      <c r="Q23" s="120"/>
      <c r="R23" s="120"/>
      <c r="S23" s="125"/>
      <c r="T23" s="125"/>
    </row>
    <row r="24" spans="1:20" s="105" customFormat="1" ht="12" customHeight="1">
      <c r="A24" s="785"/>
      <c r="B24" s="126"/>
      <c r="C24" s="737" t="s">
        <v>79</v>
      </c>
      <c r="D24" s="784"/>
      <c r="E24" s="776"/>
      <c r="F24" s="776"/>
      <c r="G24" s="776"/>
      <c r="H24" s="776"/>
      <c r="I24" s="127"/>
      <c r="J24" s="128"/>
      <c r="K24" s="777">
        <v>6157</v>
      </c>
      <c r="L24" s="777"/>
      <c r="M24" s="116"/>
      <c r="N24" s="777">
        <v>555784</v>
      </c>
      <c r="O24" s="777"/>
      <c r="Q24" s="120"/>
      <c r="R24" s="120"/>
      <c r="S24" s="125"/>
      <c r="T24" s="125"/>
    </row>
    <row r="25" spans="1:20" s="105" customFormat="1" ht="12" customHeight="1">
      <c r="A25" s="785"/>
      <c r="B25" s="126"/>
      <c r="C25" s="737" t="s">
        <v>80</v>
      </c>
      <c r="D25" s="784"/>
      <c r="E25" s="776"/>
      <c r="F25" s="776"/>
      <c r="G25" s="776"/>
      <c r="H25" s="776"/>
      <c r="I25" s="127"/>
      <c r="J25" s="128"/>
      <c r="K25" s="777" t="s">
        <v>81</v>
      </c>
      <c r="L25" s="777"/>
      <c r="M25" s="116"/>
      <c r="N25" s="777" t="s">
        <v>81</v>
      </c>
      <c r="O25" s="777"/>
      <c r="P25" s="117"/>
      <c r="Q25" s="120"/>
      <c r="R25" s="120"/>
      <c r="S25" s="125"/>
      <c r="T25" s="125"/>
    </row>
    <row r="26" spans="1:20" s="105" customFormat="1" ht="12" customHeight="1">
      <c r="A26" s="785"/>
      <c r="B26" s="126"/>
      <c r="C26" s="737" t="s">
        <v>82</v>
      </c>
      <c r="D26" s="784"/>
      <c r="E26" s="776"/>
      <c r="F26" s="776"/>
      <c r="G26" s="776"/>
      <c r="H26" s="776"/>
      <c r="I26" s="127"/>
      <c r="J26" s="128"/>
      <c r="K26" s="777">
        <v>3</v>
      </c>
      <c r="L26" s="777"/>
      <c r="M26" s="116"/>
      <c r="N26" s="777">
        <v>110</v>
      </c>
      <c r="O26" s="777"/>
      <c r="Q26" s="120"/>
      <c r="R26" s="120"/>
      <c r="S26" s="125"/>
      <c r="T26" s="125"/>
    </row>
    <row r="27" spans="1:20" s="105" customFormat="1" ht="12" customHeight="1">
      <c r="A27" s="785"/>
      <c r="B27" s="126"/>
      <c r="C27" s="737" t="s">
        <v>83</v>
      </c>
      <c r="D27" s="784"/>
      <c r="E27" s="776"/>
      <c r="F27" s="776"/>
      <c r="G27" s="776"/>
      <c r="H27" s="776"/>
      <c r="I27" s="127"/>
      <c r="J27" s="128"/>
      <c r="K27" s="777">
        <v>104730</v>
      </c>
      <c r="L27" s="777"/>
      <c r="M27" s="116"/>
      <c r="N27" s="777">
        <v>15643545</v>
      </c>
      <c r="O27" s="777"/>
      <c r="Q27" s="120"/>
      <c r="R27" s="120"/>
      <c r="S27" s="125"/>
      <c r="T27" s="125"/>
    </row>
    <row r="28" spans="1:20" s="105" customFormat="1" ht="12" customHeight="1">
      <c r="A28" s="785"/>
      <c r="B28" s="126"/>
      <c r="C28" s="737" t="s">
        <v>84</v>
      </c>
      <c r="D28" s="784"/>
      <c r="E28" s="776"/>
      <c r="F28" s="776"/>
      <c r="G28" s="776"/>
      <c r="H28" s="776"/>
      <c r="I28" s="127"/>
      <c r="J28" s="131"/>
      <c r="K28" s="777">
        <v>1176</v>
      </c>
      <c r="L28" s="777"/>
      <c r="M28" s="116"/>
      <c r="N28" s="777">
        <v>58716</v>
      </c>
      <c r="O28" s="777"/>
      <c r="Q28" s="120"/>
      <c r="R28" s="120"/>
      <c r="S28" s="125"/>
      <c r="T28" s="125"/>
    </row>
    <row r="29" spans="1:20" s="105" customFormat="1" ht="12" customHeight="1">
      <c r="A29" s="785"/>
      <c r="B29" s="126"/>
      <c r="C29" s="737" t="s">
        <v>85</v>
      </c>
      <c r="D29" s="784"/>
      <c r="E29" s="776"/>
      <c r="F29" s="776"/>
      <c r="G29" s="776"/>
      <c r="H29" s="776"/>
      <c r="I29" s="127"/>
      <c r="J29" s="128"/>
      <c r="K29" s="777">
        <v>7400</v>
      </c>
      <c r="L29" s="777"/>
      <c r="M29" s="116"/>
      <c r="N29" s="777">
        <v>3105328</v>
      </c>
      <c r="O29" s="777"/>
      <c r="Q29" s="120"/>
      <c r="R29" s="120"/>
      <c r="S29" s="125"/>
      <c r="T29" s="125"/>
    </row>
    <row r="30" spans="1:20" s="105" customFormat="1" ht="12" customHeight="1">
      <c r="A30" s="785"/>
      <c r="B30" s="126"/>
      <c r="C30" s="737" t="s">
        <v>86</v>
      </c>
      <c r="D30" s="784"/>
      <c r="E30" s="776"/>
      <c r="F30" s="776"/>
      <c r="G30" s="776"/>
      <c r="H30" s="776"/>
      <c r="I30" s="127"/>
      <c r="J30" s="128"/>
      <c r="K30" s="777">
        <v>6561</v>
      </c>
      <c r="L30" s="777"/>
      <c r="M30" s="116"/>
      <c r="N30" s="777">
        <v>3151583</v>
      </c>
      <c r="O30" s="777"/>
      <c r="Q30" s="120"/>
      <c r="R30" s="120"/>
      <c r="S30" s="125"/>
      <c r="T30" s="125"/>
    </row>
    <row r="31" spans="1:20" s="105" customFormat="1" ht="6" customHeight="1">
      <c r="A31" s="132"/>
      <c r="B31" s="132"/>
      <c r="C31" s="132"/>
      <c r="D31" s="133"/>
      <c r="E31" s="133"/>
      <c r="F31" s="133"/>
      <c r="G31" s="127"/>
      <c r="H31" s="127"/>
      <c r="I31" s="127"/>
      <c r="J31" s="128"/>
      <c r="K31" s="116"/>
      <c r="L31" s="116"/>
      <c r="M31" s="116"/>
      <c r="N31" s="116"/>
      <c r="O31" s="116"/>
      <c r="Q31" s="120"/>
      <c r="R31" s="120"/>
      <c r="S31" s="125"/>
      <c r="T31" s="125"/>
    </row>
    <row r="32" spans="1:20" s="105" customFormat="1" ht="12" customHeight="1">
      <c r="A32" s="785" t="s">
        <v>87</v>
      </c>
      <c r="B32" s="782" t="s">
        <v>72</v>
      </c>
      <c r="C32" s="782"/>
      <c r="D32" s="782"/>
      <c r="E32" s="782"/>
      <c r="F32" s="776"/>
      <c r="G32" s="776"/>
      <c r="H32" s="776"/>
      <c r="I32" s="118"/>
      <c r="J32" s="134"/>
      <c r="K32" s="783">
        <v>7798195</v>
      </c>
      <c r="L32" s="783"/>
      <c r="M32" s="112"/>
      <c r="N32" s="783">
        <v>86701457</v>
      </c>
      <c r="O32" s="783"/>
      <c r="Q32" s="120"/>
      <c r="R32" s="120"/>
      <c r="S32" s="125"/>
      <c r="T32" s="125"/>
    </row>
    <row r="33" spans="1:20" s="105" customFormat="1" ht="12" customHeight="1">
      <c r="A33" s="785"/>
      <c r="B33" s="686" t="s">
        <v>73</v>
      </c>
      <c r="C33" s="686"/>
      <c r="D33" s="686"/>
      <c r="E33" s="686"/>
      <c r="F33" s="776"/>
      <c r="G33" s="776"/>
      <c r="H33" s="776"/>
      <c r="I33" s="123"/>
      <c r="J33" s="130"/>
      <c r="K33" s="777">
        <v>7635638</v>
      </c>
      <c r="L33" s="777"/>
      <c r="M33" s="116"/>
      <c r="N33" s="777">
        <v>83211546</v>
      </c>
      <c r="O33" s="777"/>
      <c r="Q33" s="120"/>
      <c r="S33" s="135"/>
      <c r="T33" s="135"/>
    </row>
    <row r="34" spans="1:20" s="105" customFormat="1" ht="12" customHeight="1">
      <c r="A34" s="785"/>
      <c r="B34" s="126"/>
      <c r="C34" s="737" t="s">
        <v>74</v>
      </c>
      <c r="D34" s="784"/>
      <c r="E34" s="776"/>
      <c r="F34" s="776"/>
      <c r="G34" s="776"/>
      <c r="H34" s="776"/>
      <c r="I34" s="127"/>
      <c r="J34" s="128"/>
      <c r="K34" s="777">
        <v>3893278</v>
      </c>
      <c r="L34" s="777"/>
      <c r="M34" s="116"/>
      <c r="N34" s="777">
        <v>58174633</v>
      </c>
      <c r="O34" s="777"/>
      <c r="S34" s="135"/>
      <c r="T34" s="135"/>
    </row>
    <row r="35" spans="1:20" s="105" customFormat="1" ht="12" customHeight="1">
      <c r="A35" s="785"/>
      <c r="B35" s="126"/>
      <c r="C35" s="737" t="s">
        <v>75</v>
      </c>
      <c r="D35" s="784"/>
      <c r="E35" s="776"/>
      <c r="F35" s="776"/>
      <c r="G35" s="776"/>
      <c r="H35" s="776"/>
      <c r="I35" s="127"/>
      <c r="J35" s="128"/>
      <c r="K35" s="777">
        <v>995308</v>
      </c>
      <c r="L35" s="777"/>
      <c r="M35" s="116"/>
      <c r="N35" s="777">
        <v>8358458</v>
      </c>
      <c r="O35" s="777"/>
      <c r="S35" s="135"/>
      <c r="T35" s="135"/>
    </row>
    <row r="36" spans="1:20" s="105" customFormat="1" ht="12" customHeight="1">
      <c r="A36" s="785"/>
      <c r="B36" s="126"/>
      <c r="C36" s="737" t="s">
        <v>76</v>
      </c>
      <c r="D36" s="784"/>
      <c r="E36" s="776"/>
      <c r="F36" s="776"/>
      <c r="G36" s="776"/>
      <c r="H36" s="776"/>
      <c r="I36" s="127"/>
      <c r="J36" s="128"/>
      <c r="K36" s="777">
        <v>2747052</v>
      </c>
      <c r="L36" s="777"/>
      <c r="M36" s="116"/>
      <c r="N36" s="777">
        <v>16678455</v>
      </c>
      <c r="O36" s="777"/>
      <c r="S36" s="135"/>
      <c r="T36" s="135"/>
    </row>
    <row r="37" spans="1:20" s="105" customFormat="1" ht="12" customHeight="1">
      <c r="A37" s="785"/>
      <c r="B37" s="686" t="s">
        <v>77</v>
      </c>
      <c r="C37" s="776"/>
      <c r="D37" s="776"/>
      <c r="E37" s="776"/>
      <c r="F37" s="776"/>
      <c r="G37" s="776"/>
      <c r="H37" s="776"/>
      <c r="I37" s="129"/>
      <c r="J37" s="130"/>
      <c r="K37" s="777">
        <v>162557</v>
      </c>
      <c r="L37" s="777"/>
      <c r="M37" s="116"/>
      <c r="N37" s="777">
        <v>3489911</v>
      </c>
      <c r="O37" s="777"/>
    </row>
    <row r="38" spans="1:20" s="105" customFormat="1" ht="12" customHeight="1">
      <c r="A38" s="785"/>
      <c r="B38" s="126"/>
      <c r="C38" s="737" t="s">
        <v>78</v>
      </c>
      <c r="D38" s="784"/>
      <c r="E38" s="776"/>
      <c r="F38" s="776"/>
      <c r="G38" s="776"/>
      <c r="H38" s="776"/>
      <c r="I38" s="127"/>
      <c r="J38" s="128"/>
      <c r="K38" s="777">
        <v>154367</v>
      </c>
      <c r="L38" s="777"/>
      <c r="M38" s="116"/>
      <c r="N38" s="777">
        <v>962481</v>
      </c>
      <c r="O38" s="777"/>
    </row>
    <row r="39" spans="1:20" s="105" customFormat="1" ht="12" customHeight="1">
      <c r="A39" s="785"/>
      <c r="B39" s="126"/>
      <c r="C39" s="737" t="s">
        <v>88</v>
      </c>
      <c r="D39" s="784"/>
      <c r="E39" s="776"/>
      <c r="F39" s="776"/>
      <c r="G39" s="776"/>
      <c r="H39" s="776"/>
      <c r="I39" s="127"/>
      <c r="J39" s="128"/>
      <c r="K39" s="777">
        <v>2079</v>
      </c>
      <c r="L39" s="777"/>
      <c r="M39" s="116"/>
      <c r="N39" s="777">
        <v>170158</v>
      </c>
      <c r="O39" s="777"/>
    </row>
    <row r="40" spans="1:20" s="105" customFormat="1" ht="12" customHeight="1">
      <c r="A40" s="785"/>
      <c r="B40" s="126"/>
      <c r="C40" s="737" t="s">
        <v>82</v>
      </c>
      <c r="D40" s="784"/>
      <c r="E40" s="776"/>
      <c r="F40" s="776"/>
      <c r="G40" s="776"/>
      <c r="H40" s="776"/>
      <c r="I40" s="127"/>
      <c r="J40" s="128"/>
      <c r="K40" s="777">
        <v>1</v>
      </c>
      <c r="L40" s="777"/>
      <c r="M40" s="116"/>
      <c r="N40" s="777">
        <v>100</v>
      </c>
      <c r="O40" s="777"/>
    </row>
    <row r="41" spans="1:20" s="105" customFormat="1" ht="12" customHeight="1">
      <c r="A41" s="785"/>
      <c r="B41" s="126"/>
      <c r="C41" s="737" t="s">
        <v>89</v>
      </c>
      <c r="D41" s="784"/>
      <c r="E41" s="776"/>
      <c r="F41" s="776"/>
      <c r="G41" s="776"/>
      <c r="H41" s="776"/>
      <c r="I41" s="127"/>
      <c r="J41" s="128"/>
      <c r="K41" s="777">
        <v>558</v>
      </c>
      <c r="L41" s="777"/>
      <c r="M41" s="116"/>
      <c r="N41" s="777">
        <v>27900</v>
      </c>
      <c r="O41" s="777"/>
    </row>
    <row r="42" spans="1:20" s="105" customFormat="1" ht="12" customHeight="1">
      <c r="A42" s="785"/>
      <c r="B42" s="126"/>
      <c r="C42" s="737" t="s">
        <v>90</v>
      </c>
      <c r="D42" s="784"/>
      <c r="E42" s="776"/>
      <c r="F42" s="776"/>
      <c r="G42" s="776"/>
      <c r="H42" s="776"/>
      <c r="I42" s="127"/>
      <c r="J42" s="128"/>
      <c r="K42" s="777">
        <v>5552</v>
      </c>
      <c r="L42" s="777"/>
      <c r="M42" s="116"/>
      <c r="N42" s="777">
        <v>2329272</v>
      </c>
      <c r="O42" s="777"/>
    </row>
    <row r="43" spans="1:20" s="105" customFormat="1" ht="6" customHeight="1">
      <c r="A43" s="126"/>
      <c r="B43" s="126"/>
      <c r="C43" s="126"/>
      <c r="D43" s="133"/>
      <c r="E43" s="133"/>
      <c r="F43" s="133"/>
      <c r="G43" s="127"/>
      <c r="H43" s="127"/>
      <c r="I43" s="127"/>
      <c r="J43" s="128"/>
      <c r="K43" s="112"/>
      <c r="L43" s="112"/>
      <c r="M43" s="112"/>
      <c r="N43" s="112"/>
      <c r="O43" s="112"/>
    </row>
    <row r="44" spans="1:20" s="105" customFormat="1" ht="12" customHeight="1">
      <c r="A44" s="780" t="s">
        <v>91</v>
      </c>
      <c r="B44" s="782" t="s">
        <v>73</v>
      </c>
      <c r="C44" s="782"/>
      <c r="D44" s="782"/>
      <c r="E44" s="782"/>
      <c r="F44" s="776"/>
      <c r="G44" s="776"/>
      <c r="H44" s="776"/>
      <c r="I44" s="136"/>
      <c r="J44" s="137"/>
      <c r="K44" s="783">
        <v>414625</v>
      </c>
      <c r="L44" s="783"/>
      <c r="M44" s="112"/>
      <c r="N44" s="783">
        <v>7198893</v>
      </c>
      <c r="O44" s="783"/>
    </row>
    <row r="45" spans="1:20" s="105" customFormat="1" ht="12" customHeight="1">
      <c r="A45" s="781"/>
      <c r="B45" s="138"/>
      <c r="C45" s="737" t="s">
        <v>74</v>
      </c>
      <c r="D45" s="784"/>
      <c r="E45" s="776"/>
      <c r="F45" s="776"/>
      <c r="G45" s="776"/>
      <c r="H45" s="776"/>
      <c r="I45" s="127"/>
      <c r="J45" s="128"/>
      <c r="K45" s="777">
        <v>213545</v>
      </c>
      <c r="L45" s="777"/>
      <c r="M45" s="116"/>
      <c r="N45" s="777">
        <v>5385001</v>
      </c>
      <c r="O45" s="777"/>
    </row>
    <row r="46" spans="1:20" s="105" customFormat="1" ht="12" customHeight="1">
      <c r="A46" s="781"/>
      <c r="B46" s="138"/>
      <c r="C46" s="737" t="s">
        <v>75</v>
      </c>
      <c r="D46" s="784"/>
      <c r="E46" s="776"/>
      <c r="F46" s="776"/>
      <c r="G46" s="776"/>
      <c r="H46" s="776"/>
      <c r="I46" s="127"/>
      <c r="J46" s="128"/>
      <c r="K46" s="777">
        <v>47497</v>
      </c>
      <c r="L46" s="777"/>
      <c r="M46" s="116"/>
      <c r="N46" s="777">
        <v>450253</v>
      </c>
      <c r="O46" s="777"/>
    </row>
    <row r="47" spans="1:20" s="105" customFormat="1" ht="12" customHeight="1">
      <c r="A47" s="781"/>
      <c r="B47" s="138"/>
      <c r="C47" s="737" t="s">
        <v>76</v>
      </c>
      <c r="D47" s="784"/>
      <c r="E47" s="776"/>
      <c r="F47" s="776"/>
      <c r="G47" s="776"/>
      <c r="H47" s="776"/>
      <c r="I47" s="127"/>
      <c r="J47" s="128"/>
      <c r="K47" s="777">
        <v>153583</v>
      </c>
      <c r="L47" s="777"/>
      <c r="M47" s="116"/>
      <c r="N47" s="777">
        <v>1363639</v>
      </c>
      <c r="O47" s="777"/>
    </row>
    <row r="48" spans="1:20" s="105" customFormat="1" ht="6" customHeight="1">
      <c r="A48" s="126"/>
      <c r="B48" s="126"/>
      <c r="C48" s="126"/>
      <c r="D48" s="133"/>
      <c r="E48" s="133"/>
      <c r="F48" s="133"/>
      <c r="G48" s="127"/>
      <c r="H48" s="127"/>
      <c r="I48" s="127"/>
      <c r="J48" s="128"/>
      <c r="K48" s="139"/>
      <c r="L48" s="139"/>
      <c r="M48" s="139"/>
      <c r="N48" s="139"/>
      <c r="O48" s="112"/>
    </row>
    <row r="49" spans="1:16" s="105" customFormat="1" ht="12" customHeight="1">
      <c r="A49" s="780" t="s">
        <v>92</v>
      </c>
      <c r="B49" s="782" t="s">
        <v>73</v>
      </c>
      <c r="C49" s="782"/>
      <c r="D49" s="782"/>
      <c r="E49" s="782"/>
      <c r="F49" s="776"/>
      <c r="G49" s="776"/>
      <c r="H49" s="776"/>
      <c r="I49" s="136"/>
      <c r="J49" s="137"/>
      <c r="K49" s="783">
        <v>1013417</v>
      </c>
      <c r="L49" s="783"/>
      <c r="M49" s="112"/>
      <c r="N49" s="783">
        <v>19857812</v>
      </c>
      <c r="O49" s="783"/>
    </row>
    <row r="50" spans="1:16" s="105" customFormat="1" ht="12" customHeight="1">
      <c r="A50" s="781"/>
      <c r="B50" s="138"/>
      <c r="C50" s="686" t="s">
        <v>74</v>
      </c>
      <c r="D50" s="719"/>
      <c r="E50" s="776"/>
      <c r="F50" s="776"/>
      <c r="G50" s="776"/>
      <c r="H50" s="776"/>
      <c r="I50" s="127"/>
      <c r="J50" s="128"/>
      <c r="K50" s="777">
        <v>525709</v>
      </c>
      <c r="L50" s="777"/>
      <c r="M50" s="116"/>
      <c r="N50" s="777">
        <v>14939689</v>
      </c>
      <c r="O50" s="777"/>
    </row>
    <row r="51" spans="1:16" s="105" customFormat="1" ht="12" customHeight="1">
      <c r="A51" s="781"/>
      <c r="B51" s="138"/>
      <c r="C51" s="686" t="s">
        <v>75</v>
      </c>
      <c r="D51" s="719"/>
      <c r="E51" s="776"/>
      <c r="F51" s="776"/>
      <c r="G51" s="776"/>
      <c r="H51" s="776"/>
      <c r="I51" s="127"/>
      <c r="J51" s="128"/>
      <c r="K51" s="777">
        <v>108926</v>
      </c>
      <c r="L51" s="777"/>
      <c r="M51" s="116"/>
      <c r="N51" s="777">
        <v>1226206</v>
      </c>
      <c r="O51" s="777"/>
    </row>
    <row r="52" spans="1:16" s="105" customFormat="1" ht="12" customHeight="1">
      <c r="A52" s="781"/>
      <c r="B52" s="138"/>
      <c r="C52" s="686" t="s">
        <v>76</v>
      </c>
      <c r="D52" s="719"/>
      <c r="E52" s="776"/>
      <c r="F52" s="776"/>
      <c r="G52" s="776"/>
      <c r="H52" s="776"/>
      <c r="I52" s="127"/>
      <c r="J52" s="140"/>
      <c r="K52" s="777">
        <v>378782</v>
      </c>
      <c r="L52" s="777"/>
      <c r="M52" s="116"/>
      <c r="N52" s="777">
        <v>3691917</v>
      </c>
      <c r="O52" s="777"/>
    </row>
    <row r="53" spans="1:16" s="105" customFormat="1" ht="6.75" customHeight="1">
      <c r="A53" s="133"/>
      <c r="B53" s="133"/>
      <c r="C53" s="133"/>
      <c r="D53" s="133"/>
      <c r="E53" s="133"/>
      <c r="F53" s="133"/>
      <c r="G53" s="127"/>
      <c r="H53" s="127"/>
      <c r="I53" s="127"/>
      <c r="J53" s="140"/>
      <c r="K53" s="116"/>
      <c r="L53" s="116"/>
      <c r="M53" s="116"/>
      <c r="N53" s="116"/>
      <c r="O53" s="116"/>
    </row>
    <row r="54" spans="1:16" s="105" customFormat="1" ht="11.25" customHeight="1">
      <c r="A54" s="686" t="s">
        <v>93</v>
      </c>
      <c r="B54" s="686"/>
      <c r="C54" s="686"/>
      <c r="D54" s="686"/>
      <c r="E54" s="686"/>
      <c r="F54" s="686"/>
      <c r="G54" s="686"/>
      <c r="H54" s="686"/>
      <c r="I54" s="123"/>
      <c r="J54" s="130"/>
      <c r="K54" s="778">
        <v>24267</v>
      </c>
      <c r="L54" s="779"/>
      <c r="M54" s="116"/>
      <c r="N54" s="778">
        <v>755255</v>
      </c>
      <c r="O54" s="779"/>
    </row>
    <row r="55" spans="1:16" s="105" customFormat="1" ht="3" customHeight="1" thickBot="1">
      <c r="A55" s="141"/>
      <c r="B55" s="141"/>
      <c r="C55" s="141"/>
      <c r="D55" s="141"/>
      <c r="E55" s="141"/>
      <c r="F55" s="141"/>
      <c r="G55" s="141"/>
      <c r="H55" s="141"/>
      <c r="I55" s="141"/>
      <c r="J55" s="142"/>
      <c r="K55" s="143"/>
      <c r="L55" s="143"/>
      <c r="M55" s="143"/>
      <c r="N55" s="141"/>
      <c r="O55" s="141"/>
    </row>
    <row r="56" spans="1:16" s="105" customFormat="1" ht="3" customHeight="1" thickTop="1"/>
    <row r="57" spans="1:16" s="105" customFormat="1">
      <c r="A57" s="104" t="s">
        <v>94</v>
      </c>
      <c r="B57" s="144"/>
      <c r="C57" s="144"/>
    </row>
    <row r="58" spans="1:16">
      <c r="G58" s="145"/>
      <c r="P58" s="146"/>
    </row>
  </sheetData>
  <mergeCells count="143">
    <mergeCell ref="G4:H4"/>
    <mergeCell ref="L4:M4"/>
    <mergeCell ref="A5:C5"/>
    <mergeCell ref="E5:F5"/>
    <mergeCell ref="G5:H5"/>
    <mergeCell ref="I5:J5"/>
    <mergeCell ref="L5:M5"/>
    <mergeCell ref="A2:D3"/>
    <mergeCell ref="E2:F3"/>
    <mergeCell ref="G2:K2"/>
    <mergeCell ref="L2:O2"/>
    <mergeCell ref="G3:H3"/>
    <mergeCell ref="I3:J3"/>
    <mergeCell ref="L3:M3"/>
    <mergeCell ref="A6:C6"/>
    <mergeCell ref="E6:F6"/>
    <mergeCell ref="G6:H6"/>
    <mergeCell ref="I6:J6"/>
    <mergeCell ref="L6:M6"/>
    <mergeCell ref="A7:C7"/>
    <mergeCell ref="E7:F7"/>
    <mergeCell ref="G7:H7"/>
    <mergeCell ref="I7:J7"/>
    <mergeCell ref="L7:M7"/>
    <mergeCell ref="A14:H14"/>
    <mergeCell ref="K14:L14"/>
    <mergeCell ref="N14:O14"/>
    <mergeCell ref="A15:H15"/>
    <mergeCell ref="K15:L15"/>
    <mergeCell ref="N15:O15"/>
    <mergeCell ref="A11:I11"/>
    <mergeCell ref="J11:L11"/>
    <mergeCell ref="M11:O11"/>
    <mergeCell ref="K12:L12"/>
    <mergeCell ref="A13:H13"/>
    <mergeCell ref="K13:L13"/>
    <mergeCell ref="N13:O13"/>
    <mergeCell ref="C20:H20"/>
    <mergeCell ref="K20:L20"/>
    <mergeCell ref="N20:O20"/>
    <mergeCell ref="C21:H21"/>
    <mergeCell ref="K21:L21"/>
    <mergeCell ref="N21:O21"/>
    <mergeCell ref="A17:A30"/>
    <mergeCell ref="B17:H17"/>
    <mergeCell ref="K17:L17"/>
    <mergeCell ref="N17:O17"/>
    <mergeCell ref="B18:H18"/>
    <mergeCell ref="K18:L18"/>
    <mergeCell ref="N18:O18"/>
    <mergeCell ref="C19:H19"/>
    <mergeCell ref="K19:L19"/>
    <mergeCell ref="N19:O19"/>
    <mergeCell ref="C24:H24"/>
    <mergeCell ref="K24:L24"/>
    <mergeCell ref="N24:O24"/>
    <mergeCell ref="C25:H25"/>
    <mergeCell ref="K25:L25"/>
    <mergeCell ref="N25:O25"/>
    <mergeCell ref="B22:H22"/>
    <mergeCell ref="K22:L22"/>
    <mergeCell ref="N22:O22"/>
    <mergeCell ref="C23:H23"/>
    <mergeCell ref="K23:L23"/>
    <mergeCell ref="N23:O23"/>
    <mergeCell ref="C28:H28"/>
    <mergeCell ref="K28:L28"/>
    <mergeCell ref="N28:O28"/>
    <mergeCell ref="C29:H29"/>
    <mergeCell ref="K29:L29"/>
    <mergeCell ref="N29:O29"/>
    <mergeCell ref="C26:H26"/>
    <mergeCell ref="K26:L26"/>
    <mergeCell ref="N26:O26"/>
    <mergeCell ref="C27:H27"/>
    <mergeCell ref="K27:L27"/>
    <mergeCell ref="N27:O27"/>
    <mergeCell ref="C34:H34"/>
    <mergeCell ref="K34:L34"/>
    <mergeCell ref="N34:O34"/>
    <mergeCell ref="C35:H35"/>
    <mergeCell ref="K35:L35"/>
    <mergeCell ref="N35:O35"/>
    <mergeCell ref="C30:H30"/>
    <mergeCell ref="K30:L30"/>
    <mergeCell ref="N30:O30"/>
    <mergeCell ref="B32:H32"/>
    <mergeCell ref="K32:L32"/>
    <mergeCell ref="N32:O32"/>
    <mergeCell ref="B33:H33"/>
    <mergeCell ref="K33:L33"/>
    <mergeCell ref="N33:O33"/>
    <mergeCell ref="K38:L38"/>
    <mergeCell ref="N38:O38"/>
    <mergeCell ref="C39:H39"/>
    <mergeCell ref="K39:L39"/>
    <mergeCell ref="N39:O39"/>
    <mergeCell ref="C36:H36"/>
    <mergeCell ref="K36:L36"/>
    <mergeCell ref="N36:O36"/>
    <mergeCell ref="B37:H37"/>
    <mergeCell ref="K37:L37"/>
    <mergeCell ref="N37:O37"/>
    <mergeCell ref="A44:A47"/>
    <mergeCell ref="B44:H44"/>
    <mergeCell ref="K44:L44"/>
    <mergeCell ref="N44:O44"/>
    <mergeCell ref="C45:H45"/>
    <mergeCell ref="K45:L45"/>
    <mergeCell ref="N45:O45"/>
    <mergeCell ref="C40:H40"/>
    <mergeCell ref="K40:L40"/>
    <mergeCell ref="N40:O40"/>
    <mergeCell ref="C41:H41"/>
    <mergeCell ref="K41:L41"/>
    <mergeCell ref="N41:O41"/>
    <mergeCell ref="A32:A42"/>
    <mergeCell ref="C46:H46"/>
    <mergeCell ref="K46:L46"/>
    <mergeCell ref="N46:O46"/>
    <mergeCell ref="C47:H47"/>
    <mergeCell ref="K47:L47"/>
    <mergeCell ref="N47:O47"/>
    <mergeCell ref="C42:H42"/>
    <mergeCell ref="K42:L42"/>
    <mergeCell ref="N42:O42"/>
    <mergeCell ref="C38:H38"/>
    <mergeCell ref="C52:H52"/>
    <mergeCell ref="K52:L52"/>
    <mergeCell ref="N52:O52"/>
    <mergeCell ref="A54:H54"/>
    <mergeCell ref="K54:L54"/>
    <mergeCell ref="N54:O54"/>
    <mergeCell ref="A49:A52"/>
    <mergeCell ref="B49:H49"/>
    <mergeCell ref="K49:L49"/>
    <mergeCell ref="N49:O49"/>
    <mergeCell ref="C50:H50"/>
    <mergeCell ref="K50:L50"/>
    <mergeCell ref="N50:O50"/>
    <mergeCell ref="C51:H51"/>
    <mergeCell ref="K51:L51"/>
    <mergeCell ref="N51:O51"/>
  </mergeCells>
  <phoneticPr fontId="5"/>
  <pageMargins left="0.98425196850393704" right="0.19685039370078741" top="1.3779527559055118" bottom="0" header="0.94488188976377963" footer="0.51181102362204722"/>
  <pageSetup paperSize="9" orientation="portrait" r:id="rId1"/>
  <headerFooter alignWithMargins="0">
    <oddHeader>&amp;L&amp;8健康保険適用、給付状況－全国健康保険協会管掌－&amp;R&amp;8&amp;F　（&amp;A）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N45"/>
  <sheetViews>
    <sheetView zoomScaleNormal="100" workbookViewId="0"/>
  </sheetViews>
  <sheetFormatPr defaultColWidth="12.77734375" defaultRowHeight="9.6"/>
  <cols>
    <col min="1" max="1" width="1.21875" style="401" customWidth="1"/>
    <col min="2" max="2" width="3.21875" style="401" customWidth="1"/>
    <col min="3" max="3" width="2.33203125" style="401" customWidth="1"/>
    <col min="4" max="4" width="2.6640625" style="401" customWidth="1"/>
    <col min="5" max="5" width="2.109375" style="401" customWidth="1"/>
    <col min="6" max="6" width="6.77734375" style="401" customWidth="1"/>
    <col min="7" max="7" width="8.33203125" style="401" customWidth="1"/>
    <col min="8" max="8" width="11.109375" style="401" customWidth="1"/>
    <col min="9" max="9" width="8.77734375" style="401" customWidth="1"/>
    <col min="10" max="10" width="8.6640625" style="401" customWidth="1"/>
    <col min="11" max="11" width="10.77734375" style="401" customWidth="1"/>
    <col min="12" max="12" width="8" style="401" customWidth="1"/>
    <col min="13" max="13" width="8.21875" style="401" customWidth="1"/>
    <col min="14" max="14" width="8.44140625" style="401" customWidth="1"/>
    <col min="15" max="16384" width="12.77734375" style="401"/>
  </cols>
  <sheetData>
    <row r="1" spans="1:14" ht="14.25" customHeight="1" thickBot="1">
      <c r="A1" s="400" t="s">
        <v>53</v>
      </c>
      <c r="M1" s="654" t="s">
        <v>364</v>
      </c>
    </row>
    <row r="2" spans="1:14" s="402" customFormat="1" ht="12.75" customHeight="1" thickTop="1">
      <c r="A2" s="655"/>
      <c r="B2" s="835" t="s">
        <v>42</v>
      </c>
      <c r="C2" s="836"/>
      <c r="D2" s="836"/>
      <c r="E2" s="655"/>
      <c r="F2" s="839" t="s">
        <v>365</v>
      </c>
      <c r="G2" s="839" t="s">
        <v>55</v>
      </c>
      <c r="H2" s="827" t="s">
        <v>13</v>
      </c>
      <c r="I2" s="828"/>
      <c r="J2" s="841"/>
      <c r="K2" s="827" t="s">
        <v>56</v>
      </c>
      <c r="L2" s="828"/>
      <c r="M2" s="828"/>
    </row>
    <row r="3" spans="1:14" s="402" customFormat="1" ht="12.75" customHeight="1">
      <c r="A3" s="656"/>
      <c r="B3" s="837"/>
      <c r="C3" s="838"/>
      <c r="D3" s="838"/>
      <c r="E3" s="656"/>
      <c r="F3" s="840"/>
      <c r="G3" s="840"/>
      <c r="H3" s="403" t="s">
        <v>57</v>
      </c>
      <c r="I3" s="403" t="s">
        <v>58</v>
      </c>
      <c r="J3" s="403" t="s">
        <v>59</v>
      </c>
      <c r="K3" s="403" t="s">
        <v>57</v>
      </c>
      <c r="L3" s="403" t="s">
        <v>58</v>
      </c>
      <c r="M3" s="404" t="s">
        <v>59</v>
      </c>
    </row>
    <row r="4" spans="1:14" s="405" customFormat="1" ht="12.6" customHeight="1">
      <c r="F4" s="406"/>
      <c r="H4" s="405" t="s">
        <v>60</v>
      </c>
      <c r="I4" s="405" t="s">
        <v>60</v>
      </c>
      <c r="J4" s="405" t="s">
        <v>60</v>
      </c>
      <c r="K4" s="405" t="s">
        <v>61</v>
      </c>
      <c r="L4" s="405" t="s">
        <v>61</v>
      </c>
      <c r="M4" s="405" t="s">
        <v>61</v>
      </c>
    </row>
    <row r="5" spans="1:14" ht="12.75" customHeight="1">
      <c r="B5" s="829" t="s">
        <v>366</v>
      </c>
      <c r="C5" s="830"/>
      <c r="D5" s="830"/>
      <c r="E5" s="654"/>
      <c r="F5" s="407">
        <v>73</v>
      </c>
      <c r="G5" s="408">
        <v>4932</v>
      </c>
      <c r="H5" s="408">
        <v>811814</v>
      </c>
      <c r="I5" s="408">
        <v>607082</v>
      </c>
      <c r="J5" s="408">
        <v>204732</v>
      </c>
      <c r="K5" s="408">
        <v>397685</v>
      </c>
      <c r="L5" s="408">
        <v>429729</v>
      </c>
      <c r="M5" s="408">
        <v>299463</v>
      </c>
    </row>
    <row r="6" spans="1:14" ht="12.75" customHeight="1">
      <c r="B6" s="829" t="s">
        <v>63</v>
      </c>
      <c r="C6" s="830"/>
      <c r="D6" s="830"/>
      <c r="E6" s="409"/>
      <c r="F6" s="407">
        <v>73</v>
      </c>
      <c r="G6" s="408">
        <v>4769</v>
      </c>
      <c r="H6" s="408">
        <v>791612</v>
      </c>
      <c r="I6" s="408">
        <v>587471</v>
      </c>
      <c r="J6" s="408">
        <v>204141</v>
      </c>
      <c r="K6" s="408">
        <v>403265</v>
      </c>
      <c r="L6" s="408">
        <v>436133</v>
      </c>
      <c r="M6" s="408">
        <v>305099</v>
      </c>
    </row>
    <row r="7" spans="1:14" ht="12.75" customHeight="1">
      <c r="B7" s="829" t="s">
        <v>64</v>
      </c>
      <c r="C7" s="830"/>
      <c r="D7" s="830"/>
      <c r="E7" s="409"/>
      <c r="F7" s="407">
        <v>74</v>
      </c>
      <c r="G7" s="408">
        <v>4752</v>
      </c>
      <c r="H7" s="408">
        <v>813452</v>
      </c>
      <c r="I7" s="408">
        <v>588682</v>
      </c>
      <c r="J7" s="408">
        <v>224770</v>
      </c>
      <c r="K7" s="408">
        <v>406157</v>
      </c>
      <c r="L7" s="408">
        <v>440466</v>
      </c>
      <c r="M7" s="408">
        <v>312942</v>
      </c>
    </row>
    <row r="8" spans="1:14" ht="3" customHeight="1" thickBot="1">
      <c r="A8" s="410"/>
      <c r="B8" s="410"/>
      <c r="C8" s="410"/>
      <c r="D8" s="410"/>
      <c r="E8" s="410"/>
      <c r="F8" s="411"/>
      <c r="G8" s="410"/>
      <c r="H8" s="410"/>
      <c r="I8" s="410"/>
      <c r="J8" s="410"/>
      <c r="K8" s="410"/>
      <c r="L8" s="410"/>
      <c r="M8" s="410"/>
    </row>
    <row r="9" spans="1:14" ht="6" customHeight="1" thickTop="1"/>
    <row r="10" spans="1:14" s="413" customFormat="1" ht="12" customHeight="1" thickBot="1">
      <c r="A10" s="412" t="s">
        <v>367</v>
      </c>
      <c r="H10" s="414"/>
      <c r="M10" s="415"/>
    </row>
    <row r="11" spans="1:14" s="415" customFormat="1" ht="16.2" customHeight="1" thickTop="1">
      <c r="A11" s="831" t="s">
        <v>368</v>
      </c>
      <c r="B11" s="832"/>
      <c r="C11" s="832"/>
      <c r="D11" s="832"/>
      <c r="E11" s="832"/>
      <c r="F11" s="832"/>
      <c r="G11" s="832"/>
      <c r="H11" s="832"/>
      <c r="I11" s="833" t="s">
        <v>369</v>
      </c>
      <c r="J11" s="833"/>
      <c r="K11" s="834"/>
      <c r="L11" s="413"/>
    </row>
    <row r="12" spans="1:14" s="413" customFormat="1" ht="12" customHeight="1">
      <c r="I12" s="416"/>
      <c r="K12" s="417" t="s">
        <v>52</v>
      </c>
    </row>
    <row r="13" spans="1:14" s="413" customFormat="1" ht="16.2" customHeight="1">
      <c r="A13" s="825" t="s">
        <v>366</v>
      </c>
      <c r="B13" s="826"/>
      <c r="C13" s="826"/>
      <c r="D13" s="826"/>
      <c r="E13" s="826"/>
      <c r="F13" s="826"/>
      <c r="G13" s="826"/>
      <c r="H13" s="826"/>
      <c r="I13" s="418"/>
      <c r="J13" s="811">
        <v>208558521</v>
      </c>
      <c r="K13" s="811"/>
    </row>
    <row r="14" spans="1:14" s="413" customFormat="1" ht="16.2" customHeight="1">
      <c r="A14" s="809" t="s">
        <v>370</v>
      </c>
      <c r="B14" s="810"/>
      <c r="C14" s="810"/>
      <c r="D14" s="810"/>
      <c r="E14" s="810"/>
      <c r="F14" s="810"/>
      <c r="G14" s="810"/>
      <c r="H14" s="810"/>
      <c r="I14" s="418"/>
      <c r="J14" s="787">
        <v>221918593</v>
      </c>
      <c r="K14" s="787"/>
      <c r="M14" s="811"/>
      <c r="N14" s="811"/>
    </row>
    <row r="15" spans="1:14" s="413" customFormat="1" ht="16.2" customHeight="1">
      <c r="A15" s="809" t="s">
        <v>371</v>
      </c>
      <c r="B15" s="810"/>
      <c r="C15" s="810"/>
      <c r="D15" s="810"/>
      <c r="E15" s="810"/>
      <c r="F15" s="810"/>
      <c r="G15" s="810"/>
      <c r="H15" s="810"/>
      <c r="I15" s="418"/>
      <c r="J15" s="811">
        <v>236965861</v>
      </c>
      <c r="K15" s="811"/>
      <c r="M15" s="811"/>
      <c r="N15" s="811"/>
    </row>
    <row r="16" spans="1:14" s="413" customFormat="1" ht="6" customHeight="1">
      <c r="I16" s="419"/>
    </row>
    <row r="17" spans="1:13" s="413" customFormat="1" ht="17.25" customHeight="1">
      <c r="B17" s="812" t="s">
        <v>372</v>
      </c>
      <c r="C17" s="657"/>
      <c r="D17" s="814" t="s">
        <v>373</v>
      </c>
      <c r="E17" s="815"/>
      <c r="F17" s="815"/>
      <c r="G17" s="815"/>
      <c r="H17" s="816"/>
      <c r="I17" s="420"/>
      <c r="J17" s="415"/>
      <c r="K17" s="680">
        <f>SUM(K18:K19)</f>
        <v>127893257</v>
      </c>
    </row>
    <row r="18" spans="1:13" s="413" customFormat="1" ht="17.25" customHeight="1">
      <c r="B18" s="813"/>
      <c r="C18" s="658"/>
      <c r="D18" s="817" t="s">
        <v>73</v>
      </c>
      <c r="E18" s="818"/>
      <c r="F18" s="818"/>
      <c r="G18" s="818"/>
      <c r="H18" s="819"/>
      <c r="I18" s="421"/>
      <c r="J18" s="659"/>
      <c r="K18" s="680">
        <f>107326281+17893+204332</f>
        <v>107548506</v>
      </c>
    </row>
    <row r="19" spans="1:13" s="413" customFormat="1" ht="17.25" customHeight="1">
      <c r="B19" s="813"/>
      <c r="C19" s="658"/>
      <c r="D19" s="817" t="s">
        <v>77</v>
      </c>
      <c r="E19" s="818"/>
      <c r="F19" s="818"/>
      <c r="G19" s="818"/>
      <c r="H19" s="819"/>
      <c r="I19" s="421"/>
      <c r="J19" s="659"/>
      <c r="K19" s="680">
        <f>127893257-K18</f>
        <v>20344751</v>
      </c>
      <c r="L19" s="422"/>
      <c r="M19" s="422"/>
    </row>
    <row r="20" spans="1:13" s="413" customFormat="1" ht="17.25" customHeight="1">
      <c r="B20" s="817" t="s">
        <v>374</v>
      </c>
      <c r="C20" s="817"/>
      <c r="D20" s="817"/>
      <c r="E20" s="817"/>
      <c r="F20" s="820"/>
      <c r="G20" s="820"/>
      <c r="H20" s="821"/>
      <c r="I20" s="421"/>
      <c r="J20" s="659"/>
      <c r="K20" s="680">
        <v>12904509</v>
      </c>
    </row>
    <row r="21" spans="1:13" s="413" customFormat="1" ht="17.25" customHeight="1">
      <c r="B21" s="817" t="s">
        <v>375</v>
      </c>
      <c r="C21" s="817"/>
      <c r="D21" s="817"/>
      <c r="E21" s="817"/>
      <c r="F21" s="820"/>
      <c r="G21" s="820"/>
      <c r="H21" s="821"/>
      <c r="I21" s="421"/>
      <c r="J21" s="659"/>
      <c r="K21" s="680">
        <v>9714703</v>
      </c>
      <c r="M21" s="422"/>
    </row>
    <row r="22" spans="1:13" s="413" customFormat="1" ht="6" customHeight="1">
      <c r="B22" s="423"/>
      <c r="C22" s="423"/>
      <c r="D22" s="423"/>
      <c r="E22" s="423"/>
      <c r="I22" s="419"/>
      <c r="K22" s="680"/>
    </row>
    <row r="23" spans="1:13" s="413" customFormat="1" ht="17.25" customHeight="1">
      <c r="B23" s="812" t="s">
        <v>87</v>
      </c>
      <c r="C23" s="657"/>
      <c r="D23" s="814" t="s">
        <v>373</v>
      </c>
      <c r="E23" s="815"/>
      <c r="F23" s="815"/>
      <c r="G23" s="815"/>
      <c r="H23" s="816"/>
      <c r="I23" s="420"/>
      <c r="J23" s="415"/>
      <c r="K23" s="680">
        <f>SUM(K24:K25)</f>
        <v>86453392</v>
      </c>
    </row>
    <row r="24" spans="1:13" s="413" customFormat="1" ht="17.25" customHeight="1">
      <c r="B24" s="813"/>
      <c r="C24" s="658"/>
      <c r="D24" s="817" t="s">
        <v>73</v>
      </c>
      <c r="E24" s="818"/>
      <c r="F24" s="818"/>
      <c r="G24" s="818"/>
      <c r="H24" s="819"/>
      <c r="I24" s="421"/>
      <c r="J24" s="659"/>
      <c r="K24" s="680">
        <f>82997928+17499+634600</f>
        <v>83650027</v>
      </c>
    </row>
    <row r="25" spans="1:13" s="413" customFormat="1" ht="17.25" customHeight="1">
      <c r="B25" s="813"/>
      <c r="C25" s="658"/>
      <c r="D25" s="817" t="s">
        <v>77</v>
      </c>
      <c r="E25" s="818"/>
      <c r="F25" s="818"/>
      <c r="G25" s="818"/>
      <c r="H25" s="819"/>
      <c r="I25" s="421"/>
      <c r="J25" s="659"/>
      <c r="K25" s="680">
        <f>86453392-K24</f>
        <v>2803365</v>
      </c>
      <c r="M25" s="422"/>
    </row>
    <row r="26" spans="1:13" s="413" customFormat="1" ht="6.75" customHeight="1" thickBot="1">
      <c r="A26" s="424"/>
      <c r="B26" s="424"/>
      <c r="C26" s="424"/>
      <c r="D26" s="424"/>
      <c r="E26" s="424"/>
      <c r="F26" s="424"/>
      <c r="G26" s="424"/>
      <c r="H26" s="424"/>
      <c r="I26" s="425"/>
      <c r="J26" s="424"/>
      <c r="K26" s="424"/>
    </row>
    <row r="27" spans="1:13" s="413" customFormat="1" ht="5.25" customHeight="1" thickTop="1"/>
    <row r="28" spans="1:13" s="413" customFormat="1" ht="13.5" customHeight="1" thickBot="1">
      <c r="A28" s="412" t="s">
        <v>376</v>
      </c>
    </row>
    <row r="29" spans="1:13" s="415" customFormat="1" ht="16.2" customHeight="1" thickTop="1">
      <c r="A29" s="822" t="s">
        <v>337</v>
      </c>
      <c r="B29" s="823"/>
      <c r="C29" s="823"/>
      <c r="D29" s="823"/>
      <c r="E29" s="823"/>
      <c r="F29" s="823"/>
      <c r="G29" s="823"/>
      <c r="H29" s="824"/>
      <c r="I29" s="661"/>
      <c r="J29" s="661" t="s">
        <v>68</v>
      </c>
      <c r="K29" s="661"/>
    </row>
    <row r="30" spans="1:13" s="426" customFormat="1" ht="15" customHeight="1">
      <c r="H30" s="427"/>
      <c r="I30" s="428"/>
      <c r="K30" s="429" t="s">
        <v>52</v>
      </c>
    </row>
    <row r="31" spans="1:13" s="413" customFormat="1" ht="15" customHeight="1">
      <c r="B31" s="660"/>
      <c r="C31" s="660"/>
      <c r="D31" s="660"/>
      <c r="E31" s="660"/>
      <c r="F31" s="660"/>
      <c r="G31" s="807" t="s">
        <v>71</v>
      </c>
      <c r="H31" s="808"/>
      <c r="I31" s="430"/>
      <c r="J31" s="431"/>
      <c r="K31" s="432">
        <v>4898939</v>
      </c>
    </row>
    <row r="32" spans="1:13" s="413" customFormat="1" ht="15" customHeight="1">
      <c r="B32" s="807" t="s">
        <v>366</v>
      </c>
      <c r="C32" s="807"/>
      <c r="D32" s="807"/>
      <c r="E32" s="807"/>
      <c r="F32" s="807"/>
      <c r="G32" s="807" t="s">
        <v>87</v>
      </c>
      <c r="H32" s="808"/>
      <c r="I32" s="430"/>
      <c r="J32" s="431"/>
      <c r="K32" s="432">
        <v>1373696</v>
      </c>
    </row>
    <row r="33" spans="1:14" s="413" customFormat="1" ht="15" customHeight="1">
      <c r="A33" s="660"/>
      <c r="B33" s="660"/>
      <c r="C33" s="660"/>
      <c r="D33" s="660"/>
      <c r="E33" s="660"/>
      <c r="F33" s="660"/>
      <c r="G33" s="431" t="s">
        <v>377</v>
      </c>
      <c r="H33" s="431"/>
      <c r="I33" s="430"/>
      <c r="J33" s="431"/>
      <c r="K33" s="432">
        <v>326222</v>
      </c>
    </row>
    <row r="34" spans="1:14" s="413" customFormat="1" ht="9.75" customHeight="1">
      <c r="H34" s="433"/>
      <c r="I34" s="419"/>
      <c r="K34" s="432"/>
    </row>
    <row r="35" spans="1:14" s="413" customFormat="1" ht="15" customHeight="1">
      <c r="B35" s="660"/>
      <c r="C35" s="660"/>
      <c r="D35" s="660"/>
      <c r="E35" s="660"/>
      <c r="F35" s="660"/>
      <c r="G35" s="807" t="s">
        <v>71</v>
      </c>
      <c r="H35" s="808"/>
      <c r="I35" s="430"/>
      <c r="J35" s="431"/>
      <c r="K35" s="432">
        <v>4687950</v>
      </c>
    </row>
    <row r="36" spans="1:14" s="413" customFormat="1" ht="15" customHeight="1">
      <c r="B36" s="807" t="s">
        <v>378</v>
      </c>
      <c r="C36" s="807"/>
      <c r="D36" s="807"/>
      <c r="E36" s="807"/>
      <c r="F36" s="807"/>
      <c r="G36" s="807" t="s">
        <v>87</v>
      </c>
      <c r="H36" s="808"/>
      <c r="I36" s="430"/>
      <c r="J36" s="431"/>
      <c r="K36" s="432">
        <v>1381758</v>
      </c>
    </row>
    <row r="37" spans="1:14" s="413" customFormat="1" ht="15" customHeight="1">
      <c r="A37" s="660"/>
      <c r="B37" s="660"/>
      <c r="C37" s="660"/>
      <c r="D37" s="660"/>
      <c r="E37" s="660"/>
      <c r="F37" s="660"/>
      <c r="G37" s="431" t="s">
        <v>377</v>
      </c>
      <c r="H37" s="434"/>
      <c r="I37" s="430"/>
      <c r="J37" s="431"/>
      <c r="K37" s="432">
        <v>347112</v>
      </c>
    </row>
    <row r="38" spans="1:14" s="413" customFormat="1" ht="9.75" customHeight="1">
      <c r="H38" s="433"/>
      <c r="I38" s="419"/>
      <c r="K38" s="432"/>
    </row>
    <row r="39" spans="1:14" s="413" customFormat="1" ht="15" customHeight="1">
      <c r="B39" s="660"/>
      <c r="C39" s="660"/>
      <c r="D39" s="660"/>
      <c r="E39" s="660"/>
      <c r="F39" s="660"/>
      <c r="G39" s="807" t="s">
        <v>71</v>
      </c>
      <c r="H39" s="808"/>
      <c r="I39" s="430"/>
      <c r="J39" s="431"/>
      <c r="K39" s="432">
        <v>5152346</v>
      </c>
      <c r="L39" s="412"/>
    </row>
    <row r="40" spans="1:14" s="413" customFormat="1" ht="15" customHeight="1">
      <c r="B40" s="807" t="s">
        <v>379</v>
      </c>
      <c r="C40" s="807"/>
      <c r="D40" s="807"/>
      <c r="E40" s="807"/>
      <c r="F40" s="807"/>
      <c r="G40" s="807" t="s">
        <v>87</v>
      </c>
      <c r="H40" s="808"/>
      <c r="I40" s="430"/>
      <c r="J40" s="431"/>
      <c r="K40" s="432">
        <v>1500515</v>
      </c>
    </row>
    <row r="41" spans="1:14" s="413" customFormat="1" ht="15" customHeight="1">
      <c r="A41" s="660"/>
      <c r="B41" s="660"/>
      <c r="C41" s="660"/>
      <c r="D41" s="660"/>
      <c r="E41" s="660"/>
      <c r="F41" s="660"/>
      <c r="G41" s="431" t="s">
        <v>377</v>
      </c>
      <c r="H41" s="434"/>
      <c r="I41" s="430"/>
      <c r="J41" s="431"/>
      <c r="K41" s="432">
        <v>353142</v>
      </c>
    </row>
    <row r="42" spans="1:14" s="413" customFormat="1" ht="6.75" customHeight="1" thickBot="1">
      <c r="A42" s="424"/>
      <c r="B42" s="424"/>
      <c r="C42" s="424"/>
      <c r="D42" s="424"/>
      <c r="E42" s="424"/>
      <c r="F42" s="424"/>
      <c r="G42" s="424"/>
      <c r="H42" s="435"/>
      <c r="I42" s="425"/>
      <c r="J42" s="424"/>
      <c r="K42" s="424"/>
    </row>
    <row r="43" spans="1:14" s="413" customFormat="1" ht="6" customHeight="1" thickTop="1"/>
    <row r="44" spans="1:14">
      <c r="K44" s="436"/>
      <c r="N44" s="436"/>
    </row>
    <row r="45" spans="1:14">
      <c r="H45" s="400"/>
    </row>
  </sheetData>
  <mergeCells count="38">
    <mergeCell ref="K2:M2"/>
    <mergeCell ref="B6:D6"/>
    <mergeCell ref="B7:D7"/>
    <mergeCell ref="A11:H11"/>
    <mergeCell ref="I11:K11"/>
    <mergeCell ref="B5:D5"/>
    <mergeCell ref="B2:D3"/>
    <mergeCell ref="F2:F3"/>
    <mergeCell ref="G2:G3"/>
    <mergeCell ref="H2:J2"/>
    <mergeCell ref="A13:H13"/>
    <mergeCell ref="J13:K13"/>
    <mergeCell ref="A14:H14"/>
    <mergeCell ref="J14:K14"/>
    <mergeCell ref="M14:N14"/>
    <mergeCell ref="A15:H15"/>
    <mergeCell ref="J15:K15"/>
    <mergeCell ref="M15:N15"/>
    <mergeCell ref="G31:H31"/>
    <mergeCell ref="B17:B19"/>
    <mergeCell ref="D17:H17"/>
    <mergeCell ref="D18:H18"/>
    <mergeCell ref="D19:H19"/>
    <mergeCell ref="B20:H20"/>
    <mergeCell ref="B21:H21"/>
    <mergeCell ref="B23:B25"/>
    <mergeCell ref="D23:H23"/>
    <mergeCell ref="D24:H24"/>
    <mergeCell ref="D25:H25"/>
    <mergeCell ref="A29:H29"/>
    <mergeCell ref="B40:F40"/>
    <mergeCell ref="G40:H40"/>
    <mergeCell ref="B32:F32"/>
    <mergeCell ref="G32:H32"/>
    <mergeCell ref="G35:H35"/>
    <mergeCell ref="B36:F36"/>
    <mergeCell ref="G36:H36"/>
    <mergeCell ref="G39:H39"/>
  </mergeCells>
  <phoneticPr fontId="5"/>
  <printOptions horizontalCentered="1"/>
  <pageMargins left="0.78740157480314965" right="0.78740157480314965" top="1.299212598425197" bottom="1.1811023622047245" header="0.74803149606299213" footer="0.51181102362204722"/>
  <pageSetup paperSize="9" orientation="portrait" r:id="rId1"/>
  <headerFooter alignWithMargins="0">
    <oddHeader>&amp;L&amp;9健康保険適用、給付状況－組合管掌－&amp;R&amp;9&amp;F （&amp;A）</oddHeader>
  </headerFooter>
  <colBreaks count="1" manualBreakCount="1">
    <brk id="14" max="13"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60"/>
  <sheetViews>
    <sheetView zoomScaleNormal="100" zoomScaleSheetLayoutView="130" workbookViewId="0"/>
  </sheetViews>
  <sheetFormatPr defaultColWidth="9" defaultRowHeight="9.6"/>
  <cols>
    <col min="1" max="1" width="4.44140625" style="151" customWidth="1"/>
    <col min="2" max="2" width="2.44140625" style="151" customWidth="1"/>
    <col min="3" max="3" width="10.21875" style="151" customWidth="1"/>
    <col min="4" max="4" width="8.33203125" style="151" customWidth="1"/>
    <col min="5" max="5" width="7.88671875" style="151" customWidth="1"/>
    <col min="6" max="6" width="9.33203125" style="151" customWidth="1"/>
    <col min="7" max="7" width="10" style="151" customWidth="1"/>
    <col min="8" max="16384" width="9" style="151"/>
  </cols>
  <sheetData>
    <row r="1" spans="1:8" ht="14.25" customHeight="1" thickBot="1">
      <c r="A1" s="147" t="s">
        <v>53</v>
      </c>
      <c r="B1" s="148"/>
      <c r="C1" s="148"/>
      <c r="D1" s="149"/>
      <c r="E1" s="149"/>
      <c r="F1" s="149"/>
      <c r="G1" s="150" t="s">
        <v>95</v>
      </c>
    </row>
    <row r="2" spans="1:8" s="152" customFormat="1" ht="12" customHeight="1" thickTop="1">
      <c r="A2" s="861" t="s">
        <v>42</v>
      </c>
      <c r="B2" s="760"/>
      <c r="C2" s="704"/>
      <c r="D2" s="862" t="s">
        <v>13</v>
      </c>
      <c r="E2" s="862"/>
      <c r="F2" s="862"/>
      <c r="G2" s="863" t="s">
        <v>96</v>
      </c>
    </row>
    <row r="3" spans="1:8" s="152" customFormat="1" ht="10.199999999999999" customHeight="1">
      <c r="A3" s="763"/>
      <c r="B3" s="763"/>
      <c r="C3" s="802"/>
      <c r="D3" s="153" t="s">
        <v>57</v>
      </c>
      <c r="E3" s="153" t="s">
        <v>58</v>
      </c>
      <c r="F3" s="153" t="s">
        <v>59</v>
      </c>
      <c r="G3" s="864"/>
    </row>
    <row r="4" spans="1:8" s="156" customFormat="1" ht="8.25" customHeight="1">
      <c r="A4" s="150"/>
      <c r="B4" s="150"/>
      <c r="C4" s="154"/>
      <c r="D4" s="155" t="s">
        <v>60</v>
      </c>
      <c r="E4" s="154" t="s">
        <v>60</v>
      </c>
      <c r="F4" s="154" t="s">
        <v>60</v>
      </c>
      <c r="G4" s="154" t="s">
        <v>61</v>
      </c>
    </row>
    <row r="5" spans="1:8" ht="11.1" customHeight="1">
      <c r="A5" s="149"/>
      <c r="B5" s="859" t="s">
        <v>62</v>
      </c>
      <c r="C5" s="860"/>
      <c r="D5" s="157">
        <v>1284</v>
      </c>
      <c r="E5" s="158">
        <v>1201</v>
      </c>
      <c r="F5" s="158">
        <v>83</v>
      </c>
      <c r="G5" s="158">
        <v>14715</v>
      </c>
    </row>
    <row r="6" spans="1:8" ht="11.1" customHeight="1">
      <c r="A6" s="149"/>
      <c r="B6" s="859" t="s">
        <v>63</v>
      </c>
      <c r="C6" s="860"/>
      <c r="D6" s="157">
        <v>1305</v>
      </c>
      <c r="E6" s="158">
        <v>1230</v>
      </c>
      <c r="F6" s="158">
        <v>75</v>
      </c>
      <c r="G6" s="158">
        <v>15051</v>
      </c>
    </row>
    <row r="7" spans="1:8" ht="11.1" customHeight="1">
      <c r="A7" s="149"/>
      <c r="B7" s="859" t="s">
        <v>64</v>
      </c>
      <c r="C7" s="860"/>
      <c r="D7" s="159">
        <v>1354</v>
      </c>
      <c r="E7" s="159">
        <v>1277</v>
      </c>
      <c r="F7" s="159">
        <v>77</v>
      </c>
      <c r="G7" s="159">
        <v>15182</v>
      </c>
    </row>
    <row r="8" spans="1:8" ht="4.5" customHeight="1" thickBot="1">
      <c r="A8" s="160"/>
      <c r="B8" s="160"/>
      <c r="C8" s="160"/>
      <c r="D8" s="161"/>
      <c r="E8" s="162"/>
      <c r="F8" s="162"/>
      <c r="G8" s="162"/>
    </row>
    <row r="9" spans="1:8" ht="5.25" customHeight="1" thickTop="1"/>
    <row r="10" spans="1:8" s="163" customFormat="1" ht="14.25" customHeight="1" thickBot="1">
      <c r="A10" s="853" t="s">
        <v>97</v>
      </c>
      <c r="B10" s="853"/>
      <c r="C10" s="853"/>
      <c r="D10" s="51"/>
      <c r="E10" s="51"/>
      <c r="F10" s="51"/>
      <c r="G10" s="51"/>
    </row>
    <row r="11" spans="1:8" s="163" customFormat="1" ht="14.25" customHeight="1" thickTop="1">
      <c r="A11" s="164"/>
      <c r="B11" s="164"/>
      <c r="C11" s="854" t="s">
        <v>66</v>
      </c>
      <c r="D11" s="855"/>
      <c r="E11" s="856"/>
      <c r="F11" s="165" t="s">
        <v>67</v>
      </c>
      <c r="G11" s="166" t="s">
        <v>68</v>
      </c>
    </row>
    <row r="12" spans="1:8" s="163" customFormat="1" ht="10.5" customHeight="1">
      <c r="A12" s="51"/>
      <c r="B12" s="51"/>
      <c r="C12" s="51"/>
      <c r="D12" s="167"/>
      <c r="E12" s="167"/>
      <c r="F12" s="168" t="s">
        <v>50</v>
      </c>
      <c r="G12" s="167" t="s">
        <v>52</v>
      </c>
    </row>
    <row r="13" spans="1:8" s="163" customFormat="1" ht="10.199999999999999" customHeight="1">
      <c r="A13" s="857" t="s">
        <v>62</v>
      </c>
      <c r="B13" s="857"/>
      <c r="C13" s="857"/>
      <c r="D13" s="857"/>
      <c r="E13" s="858"/>
      <c r="F13" s="169">
        <v>11441</v>
      </c>
      <c r="G13" s="169">
        <v>187644</v>
      </c>
    </row>
    <row r="14" spans="1:8" s="163" customFormat="1" ht="10.199999999999999" customHeight="1">
      <c r="A14" s="857" t="s">
        <v>98</v>
      </c>
      <c r="B14" s="857"/>
      <c r="C14" s="857"/>
      <c r="D14" s="857"/>
      <c r="E14" s="858"/>
      <c r="F14" s="169">
        <v>12246</v>
      </c>
      <c r="G14" s="169">
        <v>162725</v>
      </c>
    </row>
    <row r="15" spans="1:8" s="163" customFormat="1" ht="10.199999999999999" customHeight="1">
      <c r="A15" s="857" t="s">
        <v>99</v>
      </c>
      <c r="B15" s="857"/>
      <c r="C15" s="857"/>
      <c r="D15" s="857"/>
      <c r="E15" s="858"/>
      <c r="F15" s="169">
        <v>12558</v>
      </c>
      <c r="G15" s="169">
        <v>171149</v>
      </c>
      <c r="H15" s="170"/>
    </row>
    <row r="16" spans="1:8" s="163" customFormat="1" ht="6.75" customHeight="1">
      <c r="D16" s="171"/>
      <c r="E16" s="172"/>
      <c r="F16" s="173"/>
      <c r="G16" s="174"/>
    </row>
    <row r="17" spans="1:10" s="163" customFormat="1" ht="9.6" customHeight="1">
      <c r="A17" s="846" t="s">
        <v>71</v>
      </c>
      <c r="B17" s="850" t="s">
        <v>72</v>
      </c>
      <c r="C17" s="851"/>
      <c r="D17" s="851"/>
      <c r="E17" s="852"/>
      <c r="F17" s="169">
        <v>7521</v>
      </c>
      <c r="G17" s="169">
        <v>114274</v>
      </c>
      <c r="H17" s="175"/>
      <c r="I17" s="176"/>
      <c r="J17" s="176"/>
    </row>
    <row r="18" spans="1:10" s="163" customFormat="1" ht="9.6" customHeight="1">
      <c r="A18" s="847"/>
      <c r="B18" s="842" t="s">
        <v>73</v>
      </c>
      <c r="C18" s="710"/>
      <c r="D18" s="710"/>
      <c r="E18" s="843"/>
      <c r="F18" s="177">
        <v>7029</v>
      </c>
      <c r="G18" s="177">
        <v>97254</v>
      </c>
      <c r="H18" s="178"/>
      <c r="I18" s="125"/>
      <c r="J18" s="125"/>
    </row>
    <row r="19" spans="1:10" s="163" customFormat="1" ht="9.6" customHeight="1">
      <c r="A19" s="847"/>
      <c r="B19" s="179"/>
      <c r="C19" s="842" t="s">
        <v>74</v>
      </c>
      <c r="D19" s="710"/>
      <c r="E19" s="843"/>
      <c r="F19" s="177">
        <v>3607</v>
      </c>
      <c r="G19" s="177">
        <v>67574</v>
      </c>
      <c r="H19" s="180"/>
      <c r="I19" s="125"/>
      <c r="J19" s="125"/>
    </row>
    <row r="20" spans="1:10" s="163" customFormat="1" ht="9.6" customHeight="1">
      <c r="A20" s="847"/>
      <c r="B20" s="179"/>
      <c r="C20" s="842" t="s">
        <v>75</v>
      </c>
      <c r="D20" s="710"/>
      <c r="E20" s="843"/>
      <c r="F20" s="177">
        <v>836</v>
      </c>
      <c r="G20" s="177">
        <v>8737</v>
      </c>
      <c r="H20" s="180"/>
      <c r="I20" s="125"/>
      <c r="J20" s="125"/>
    </row>
    <row r="21" spans="1:10" s="163" customFormat="1" ht="9.6" customHeight="1">
      <c r="A21" s="847"/>
      <c r="B21" s="179"/>
      <c r="C21" s="842" t="s">
        <v>76</v>
      </c>
      <c r="D21" s="710"/>
      <c r="E21" s="843"/>
      <c r="F21" s="177">
        <v>2586</v>
      </c>
      <c r="G21" s="177">
        <v>20943</v>
      </c>
      <c r="H21" s="180"/>
      <c r="I21" s="125"/>
      <c r="J21" s="125"/>
    </row>
    <row r="22" spans="1:10" s="163" customFormat="1" ht="9.6" customHeight="1">
      <c r="A22" s="847"/>
      <c r="B22" s="842" t="s">
        <v>77</v>
      </c>
      <c r="C22" s="710"/>
      <c r="D22" s="710"/>
      <c r="E22" s="843"/>
      <c r="F22" s="177">
        <v>492</v>
      </c>
      <c r="G22" s="177">
        <v>17020</v>
      </c>
      <c r="H22" s="178"/>
      <c r="I22" s="125"/>
      <c r="J22" s="125"/>
    </row>
    <row r="23" spans="1:10" s="163" customFormat="1" ht="9.6" customHeight="1">
      <c r="A23" s="847"/>
      <c r="B23" s="179"/>
      <c r="C23" s="842" t="s">
        <v>78</v>
      </c>
      <c r="D23" s="710"/>
      <c r="E23" s="843"/>
      <c r="F23" s="177">
        <v>248</v>
      </c>
      <c r="G23" s="177">
        <v>1191</v>
      </c>
      <c r="H23" s="180"/>
      <c r="I23" s="125"/>
      <c r="J23" s="125"/>
    </row>
    <row r="24" spans="1:10" s="163" customFormat="1" ht="9.6" customHeight="1">
      <c r="A24" s="847"/>
      <c r="B24" s="179"/>
      <c r="C24" s="842" t="s">
        <v>534</v>
      </c>
      <c r="D24" s="851"/>
      <c r="E24" s="852"/>
      <c r="F24" s="181" t="s">
        <v>81</v>
      </c>
      <c r="G24" s="181" t="s">
        <v>81</v>
      </c>
      <c r="H24" s="178"/>
      <c r="I24" s="125"/>
      <c r="J24" s="125"/>
    </row>
    <row r="25" spans="1:10" s="163" customFormat="1" ht="9.6" customHeight="1">
      <c r="A25" s="847"/>
      <c r="B25" s="179"/>
      <c r="C25" s="842" t="s">
        <v>100</v>
      </c>
      <c r="D25" s="710"/>
      <c r="E25" s="843"/>
      <c r="F25" s="181" t="s">
        <v>81</v>
      </c>
      <c r="G25" s="181" t="s">
        <v>81</v>
      </c>
      <c r="H25" s="178"/>
      <c r="I25" s="125"/>
      <c r="J25" s="125"/>
    </row>
    <row r="26" spans="1:10" s="163" customFormat="1" ht="9.6" customHeight="1">
      <c r="A26" s="847"/>
      <c r="B26" s="179"/>
      <c r="C26" s="842" t="s">
        <v>83</v>
      </c>
      <c r="D26" s="710"/>
      <c r="E26" s="843"/>
      <c r="F26" s="177">
        <v>81</v>
      </c>
      <c r="G26" s="177">
        <v>14438</v>
      </c>
      <c r="H26" s="182"/>
      <c r="I26" s="125"/>
      <c r="J26" s="125"/>
    </row>
    <row r="27" spans="1:10" s="163" customFormat="1" ht="9.6" customHeight="1">
      <c r="A27" s="847"/>
      <c r="B27" s="179"/>
      <c r="C27" s="842" t="s">
        <v>84</v>
      </c>
      <c r="D27" s="851"/>
      <c r="E27" s="852"/>
      <c r="F27" s="181" t="s">
        <v>81</v>
      </c>
      <c r="G27" s="181" t="s">
        <v>81</v>
      </c>
      <c r="H27" s="178"/>
      <c r="I27" s="125"/>
      <c r="J27" s="125"/>
    </row>
    <row r="28" spans="1:10" s="163" customFormat="1" ht="9.6" customHeight="1">
      <c r="A28" s="847"/>
      <c r="B28" s="179"/>
      <c r="C28" s="842" t="s">
        <v>85</v>
      </c>
      <c r="D28" s="710"/>
      <c r="E28" s="843"/>
      <c r="F28" s="181" t="s">
        <v>81</v>
      </c>
      <c r="G28" s="181" t="s">
        <v>81</v>
      </c>
      <c r="H28" s="178"/>
      <c r="I28" s="125"/>
      <c r="J28" s="125"/>
    </row>
    <row r="29" spans="1:10" s="163" customFormat="1" ht="9.6" customHeight="1">
      <c r="A29" s="847"/>
      <c r="B29" s="179"/>
      <c r="C29" s="842" t="s">
        <v>86</v>
      </c>
      <c r="D29" s="710"/>
      <c r="E29" s="843"/>
      <c r="F29" s="181" t="s">
        <v>81</v>
      </c>
      <c r="G29" s="181" t="s">
        <v>81</v>
      </c>
      <c r="H29" s="178"/>
      <c r="I29" s="125"/>
      <c r="J29" s="125"/>
    </row>
    <row r="30" spans="1:10" s="163" customFormat="1" ht="9.6" customHeight="1">
      <c r="A30" s="847"/>
      <c r="B30" s="179"/>
      <c r="C30" s="842" t="s">
        <v>101</v>
      </c>
      <c r="D30" s="710"/>
      <c r="E30" s="843"/>
      <c r="F30" s="177">
        <v>161</v>
      </c>
      <c r="G30" s="177">
        <v>1223</v>
      </c>
      <c r="H30" s="183"/>
      <c r="I30" s="125"/>
      <c r="J30" s="125"/>
    </row>
    <row r="31" spans="1:10" s="163" customFormat="1" ht="9.6" customHeight="1">
      <c r="A31" s="847"/>
      <c r="B31" s="179"/>
      <c r="C31" s="842" t="s">
        <v>79</v>
      </c>
      <c r="D31" s="710"/>
      <c r="E31" s="843"/>
      <c r="F31" s="177">
        <v>2</v>
      </c>
      <c r="G31" s="177">
        <v>168</v>
      </c>
      <c r="H31" s="180"/>
      <c r="I31" s="125"/>
      <c r="J31" s="125"/>
    </row>
    <row r="32" spans="1:10" s="163" customFormat="1" ht="9.6" customHeight="1">
      <c r="A32" s="184"/>
      <c r="B32" s="185"/>
      <c r="C32" s="186"/>
      <c r="D32" s="187"/>
      <c r="E32" s="188"/>
      <c r="F32" s="189"/>
      <c r="G32" s="189"/>
      <c r="H32" s="190"/>
      <c r="I32" s="125"/>
      <c r="J32" s="125"/>
    </row>
    <row r="33" spans="1:8" s="163" customFormat="1" ht="9.6" customHeight="1">
      <c r="A33" s="846" t="s">
        <v>87</v>
      </c>
      <c r="B33" s="850" t="s">
        <v>72</v>
      </c>
      <c r="C33" s="851"/>
      <c r="D33" s="851"/>
      <c r="E33" s="852"/>
      <c r="F33" s="169">
        <v>4227</v>
      </c>
      <c r="G33" s="169">
        <v>43055</v>
      </c>
      <c r="H33" s="175"/>
    </row>
    <row r="34" spans="1:8" s="163" customFormat="1" ht="9.6" customHeight="1">
      <c r="A34" s="847"/>
      <c r="B34" s="842" t="s">
        <v>73</v>
      </c>
      <c r="C34" s="710"/>
      <c r="D34" s="710"/>
      <c r="E34" s="843"/>
      <c r="F34" s="177">
        <v>4107</v>
      </c>
      <c r="G34" s="177">
        <v>41997</v>
      </c>
      <c r="H34" s="178"/>
    </row>
    <row r="35" spans="1:8" s="163" customFormat="1" ht="9.6" customHeight="1">
      <c r="A35" s="847"/>
      <c r="B35" s="179"/>
      <c r="C35" s="842" t="s">
        <v>74</v>
      </c>
      <c r="D35" s="710"/>
      <c r="E35" s="843"/>
      <c r="F35" s="177">
        <v>2057</v>
      </c>
      <c r="G35" s="177">
        <v>28338</v>
      </c>
      <c r="H35" s="180"/>
    </row>
    <row r="36" spans="1:8" s="163" customFormat="1" ht="9.6" customHeight="1">
      <c r="A36" s="847"/>
      <c r="B36" s="179"/>
      <c r="C36" s="842" t="s">
        <v>75</v>
      </c>
      <c r="D36" s="710"/>
      <c r="E36" s="843"/>
      <c r="F36" s="177">
        <v>550</v>
      </c>
      <c r="G36" s="177">
        <v>5338</v>
      </c>
      <c r="H36" s="180"/>
    </row>
    <row r="37" spans="1:8" s="163" customFormat="1" ht="9.6" customHeight="1">
      <c r="A37" s="847"/>
      <c r="B37" s="179"/>
      <c r="C37" s="842" t="s">
        <v>76</v>
      </c>
      <c r="D37" s="710"/>
      <c r="E37" s="843"/>
      <c r="F37" s="177">
        <v>1500</v>
      </c>
      <c r="G37" s="177">
        <v>8321</v>
      </c>
      <c r="H37" s="180"/>
    </row>
    <row r="38" spans="1:8" s="163" customFormat="1" ht="9.6" customHeight="1">
      <c r="A38" s="847"/>
      <c r="B38" s="842" t="s">
        <v>77</v>
      </c>
      <c r="C38" s="710"/>
      <c r="D38" s="710"/>
      <c r="E38" s="843"/>
      <c r="F38" s="177">
        <v>120</v>
      </c>
      <c r="G38" s="177">
        <v>1058</v>
      </c>
      <c r="H38" s="178"/>
    </row>
    <row r="39" spans="1:8" s="163" customFormat="1" ht="9.6" customHeight="1">
      <c r="A39" s="847"/>
      <c r="B39" s="179"/>
      <c r="C39" s="842" t="s">
        <v>78</v>
      </c>
      <c r="D39" s="710"/>
      <c r="E39" s="843"/>
      <c r="F39" s="177">
        <v>65</v>
      </c>
      <c r="G39" s="177">
        <v>336</v>
      </c>
      <c r="H39" s="180"/>
    </row>
    <row r="40" spans="1:8" s="163" customFormat="1" ht="9.6" customHeight="1">
      <c r="A40" s="847"/>
      <c r="B40" s="191"/>
      <c r="C40" s="842" t="s">
        <v>79</v>
      </c>
      <c r="D40" s="710"/>
      <c r="E40" s="843"/>
      <c r="F40" s="181" t="s">
        <v>81</v>
      </c>
      <c r="G40" s="181" t="s">
        <v>81</v>
      </c>
      <c r="H40" s="180"/>
    </row>
    <row r="41" spans="1:8" s="163" customFormat="1" ht="9.6" customHeight="1">
      <c r="A41" s="847"/>
      <c r="B41" s="191"/>
      <c r="C41" s="842" t="s">
        <v>82</v>
      </c>
      <c r="D41" s="710"/>
      <c r="E41" s="843"/>
      <c r="F41" s="181" t="s">
        <v>81</v>
      </c>
      <c r="G41" s="181" t="s">
        <v>81</v>
      </c>
      <c r="H41" s="178"/>
    </row>
    <row r="42" spans="1:8" s="163" customFormat="1" ht="9.6" customHeight="1">
      <c r="A42" s="847"/>
      <c r="B42" s="191"/>
      <c r="C42" s="842" t="s">
        <v>89</v>
      </c>
      <c r="D42" s="710"/>
      <c r="E42" s="843"/>
      <c r="F42" s="181" t="s">
        <v>81</v>
      </c>
      <c r="G42" s="181" t="s">
        <v>81</v>
      </c>
      <c r="H42" s="180"/>
    </row>
    <row r="43" spans="1:8" s="163" customFormat="1" ht="9.6" customHeight="1">
      <c r="A43" s="847"/>
      <c r="B43" s="191"/>
      <c r="C43" s="842" t="s">
        <v>102</v>
      </c>
      <c r="D43" s="710"/>
      <c r="E43" s="843"/>
      <c r="F43" s="177">
        <v>1</v>
      </c>
      <c r="G43" s="177">
        <v>420</v>
      </c>
      <c r="H43" s="180"/>
    </row>
    <row r="44" spans="1:8" s="163" customFormat="1" ht="9.6" customHeight="1">
      <c r="A44" s="847"/>
      <c r="B44" s="191"/>
      <c r="C44" s="842" t="s">
        <v>101</v>
      </c>
      <c r="D44" s="710"/>
      <c r="E44" s="843"/>
      <c r="F44" s="177">
        <v>54</v>
      </c>
      <c r="G44" s="177">
        <v>302</v>
      </c>
      <c r="H44" s="180"/>
    </row>
    <row r="45" spans="1:8" s="197" customFormat="1" ht="6.75" customHeight="1">
      <c r="A45" s="192"/>
      <c r="B45" s="179"/>
      <c r="C45" s="193"/>
      <c r="D45" s="194"/>
      <c r="E45" s="195"/>
      <c r="F45" s="196"/>
      <c r="G45" s="196"/>
    </row>
    <row r="46" spans="1:8" s="197" customFormat="1" ht="12" customHeight="1">
      <c r="A46" s="844" t="s">
        <v>103</v>
      </c>
      <c r="B46" s="842" t="s">
        <v>73</v>
      </c>
      <c r="C46" s="710"/>
      <c r="D46" s="710"/>
      <c r="E46" s="843"/>
      <c r="F46" s="181" t="s">
        <v>81</v>
      </c>
      <c r="G46" s="181" t="s">
        <v>81</v>
      </c>
      <c r="H46" s="178"/>
    </row>
    <row r="47" spans="1:8" s="197" customFormat="1" ht="12" customHeight="1">
      <c r="A47" s="845"/>
      <c r="B47" s="179"/>
      <c r="C47" s="842" t="s">
        <v>74</v>
      </c>
      <c r="D47" s="710"/>
      <c r="E47" s="843"/>
      <c r="F47" s="181" t="s">
        <v>81</v>
      </c>
      <c r="G47" s="181" t="s">
        <v>81</v>
      </c>
      <c r="H47" s="178"/>
    </row>
    <row r="48" spans="1:8" s="197" customFormat="1" ht="12" customHeight="1">
      <c r="A48" s="845"/>
      <c r="B48" s="179"/>
      <c r="C48" s="842" t="s">
        <v>75</v>
      </c>
      <c r="D48" s="710"/>
      <c r="E48" s="843"/>
      <c r="F48" s="181" t="s">
        <v>81</v>
      </c>
      <c r="G48" s="181" t="s">
        <v>81</v>
      </c>
      <c r="H48" s="178"/>
    </row>
    <row r="49" spans="1:8" s="197" customFormat="1" ht="12" customHeight="1">
      <c r="A49" s="845"/>
      <c r="B49" s="179"/>
      <c r="C49" s="842" t="s">
        <v>76</v>
      </c>
      <c r="D49" s="710"/>
      <c r="E49" s="843"/>
      <c r="F49" s="181" t="s">
        <v>81</v>
      </c>
      <c r="G49" s="181" t="s">
        <v>81</v>
      </c>
      <c r="H49" s="178"/>
    </row>
    <row r="50" spans="1:8" s="197" customFormat="1" ht="8.25" customHeight="1">
      <c r="A50" s="192"/>
      <c r="B50" s="179"/>
      <c r="C50" s="193"/>
      <c r="D50" s="194"/>
      <c r="E50" s="195"/>
      <c r="F50" s="196"/>
      <c r="G50" s="196"/>
      <c r="H50" s="178"/>
    </row>
    <row r="51" spans="1:8" s="197" customFormat="1" ht="12" customHeight="1">
      <c r="A51" s="848" t="s">
        <v>92</v>
      </c>
      <c r="B51" s="842" t="s">
        <v>73</v>
      </c>
      <c r="C51" s="710"/>
      <c r="D51" s="710"/>
      <c r="E51" s="843"/>
      <c r="F51" s="177">
        <v>808</v>
      </c>
      <c r="G51" s="177">
        <v>13719</v>
      </c>
      <c r="H51" s="178"/>
    </row>
    <row r="52" spans="1:8" s="197" customFormat="1" ht="12" customHeight="1">
      <c r="A52" s="849"/>
      <c r="B52" s="179"/>
      <c r="C52" s="842" t="s">
        <v>74</v>
      </c>
      <c r="D52" s="710"/>
      <c r="E52" s="843"/>
      <c r="F52" s="177">
        <v>431</v>
      </c>
      <c r="G52" s="177">
        <v>11030</v>
      </c>
      <c r="H52" s="178"/>
    </row>
    <row r="53" spans="1:8" s="197" customFormat="1" ht="12" customHeight="1">
      <c r="A53" s="849"/>
      <c r="B53" s="179"/>
      <c r="C53" s="842" t="s">
        <v>75</v>
      </c>
      <c r="D53" s="710"/>
      <c r="E53" s="843"/>
      <c r="F53" s="177">
        <v>74</v>
      </c>
      <c r="G53" s="177">
        <v>716</v>
      </c>
      <c r="H53" s="178"/>
    </row>
    <row r="54" spans="1:8" s="197" customFormat="1" ht="12" customHeight="1">
      <c r="A54" s="849"/>
      <c r="B54" s="179"/>
      <c r="C54" s="842" t="s">
        <v>76</v>
      </c>
      <c r="D54" s="710"/>
      <c r="E54" s="843"/>
      <c r="F54" s="177">
        <v>303</v>
      </c>
      <c r="G54" s="177">
        <v>1973</v>
      </c>
      <c r="H54" s="178"/>
    </row>
    <row r="55" spans="1:8" s="197" customFormat="1" ht="7.5" customHeight="1">
      <c r="A55" s="198"/>
      <c r="B55" s="198"/>
      <c r="C55" s="198"/>
      <c r="D55" s="199"/>
      <c r="E55" s="200"/>
      <c r="F55" s="196"/>
      <c r="G55" s="196"/>
      <c r="H55" s="178"/>
    </row>
    <row r="56" spans="1:8" s="163" customFormat="1" ht="9.6" customHeight="1">
      <c r="A56" s="842" t="s">
        <v>93</v>
      </c>
      <c r="B56" s="710"/>
      <c r="C56" s="710"/>
      <c r="D56" s="710"/>
      <c r="E56" s="843"/>
      <c r="F56" s="177">
        <v>2</v>
      </c>
      <c r="G56" s="177">
        <v>101</v>
      </c>
      <c r="H56" s="178"/>
    </row>
    <row r="57" spans="1:8" s="163" customFormat="1" ht="3.75" customHeight="1" thickBot="1">
      <c r="A57" s="201"/>
      <c r="B57" s="201"/>
      <c r="C57" s="201"/>
      <c r="D57" s="202"/>
      <c r="E57" s="202"/>
      <c r="F57" s="203"/>
      <c r="G57" s="204"/>
    </row>
    <row r="58" spans="1:8" s="163" customFormat="1" ht="4.5" customHeight="1" thickTop="1">
      <c r="D58" s="172"/>
      <c r="E58" s="172"/>
      <c r="F58" s="205"/>
      <c r="G58" s="205"/>
    </row>
    <row r="59" spans="1:8" s="163" customFormat="1">
      <c r="A59" s="206" t="s">
        <v>104</v>
      </c>
      <c r="B59" s="172"/>
      <c r="C59" s="205"/>
      <c r="D59" s="205"/>
    </row>
    <row r="60" spans="1:8">
      <c r="C60" s="207"/>
    </row>
  </sheetData>
  <mergeCells count="51">
    <mergeCell ref="G2:G3"/>
    <mergeCell ref="B5:C5"/>
    <mergeCell ref="B6:C6"/>
    <mergeCell ref="C23:E23"/>
    <mergeCell ref="C24:E24"/>
    <mergeCell ref="C25:E25"/>
    <mergeCell ref="B7:C7"/>
    <mergeCell ref="A2:C3"/>
    <mergeCell ref="D2:F2"/>
    <mergeCell ref="C39:E39"/>
    <mergeCell ref="C35:E35"/>
    <mergeCell ref="C36:E36"/>
    <mergeCell ref="C37:E37"/>
    <mergeCell ref="B38:E38"/>
    <mergeCell ref="C27:E27"/>
    <mergeCell ref="C28:E28"/>
    <mergeCell ref="C29:E29"/>
    <mergeCell ref="C30:E30"/>
    <mergeCell ref="C31:E31"/>
    <mergeCell ref="C40:E40"/>
    <mergeCell ref="C41:E41"/>
    <mergeCell ref="C26:E26"/>
    <mergeCell ref="A10:C10"/>
    <mergeCell ref="C11:E11"/>
    <mergeCell ref="A13:E13"/>
    <mergeCell ref="A14:E14"/>
    <mergeCell ref="A15:E15"/>
    <mergeCell ref="A17:A31"/>
    <mergeCell ref="B17:E17"/>
    <mergeCell ref="B18:E18"/>
    <mergeCell ref="C19:E19"/>
    <mergeCell ref="C20:E20"/>
    <mergeCell ref="C21:E21"/>
    <mergeCell ref="B22:E22"/>
    <mergeCell ref="B34:E34"/>
    <mergeCell ref="A56:E56"/>
    <mergeCell ref="C43:E43"/>
    <mergeCell ref="C44:E44"/>
    <mergeCell ref="A46:A49"/>
    <mergeCell ref="B46:E46"/>
    <mergeCell ref="C47:E47"/>
    <mergeCell ref="C48:E48"/>
    <mergeCell ref="C49:E49"/>
    <mergeCell ref="A33:A44"/>
    <mergeCell ref="A51:A54"/>
    <mergeCell ref="B51:E51"/>
    <mergeCell ref="C52:E52"/>
    <mergeCell ref="C53:E53"/>
    <mergeCell ref="C54:E54"/>
    <mergeCell ref="C42:E42"/>
    <mergeCell ref="B33:E33"/>
  </mergeCells>
  <phoneticPr fontId="5"/>
  <printOptions horizontalCentered="1"/>
  <pageMargins left="0.39370078740157483" right="0.39370078740157483" top="1.2204724409448819" bottom="0" header="0.86614173228346458" footer="0.51181102362204722"/>
  <pageSetup paperSize="9" orientation="portrait" r:id="rId1"/>
  <headerFooter alignWithMargins="0">
    <oddHeader>&amp;L&amp;8健康保険法第3条第2項被保険者健康保険適用、給付状況
&amp;R&amp;8&amp;F　（&amp;A）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51"/>
  <sheetViews>
    <sheetView zoomScaleNormal="100" zoomScaleSheetLayoutView="154" workbookViewId="0"/>
  </sheetViews>
  <sheetFormatPr defaultColWidth="10.109375" defaultRowHeight="9"/>
  <cols>
    <col min="1" max="1" width="8" style="571" customWidth="1"/>
    <col min="2" max="2" width="0.77734375" style="610" customWidth="1"/>
    <col min="3" max="3" width="13.33203125" style="571" customWidth="1"/>
    <col min="4" max="4" width="19" style="611" bestFit="1" customWidth="1"/>
    <col min="5" max="5" width="16.77734375" style="611" bestFit="1" customWidth="1"/>
    <col min="6" max="6" width="15.21875" style="571" customWidth="1"/>
    <col min="7" max="7" width="16.77734375" style="571" bestFit="1" customWidth="1"/>
    <col min="8" max="8" width="17.88671875" style="571" bestFit="1" customWidth="1"/>
    <col min="9" max="9" width="16.77734375" style="571" bestFit="1" customWidth="1"/>
    <col min="10" max="10" width="14.109375" style="571" customWidth="1"/>
    <col min="11" max="11" width="9.44140625" style="571" bestFit="1" customWidth="1"/>
    <col min="12" max="12" width="0.77734375" style="571" customWidth="1"/>
    <col min="13" max="13" width="8" style="571" customWidth="1"/>
    <col min="14" max="16384" width="10.109375" style="571"/>
  </cols>
  <sheetData>
    <row r="1" spans="1:13" ht="16.5" customHeight="1" thickBot="1">
      <c r="A1" s="566" t="s">
        <v>497</v>
      </c>
      <c r="B1" s="567"/>
      <c r="C1" s="568"/>
      <c r="D1" s="541"/>
      <c r="E1" s="541"/>
      <c r="F1" s="569"/>
      <c r="G1" s="566"/>
      <c r="H1" s="566"/>
      <c r="I1" s="566"/>
      <c r="J1" s="566"/>
      <c r="K1" s="569"/>
      <c r="L1" s="570"/>
      <c r="M1" s="569" t="s">
        <v>498</v>
      </c>
    </row>
    <row r="2" spans="1:13" s="574" customFormat="1" ht="15.75" customHeight="1" thickTop="1">
      <c r="A2" s="867" t="s">
        <v>499</v>
      </c>
      <c r="B2" s="572"/>
      <c r="C2" s="869" t="s">
        <v>500</v>
      </c>
      <c r="D2" s="869" t="s">
        <v>501</v>
      </c>
      <c r="E2" s="865" t="s">
        <v>502</v>
      </c>
      <c r="F2" s="871" t="s">
        <v>503</v>
      </c>
      <c r="G2" s="865" t="s">
        <v>504</v>
      </c>
      <c r="H2" s="865" t="s">
        <v>505</v>
      </c>
      <c r="I2" s="865" t="s">
        <v>506</v>
      </c>
      <c r="J2" s="873" t="s">
        <v>507</v>
      </c>
      <c r="K2" s="875" t="s">
        <v>508</v>
      </c>
      <c r="L2" s="573"/>
      <c r="M2" s="867" t="s">
        <v>499</v>
      </c>
    </row>
    <row r="3" spans="1:13" s="574" customFormat="1" ht="21.75" customHeight="1">
      <c r="A3" s="868"/>
      <c r="B3" s="575"/>
      <c r="C3" s="870"/>
      <c r="D3" s="870"/>
      <c r="E3" s="866"/>
      <c r="F3" s="872"/>
      <c r="G3" s="866"/>
      <c r="H3" s="866"/>
      <c r="I3" s="866"/>
      <c r="J3" s="874"/>
      <c r="K3" s="876"/>
      <c r="L3" s="576"/>
      <c r="M3" s="868"/>
    </row>
    <row r="4" spans="1:13" s="574" customFormat="1" ht="7.5" customHeight="1">
      <c r="A4" s="577"/>
      <c r="B4" s="578"/>
      <c r="C4" s="579"/>
      <c r="D4" s="580"/>
      <c r="E4" s="580"/>
      <c r="F4" s="580"/>
      <c r="G4" s="580"/>
      <c r="H4" s="580"/>
      <c r="I4" s="580"/>
      <c r="J4" s="581"/>
      <c r="K4" s="581"/>
      <c r="L4" s="582"/>
      <c r="M4" s="577"/>
    </row>
    <row r="5" spans="1:13" s="588" customFormat="1" ht="11.7" customHeight="1">
      <c r="A5" s="583" t="s">
        <v>15</v>
      </c>
      <c r="B5" s="584"/>
      <c r="C5" s="585">
        <v>1159914.5</v>
      </c>
      <c r="D5" s="586">
        <v>973827095457</v>
      </c>
      <c r="E5" s="586">
        <v>412987621520</v>
      </c>
      <c r="F5" s="586">
        <v>291223864280</v>
      </c>
      <c r="G5" s="586">
        <v>43995324310</v>
      </c>
      <c r="H5" s="586">
        <v>185851430600</v>
      </c>
      <c r="I5" s="586">
        <v>39768854747</v>
      </c>
      <c r="J5" s="586">
        <v>74643508253</v>
      </c>
      <c r="K5" s="586">
        <v>840450</v>
      </c>
      <c r="L5" s="587"/>
      <c r="M5" s="583" t="s">
        <v>15</v>
      </c>
    </row>
    <row r="6" spans="1:13" s="588" customFormat="1" ht="11.7" customHeight="1">
      <c r="A6" s="583" t="s">
        <v>509</v>
      </c>
      <c r="B6" s="584"/>
      <c r="C6" s="585">
        <v>1178927.7500000005</v>
      </c>
      <c r="D6" s="586">
        <v>1029599475906</v>
      </c>
      <c r="E6" s="586">
        <v>434340279860</v>
      </c>
      <c r="F6" s="586">
        <v>314815909750</v>
      </c>
      <c r="G6" s="586">
        <v>48505771210</v>
      </c>
      <c r="H6" s="586">
        <v>188849703630</v>
      </c>
      <c r="I6" s="586">
        <v>43087811456</v>
      </c>
      <c r="J6" s="586">
        <v>77850735634</v>
      </c>
      <c r="K6" s="586">
        <v>875420</v>
      </c>
      <c r="L6" s="587"/>
      <c r="M6" s="583" t="s">
        <v>509</v>
      </c>
    </row>
    <row r="7" spans="1:13" s="588" customFormat="1" ht="11.7" customHeight="1">
      <c r="A7" s="583" t="s">
        <v>510</v>
      </c>
      <c r="B7" s="584"/>
      <c r="C7" s="585">
        <f t="shared" ref="C7:H7" si="0">SUM(C9:C47)</f>
        <v>1229385.5833333335</v>
      </c>
      <c r="D7" s="586">
        <f t="shared" si="0"/>
        <v>1091862775994</v>
      </c>
      <c r="E7" s="586">
        <f t="shared" si="0"/>
        <v>466285219370</v>
      </c>
      <c r="F7" s="586">
        <f t="shared" si="0"/>
        <v>336280274980</v>
      </c>
      <c r="G7" s="586">
        <f t="shared" si="0"/>
        <v>51827662210</v>
      </c>
      <c r="H7" s="586">
        <f t="shared" si="0"/>
        <v>191392929790</v>
      </c>
      <c r="I7" s="586">
        <f>D7-(E7+F7+G7+H7)</f>
        <v>46076689644</v>
      </c>
      <c r="J7" s="586">
        <f>SUM(J9:J47)</f>
        <v>84300185315</v>
      </c>
      <c r="K7" s="589">
        <v>891629</v>
      </c>
      <c r="L7" s="587"/>
      <c r="M7" s="583" t="s">
        <v>17</v>
      </c>
    </row>
    <row r="8" spans="1:13" ht="6" customHeight="1">
      <c r="A8" s="567"/>
      <c r="B8" s="590"/>
      <c r="C8" s="591"/>
      <c r="D8" s="592"/>
      <c r="E8" s="592"/>
      <c r="F8" s="591"/>
      <c r="G8" s="591"/>
      <c r="H8" s="591"/>
      <c r="I8" s="586"/>
      <c r="J8" s="591"/>
      <c r="K8" s="591"/>
      <c r="L8" s="593"/>
      <c r="M8" s="567"/>
    </row>
    <row r="9" spans="1:13" ht="10.5" customHeight="1">
      <c r="A9" s="594" t="s">
        <v>173</v>
      </c>
      <c r="B9" s="594"/>
      <c r="C9" s="595">
        <v>489480.41666666669</v>
      </c>
      <c r="D9" s="596">
        <v>445746727949</v>
      </c>
      <c r="E9" s="596">
        <v>188613103080</v>
      </c>
      <c r="F9" s="596">
        <v>138805973530</v>
      </c>
      <c r="G9" s="596">
        <v>21804765820</v>
      </c>
      <c r="H9" s="596">
        <v>77867666790</v>
      </c>
      <c r="I9" s="597">
        <f>D9-(E9+F9+G9+H9)</f>
        <v>18655218729</v>
      </c>
      <c r="J9" s="596">
        <v>34168750844.5</v>
      </c>
      <c r="K9" s="596">
        <v>914144</v>
      </c>
      <c r="L9" s="598"/>
      <c r="M9" s="594" t="s">
        <v>173</v>
      </c>
    </row>
    <row r="10" spans="1:13" ht="10.5" customHeight="1">
      <c r="A10" s="594" t="s">
        <v>174</v>
      </c>
      <c r="B10" s="599"/>
      <c r="C10" s="600">
        <v>153255.16666666666</v>
      </c>
      <c r="D10" s="596">
        <v>147887789938</v>
      </c>
      <c r="E10" s="596">
        <v>64454587950</v>
      </c>
      <c r="F10" s="596">
        <v>44727693320</v>
      </c>
      <c r="G10" s="596">
        <v>6575470850</v>
      </c>
      <c r="H10" s="596">
        <v>25715142560</v>
      </c>
      <c r="I10" s="597">
        <f>D10-(E10+F10+G10+H10)</f>
        <v>6414895258</v>
      </c>
      <c r="J10" s="596">
        <v>11338737157</v>
      </c>
      <c r="K10" s="596">
        <v>968537</v>
      </c>
      <c r="L10" s="598"/>
      <c r="M10" s="594" t="s">
        <v>174</v>
      </c>
    </row>
    <row r="11" spans="1:13" ht="10.5" customHeight="1">
      <c r="A11" s="594" t="s">
        <v>489</v>
      </c>
      <c r="B11" s="599"/>
      <c r="C11" s="591">
        <v>97577.083333333328</v>
      </c>
      <c r="D11" s="596">
        <v>81742003153</v>
      </c>
      <c r="E11" s="596">
        <v>34447031270</v>
      </c>
      <c r="F11" s="596">
        <v>24890718920</v>
      </c>
      <c r="G11" s="596">
        <v>4222238220</v>
      </c>
      <c r="H11" s="596">
        <v>14651285320</v>
      </c>
      <c r="I11" s="597">
        <f>D11-(E11+F11+G11+H11)</f>
        <v>3530729423</v>
      </c>
      <c r="J11" s="596">
        <v>6301766308</v>
      </c>
      <c r="K11" s="596">
        <v>841452</v>
      </c>
      <c r="L11" s="598"/>
      <c r="M11" s="594" t="s">
        <v>489</v>
      </c>
    </row>
    <row r="12" spans="1:13" ht="10.5" customHeight="1">
      <c r="A12" s="594" t="s">
        <v>175</v>
      </c>
      <c r="B12" s="599"/>
      <c r="C12" s="591">
        <v>69698.833333333328</v>
      </c>
      <c r="D12" s="596">
        <v>59899955829</v>
      </c>
      <c r="E12" s="596">
        <v>24154042640</v>
      </c>
      <c r="F12" s="596">
        <v>19409101290</v>
      </c>
      <c r="G12" s="596">
        <v>2755116950</v>
      </c>
      <c r="H12" s="596">
        <v>11588288420</v>
      </c>
      <c r="I12" s="597">
        <f>D12-(E12+F12+G12+H12)</f>
        <v>1993406529</v>
      </c>
      <c r="J12" s="596">
        <v>4502207562.5</v>
      </c>
      <c r="K12" s="596">
        <v>862366</v>
      </c>
      <c r="L12" s="598"/>
      <c r="M12" s="594" t="s">
        <v>175</v>
      </c>
    </row>
    <row r="13" spans="1:13" ht="10.5" customHeight="1">
      <c r="A13" s="594" t="s">
        <v>176</v>
      </c>
      <c r="B13" s="599"/>
      <c r="C13" s="591">
        <v>38109.416666666664</v>
      </c>
      <c r="D13" s="596">
        <v>32392153119</v>
      </c>
      <c r="E13" s="596">
        <v>14188853420</v>
      </c>
      <c r="F13" s="596">
        <v>9435742520</v>
      </c>
      <c r="G13" s="596">
        <v>1399558730</v>
      </c>
      <c r="H13" s="596">
        <v>5832987890</v>
      </c>
      <c r="I13" s="597">
        <f>D13-(E13+F13+G13+H13)</f>
        <v>1535010559</v>
      </c>
      <c r="J13" s="596">
        <v>2279574529</v>
      </c>
      <c r="K13" s="596">
        <v>853548</v>
      </c>
      <c r="L13" s="598"/>
      <c r="M13" s="594" t="s">
        <v>176</v>
      </c>
    </row>
    <row r="14" spans="1:13" ht="10.5" customHeight="1">
      <c r="A14" s="567"/>
      <c r="B14" s="599"/>
      <c r="C14" s="591"/>
      <c r="D14" s="596"/>
      <c r="E14" s="596"/>
      <c r="F14" s="596"/>
      <c r="G14" s="596"/>
      <c r="H14" s="596"/>
      <c r="I14" s="597"/>
      <c r="J14" s="601"/>
      <c r="K14" s="596"/>
      <c r="L14" s="593"/>
      <c r="M14" s="567"/>
    </row>
    <row r="15" spans="1:13" ht="10.5" customHeight="1">
      <c r="A15" s="594" t="s">
        <v>490</v>
      </c>
      <c r="B15" s="599"/>
      <c r="C15" s="591">
        <v>31820.333333333332</v>
      </c>
      <c r="D15" s="602">
        <v>27853949997</v>
      </c>
      <c r="E15" s="596">
        <v>11488806730</v>
      </c>
      <c r="F15" s="596">
        <v>8754229970</v>
      </c>
      <c r="G15" s="596">
        <v>1428868690</v>
      </c>
      <c r="H15" s="596">
        <v>4962759940</v>
      </c>
      <c r="I15" s="597">
        <f>D15-(E15+F15+G15+H15)</f>
        <v>1219284667</v>
      </c>
      <c r="J15" s="596">
        <v>2441196449</v>
      </c>
      <c r="K15" s="596">
        <v>877456</v>
      </c>
      <c r="L15" s="598"/>
      <c r="M15" s="594" t="s">
        <v>490</v>
      </c>
    </row>
    <row r="16" spans="1:13" ht="10.5" customHeight="1">
      <c r="A16" s="594" t="s">
        <v>177</v>
      </c>
      <c r="B16" s="599"/>
      <c r="C16" s="596">
        <v>58540.083333333336</v>
      </c>
      <c r="D16" s="596">
        <v>50257025183</v>
      </c>
      <c r="E16" s="596">
        <v>20309117920</v>
      </c>
      <c r="F16" s="596">
        <v>15992483720</v>
      </c>
      <c r="G16" s="596">
        <v>2533480020</v>
      </c>
      <c r="H16" s="596">
        <v>9096879730</v>
      </c>
      <c r="I16" s="597">
        <f>D16-(E16+F16+G16+H16)</f>
        <v>2325063793</v>
      </c>
      <c r="J16" s="596">
        <v>3748313078.5</v>
      </c>
      <c r="K16" s="596">
        <v>861746</v>
      </c>
      <c r="L16" s="598"/>
      <c r="M16" s="594" t="s">
        <v>177</v>
      </c>
    </row>
    <row r="17" spans="1:13" ht="10.5" customHeight="1">
      <c r="A17" s="594" t="s">
        <v>178</v>
      </c>
      <c r="B17" s="599"/>
      <c r="C17" s="591">
        <v>30017.666666666668</v>
      </c>
      <c r="D17" s="596">
        <v>26454120551</v>
      </c>
      <c r="E17" s="596">
        <v>11918496000</v>
      </c>
      <c r="F17" s="596">
        <v>7831509660</v>
      </c>
      <c r="G17" s="596">
        <v>1126115340</v>
      </c>
      <c r="H17" s="596">
        <v>4418730600</v>
      </c>
      <c r="I17" s="597">
        <f>D17-(E17+F17+G17+H17)</f>
        <v>1159268951</v>
      </c>
      <c r="J17" s="596">
        <v>1962339252</v>
      </c>
      <c r="K17" s="596">
        <v>884487</v>
      </c>
      <c r="L17" s="598"/>
      <c r="M17" s="594" t="s">
        <v>178</v>
      </c>
    </row>
    <row r="18" spans="1:13" ht="10.5" customHeight="1">
      <c r="A18" s="594" t="s">
        <v>179</v>
      </c>
      <c r="B18" s="599"/>
      <c r="C18" s="591">
        <v>35695.583333333336</v>
      </c>
      <c r="D18" s="596">
        <v>30657740767</v>
      </c>
      <c r="E18" s="596">
        <v>13528273640</v>
      </c>
      <c r="F18" s="596">
        <v>8884407680</v>
      </c>
      <c r="G18" s="596">
        <v>1396600860</v>
      </c>
      <c r="H18" s="596">
        <v>5500082090</v>
      </c>
      <c r="I18" s="597">
        <f>D18-(E18+F18+G18+H18)</f>
        <v>1348376497</v>
      </c>
      <c r="J18" s="596">
        <v>2448341231.5</v>
      </c>
      <c r="K18" s="596">
        <v>862554</v>
      </c>
      <c r="L18" s="598"/>
      <c r="M18" s="594" t="s">
        <v>179</v>
      </c>
    </row>
    <row r="19" spans="1:13" ht="10.5" customHeight="1">
      <c r="A19" s="594" t="s">
        <v>180</v>
      </c>
      <c r="B19" s="599"/>
      <c r="C19" s="591">
        <v>11005.333333333334</v>
      </c>
      <c r="D19" s="596">
        <v>10228447055</v>
      </c>
      <c r="E19" s="596">
        <v>4299928990</v>
      </c>
      <c r="F19" s="596">
        <v>3258088270</v>
      </c>
      <c r="G19" s="596">
        <v>510552560</v>
      </c>
      <c r="H19" s="596">
        <v>1731831550</v>
      </c>
      <c r="I19" s="597">
        <f>D19-(E19+F19+G19+H19)</f>
        <v>428045685</v>
      </c>
      <c r="J19" s="596">
        <v>859021474.5</v>
      </c>
      <c r="K19" s="596">
        <v>931722</v>
      </c>
      <c r="L19" s="598"/>
      <c r="M19" s="594" t="s">
        <v>180</v>
      </c>
    </row>
    <row r="20" spans="1:13" ht="6" customHeight="1">
      <c r="A20" s="594"/>
      <c r="B20" s="599"/>
      <c r="C20" s="596"/>
      <c r="D20" s="601"/>
      <c r="E20" s="596"/>
      <c r="F20" s="596"/>
      <c r="G20" s="596"/>
      <c r="H20" s="596"/>
      <c r="I20" s="597"/>
      <c r="J20" s="601"/>
      <c r="K20" s="596"/>
      <c r="L20" s="598"/>
      <c r="M20" s="594"/>
    </row>
    <row r="21" spans="1:13" ht="10.5" customHeight="1">
      <c r="A21" s="594" t="s">
        <v>181</v>
      </c>
      <c r="B21" s="599"/>
      <c r="C21" s="591">
        <v>8952.9166666666661</v>
      </c>
      <c r="D21" s="596">
        <v>7917915300</v>
      </c>
      <c r="E21" s="596">
        <v>3390217510</v>
      </c>
      <c r="F21" s="596">
        <v>2403832440</v>
      </c>
      <c r="G21" s="596">
        <v>306550770</v>
      </c>
      <c r="H21" s="596">
        <v>1553378010</v>
      </c>
      <c r="I21" s="597">
        <f>D21-(E21+F21+G21+H21)</f>
        <v>263936570</v>
      </c>
      <c r="J21" s="596">
        <v>582398787</v>
      </c>
      <c r="K21" s="596">
        <v>887758</v>
      </c>
      <c r="L21" s="598"/>
      <c r="M21" s="594" t="s">
        <v>181</v>
      </c>
    </row>
    <row r="22" spans="1:13" ht="10.5" customHeight="1">
      <c r="A22" s="594" t="s">
        <v>182</v>
      </c>
      <c r="B22" s="599"/>
      <c r="C22" s="591">
        <v>24906.166666666668</v>
      </c>
      <c r="D22" s="596">
        <v>20732201436</v>
      </c>
      <c r="E22" s="596">
        <v>9465118190</v>
      </c>
      <c r="F22" s="596">
        <v>5963640440</v>
      </c>
      <c r="G22" s="596">
        <v>833449280</v>
      </c>
      <c r="H22" s="596">
        <v>3539175050</v>
      </c>
      <c r="I22" s="597">
        <f>D22-(E22+F22+G22+H22)</f>
        <v>930818476</v>
      </c>
      <c r="J22" s="596">
        <v>1623742577.5</v>
      </c>
      <c r="K22" s="596">
        <v>836684</v>
      </c>
      <c r="L22" s="598"/>
      <c r="M22" s="594" t="s">
        <v>182</v>
      </c>
    </row>
    <row r="23" spans="1:13" ht="10.5" customHeight="1">
      <c r="A23" s="594" t="s">
        <v>183</v>
      </c>
      <c r="B23" s="599"/>
      <c r="C23" s="591">
        <v>29451.166666666668</v>
      </c>
      <c r="D23" s="596">
        <v>23874796175</v>
      </c>
      <c r="E23" s="596">
        <v>10209159770</v>
      </c>
      <c r="F23" s="596">
        <v>7279773500</v>
      </c>
      <c r="G23" s="596">
        <v>1061670380</v>
      </c>
      <c r="H23" s="596">
        <v>4331333860</v>
      </c>
      <c r="I23" s="597">
        <f>D23-(E23+F23+G23+H23)</f>
        <v>992858665</v>
      </c>
      <c r="J23" s="596">
        <v>1968349475.5</v>
      </c>
      <c r="K23" s="596">
        <v>815090</v>
      </c>
      <c r="L23" s="598"/>
      <c r="M23" s="594" t="s">
        <v>183</v>
      </c>
    </row>
    <row r="24" spans="1:13" ht="10.5" customHeight="1">
      <c r="A24" s="594" t="s">
        <v>184</v>
      </c>
      <c r="B24" s="599"/>
      <c r="C24" s="591">
        <v>30474.583333333332</v>
      </c>
      <c r="D24" s="596">
        <v>25772919538</v>
      </c>
      <c r="E24" s="596">
        <v>11265215220</v>
      </c>
      <c r="F24" s="596">
        <v>7647932210</v>
      </c>
      <c r="G24" s="596">
        <v>1261749250</v>
      </c>
      <c r="H24" s="596">
        <v>4442665430</v>
      </c>
      <c r="I24" s="597">
        <f>D24-(E24+F24+G24+H24)</f>
        <v>1155357428</v>
      </c>
      <c r="J24" s="596">
        <v>2076089730</v>
      </c>
      <c r="K24" s="596">
        <v>849302</v>
      </c>
      <c r="L24" s="598"/>
      <c r="M24" s="594" t="s">
        <v>184</v>
      </c>
    </row>
    <row r="25" spans="1:13" ht="10.5" customHeight="1">
      <c r="A25" s="594" t="s">
        <v>185</v>
      </c>
      <c r="B25" s="599"/>
      <c r="C25" s="591">
        <v>14038.083333333334</v>
      </c>
      <c r="D25" s="596">
        <v>12421515501</v>
      </c>
      <c r="E25" s="596">
        <v>5500083090</v>
      </c>
      <c r="F25" s="596">
        <v>3628481090</v>
      </c>
      <c r="G25" s="596">
        <v>545388600</v>
      </c>
      <c r="H25" s="596">
        <v>2206626700</v>
      </c>
      <c r="I25" s="597">
        <f>D25-(E25+F25+G25+H25)</f>
        <v>540936021</v>
      </c>
      <c r="J25" s="596">
        <v>985861589</v>
      </c>
      <c r="K25" s="596">
        <v>888266</v>
      </c>
      <c r="L25" s="598"/>
      <c r="M25" s="594" t="s">
        <v>185</v>
      </c>
    </row>
    <row r="26" spans="1:13" ht="6" customHeight="1">
      <c r="A26" s="594"/>
      <c r="B26" s="599"/>
      <c r="C26" s="596"/>
      <c r="D26" s="601"/>
      <c r="E26" s="596"/>
      <c r="F26" s="596"/>
      <c r="G26" s="596"/>
      <c r="H26" s="596"/>
      <c r="I26" s="597"/>
      <c r="J26" s="601"/>
      <c r="K26" s="596"/>
      <c r="L26" s="598"/>
      <c r="M26" s="594"/>
    </row>
    <row r="27" spans="1:13" ht="10.5" customHeight="1">
      <c r="A27" s="594" t="s">
        <v>186</v>
      </c>
      <c r="B27" s="599"/>
      <c r="C27" s="591">
        <v>17692.916666666668</v>
      </c>
      <c r="D27" s="596">
        <v>14341321475</v>
      </c>
      <c r="E27" s="596">
        <v>6291908760</v>
      </c>
      <c r="F27" s="596">
        <v>5115732970</v>
      </c>
      <c r="G27" s="596">
        <v>694530400</v>
      </c>
      <c r="H27" s="596">
        <v>1666914260</v>
      </c>
      <c r="I27" s="597">
        <f>D27-(E27+F27+G27+H27)</f>
        <v>572235085</v>
      </c>
      <c r="J27" s="596">
        <v>1143497490</v>
      </c>
      <c r="K27" s="596">
        <v>815079</v>
      </c>
      <c r="L27" s="598"/>
      <c r="M27" s="594" t="s">
        <v>186</v>
      </c>
    </row>
    <row r="28" spans="1:13" ht="10.5" customHeight="1">
      <c r="A28" s="594" t="s">
        <v>187</v>
      </c>
      <c r="B28" s="599"/>
      <c r="C28" s="591">
        <v>17536.416666666668</v>
      </c>
      <c r="D28" s="596">
        <v>14934293807</v>
      </c>
      <c r="E28" s="596">
        <v>6489127390</v>
      </c>
      <c r="F28" s="596">
        <v>4789356560</v>
      </c>
      <c r="G28" s="596">
        <v>774978300</v>
      </c>
      <c r="H28" s="596">
        <v>2252711820</v>
      </c>
      <c r="I28" s="597">
        <f>D28-(E28+F28+G28+H28)</f>
        <v>628119737</v>
      </c>
      <c r="J28" s="596">
        <v>1164049687</v>
      </c>
      <c r="K28" s="596">
        <v>855490</v>
      </c>
      <c r="L28" s="598"/>
      <c r="M28" s="594" t="s">
        <v>187</v>
      </c>
    </row>
    <row r="29" spans="1:13" ht="10.5" customHeight="1">
      <c r="A29" s="594" t="s">
        <v>188</v>
      </c>
      <c r="B29" s="599"/>
      <c r="C29" s="591">
        <v>7504.916666666667</v>
      </c>
      <c r="D29" s="596">
        <v>6031625938</v>
      </c>
      <c r="E29" s="596">
        <v>2697114360</v>
      </c>
      <c r="F29" s="596">
        <v>1729609180</v>
      </c>
      <c r="G29" s="596">
        <v>267641650</v>
      </c>
      <c r="H29" s="596">
        <v>1092163650</v>
      </c>
      <c r="I29" s="597">
        <f>D29-(E29+F29+G29+H29)</f>
        <v>245097098</v>
      </c>
      <c r="J29" s="596">
        <v>473546674.5</v>
      </c>
      <c r="K29" s="596">
        <v>806906</v>
      </c>
      <c r="L29" s="598"/>
      <c r="M29" s="594" t="s">
        <v>188</v>
      </c>
    </row>
    <row r="30" spans="1:13" ht="10.5" customHeight="1">
      <c r="A30" s="594" t="s">
        <v>189</v>
      </c>
      <c r="B30" s="599"/>
      <c r="C30" s="591">
        <v>12556.083333333334</v>
      </c>
      <c r="D30" s="596">
        <v>10268029808</v>
      </c>
      <c r="E30" s="596">
        <v>4592389570</v>
      </c>
      <c r="F30" s="596">
        <v>3259591230</v>
      </c>
      <c r="G30" s="596">
        <v>548266470</v>
      </c>
      <c r="H30" s="596">
        <v>1445752650</v>
      </c>
      <c r="I30" s="597">
        <f>D30-(E30+F30+G30+H30)</f>
        <v>422029888</v>
      </c>
      <c r="J30" s="596">
        <v>820419436</v>
      </c>
      <c r="K30" s="596">
        <v>821048</v>
      </c>
      <c r="L30" s="598"/>
      <c r="M30" s="594" t="s">
        <v>189</v>
      </c>
    </row>
    <row r="31" spans="1:13" ht="6" customHeight="1">
      <c r="A31" s="594"/>
      <c r="B31" s="599"/>
      <c r="C31" s="596"/>
      <c r="D31" s="601"/>
      <c r="E31" s="596"/>
      <c r="F31" s="596"/>
      <c r="G31" s="596"/>
      <c r="H31" s="596"/>
      <c r="I31" s="597"/>
      <c r="J31" s="601"/>
      <c r="K31" s="596"/>
      <c r="L31" s="598"/>
      <c r="M31" s="594"/>
    </row>
    <row r="32" spans="1:13" ht="10.5" customHeight="1">
      <c r="A32" s="594" t="s">
        <v>195</v>
      </c>
      <c r="B32" s="599"/>
      <c r="C32" s="591">
        <v>6036.083333333333</v>
      </c>
      <c r="D32" s="596">
        <v>5187357218</v>
      </c>
      <c r="E32" s="596">
        <v>2141458910</v>
      </c>
      <c r="F32" s="596">
        <v>1682173510</v>
      </c>
      <c r="G32" s="596">
        <v>253325360</v>
      </c>
      <c r="H32" s="596">
        <v>887781130</v>
      </c>
      <c r="I32" s="597">
        <f>D32-(E32+F32+G32+H32)</f>
        <v>222618308</v>
      </c>
      <c r="J32" s="596">
        <v>464501789.5</v>
      </c>
      <c r="K32" s="596">
        <v>862117</v>
      </c>
      <c r="L32" s="598"/>
      <c r="M32" s="594" t="s">
        <v>195</v>
      </c>
    </row>
    <row r="33" spans="1:13" ht="10.5" customHeight="1">
      <c r="A33" s="594" t="s">
        <v>260</v>
      </c>
      <c r="B33" s="599"/>
      <c r="C33" s="591">
        <v>6818.75</v>
      </c>
      <c r="D33" s="596">
        <v>5840824564</v>
      </c>
      <c r="E33" s="596">
        <v>2776628920</v>
      </c>
      <c r="F33" s="596">
        <v>1622512890</v>
      </c>
      <c r="G33" s="596">
        <v>250713230</v>
      </c>
      <c r="H33" s="596">
        <v>974289360</v>
      </c>
      <c r="I33" s="597">
        <f>D33-(E33+F33+G33+H33)</f>
        <v>216680164</v>
      </c>
      <c r="J33" s="596">
        <v>457020392</v>
      </c>
      <c r="K33" s="596">
        <v>859957</v>
      </c>
      <c r="L33" s="598"/>
      <c r="M33" s="594" t="s">
        <v>260</v>
      </c>
    </row>
    <row r="34" spans="1:13" ht="10.5" customHeight="1">
      <c r="A34" s="594" t="s">
        <v>191</v>
      </c>
      <c r="B34" s="599"/>
      <c r="C34" s="591">
        <v>6129.25</v>
      </c>
      <c r="D34" s="596">
        <v>4878480021</v>
      </c>
      <c r="E34" s="596">
        <v>2042079130</v>
      </c>
      <c r="F34" s="596">
        <v>1461411630</v>
      </c>
      <c r="G34" s="596">
        <v>224208990</v>
      </c>
      <c r="H34" s="596">
        <v>942751890</v>
      </c>
      <c r="I34" s="597">
        <f>D34-(E34+F34+G34+H34)</f>
        <v>208028381</v>
      </c>
      <c r="J34" s="596">
        <v>390586424</v>
      </c>
      <c r="K34" s="596">
        <v>799227</v>
      </c>
      <c r="L34" s="598"/>
      <c r="M34" s="594" t="s">
        <v>191</v>
      </c>
    </row>
    <row r="35" spans="1:13" ht="10.5" customHeight="1">
      <c r="A35" s="594" t="s">
        <v>192</v>
      </c>
      <c r="B35" s="599"/>
      <c r="C35" s="591">
        <v>5650.5</v>
      </c>
      <c r="D35" s="596">
        <v>4495873991</v>
      </c>
      <c r="E35" s="596">
        <v>1857141830</v>
      </c>
      <c r="F35" s="596">
        <v>1418930520</v>
      </c>
      <c r="G35" s="596">
        <v>190837400</v>
      </c>
      <c r="H35" s="596">
        <v>854034550</v>
      </c>
      <c r="I35" s="597">
        <f>D35-(E35+F35+G35+H35)</f>
        <v>174929691</v>
      </c>
      <c r="J35" s="596">
        <v>366315654</v>
      </c>
      <c r="K35" s="596">
        <v>798415</v>
      </c>
      <c r="L35" s="598"/>
      <c r="M35" s="594" t="s">
        <v>192</v>
      </c>
    </row>
    <row r="36" spans="1:13" ht="10.5" customHeight="1">
      <c r="A36" s="594" t="s">
        <v>201</v>
      </c>
      <c r="B36" s="599"/>
      <c r="C36" s="591">
        <v>1652.3333333333333</v>
      </c>
      <c r="D36" s="596">
        <v>1398923820</v>
      </c>
      <c r="E36" s="596">
        <v>649409370</v>
      </c>
      <c r="F36" s="596">
        <v>386380120</v>
      </c>
      <c r="G36" s="596">
        <v>56657830</v>
      </c>
      <c r="H36" s="596">
        <v>257441680</v>
      </c>
      <c r="I36" s="597">
        <f>D36-(E36+F36+G36+H36)</f>
        <v>49034820</v>
      </c>
      <c r="J36" s="596">
        <v>120511177</v>
      </c>
      <c r="K36" s="596">
        <v>850927</v>
      </c>
      <c r="L36" s="598"/>
      <c r="M36" s="594" t="s">
        <v>201</v>
      </c>
    </row>
    <row r="37" spans="1:13" ht="6" customHeight="1">
      <c r="A37" s="594"/>
      <c r="B37" s="599"/>
      <c r="C37" s="596"/>
      <c r="D37" s="601"/>
      <c r="E37" s="596"/>
      <c r="F37" s="596"/>
      <c r="G37" s="596"/>
      <c r="H37" s="596"/>
      <c r="I37" s="597"/>
      <c r="J37" s="601"/>
      <c r="K37" s="601"/>
      <c r="L37" s="598"/>
      <c r="M37" s="594"/>
    </row>
    <row r="38" spans="1:13" ht="10.5" customHeight="1">
      <c r="A38" s="594" t="s">
        <v>202</v>
      </c>
      <c r="B38" s="599"/>
      <c r="C38" s="591">
        <v>2606.25</v>
      </c>
      <c r="D38" s="596">
        <v>2022904338</v>
      </c>
      <c r="E38" s="596">
        <v>935225770</v>
      </c>
      <c r="F38" s="596">
        <v>570422650</v>
      </c>
      <c r="G38" s="596">
        <v>88824740</v>
      </c>
      <c r="H38" s="596">
        <v>345810790</v>
      </c>
      <c r="I38" s="597">
        <f>D38-(E38+F38+G38+H38)</f>
        <v>82620388</v>
      </c>
      <c r="J38" s="596">
        <v>166613074</v>
      </c>
      <c r="K38" s="596">
        <v>780141</v>
      </c>
      <c r="L38" s="598"/>
      <c r="M38" s="594" t="s">
        <v>202</v>
      </c>
    </row>
    <row r="39" spans="1:13" ht="10.5" customHeight="1">
      <c r="A39" s="594" t="s">
        <v>203</v>
      </c>
      <c r="B39" s="599"/>
      <c r="C39" s="591">
        <v>2002.1666666666667</v>
      </c>
      <c r="D39" s="596">
        <v>1745203679</v>
      </c>
      <c r="E39" s="596">
        <v>758156100</v>
      </c>
      <c r="F39" s="596">
        <v>493056700</v>
      </c>
      <c r="G39" s="596">
        <v>79994020</v>
      </c>
      <c r="H39" s="596">
        <v>336735900</v>
      </c>
      <c r="I39" s="597">
        <f>D39-(E39+F39+G39+H39)</f>
        <v>77260959</v>
      </c>
      <c r="J39" s="596">
        <v>137611647</v>
      </c>
      <c r="K39" s="596">
        <v>874351</v>
      </c>
      <c r="L39" s="598"/>
      <c r="M39" s="594" t="s">
        <v>203</v>
      </c>
    </row>
    <row r="40" spans="1:13" ht="10.5" customHeight="1">
      <c r="A40" s="594" t="s">
        <v>204</v>
      </c>
      <c r="B40" s="599"/>
      <c r="C40" s="591">
        <v>2058.5</v>
      </c>
      <c r="D40" s="596">
        <v>1885788712</v>
      </c>
      <c r="E40" s="596">
        <v>902769750</v>
      </c>
      <c r="F40" s="596">
        <v>532500840</v>
      </c>
      <c r="G40" s="596">
        <v>63570910</v>
      </c>
      <c r="H40" s="596">
        <v>306204020</v>
      </c>
      <c r="I40" s="597">
        <f>D40-(E40+F40+G40+H40)</f>
        <v>80743192</v>
      </c>
      <c r="J40" s="596">
        <v>147126320</v>
      </c>
      <c r="K40" s="596">
        <v>919448</v>
      </c>
      <c r="L40" s="598"/>
      <c r="M40" s="594" t="s">
        <v>204</v>
      </c>
    </row>
    <row r="41" spans="1:13" ht="10.5" customHeight="1">
      <c r="A41" s="594" t="s">
        <v>205</v>
      </c>
      <c r="B41" s="599"/>
      <c r="C41" s="591">
        <v>2496.5833333333335</v>
      </c>
      <c r="D41" s="596">
        <v>2079866363</v>
      </c>
      <c r="E41" s="596">
        <v>893272220</v>
      </c>
      <c r="F41" s="596">
        <v>627188970</v>
      </c>
      <c r="G41" s="596">
        <v>95247050</v>
      </c>
      <c r="H41" s="596">
        <v>378629710</v>
      </c>
      <c r="I41" s="597">
        <f>D41-(E41+F41+G41+H41)</f>
        <v>85528413</v>
      </c>
      <c r="J41" s="596">
        <v>175257496</v>
      </c>
      <c r="K41" s="596">
        <v>836632</v>
      </c>
      <c r="L41" s="598"/>
      <c r="M41" s="594" t="s">
        <v>205</v>
      </c>
    </row>
    <row r="42" spans="1:13" ht="10.5" customHeight="1">
      <c r="A42" s="594" t="s">
        <v>198</v>
      </c>
      <c r="B42" s="599"/>
      <c r="C42" s="591">
        <v>2182.3333333333335</v>
      </c>
      <c r="D42" s="596">
        <v>1900007102</v>
      </c>
      <c r="E42" s="596">
        <v>890127410</v>
      </c>
      <c r="F42" s="596">
        <v>566823040</v>
      </c>
      <c r="G42" s="596">
        <v>69222060</v>
      </c>
      <c r="H42" s="596">
        <v>302673570</v>
      </c>
      <c r="I42" s="597">
        <f>D42-(E42+F42+G42+H42)</f>
        <v>71161022</v>
      </c>
      <c r="J42" s="596">
        <v>140719289</v>
      </c>
      <c r="K42" s="596">
        <v>873566</v>
      </c>
      <c r="L42" s="598"/>
      <c r="M42" s="594" t="s">
        <v>198</v>
      </c>
    </row>
    <row r="43" spans="1:13" ht="6" customHeight="1">
      <c r="A43" s="594"/>
      <c r="B43" s="599"/>
      <c r="C43" s="596"/>
      <c r="D43" s="601"/>
      <c r="E43" s="596"/>
      <c r="F43" s="596"/>
      <c r="G43" s="596"/>
      <c r="H43" s="596"/>
      <c r="I43" s="597"/>
      <c r="J43" s="601"/>
      <c r="K43" s="601"/>
      <c r="L43" s="598"/>
      <c r="M43" s="594"/>
    </row>
    <row r="44" spans="1:13" ht="10.5" customHeight="1">
      <c r="A44" s="594" t="s">
        <v>199</v>
      </c>
      <c r="B44" s="599"/>
      <c r="C44" s="591">
        <v>1642.4166666666667</v>
      </c>
      <c r="D44" s="596">
        <v>1383804352</v>
      </c>
      <c r="E44" s="596">
        <v>654556810</v>
      </c>
      <c r="F44" s="596">
        <v>408793030</v>
      </c>
      <c r="G44" s="596">
        <v>49045710</v>
      </c>
      <c r="H44" s="596">
        <v>214366260</v>
      </c>
      <c r="I44" s="597">
        <f>D44-(E44+F44+G44+H44)</f>
        <v>57042542</v>
      </c>
      <c r="J44" s="596">
        <v>101677670</v>
      </c>
      <c r="K44" s="596">
        <v>845329</v>
      </c>
      <c r="L44" s="598"/>
      <c r="M44" s="594" t="s">
        <v>199</v>
      </c>
    </row>
    <row r="45" spans="1:13" ht="10.5" customHeight="1">
      <c r="A45" s="594" t="s">
        <v>200</v>
      </c>
      <c r="B45" s="599"/>
      <c r="C45" s="591">
        <v>5410.916666666667</v>
      </c>
      <c r="D45" s="596">
        <v>4676401051</v>
      </c>
      <c r="E45" s="596">
        <v>2169767530</v>
      </c>
      <c r="F45" s="596">
        <v>1374694220</v>
      </c>
      <c r="G45" s="596">
        <v>172410860</v>
      </c>
      <c r="H45" s="596">
        <v>750637690</v>
      </c>
      <c r="I45" s="597">
        <f>D45-(E45+F45+G45+H45)</f>
        <v>208890751</v>
      </c>
      <c r="J45" s="596">
        <v>357960940</v>
      </c>
      <c r="K45" s="596">
        <v>867124</v>
      </c>
      <c r="L45" s="598"/>
      <c r="M45" s="594" t="s">
        <v>200</v>
      </c>
    </row>
    <row r="46" spans="1:13" ht="10.5" customHeight="1">
      <c r="A46" s="594" t="s">
        <v>207</v>
      </c>
      <c r="B46" s="599"/>
      <c r="C46" s="591">
        <v>5893.083333333333</v>
      </c>
      <c r="D46" s="596">
        <v>4621119749</v>
      </c>
      <c r="E46" s="596">
        <v>2160377320</v>
      </c>
      <c r="F46" s="596">
        <v>1226097070</v>
      </c>
      <c r="G46" s="596">
        <v>170613440</v>
      </c>
      <c r="H46" s="596">
        <v>894784750</v>
      </c>
      <c r="I46" s="597">
        <f>D46-(E46+F46+G46+H46)</f>
        <v>169247169</v>
      </c>
      <c r="J46" s="596">
        <v>356907177.5</v>
      </c>
      <c r="K46" s="596">
        <v>788722</v>
      </c>
      <c r="L46" s="598"/>
      <c r="M46" s="594" t="s">
        <v>207</v>
      </c>
    </row>
    <row r="47" spans="1:13" ht="10.5" customHeight="1">
      <c r="A47" s="594" t="s">
        <v>208</v>
      </c>
      <c r="B47" s="599"/>
      <c r="C47" s="591">
        <v>493.25</v>
      </c>
      <c r="D47" s="596">
        <v>331688515</v>
      </c>
      <c r="E47" s="596">
        <v>151672800</v>
      </c>
      <c r="F47" s="596">
        <v>101391290</v>
      </c>
      <c r="G47" s="596">
        <v>15997470</v>
      </c>
      <c r="H47" s="596">
        <v>50412170</v>
      </c>
      <c r="I47" s="597">
        <f>D47-(E47+F47+G47+H47)</f>
        <v>12214785</v>
      </c>
      <c r="J47" s="596">
        <v>29172932</v>
      </c>
      <c r="K47" s="596">
        <v>675537</v>
      </c>
      <c r="L47" s="598"/>
      <c r="M47" s="594" t="s">
        <v>208</v>
      </c>
    </row>
    <row r="48" spans="1:13" ht="6" customHeight="1" thickBot="1">
      <c r="A48" s="603"/>
      <c r="B48" s="604"/>
      <c r="C48" s="605"/>
      <c r="D48" s="606"/>
      <c r="E48" s="606"/>
      <c r="F48" s="606"/>
      <c r="G48" s="606"/>
      <c r="H48" s="606"/>
      <c r="I48" s="606"/>
      <c r="J48" s="606"/>
      <c r="K48" s="606"/>
      <c r="L48" s="607"/>
      <c r="M48" s="570"/>
    </row>
    <row r="49" spans="1:13" ht="4.5" customHeight="1" thickTop="1">
      <c r="A49" s="566"/>
      <c r="B49" s="567"/>
      <c r="C49" s="608"/>
      <c r="D49" s="609"/>
      <c r="E49" s="609"/>
      <c r="F49" s="609"/>
      <c r="G49" s="609"/>
      <c r="H49" s="609"/>
      <c r="I49" s="609"/>
      <c r="J49" s="609"/>
      <c r="K49" s="609"/>
      <c r="L49" s="566"/>
      <c r="M49" s="566"/>
    </row>
    <row r="50" spans="1:13" ht="9.6">
      <c r="A50" s="566" t="s">
        <v>511</v>
      </c>
      <c r="B50" s="567"/>
      <c r="C50" s="566"/>
      <c r="D50" s="566"/>
      <c r="E50" s="566"/>
      <c r="F50" s="566"/>
      <c r="G50" s="566"/>
      <c r="H50" s="566"/>
      <c r="I50" s="566"/>
      <c r="J50" s="566"/>
      <c r="K50" s="566"/>
      <c r="L50" s="566"/>
      <c r="M50" s="566"/>
    </row>
    <row r="51" spans="1:13" ht="9.6">
      <c r="A51" s="566" t="s">
        <v>512</v>
      </c>
      <c r="B51" s="567"/>
      <c r="C51" s="566"/>
      <c r="D51" s="566"/>
      <c r="E51" s="566"/>
      <c r="F51" s="566"/>
      <c r="G51" s="566"/>
      <c r="H51" s="566"/>
      <c r="I51" s="566"/>
      <c r="J51" s="566"/>
      <c r="K51" s="566"/>
      <c r="L51" s="566"/>
      <c r="M51" s="566"/>
    </row>
  </sheetData>
  <mergeCells count="11">
    <mergeCell ref="H2:H3"/>
    <mergeCell ref="I2:I3"/>
    <mergeCell ref="J2:J3"/>
    <mergeCell ref="K2:K3"/>
    <mergeCell ref="M2:M3"/>
    <mergeCell ref="G2:G3"/>
    <mergeCell ref="A2:A3"/>
    <mergeCell ref="C2:C3"/>
    <mergeCell ref="D2:D3"/>
    <mergeCell ref="E2:E3"/>
    <mergeCell ref="F2:F3"/>
  </mergeCells>
  <phoneticPr fontId="5"/>
  <printOptions horizontalCentered="1"/>
  <pageMargins left="0.78740157480314965" right="0.59055118110236227" top="1.3779527559055118" bottom="0" header="0.86614173228346458" footer="0.51181102362204722"/>
  <pageSetup paperSize="8" scale="124" fitToWidth="0" fitToHeight="0" orientation="landscape" r:id="rId1"/>
  <headerFooter alignWithMargins="0">
    <oddHeader>&amp;L&amp;9後期高齢者医療被保険者数と医療費&amp;R&amp;9&amp;F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11"/>
  <sheetViews>
    <sheetView zoomScaleNormal="100" zoomScaleSheetLayoutView="200" workbookViewId="0"/>
  </sheetViews>
  <sheetFormatPr defaultColWidth="10.109375" defaultRowHeight="9.6"/>
  <cols>
    <col min="1" max="1" width="1.109375" style="612" customWidth="1"/>
    <col min="2" max="2" width="24.33203125" style="612" customWidth="1"/>
    <col min="3" max="3" width="1.109375" style="612" customWidth="1"/>
    <col min="4" max="4" width="14.44140625" style="612" customWidth="1"/>
    <col min="5" max="6" width="14.44140625" style="616" customWidth="1"/>
    <col min="7" max="7" width="5.77734375" style="616" customWidth="1"/>
    <col min="8" max="16384" width="10.109375" style="612"/>
  </cols>
  <sheetData>
    <row r="1" spans="1:8" ht="12" customHeight="1" thickBot="1">
      <c r="B1" s="613" t="s">
        <v>105</v>
      </c>
      <c r="C1" s="613"/>
      <c r="D1" s="613"/>
      <c r="E1" s="614"/>
      <c r="F1" s="615" t="s">
        <v>513</v>
      </c>
    </row>
    <row r="2" spans="1:8" s="620" customFormat="1" ht="15" customHeight="1" thickTop="1">
      <c r="A2" s="617"/>
      <c r="B2" s="618" t="s">
        <v>514</v>
      </c>
      <c r="C2" s="618"/>
      <c r="D2" s="619" t="s">
        <v>515</v>
      </c>
      <c r="E2" s="619" t="s">
        <v>516</v>
      </c>
      <c r="F2" s="619" t="s">
        <v>16</v>
      </c>
      <c r="G2" s="541"/>
    </row>
    <row r="3" spans="1:8" s="620" customFormat="1" ht="4.5" customHeight="1">
      <c r="A3" s="621"/>
      <c r="B3" s="622"/>
      <c r="C3" s="622"/>
      <c r="D3" s="623"/>
      <c r="E3" s="624"/>
      <c r="F3" s="622"/>
      <c r="G3" s="625"/>
    </row>
    <row r="4" spans="1:8" ht="16.5" customHeight="1">
      <c r="A4" s="616"/>
      <c r="B4" s="626" t="s">
        <v>517</v>
      </c>
      <c r="C4" s="627"/>
      <c r="D4" s="628">
        <v>2110505</v>
      </c>
      <c r="E4" s="629">
        <v>2036513</v>
      </c>
      <c r="F4" s="629">
        <v>2169278</v>
      </c>
      <c r="G4" s="630"/>
    </row>
    <row r="5" spans="1:8" ht="16.5" customHeight="1">
      <c r="A5" s="616"/>
      <c r="B5" s="626" t="s">
        <v>518</v>
      </c>
      <c r="C5" s="627"/>
      <c r="D5" s="631">
        <v>385563</v>
      </c>
      <c r="E5" s="632">
        <v>340923</v>
      </c>
      <c r="F5" s="629">
        <v>365546</v>
      </c>
      <c r="G5" s="633"/>
    </row>
    <row r="6" spans="1:8" ht="3" customHeight="1" thickBot="1">
      <c r="A6" s="634"/>
      <c r="B6" s="635"/>
      <c r="C6" s="635"/>
      <c r="D6" s="636"/>
      <c r="E6" s="637"/>
      <c r="F6" s="637"/>
      <c r="G6" s="638"/>
    </row>
    <row r="7" spans="1:8" ht="5.25" customHeight="1" thickTop="1">
      <c r="B7" s="613"/>
      <c r="C7" s="613"/>
      <c r="D7" s="613"/>
      <c r="E7" s="639"/>
      <c r="F7" s="639"/>
    </row>
    <row r="8" spans="1:8">
      <c r="A8" s="613" t="s">
        <v>519</v>
      </c>
      <c r="B8" s="613"/>
      <c r="C8" s="613"/>
      <c r="D8" s="613"/>
      <c r="E8" s="614"/>
      <c r="F8" s="614"/>
    </row>
    <row r="9" spans="1:8">
      <c r="A9" s="613" t="s">
        <v>520</v>
      </c>
      <c r="B9" s="613"/>
      <c r="C9" s="613"/>
      <c r="D9" s="613"/>
      <c r="E9" s="614"/>
      <c r="F9" s="614"/>
    </row>
    <row r="10" spans="1:8">
      <c r="C10" s="616"/>
      <c r="D10" s="616"/>
      <c r="H10" s="616"/>
    </row>
    <row r="11" spans="1:8">
      <c r="C11" s="616"/>
      <c r="D11" s="616"/>
      <c r="H11" s="616"/>
    </row>
  </sheetData>
  <phoneticPr fontId="5"/>
  <printOptions horizontalCentered="1"/>
  <pageMargins left="0" right="0" top="1.299212598425197" bottom="0.98425196850393704" header="0.74803149606299213" footer="0.51181102362204722"/>
  <pageSetup paperSize="9" scale="120" orientation="portrait" r:id="rId1"/>
  <headerFooter alignWithMargins="0">
    <oddHeader>&amp;L&amp;9高確法による特定健康診査受診人員&amp;R&amp;9&amp;F　(&amp;A)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Q43"/>
  <sheetViews>
    <sheetView zoomScaleNormal="100" workbookViewId="0"/>
  </sheetViews>
  <sheetFormatPr defaultColWidth="11.33203125" defaultRowHeight="9"/>
  <cols>
    <col min="1" max="1" width="9" style="482" bestFit="1" customWidth="1"/>
    <col min="2" max="2" width="1" style="482" customWidth="1"/>
    <col min="3" max="3" width="9" style="482" bestFit="1" customWidth="1"/>
    <col min="4" max="4" width="16" style="482" bestFit="1" customWidth="1"/>
    <col min="5" max="5" width="6.6640625" style="482" customWidth="1"/>
    <col min="6" max="6" width="13.33203125" style="482" bestFit="1" customWidth="1"/>
    <col min="7" max="7" width="6.6640625" style="482" customWidth="1"/>
    <col min="8" max="8" width="13.33203125" style="482" bestFit="1" customWidth="1"/>
    <col min="9" max="9" width="4.6640625" style="482" customWidth="1"/>
    <col min="10" max="10" width="7.6640625" style="482" customWidth="1"/>
    <col min="11" max="11" width="4.44140625" style="482" customWidth="1"/>
    <col min="12" max="12" width="7.44140625" style="482" customWidth="1"/>
    <col min="13" max="13" width="6.44140625" style="482" customWidth="1"/>
    <col min="14" max="14" width="10.44140625" style="482" customWidth="1"/>
    <col min="15" max="16" width="11.44140625" style="482" bestFit="1" customWidth="1"/>
    <col min="17" max="16384" width="11.33203125" style="482"/>
  </cols>
  <sheetData>
    <row r="1" spans="1:16" s="163" customFormat="1" ht="14.25" customHeight="1" thickBot="1">
      <c r="A1" s="50" t="s">
        <v>53</v>
      </c>
      <c r="B1" s="440"/>
      <c r="C1" s="440"/>
      <c r="D1" s="440"/>
      <c r="E1" s="440"/>
      <c r="F1" s="440"/>
      <c r="G1" s="440"/>
      <c r="H1" s="443"/>
      <c r="I1" s="443"/>
      <c r="J1" s="443" t="s">
        <v>426</v>
      </c>
      <c r="K1" s="440"/>
      <c r="L1" s="440"/>
      <c r="M1" s="440"/>
      <c r="N1" s="440"/>
      <c r="O1" s="440"/>
      <c r="P1" s="440"/>
    </row>
    <row r="2" spans="1:16" s="387" customFormat="1" ht="17.25" customHeight="1" thickTop="1">
      <c r="A2" s="790" t="s">
        <v>42</v>
      </c>
      <c r="B2" s="437"/>
      <c r="C2" s="703" t="s">
        <v>427</v>
      </c>
      <c r="D2" s="760"/>
      <c r="E2" s="760"/>
      <c r="F2" s="760"/>
      <c r="G2" s="760"/>
      <c r="H2" s="704"/>
      <c r="I2" s="881" t="s">
        <v>428</v>
      </c>
      <c r="J2" s="882"/>
      <c r="K2" s="477"/>
      <c r="L2" s="477"/>
      <c r="M2" s="477"/>
      <c r="N2" s="477"/>
      <c r="O2" s="477"/>
      <c r="P2" s="477"/>
    </row>
    <row r="3" spans="1:16" s="387" customFormat="1" ht="15.75" customHeight="1">
      <c r="A3" s="878"/>
      <c r="B3" s="58"/>
      <c r="C3" s="886" t="s">
        <v>429</v>
      </c>
      <c r="D3" s="887"/>
      <c r="E3" s="887"/>
      <c r="F3" s="887"/>
      <c r="G3" s="887"/>
      <c r="H3" s="806"/>
      <c r="I3" s="883"/>
      <c r="J3" s="884"/>
      <c r="K3" s="477"/>
      <c r="L3" s="477"/>
      <c r="M3" s="477"/>
      <c r="N3" s="477"/>
      <c r="O3" s="477"/>
      <c r="P3" s="477"/>
    </row>
    <row r="4" spans="1:16" s="387" customFormat="1" ht="17.25" customHeight="1">
      <c r="A4" s="878"/>
      <c r="B4" s="444"/>
      <c r="C4" s="756" t="s">
        <v>430</v>
      </c>
      <c r="D4" s="757"/>
      <c r="E4" s="888" t="s">
        <v>431</v>
      </c>
      <c r="F4" s="889"/>
      <c r="G4" s="762" t="s">
        <v>57</v>
      </c>
      <c r="H4" s="890"/>
      <c r="I4" s="756"/>
      <c r="J4" s="885"/>
      <c r="K4" s="477"/>
      <c r="L4" s="477"/>
      <c r="M4" s="477"/>
      <c r="N4" s="477"/>
      <c r="O4" s="477"/>
      <c r="P4" s="477"/>
    </row>
    <row r="5" spans="1:16" s="478" customFormat="1" ht="12" customHeight="1">
      <c r="A5" s="65"/>
      <c r="B5" s="447"/>
      <c r="C5" s="65"/>
      <c r="D5" s="65" t="s">
        <v>60</v>
      </c>
      <c r="E5" s="65"/>
      <c r="F5" s="65" t="s">
        <v>60</v>
      </c>
      <c r="G5" s="65"/>
      <c r="H5" s="65" t="s">
        <v>60</v>
      </c>
      <c r="I5" s="65"/>
      <c r="J5" s="65" t="s">
        <v>60</v>
      </c>
      <c r="K5" s="443"/>
      <c r="L5" s="443"/>
      <c r="M5" s="443"/>
      <c r="N5" s="443"/>
      <c r="O5" s="443"/>
      <c r="P5" s="443"/>
    </row>
    <row r="6" spans="1:16" s="163" customFormat="1" ht="15.75" customHeight="1">
      <c r="A6" s="65" t="s">
        <v>15</v>
      </c>
      <c r="B6" s="447"/>
      <c r="C6" s="65"/>
      <c r="D6" s="441">
        <v>1065711</v>
      </c>
      <c r="E6" s="441"/>
      <c r="F6" s="441">
        <v>18025</v>
      </c>
      <c r="G6" s="441"/>
      <c r="H6" s="441">
        <v>1083736</v>
      </c>
      <c r="I6" s="441"/>
      <c r="J6" s="441">
        <v>678621</v>
      </c>
      <c r="K6" s="440"/>
      <c r="L6" s="440"/>
      <c r="M6" s="440"/>
      <c r="N6" s="440"/>
      <c r="O6" s="440"/>
      <c r="P6" s="440"/>
    </row>
    <row r="7" spans="1:16" s="163" customFormat="1" ht="15.75" customHeight="1">
      <c r="A7" s="65" t="s">
        <v>16</v>
      </c>
      <c r="B7" s="447"/>
      <c r="C7" s="479"/>
      <c r="D7" s="441">
        <v>1060582</v>
      </c>
      <c r="E7" s="441"/>
      <c r="F7" s="441">
        <v>18651</v>
      </c>
      <c r="G7" s="441"/>
      <c r="H7" s="441">
        <v>1079233</v>
      </c>
      <c r="I7" s="441"/>
      <c r="J7" s="441">
        <v>654074</v>
      </c>
      <c r="K7" s="445"/>
      <c r="L7" s="440"/>
      <c r="M7" s="440"/>
      <c r="N7" s="440"/>
      <c r="O7" s="440"/>
      <c r="P7" s="440"/>
    </row>
    <row r="8" spans="1:16" s="163" customFormat="1" ht="15.75" customHeight="1">
      <c r="A8" s="65" t="s">
        <v>17</v>
      </c>
      <c r="B8" s="662"/>
      <c r="C8" s="65"/>
      <c r="D8" s="653">
        <v>1039789</v>
      </c>
      <c r="E8" s="653"/>
      <c r="F8" s="653">
        <v>19483</v>
      </c>
      <c r="G8" s="653"/>
      <c r="H8" s="653">
        <f>D8+F8</f>
        <v>1059272</v>
      </c>
      <c r="I8" s="653"/>
      <c r="J8" s="653">
        <v>620868</v>
      </c>
      <c r="K8" s="50"/>
      <c r="L8" s="440"/>
      <c r="M8" s="440"/>
      <c r="N8" s="440"/>
      <c r="O8" s="440"/>
      <c r="P8" s="440"/>
    </row>
    <row r="9" spans="1:16" ht="3" customHeight="1" thickBot="1">
      <c r="A9" s="45"/>
      <c r="B9" s="45"/>
      <c r="C9" s="480"/>
      <c r="D9" s="45"/>
      <c r="E9" s="45"/>
      <c r="F9" s="45"/>
      <c r="G9" s="45"/>
      <c r="H9" s="45"/>
      <c r="I9" s="45"/>
      <c r="J9" s="45"/>
      <c r="K9" s="481"/>
      <c r="L9" s="481"/>
      <c r="M9" s="2"/>
      <c r="N9" s="2"/>
      <c r="O9" s="2"/>
      <c r="P9" s="2"/>
    </row>
    <row r="10" spans="1:16" s="163" customFormat="1" ht="11.25" customHeight="1" thickTop="1">
      <c r="A10" s="65"/>
      <c r="B10" s="65"/>
      <c r="C10" s="483"/>
      <c r="D10" s="483"/>
      <c r="E10" s="483"/>
      <c r="F10" s="483"/>
      <c r="G10" s="50"/>
      <c r="H10" s="440"/>
      <c r="I10" s="440"/>
      <c r="J10" s="440"/>
      <c r="K10" s="440"/>
      <c r="L10" s="440"/>
      <c r="M10" s="440"/>
      <c r="N10" s="440"/>
      <c r="O10" s="440"/>
      <c r="P10" s="440"/>
    </row>
    <row r="11" spans="1:16" ht="14.25" customHeight="1" thickBot="1">
      <c r="A11" s="29" t="s">
        <v>432</v>
      </c>
      <c r="B11" s="2"/>
      <c r="C11" s="2"/>
      <c r="D11" s="2"/>
      <c r="E11" s="2"/>
      <c r="F11" s="2"/>
      <c r="G11" s="2"/>
      <c r="H11" s="2"/>
      <c r="I11" s="2"/>
      <c r="J11" s="2"/>
      <c r="K11" s="2"/>
      <c r="L11" s="2"/>
      <c r="M11" s="2"/>
      <c r="N11" s="2"/>
      <c r="O11" s="2"/>
      <c r="P11" s="2"/>
    </row>
    <row r="12" spans="1:16" s="485" customFormat="1" ht="22.5" customHeight="1" thickTop="1">
      <c r="A12" s="790" t="s">
        <v>433</v>
      </c>
      <c r="B12" s="484"/>
      <c r="C12" s="891" t="s">
        <v>57</v>
      </c>
      <c r="D12" s="892"/>
      <c r="E12" s="893" t="s">
        <v>434</v>
      </c>
      <c r="F12" s="894"/>
      <c r="G12" s="893" t="s">
        <v>435</v>
      </c>
      <c r="H12" s="894"/>
      <c r="I12" s="879" t="s">
        <v>436</v>
      </c>
      <c r="J12" s="895"/>
      <c r="K12" s="879" t="s">
        <v>437</v>
      </c>
      <c r="L12" s="880"/>
      <c r="M12" s="6"/>
      <c r="N12" s="6"/>
      <c r="O12" s="6"/>
      <c r="P12" s="6"/>
    </row>
    <row r="13" spans="1:16" s="485" customFormat="1" ht="15.75" customHeight="1">
      <c r="A13" s="878"/>
      <c r="B13" s="486"/>
      <c r="C13" s="487" t="s">
        <v>67</v>
      </c>
      <c r="D13" s="487" t="s">
        <v>438</v>
      </c>
      <c r="E13" s="487" t="s">
        <v>67</v>
      </c>
      <c r="F13" s="487" t="s">
        <v>438</v>
      </c>
      <c r="G13" s="487" t="s">
        <v>67</v>
      </c>
      <c r="H13" s="487" t="s">
        <v>438</v>
      </c>
      <c r="I13" s="487" t="s">
        <v>67</v>
      </c>
      <c r="J13" s="487" t="s">
        <v>438</v>
      </c>
      <c r="K13" s="487" t="s">
        <v>67</v>
      </c>
      <c r="L13" s="488" t="s">
        <v>438</v>
      </c>
      <c r="M13" s="6"/>
      <c r="N13" s="6"/>
      <c r="O13" s="6"/>
      <c r="P13" s="6"/>
    </row>
    <row r="14" spans="1:16" s="490" customFormat="1" ht="12" customHeight="1">
      <c r="A14" s="28"/>
      <c r="B14" s="28"/>
      <c r="C14" s="489" t="s">
        <v>50</v>
      </c>
      <c r="D14" s="28" t="s">
        <v>52</v>
      </c>
      <c r="E14" s="28" t="s">
        <v>50</v>
      </c>
      <c r="F14" s="28" t="s">
        <v>52</v>
      </c>
      <c r="G14" s="28" t="s">
        <v>50</v>
      </c>
      <c r="H14" s="28" t="s">
        <v>52</v>
      </c>
      <c r="I14" s="28" t="s">
        <v>50</v>
      </c>
      <c r="J14" s="28" t="s">
        <v>52</v>
      </c>
      <c r="K14" s="28" t="s">
        <v>50</v>
      </c>
      <c r="L14" s="28" t="s">
        <v>52</v>
      </c>
      <c r="M14" s="3"/>
      <c r="N14" s="3"/>
      <c r="O14" s="3"/>
      <c r="P14" s="3"/>
    </row>
    <row r="15" spans="1:16" ht="15.75" customHeight="1">
      <c r="A15" s="28" t="s">
        <v>15</v>
      </c>
      <c r="B15" s="491"/>
      <c r="C15" s="492">
        <v>28503</v>
      </c>
      <c r="D15" s="493">
        <v>24569470</v>
      </c>
      <c r="E15" s="494">
        <v>60</v>
      </c>
      <c r="F15" s="495">
        <v>348</v>
      </c>
      <c r="G15" s="493">
        <v>28443</v>
      </c>
      <c r="H15" s="493">
        <v>24569122</v>
      </c>
      <c r="I15" s="496">
        <v>0</v>
      </c>
      <c r="J15" s="496">
        <v>0</v>
      </c>
      <c r="K15" s="496">
        <v>0</v>
      </c>
      <c r="L15" s="496">
        <v>0</v>
      </c>
      <c r="M15" s="2"/>
      <c r="N15" s="2"/>
      <c r="O15" s="2"/>
      <c r="P15" s="2"/>
    </row>
    <row r="16" spans="1:16" ht="15.75" customHeight="1">
      <c r="A16" s="28" t="s">
        <v>16</v>
      </c>
      <c r="B16" s="491"/>
      <c r="C16" s="492">
        <v>71935</v>
      </c>
      <c r="D16" s="493">
        <v>62130038</v>
      </c>
      <c r="E16" s="494">
        <v>60</v>
      </c>
      <c r="F16" s="495">
        <v>348</v>
      </c>
      <c r="G16" s="493">
        <v>71875</v>
      </c>
      <c r="H16" s="493">
        <v>62122443</v>
      </c>
      <c r="I16" s="496">
        <v>0</v>
      </c>
      <c r="J16" s="496">
        <v>0</v>
      </c>
      <c r="K16" s="496">
        <v>0</v>
      </c>
      <c r="L16" s="496">
        <v>0</v>
      </c>
      <c r="M16" s="2"/>
      <c r="N16" s="2"/>
      <c r="O16" s="2"/>
      <c r="P16" s="2"/>
    </row>
    <row r="17" spans="1:17" ht="15.75" customHeight="1">
      <c r="A17" s="28" t="s">
        <v>17</v>
      </c>
      <c r="B17" s="491"/>
      <c r="C17" s="492">
        <v>69798</v>
      </c>
      <c r="D17" s="493">
        <v>60432927</v>
      </c>
      <c r="E17" s="494">
        <v>60</v>
      </c>
      <c r="F17" s="495">
        <v>348</v>
      </c>
      <c r="G17" s="493">
        <v>69738</v>
      </c>
      <c r="H17" s="495">
        <v>60432579</v>
      </c>
      <c r="I17" s="496">
        <v>0</v>
      </c>
      <c r="J17" s="496">
        <v>0</v>
      </c>
      <c r="K17" s="496">
        <v>0</v>
      </c>
      <c r="L17" s="496">
        <v>0</v>
      </c>
      <c r="M17" s="29"/>
      <c r="N17" s="2"/>
      <c r="O17" s="2"/>
      <c r="P17" s="2"/>
    </row>
    <row r="18" spans="1:17" ht="3" customHeight="1" thickBot="1">
      <c r="A18" s="45"/>
      <c r="B18" s="45"/>
      <c r="C18" s="480"/>
      <c r="D18" s="45"/>
      <c r="E18" s="45"/>
      <c r="F18" s="45"/>
      <c r="G18" s="45"/>
      <c r="H18" s="45"/>
      <c r="I18" s="45"/>
      <c r="J18" s="45"/>
      <c r="K18" s="45"/>
      <c r="L18" s="45"/>
      <c r="M18" s="2"/>
      <c r="N18" s="2"/>
      <c r="O18" s="2"/>
      <c r="P18" s="2"/>
    </row>
    <row r="19" spans="1:17" ht="11.25" customHeight="1" thickTop="1">
      <c r="A19" s="2"/>
      <c r="B19" s="2"/>
      <c r="C19" s="2"/>
      <c r="D19" s="2"/>
      <c r="E19" s="2"/>
      <c r="F19" s="2"/>
      <c r="G19" s="2"/>
      <c r="H19" s="2"/>
      <c r="I19" s="2"/>
      <c r="J19" s="2"/>
      <c r="K19" s="2"/>
      <c r="L19" s="2"/>
      <c r="M19" s="2"/>
      <c r="N19" s="2"/>
      <c r="O19" s="2"/>
      <c r="P19" s="2"/>
    </row>
    <row r="20" spans="1:17" s="163" customFormat="1" ht="14.25" customHeight="1" thickBot="1">
      <c r="A20" s="446" t="s">
        <v>439</v>
      </c>
      <c r="B20" s="383"/>
      <c r="C20" s="383"/>
      <c r="D20" s="383"/>
      <c r="E20" s="383"/>
      <c r="F20" s="383"/>
      <c r="G20" s="383"/>
      <c r="H20" s="383"/>
      <c r="I20" s="383"/>
      <c r="J20" s="383"/>
      <c r="K20" s="383"/>
      <c r="L20" s="383"/>
      <c r="M20" s="383"/>
      <c r="N20" s="383"/>
      <c r="O20" s="383"/>
      <c r="P20" s="383"/>
    </row>
    <row r="21" spans="1:17" s="387" customFormat="1" ht="15.75" customHeight="1" thickTop="1">
      <c r="A21" s="790" t="s">
        <v>440</v>
      </c>
      <c r="B21" s="437"/>
      <c r="C21" s="877" t="s">
        <v>441</v>
      </c>
      <c r="D21" s="725"/>
      <c r="E21" s="877" t="s">
        <v>442</v>
      </c>
      <c r="F21" s="725"/>
      <c r="G21" s="877" t="s">
        <v>443</v>
      </c>
      <c r="H21" s="790"/>
      <c r="I21" s="877" t="s">
        <v>444</v>
      </c>
      <c r="J21" s="725"/>
      <c r="K21" s="877" t="s">
        <v>445</v>
      </c>
      <c r="L21" s="725"/>
      <c r="M21" s="877" t="s">
        <v>446</v>
      </c>
      <c r="N21" s="725"/>
      <c r="O21" s="790" t="s">
        <v>447</v>
      </c>
      <c r="P21" s="790"/>
    </row>
    <row r="22" spans="1:17" s="387" customFormat="1" ht="15.75" customHeight="1">
      <c r="A22" s="878"/>
      <c r="B22" s="444"/>
      <c r="C22" s="280" t="s">
        <v>67</v>
      </c>
      <c r="D22" s="444" t="s">
        <v>438</v>
      </c>
      <c r="E22" s="280" t="s">
        <v>67</v>
      </c>
      <c r="F22" s="444" t="s">
        <v>438</v>
      </c>
      <c r="G22" s="280" t="s">
        <v>67</v>
      </c>
      <c r="H22" s="439" t="s">
        <v>438</v>
      </c>
      <c r="I22" s="497" t="s">
        <v>67</v>
      </c>
      <c r="J22" s="438" t="s">
        <v>448</v>
      </c>
      <c r="K22" s="497" t="s">
        <v>67</v>
      </c>
      <c r="L22" s="438" t="s">
        <v>448</v>
      </c>
      <c r="M22" s="497" t="s">
        <v>67</v>
      </c>
      <c r="N22" s="438" t="s">
        <v>448</v>
      </c>
      <c r="O22" s="497" t="s">
        <v>67</v>
      </c>
      <c r="P22" s="273" t="s">
        <v>448</v>
      </c>
      <c r="Q22" s="498"/>
    </row>
    <row r="23" spans="1:17" s="478" customFormat="1" ht="12" customHeight="1">
      <c r="A23" s="65"/>
      <c r="B23" s="447"/>
      <c r="C23" s="66" t="s">
        <v>50</v>
      </c>
      <c r="D23" s="442" t="s">
        <v>61</v>
      </c>
      <c r="E23" s="65" t="s">
        <v>50</v>
      </c>
      <c r="F23" s="442" t="s">
        <v>61</v>
      </c>
      <c r="G23" s="65" t="s">
        <v>50</v>
      </c>
      <c r="H23" s="65" t="s">
        <v>61</v>
      </c>
      <c r="I23" s="65" t="s">
        <v>50</v>
      </c>
      <c r="J23" s="65" t="s">
        <v>61</v>
      </c>
      <c r="K23" s="65" t="s">
        <v>50</v>
      </c>
      <c r="L23" s="65" t="s">
        <v>61</v>
      </c>
      <c r="M23" s="65" t="s">
        <v>50</v>
      </c>
      <c r="N23" s="65" t="s">
        <v>61</v>
      </c>
      <c r="O23" s="65" t="s">
        <v>50</v>
      </c>
      <c r="P23" s="65" t="s">
        <v>61</v>
      </c>
    </row>
    <row r="24" spans="1:17" s="163" customFormat="1" ht="15.75" customHeight="1">
      <c r="A24" s="65" t="s">
        <v>15</v>
      </c>
      <c r="B24" s="447"/>
      <c r="C24" s="499">
        <v>12297</v>
      </c>
      <c r="D24" s="441">
        <v>6360282543</v>
      </c>
      <c r="E24" s="441">
        <v>14861</v>
      </c>
      <c r="F24" s="441">
        <v>3707014164</v>
      </c>
      <c r="G24" s="441">
        <v>1121</v>
      </c>
      <c r="H24" s="441">
        <v>986700825</v>
      </c>
      <c r="I24" s="500">
        <v>1</v>
      </c>
      <c r="J24" s="501">
        <v>1006600</v>
      </c>
      <c r="K24" s="196">
        <v>0</v>
      </c>
      <c r="L24" s="196">
        <v>0</v>
      </c>
      <c r="M24" s="501">
        <v>555</v>
      </c>
      <c r="N24" s="501">
        <v>225834886</v>
      </c>
      <c r="O24" s="501">
        <v>1204</v>
      </c>
      <c r="P24" s="501">
        <v>172893500</v>
      </c>
      <c r="Q24" s="502"/>
    </row>
    <row r="25" spans="1:17" s="163" customFormat="1" ht="15.75" customHeight="1">
      <c r="A25" s="443"/>
      <c r="B25" s="447"/>
      <c r="C25" s="499"/>
      <c r="D25" s="441"/>
      <c r="E25" s="441"/>
      <c r="F25" s="441"/>
      <c r="G25" s="441"/>
      <c r="H25" s="441"/>
      <c r="I25" s="503"/>
      <c r="J25" s="503"/>
      <c r="K25" s="503"/>
      <c r="L25" s="503"/>
      <c r="M25" s="503"/>
      <c r="N25" s="503"/>
      <c r="O25" s="504">
        <v>101</v>
      </c>
      <c r="P25" s="505">
        <v>858500</v>
      </c>
      <c r="Q25" s="506"/>
    </row>
    <row r="26" spans="1:17" s="163" customFormat="1" ht="15.75" customHeight="1">
      <c r="A26" s="65" t="s">
        <v>16</v>
      </c>
      <c r="B26" s="447"/>
      <c r="C26" s="499">
        <v>10413</v>
      </c>
      <c r="D26" s="441">
        <v>5307518068</v>
      </c>
      <c r="E26" s="441">
        <v>11923</v>
      </c>
      <c r="F26" s="441">
        <v>2985999844</v>
      </c>
      <c r="G26" s="441">
        <v>1035</v>
      </c>
      <c r="H26" s="441">
        <v>910334175</v>
      </c>
      <c r="I26" s="500">
        <v>1</v>
      </c>
      <c r="J26" s="501">
        <v>1005600</v>
      </c>
      <c r="K26" s="196">
        <v>0</v>
      </c>
      <c r="L26" s="196">
        <v>0</v>
      </c>
      <c r="M26" s="501">
        <v>528</v>
      </c>
      <c r="N26" s="501">
        <v>206571464</v>
      </c>
      <c r="O26" s="501">
        <v>1202</v>
      </c>
      <c r="P26" s="501">
        <v>173895000</v>
      </c>
      <c r="Q26" s="502"/>
    </row>
    <row r="27" spans="1:17" s="163" customFormat="1" ht="15.75" customHeight="1">
      <c r="A27" s="443"/>
      <c r="B27" s="440"/>
      <c r="C27" s="499"/>
      <c r="D27" s="441"/>
      <c r="E27" s="441"/>
      <c r="F27" s="441"/>
      <c r="G27" s="441"/>
      <c r="H27" s="441"/>
      <c r="I27" s="503"/>
      <c r="J27" s="503"/>
      <c r="K27" s="503"/>
      <c r="L27" s="503"/>
      <c r="M27" s="503"/>
      <c r="N27" s="503"/>
      <c r="O27" s="504">
        <v>80</v>
      </c>
      <c r="P27" s="505">
        <v>680000</v>
      </c>
      <c r="Q27" s="506"/>
    </row>
    <row r="28" spans="1:17" s="163" customFormat="1" ht="15.75" customHeight="1">
      <c r="A28" s="65" t="s">
        <v>17</v>
      </c>
      <c r="B28" s="662"/>
      <c r="C28" s="499">
        <v>7735</v>
      </c>
      <c r="D28" s="653">
        <v>3934187160</v>
      </c>
      <c r="E28" s="653">
        <v>9261</v>
      </c>
      <c r="F28" s="653">
        <v>2323807732</v>
      </c>
      <c r="G28" s="653">
        <v>935</v>
      </c>
      <c r="H28" s="653">
        <v>818245600</v>
      </c>
      <c r="I28" s="500">
        <v>1</v>
      </c>
      <c r="J28" s="501">
        <v>1001600</v>
      </c>
      <c r="K28" s="196">
        <v>0</v>
      </c>
      <c r="L28" s="196">
        <v>0</v>
      </c>
      <c r="M28" s="501">
        <v>555</v>
      </c>
      <c r="N28" s="501">
        <v>207987838</v>
      </c>
      <c r="O28" s="501">
        <v>1232</v>
      </c>
      <c r="P28" s="501">
        <v>176745500</v>
      </c>
      <c r="Q28" s="506"/>
    </row>
    <row r="29" spans="1:17" s="163" customFormat="1" ht="15.75" customHeight="1">
      <c r="A29" s="65"/>
      <c r="B29" s="662"/>
      <c r="C29" s="499"/>
      <c r="D29" s="653"/>
      <c r="E29" s="653"/>
      <c r="F29" s="653"/>
      <c r="G29" s="653"/>
      <c r="H29" s="653"/>
      <c r="I29" s="503"/>
      <c r="J29" s="503"/>
      <c r="K29" s="503"/>
      <c r="L29" s="503"/>
      <c r="M29" s="503"/>
      <c r="N29" s="503"/>
      <c r="O29" s="504">
        <v>83</v>
      </c>
      <c r="P29" s="505">
        <v>705500</v>
      </c>
      <c r="Q29" s="507"/>
    </row>
    <row r="30" spans="1:17" ht="3" customHeight="1" thickBot="1">
      <c r="A30" s="383"/>
      <c r="B30" s="508"/>
      <c r="C30" s="509"/>
      <c r="D30" s="383"/>
      <c r="E30" s="383"/>
      <c r="F30" s="383"/>
      <c r="G30" s="383"/>
      <c r="H30" s="383"/>
      <c r="I30" s="383"/>
      <c r="J30" s="383"/>
      <c r="K30" s="383"/>
      <c r="L30" s="383"/>
      <c r="M30" s="383"/>
      <c r="N30" s="383"/>
      <c r="O30" s="383"/>
      <c r="P30" s="383"/>
      <c r="Q30" s="506"/>
    </row>
    <row r="31" spans="1:17" ht="4.5" customHeight="1" thickTop="1">
      <c r="A31" s="652"/>
      <c r="B31" s="652"/>
      <c r="C31" s="652"/>
      <c r="D31" s="652"/>
      <c r="E31" s="652"/>
      <c r="F31" s="652"/>
      <c r="G31" s="652"/>
      <c r="H31" s="652"/>
      <c r="I31" s="652"/>
      <c r="J31" s="652"/>
      <c r="K31" s="652"/>
      <c r="L31" s="652"/>
      <c r="M31" s="652"/>
      <c r="N31" s="652"/>
      <c r="O31" s="652"/>
      <c r="P31" s="652"/>
      <c r="Q31" s="163"/>
    </row>
    <row r="32" spans="1:17" ht="9.6">
      <c r="A32" s="2" t="s">
        <v>449</v>
      </c>
      <c r="B32" s="2"/>
      <c r="C32" s="2"/>
      <c r="D32" s="2"/>
      <c r="E32" s="2"/>
      <c r="F32" s="2"/>
      <c r="G32" s="2"/>
      <c r="H32" s="2"/>
      <c r="I32" s="2"/>
      <c r="J32" s="2"/>
      <c r="K32" s="2"/>
      <c r="L32" s="2"/>
      <c r="M32" s="2"/>
      <c r="N32" s="2"/>
      <c r="O32" s="2"/>
      <c r="P32" s="2"/>
      <c r="Q32" s="163"/>
    </row>
    <row r="33" spans="1:16" ht="11.25" customHeight="1">
      <c r="A33" s="2"/>
      <c r="B33" s="2"/>
      <c r="C33" s="2"/>
      <c r="D33" s="2"/>
      <c r="E33" s="2"/>
      <c r="F33" s="2"/>
      <c r="G33" s="2"/>
      <c r="H33" s="2"/>
      <c r="I33" s="2"/>
      <c r="J33" s="2"/>
      <c r="K33" s="2"/>
      <c r="L33" s="2"/>
      <c r="M33" s="2"/>
      <c r="N33" s="2"/>
      <c r="O33" s="2"/>
      <c r="P33" s="2"/>
    </row>
    <row r="34" spans="1:16" s="163" customFormat="1" ht="14.25" customHeight="1" thickBot="1">
      <c r="A34" s="50" t="s">
        <v>450</v>
      </c>
      <c r="B34" s="652"/>
      <c r="C34" s="652"/>
      <c r="D34" s="652"/>
      <c r="E34" s="652"/>
      <c r="F34" s="652"/>
      <c r="G34" s="652"/>
      <c r="H34" s="652"/>
      <c r="I34" s="652"/>
      <c r="J34" s="652"/>
      <c r="K34" s="652"/>
      <c r="L34" s="652"/>
      <c r="M34" s="652"/>
      <c r="N34" s="652"/>
      <c r="O34" s="652"/>
      <c r="P34" s="652"/>
    </row>
    <row r="35" spans="1:16" s="387" customFormat="1" ht="15.75" customHeight="1" thickTop="1">
      <c r="A35" s="790" t="s">
        <v>440</v>
      </c>
      <c r="B35" s="644"/>
      <c r="C35" s="727" t="s">
        <v>451</v>
      </c>
      <c r="D35" s="727"/>
      <c r="E35" s="727" t="s">
        <v>435</v>
      </c>
      <c r="F35" s="727"/>
      <c r="G35" s="727" t="s">
        <v>452</v>
      </c>
      <c r="H35" s="728"/>
      <c r="I35" s="477"/>
      <c r="J35" s="477"/>
      <c r="K35" s="477"/>
      <c r="L35" s="477"/>
      <c r="M35" s="477"/>
      <c r="N35" s="477"/>
      <c r="O35" s="477"/>
      <c r="P35" s="477"/>
    </row>
    <row r="36" spans="1:16" s="387" customFormat="1" ht="15.75" customHeight="1">
      <c r="A36" s="878"/>
      <c r="B36" s="648"/>
      <c r="C36" s="280" t="s">
        <v>67</v>
      </c>
      <c r="D36" s="280" t="s">
        <v>438</v>
      </c>
      <c r="E36" s="280" t="s">
        <v>67</v>
      </c>
      <c r="F36" s="280" t="s">
        <v>438</v>
      </c>
      <c r="G36" s="280" t="s">
        <v>67</v>
      </c>
      <c r="H36" s="665" t="s">
        <v>438</v>
      </c>
      <c r="I36" s="477"/>
      <c r="J36" s="477"/>
      <c r="K36" s="477"/>
      <c r="L36" s="477"/>
      <c r="M36" s="477"/>
      <c r="N36" s="477"/>
      <c r="O36" s="477"/>
      <c r="P36" s="477"/>
    </row>
    <row r="37" spans="1:16" s="478" customFormat="1" ht="12" customHeight="1">
      <c r="A37" s="65"/>
      <c r="B37" s="65"/>
      <c r="C37" s="479" t="s">
        <v>50</v>
      </c>
      <c r="D37" s="65" t="s">
        <v>61</v>
      </c>
      <c r="E37" s="65" t="s">
        <v>50</v>
      </c>
      <c r="F37" s="65" t="s">
        <v>61</v>
      </c>
      <c r="G37" s="65" t="s">
        <v>50</v>
      </c>
      <c r="H37" s="65" t="s">
        <v>61</v>
      </c>
      <c r="I37" s="649"/>
      <c r="J37" s="649"/>
      <c r="K37" s="649"/>
      <c r="L37" s="649"/>
      <c r="M37" s="649"/>
      <c r="N37" s="649"/>
      <c r="O37" s="649"/>
      <c r="P37" s="649"/>
    </row>
    <row r="38" spans="1:16" s="163" customFormat="1" ht="15.75" customHeight="1">
      <c r="A38" s="65" t="s">
        <v>15</v>
      </c>
      <c r="B38" s="65"/>
      <c r="C38" s="510">
        <v>2164873</v>
      </c>
      <c r="D38" s="177">
        <v>1441652861908</v>
      </c>
      <c r="E38" s="177">
        <v>58368</v>
      </c>
      <c r="F38" s="177">
        <v>49531179550</v>
      </c>
      <c r="G38" s="177">
        <v>12895</v>
      </c>
      <c r="H38" s="177">
        <v>10212076038</v>
      </c>
      <c r="I38" s="652"/>
      <c r="J38" s="652"/>
      <c r="K38" s="652"/>
      <c r="L38" s="652"/>
      <c r="M38" s="652"/>
      <c r="N38" s="652"/>
      <c r="O38" s="652"/>
      <c r="P38" s="652"/>
    </row>
    <row r="39" spans="1:16" s="163" customFormat="1" ht="15.75" customHeight="1">
      <c r="A39" s="65" t="s">
        <v>16</v>
      </c>
      <c r="B39" s="65"/>
      <c r="C39" s="510">
        <v>2326924</v>
      </c>
      <c r="D39" s="177">
        <v>1577589805227</v>
      </c>
      <c r="E39" s="177">
        <v>60886</v>
      </c>
      <c r="F39" s="177">
        <v>51573117625</v>
      </c>
      <c r="G39" s="177">
        <v>12981</v>
      </c>
      <c r="H39" s="177">
        <v>10264939501</v>
      </c>
      <c r="I39" s="652"/>
      <c r="J39" s="652"/>
      <c r="K39" s="652"/>
      <c r="L39" s="652"/>
      <c r="M39" s="652"/>
      <c r="N39" s="652"/>
      <c r="O39" s="652"/>
      <c r="P39" s="652"/>
    </row>
    <row r="40" spans="1:16" s="163" customFormat="1" ht="15.75" customHeight="1">
      <c r="A40" s="65" t="s">
        <v>17</v>
      </c>
      <c r="B40" s="65"/>
      <c r="C40" s="510">
        <v>2189632</v>
      </c>
      <c r="D40" s="177">
        <v>1455867553427</v>
      </c>
      <c r="E40" s="177">
        <v>63184</v>
      </c>
      <c r="F40" s="177">
        <v>53278382750</v>
      </c>
      <c r="G40" s="177">
        <v>13061</v>
      </c>
      <c r="H40" s="177">
        <v>10292387757</v>
      </c>
      <c r="I40" s="50"/>
      <c r="J40" s="652"/>
      <c r="K40" s="652"/>
      <c r="L40" s="652"/>
      <c r="M40" s="652"/>
      <c r="N40" s="652"/>
      <c r="O40" s="652"/>
      <c r="P40" s="652"/>
    </row>
    <row r="41" spans="1:16" s="163" customFormat="1" ht="3" customHeight="1" thickBot="1">
      <c r="A41" s="201"/>
      <c r="B41" s="201"/>
      <c r="C41" s="511"/>
      <c r="D41" s="201"/>
      <c r="E41" s="201"/>
      <c r="F41" s="201"/>
      <c r="G41" s="201"/>
      <c r="H41" s="201"/>
    </row>
    <row r="42" spans="1:16" s="163" customFormat="1" ht="5.25" customHeight="1" thickTop="1"/>
    <row r="43" spans="1:16">
      <c r="K43" s="482" t="s">
        <v>453</v>
      </c>
    </row>
  </sheetData>
  <mergeCells count="25">
    <mergeCell ref="K12:L12"/>
    <mergeCell ref="A2:A4"/>
    <mergeCell ref="C2:H2"/>
    <mergeCell ref="I2:J4"/>
    <mergeCell ref="C3:H3"/>
    <mergeCell ref="C4:D4"/>
    <mergeCell ref="E4:F4"/>
    <mergeCell ref="G4:H4"/>
    <mergeCell ref="A12:A13"/>
    <mergeCell ref="C12:D12"/>
    <mergeCell ref="E12:F12"/>
    <mergeCell ref="G12:H12"/>
    <mergeCell ref="I12:J12"/>
    <mergeCell ref="M21:N21"/>
    <mergeCell ref="O21:P21"/>
    <mergeCell ref="A35:A36"/>
    <mergeCell ref="C35:D35"/>
    <mergeCell ref="E35:F35"/>
    <mergeCell ref="G35:H35"/>
    <mergeCell ref="A21:A22"/>
    <mergeCell ref="C21:D21"/>
    <mergeCell ref="E21:F21"/>
    <mergeCell ref="G21:H21"/>
    <mergeCell ref="I21:J21"/>
    <mergeCell ref="K21:L21"/>
  </mergeCells>
  <phoneticPr fontId="5"/>
  <dataValidations count="1">
    <dataValidation imeMode="off" allowBlank="1" showInputMessage="1" showErrorMessage="1" sqref="C24:H29 J24:J29 M24:P29 K29:L29 K24:L25 K27:L27"/>
  </dataValidations>
  <pageMargins left="1.0236220472440944" right="0.39370078740157483" top="1.3779527559055118" bottom="0.39370078740157483" header="0.9055118110236221" footer="0.31496062992125984"/>
  <pageSetup paperSize="9" scale="91" fitToWidth="0" fitToHeight="0" orientation="landscape" cellComments="asDisplayed" r:id="rId1"/>
  <headerFooter alignWithMargins="0">
    <oddHeader>&amp;L&amp;9国民年金適用、受給状況&amp;R&amp;9&amp;F　（&amp;A）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S14"/>
  <sheetViews>
    <sheetView zoomScaleNormal="100" workbookViewId="0"/>
  </sheetViews>
  <sheetFormatPr defaultColWidth="10.109375" defaultRowHeight="9"/>
  <cols>
    <col min="1" max="1" width="9.33203125" style="513" bestFit="1" customWidth="1"/>
    <col min="2" max="2" width="1.44140625" style="513" customWidth="1"/>
    <col min="3" max="4" width="9" style="513" bestFit="1" customWidth="1"/>
    <col min="5" max="5" width="7.6640625" style="513" customWidth="1"/>
    <col min="6" max="6" width="6.88671875" style="513" customWidth="1"/>
    <col min="7" max="8" width="10.6640625" style="513" bestFit="1" customWidth="1"/>
    <col min="9" max="9" width="9" style="513" bestFit="1" customWidth="1"/>
    <col min="10" max="10" width="7.77734375" style="163" customWidth="1"/>
    <col min="11" max="11" width="9.77734375" style="163" customWidth="1"/>
    <col min="12" max="12" width="10.109375" style="163" customWidth="1"/>
    <col min="13" max="13" width="11.33203125" style="163" customWidth="1"/>
    <col min="14" max="14" width="11.44140625" style="163" customWidth="1"/>
    <col min="15" max="16384" width="10.109375" style="513"/>
  </cols>
  <sheetData>
    <row r="1" spans="1:19" ht="14.25" customHeight="1" thickBot="1">
      <c r="A1" s="512" t="s">
        <v>454</v>
      </c>
      <c r="B1" s="512"/>
      <c r="C1" s="512"/>
      <c r="D1" s="512"/>
      <c r="E1" s="512"/>
      <c r="F1" s="512"/>
      <c r="G1" s="512"/>
      <c r="H1" s="512"/>
      <c r="I1" s="512"/>
      <c r="J1" s="512"/>
      <c r="K1" s="512"/>
      <c r="L1" s="512"/>
      <c r="M1" s="512"/>
      <c r="N1" s="443" t="s">
        <v>426</v>
      </c>
      <c r="O1" s="163"/>
      <c r="P1" s="163"/>
      <c r="Q1" s="163"/>
      <c r="R1" s="163"/>
      <c r="S1" s="163"/>
    </row>
    <row r="2" spans="1:19" ht="23.25" customHeight="1" thickTop="1">
      <c r="A2" s="896" t="s">
        <v>455</v>
      </c>
      <c r="B2" s="514"/>
      <c r="C2" s="898" t="s">
        <v>456</v>
      </c>
      <c r="D2" s="899"/>
      <c r="E2" s="899"/>
      <c r="F2" s="900"/>
      <c r="G2" s="898" t="s">
        <v>457</v>
      </c>
      <c r="H2" s="899"/>
      <c r="I2" s="899"/>
      <c r="J2" s="901" t="s">
        <v>458</v>
      </c>
      <c r="K2" s="903" t="s">
        <v>459</v>
      </c>
      <c r="L2" s="904"/>
      <c r="M2" s="905"/>
      <c r="N2" s="881" t="s">
        <v>460</v>
      </c>
    </row>
    <row r="3" spans="1:19" ht="33" customHeight="1">
      <c r="A3" s="897"/>
      <c r="B3" s="515"/>
      <c r="C3" s="516" t="s">
        <v>4</v>
      </c>
      <c r="D3" s="517" t="s">
        <v>461</v>
      </c>
      <c r="E3" s="518" t="s">
        <v>462</v>
      </c>
      <c r="F3" s="517" t="s">
        <v>463</v>
      </c>
      <c r="G3" s="517" t="s">
        <v>4</v>
      </c>
      <c r="H3" s="517" t="s">
        <v>464</v>
      </c>
      <c r="I3" s="518" t="s">
        <v>465</v>
      </c>
      <c r="J3" s="902"/>
      <c r="K3" s="497" t="s">
        <v>466</v>
      </c>
      <c r="L3" s="519" t="s">
        <v>464</v>
      </c>
      <c r="M3" s="519" t="s">
        <v>467</v>
      </c>
      <c r="N3" s="888"/>
    </row>
    <row r="4" spans="1:19" ht="13.5" customHeight="1">
      <c r="A4" s="520"/>
      <c r="B4" s="520"/>
      <c r="C4" s="521"/>
      <c r="D4" s="522"/>
      <c r="E4" s="522"/>
      <c r="F4" s="522"/>
      <c r="G4" s="522" t="s">
        <v>468</v>
      </c>
      <c r="H4" s="522" t="s">
        <v>468</v>
      </c>
      <c r="I4" s="522" t="s">
        <v>468</v>
      </c>
      <c r="J4" s="65" t="s">
        <v>60</v>
      </c>
      <c r="K4" s="65" t="s">
        <v>61</v>
      </c>
      <c r="L4" s="65" t="s">
        <v>61</v>
      </c>
      <c r="M4" s="65" t="s">
        <v>61</v>
      </c>
      <c r="N4" s="65" t="s">
        <v>61</v>
      </c>
    </row>
    <row r="5" spans="1:19" ht="11.7" customHeight="1">
      <c r="A5" s="522" t="s">
        <v>469</v>
      </c>
      <c r="B5" s="520"/>
      <c r="C5" s="523">
        <v>148904</v>
      </c>
      <c r="D5" s="524">
        <v>145361</v>
      </c>
      <c r="E5" s="524">
        <v>3503</v>
      </c>
      <c r="F5" s="524">
        <v>40</v>
      </c>
      <c r="G5" s="524">
        <v>1956591</v>
      </c>
      <c r="H5" s="524">
        <v>1284804</v>
      </c>
      <c r="I5" s="524">
        <v>671787</v>
      </c>
      <c r="J5" s="196">
        <v>0</v>
      </c>
      <c r="K5" s="524">
        <v>350229</v>
      </c>
      <c r="L5" s="524">
        <v>367814</v>
      </c>
      <c r="M5" s="524">
        <v>262526</v>
      </c>
      <c r="N5" s="524">
        <v>0</v>
      </c>
    </row>
    <row r="6" spans="1:19" ht="11.7" customHeight="1">
      <c r="A6" s="525"/>
      <c r="B6" s="520"/>
      <c r="C6" s="523">
        <v>28</v>
      </c>
      <c r="D6" s="524">
        <v>24</v>
      </c>
      <c r="E6" s="524">
        <v>4</v>
      </c>
      <c r="F6" s="524">
        <v>4</v>
      </c>
      <c r="G6" s="524">
        <v>6252</v>
      </c>
      <c r="H6" s="524">
        <v>3638</v>
      </c>
      <c r="I6" s="524">
        <v>2614</v>
      </c>
      <c r="J6" s="196">
        <v>0</v>
      </c>
      <c r="K6" s="524">
        <v>309645</v>
      </c>
      <c r="L6" s="524">
        <v>316918</v>
      </c>
      <c r="M6" s="524">
        <v>172219</v>
      </c>
      <c r="N6" s="524">
        <v>0</v>
      </c>
    </row>
    <row r="7" spans="1:19" ht="6" customHeight="1">
      <c r="A7" s="525"/>
      <c r="B7" s="520"/>
      <c r="C7" s="523"/>
      <c r="D7" s="524"/>
      <c r="E7" s="524"/>
      <c r="F7" s="524"/>
      <c r="G7" s="524"/>
      <c r="H7" s="524"/>
      <c r="I7" s="524"/>
      <c r="J7" s="196"/>
      <c r="K7" s="524"/>
      <c r="L7" s="524"/>
      <c r="M7" s="524"/>
      <c r="N7" s="524"/>
    </row>
    <row r="8" spans="1:19" ht="11.7" customHeight="1">
      <c r="A8" s="522" t="s">
        <v>470</v>
      </c>
      <c r="B8" s="520"/>
      <c r="C8" s="523">
        <v>156323</v>
      </c>
      <c r="D8" s="524">
        <v>152563</v>
      </c>
      <c r="E8" s="524">
        <v>3718</v>
      </c>
      <c r="F8" s="524">
        <v>42</v>
      </c>
      <c r="G8" s="524">
        <v>1979447</v>
      </c>
      <c r="H8" s="524">
        <v>1286894</v>
      </c>
      <c r="I8" s="524">
        <v>692553</v>
      </c>
      <c r="J8" s="196">
        <v>0</v>
      </c>
      <c r="K8" s="524">
        <v>307774</v>
      </c>
      <c r="L8" s="524">
        <v>346997</v>
      </c>
      <c r="M8" s="524">
        <v>246714</v>
      </c>
      <c r="N8" s="524">
        <v>0</v>
      </c>
    </row>
    <row r="9" spans="1:19" ht="11.7" customHeight="1">
      <c r="A9" s="525"/>
      <c r="B9" s="520"/>
      <c r="C9" s="523">
        <v>25</v>
      </c>
      <c r="D9" s="524">
        <v>24</v>
      </c>
      <c r="E9" s="524">
        <v>1</v>
      </c>
      <c r="F9" s="196">
        <v>0</v>
      </c>
      <c r="G9" s="524">
        <v>3581</v>
      </c>
      <c r="H9" s="524">
        <v>3581</v>
      </c>
      <c r="I9" s="524">
        <v>2589</v>
      </c>
      <c r="J9" s="196">
        <v>0</v>
      </c>
      <c r="K9" s="524">
        <v>342329</v>
      </c>
      <c r="L9" s="524">
        <v>354512</v>
      </c>
      <c r="M9" s="524">
        <v>171314</v>
      </c>
      <c r="N9" s="524">
        <v>0</v>
      </c>
    </row>
    <row r="10" spans="1:19" ht="6" customHeight="1">
      <c r="A10" s="522"/>
      <c r="B10" s="520"/>
      <c r="C10" s="523"/>
      <c r="D10" s="524"/>
      <c r="E10" s="524"/>
      <c r="F10" s="524"/>
      <c r="G10" s="524"/>
      <c r="H10" s="524"/>
      <c r="I10" s="524"/>
      <c r="J10" s="196"/>
      <c r="K10" s="295"/>
      <c r="L10" s="295"/>
      <c r="M10" s="295"/>
      <c r="N10" s="295"/>
    </row>
    <row r="11" spans="1:19" ht="11.7" customHeight="1">
      <c r="A11" s="522" t="s">
        <v>471</v>
      </c>
      <c r="B11" s="520"/>
      <c r="C11" s="523">
        <v>153534</v>
      </c>
      <c r="D11" s="524">
        <v>149554</v>
      </c>
      <c r="E11" s="524">
        <v>3935</v>
      </c>
      <c r="F11" s="524">
        <v>45</v>
      </c>
      <c r="G11" s="524">
        <v>2024086</v>
      </c>
      <c r="H11" s="524">
        <v>1307917</v>
      </c>
      <c r="I11" s="524">
        <v>716169</v>
      </c>
      <c r="J11" s="196">
        <v>0</v>
      </c>
      <c r="K11" s="524">
        <v>340611</v>
      </c>
      <c r="L11" s="524">
        <v>377670</v>
      </c>
      <c r="M11" s="524">
        <v>270696</v>
      </c>
      <c r="N11" s="526">
        <v>0</v>
      </c>
    </row>
    <row r="12" spans="1:19" ht="11.7" customHeight="1">
      <c r="A12" s="520"/>
      <c r="B12" s="520"/>
      <c r="C12" s="523">
        <v>24</v>
      </c>
      <c r="D12" s="524">
        <v>23</v>
      </c>
      <c r="E12" s="524">
        <v>1</v>
      </c>
      <c r="F12" s="196">
        <v>0</v>
      </c>
      <c r="G12" s="524">
        <v>6055</v>
      </c>
      <c r="H12" s="524">
        <v>3488</v>
      </c>
      <c r="I12" s="524">
        <v>2567</v>
      </c>
      <c r="J12" s="196">
        <v>0</v>
      </c>
      <c r="K12" s="524">
        <v>342080</v>
      </c>
      <c r="L12" s="524">
        <v>308397</v>
      </c>
      <c r="M12" s="524">
        <v>212711</v>
      </c>
      <c r="N12" s="526">
        <v>0</v>
      </c>
    </row>
    <row r="13" spans="1:19" ht="4.5" customHeight="1" thickBot="1">
      <c r="A13" s="527"/>
      <c r="B13" s="527"/>
      <c r="C13" s="528"/>
      <c r="D13" s="527"/>
      <c r="E13" s="527"/>
      <c r="F13" s="527"/>
      <c r="G13" s="527"/>
      <c r="H13" s="527"/>
      <c r="I13" s="527"/>
      <c r="J13" s="201"/>
      <c r="K13" s="201"/>
      <c r="L13" s="201"/>
      <c r="M13" s="201"/>
      <c r="N13" s="201"/>
    </row>
    <row r="14" spans="1:19" ht="4.5" customHeight="1" thickTop="1"/>
  </sheetData>
  <mergeCells count="6">
    <mergeCell ref="N2:N3"/>
    <mergeCell ref="A2:A3"/>
    <mergeCell ref="C2:F2"/>
    <mergeCell ref="G2:I2"/>
    <mergeCell ref="J2:J3"/>
    <mergeCell ref="K2:M2"/>
  </mergeCells>
  <phoneticPr fontId="5"/>
  <dataValidations count="1">
    <dataValidation imeMode="off" allowBlank="1" showInputMessage="1" showErrorMessage="1" sqref="F13:F65536 F10:F11 T1:IV1 O2:IV65536 G1:M1 G2:I65536 F1:F8 B1:E1048576 A1:A5 A10:A65536 A8"/>
  </dataValidations>
  <printOptions horizontalCentered="1"/>
  <pageMargins left="0.78740157480314965" right="0.19685039370078741" top="1.3779527559055118" bottom="0.98425196850393704" header="0.82677165354330717" footer="0.51181102362204722"/>
  <pageSetup paperSize="9" fitToHeight="0" orientation="landscape" cellComments="asDisplayed" r:id="rId1"/>
  <headerFooter alignWithMargins="0">
    <oddHeader>&amp;L&amp;9厚生年金適用状況&amp;R&amp;8&amp;F　（&amp;A）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V41"/>
  <sheetViews>
    <sheetView zoomScaleNormal="100" workbookViewId="0"/>
  </sheetViews>
  <sheetFormatPr defaultColWidth="8.21875" defaultRowHeight="9.6"/>
  <cols>
    <col min="1" max="1" width="0.77734375" style="1" customWidth="1"/>
    <col min="2" max="2" width="10.109375" style="1" customWidth="1"/>
    <col min="3" max="3" width="0.6640625" style="1" customWidth="1"/>
    <col min="4" max="4" width="7.109375" style="1" customWidth="1"/>
    <col min="5" max="5" width="9.21875" style="1" customWidth="1"/>
    <col min="6" max="6" width="6.33203125" style="1" customWidth="1"/>
    <col min="7" max="7" width="7.21875" style="1" customWidth="1"/>
    <col min="8" max="8" width="6.33203125" style="1" customWidth="1"/>
    <col min="9" max="9" width="7.21875" style="1" customWidth="1"/>
    <col min="10" max="10" width="6.33203125" style="1" customWidth="1"/>
    <col min="11" max="11" width="7.21875" style="1" customWidth="1"/>
    <col min="12" max="12" width="6.33203125" style="1" customWidth="1"/>
    <col min="13" max="13" width="7.21875" style="1" customWidth="1"/>
    <col min="14" max="14" width="4.21875" style="1" customWidth="1"/>
    <col min="15" max="15" width="7.21875" style="1" customWidth="1"/>
    <col min="16" max="16" width="4.21875" style="1" customWidth="1"/>
    <col min="17" max="17" width="7.21875" style="1" customWidth="1"/>
    <col min="18" max="18" width="6.33203125" style="1" customWidth="1"/>
    <col min="19" max="19" width="4.21875" style="1" customWidth="1"/>
    <col min="20" max="20" width="8.21875" style="1"/>
    <col min="21" max="21" width="6.44140625" style="1" customWidth="1"/>
    <col min="22" max="22" width="5.77734375" style="1" customWidth="1"/>
    <col min="23" max="16384" width="8.21875" style="1"/>
  </cols>
  <sheetData>
    <row r="1" spans="1:22" ht="14.25" customHeight="1" thickBot="1">
      <c r="A1" s="1" t="s">
        <v>0</v>
      </c>
      <c r="N1" s="2" t="s">
        <v>1</v>
      </c>
      <c r="S1" s="3" t="s">
        <v>2</v>
      </c>
    </row>
    <row r="2" spans="1:22" s="6" customFormat="1" ht="9.75" customHeight="1" thickTop="1">
      <c r="A2" s="4"/>
      <c r="B2" s="914" t="s">
        <v>3</v>
      </c>
      <c r="C2" s="5"/>
      <c r="D2" s="910" t="s">
        <v>4</v>
      </c>
      <c r="E2" s="910"/>
      <c r="F2" s="910" t="s">
        <v>5</v>
      </c>
      <c r="G2" s="910"/>
      <c r="H2" s="910" t="s">
        <v>6</v>
      </c>
      <c r="I2" s="910"/>
      <c r="J2" s="910" t="s">
        <v>7</v>
      </c>
      <c r="K2" s="910"/>
      <c r="L2" s="906" t="s">
        <v>8</v>
      </c>
      <c r="M2" s="907"/>
      <c r="N2" s="906" t="s">
        <v>9</v>
      </c>
      <c r="O2" s="907"/>
      <c r="P2" s="906" t="s">
        <v>10</v>
      </c>
      <c r="Q2" s="907"/>
      <c r="R2" s="910" t="s">
        <v>11</v>
      </c>
      <c r="S2" s="911"/>
    </row>
    <row r="3" spans="1:22" s="6" customFormat="1" ht="9" customHeight="1">
      <c r="B3" s="915"/>
      <c r="C3" s="7"/>
      <c r="D3" s="912"/>
      <c r="E3" s="912"/>
      <c r="F3" s="912"/>
      <c r="G3" s="912"/>
      <c r="H3" s="912"/>
      <c r="I3" s="912"/>
      <c r="J3" s="912"/>
      <c r="K3" s="912"/>
      <c r="L3" s="908"/>
      <c r="M3" s="909"/>
      <c r="N3" s="908"/>
      <c r="O3" s="909"/>
      <c r="P3" s="908"/>
      <c r="Q3" s="909"/>
      <c r="R3" s="912"/>
      <c r="S3" s="913"/>
    </row>
    <row r="4" spans="1:22" s="6" customFormat="1" ht="3" customHeight="1">
      <c r="B4" s="915"/>
      <c r="C4" s="7"/>
      <c r="D4" s="8"/>
      <c r="E4" s="8"/>
      <c r="F4" s="8"/>
      <c r="G4" s="8"/>
      <c r="H4" s="8"/>
      <c r="I4" s="8"/>
      <c r="J4" s="8"/>
      <c r="K4" s="8"/>
      <c r="L4" s="9"/>
      <c r="M4" s="9"/>
      <c r="N4" s="10"/>
      <c r="O4" s="10"/>
      <c r="P4" s="10"/>
      <c r="Q4" s="10"/>
      <c r="R4" s="8"/>
      <c r="S4" s="11"/>
    </row>
    <row r="5" spans="1:22" s="12" customFormat="1" ht="54" customHeight="1">
      <c r="B5" s="915"/>
      <c r="C5" s="13"/>
      <c r="D5" s="14" t="s">
        <v>12</v>
      </c>
      <c r="E5" s="15" t="s">
        <v>13</v>
      </c>
      <c r="F5" s="14" t="s">
        <v>12</v>
      </c>
      <c r="G5" s="15" t="s">
        <v>13</v>
      </c>
      <c r="H5" s="14" t="s">
        <v>12</v>
      </c>
      <c r="I5" s="15" t="s">
        <v>13</v>
      </c>
      <c r="J5" s="14" t="s">
        <v>12</v>
      </c>
      <c r="K5" s="15" t="s">
        <v>13</v>
      </c>
      <c r="L5" s="14" t="s">
        <v>12</v>
      </c>
      <c r="M5" s="15" t="s">
        <v>13</v>
      </c>
      <c r="N5" s="14" t="s">
        <v>12</v>
      </c>
      <c r="O5" s="15" t="s">
        <v>13</v>
      </c>
      <c r="P5" s="14" t="s">
        <v>12</v>
      </c>
      <c r="Q5" s="15" t="s">
        <v>13</v>
      </c>
      <c r="R5" s="14" t="s">
        <v>12</v>
      </c>
      <c r="S5" s="16" t="s">
        <v>13</v>
      </c>
      <c r="U5" s="17"/>
      <c r="V5" s="18"/>
    </row>
    <row r="6" spans="1:22" s="12" customFormat="1" ht="2.25" customHeight="1">
      <c r="A6" s="19"/>
      <c r="B6" s="20"/>
      <c r="C6" s="21"/>
      <c r="D6" s="22"/>
      <c r="E6" s="23"/>
      <c r="F6" s="22"/>
      <c r="G6" s="23"/>
      <c r="H6" s="22"/>
      <c r="I6" s="23"/>
      <c r="J6" s="22"/>
      <c r="K6" s="23"/>
      <c r="L6" s="22"/>
      <c r="M6" s="23"/>
      <c r="N6" s="22"/>
      <c r="O6" s="23"/>
      <c r="P6" s="22"/>
      <c r="Q6" s="23"/>
      <c r="R6" s="22"/>
      <c r="S6" s="24"/>
    </row>
    <row r="7" spans="1:22" s="12" customFormat="1" ht="15" customHeight="1">
      <c r="B7" s="25"/>
      <c r="C7" s="26"/>
      <c r="D7" s="27"/>
      <c r="E7" s="28" t="s">
        <v>14</v>
      </c>
      <c r="F7" s="17"/>
      <c r="G7" s="28" t="s">
        <v>14</v>
      </c>
      <c r="H7" s="17"/>
      <c r="I7" s="28" t="s">
        <v>14</v>
      </c>
      <c r="J7" s="17"/>
      <c r="K7" s="28" t="s">
        <v>14</v>
      </c>
      <c r="L7" s="17"/>
      <c r="M7" s="28" t="s">
        <v>14</v>
      </c>
      <c r="N7" s="17"/>
      <c r="O7" s="28" t="s">
        <v>14</v>
      </c>
      <c r="P7" s="17"/>
      <c r="Q7" s="28" t="s">
        <v>14</v>
      </c>
      <c r="R7" s="17"/>
      <c r="S7" s="28" t="s">
        <v>14</v>
      </c>
    </row>
    <row r="8" spans="1:22" s="29" customFormat="1" ht="12.75" customHeight="1">
      <c r="B8" s="30" t="s">
        <v>15</v>
      </c>
      <c r="C8" s="31"/>
      <c r="D8" s="32">
        <v>120086</v>
      </c>
      <c r="E8" s="33">
        <v>2260056</v>
      </c>
      <c r="F8" s="33">
        <v>75182</v>
      </c>
      <c r="G8" s="33">
        <v>122606</v>
      </c>
      <c r="H8" s="33">
        <v>34517</v>
      </c>
      <c r="I8" s="33">
        <v>382389</v>
      </c>
      <c r="J8" s="33">
        <v>6743</v>
      </c>
      <c r="K8" s="33">
        <v>352965</v>
      </c>
      <c r="L8" s="33">
        <v>3056</v>
      </c>
      <c r="M8" s="33">
        <v>625505</v>
      </c>
      <c r="N8" s="33">
        <v>341</v>
      </c>
      <c r="O8" s="33">
        <v>232213</v>
      </c>
      <c r="P8" s="33">
        <v>247</v>
      </c>
      <c r="Q8" s="33">
        <v>544378</v>
      </c>
      <c r="R8" s="33">
        <v>13910</v>
      </c>
      <c r="S8" s="34">
        <v>0</v>
      </c>
      <c r="T8" s="35"/>
      <c r="U8" s="36"/>
      <c r="V8" s="36"/>
    </row>
    <row r="9" spans="1:22" s="29" customFormat="1" ht="12.75" customHeight="1">
      <c r="B9" s="30" t="s">
        <v>16</v>
      </c>
      <c r="C9" s="31"/>
      <c r="D9" s="32">
        <v>122855</v>
      </c>
      <c r="E9" s="33">
        <v>2280918</v>
      </c>
      <c r="F9" s="33">
        <v>77256</v>
      </c>
      <c r="G9" s="33">
        <v>125353</v>
      </c>
      <c r="H9" s="33">
        <v>35144</v>
      </c>
      <c r="I9" s="33">
        <v>388272</v>
      </c>
      <c r="J9" s="33">
        <v>6800</v>
      </c>
      <c r="K9" s="33">
        <v>354922</v>
      </c>
      <c r="L9" s="33">
        <v>3074</v>
      </c>
      <c r="M9" s="33">
        <v>630141</v>
      </c>
      <c r="N9" s="33">
        <v>332</v>
      </c>
      <c r="O9" s="33">
        <v>225747</v>
      </c>
      <c r="P9" s="33">
        <v>249</v>
      </c>
      <c r="Q9" s="33">
        <v>556483</v>
      </c>
      <c r="R9" s="33">
        <v>14470</v>
      </c>
      <c r="S9" s="34">
        <v>0</v>
      </c>
      <c r="U9" s="36"/>
      <c r="V9" s="36"/>
    </row>
    <row r="10" spans="1:22" s="29" customFormat="1" ht="12.75" customHeight="1">
      <c r="B10" s="30" t="s">
        <v>17</v>
      </c>
      <c r="C10" s="31"/>
      <c r="D10" s="32">
        <f t="shared" ref="D10:S10" si="0">SUM(D12:D32)</f>
        <v>124040</v>
      </c>
      <c r="E10" s="33">
        <f t="shared" si="0"/>
        <v>2296080</v>
      </c>
      <c r="F10" s="33">
        <f t="shared" si="0"/>
        <v>78104</v>
      </c>
      <c r="G10" s="33">
        <f t="shared" si="0"/>
        <v>125832</v>
      </c>
      <c r="H10" s="33">
        <f t="shared" si="0"/>
        <v>35446</v>
      </c>
      <c r="I10" s="33">
        <f t="shared" si="0"/>
        <v>392573</v>
      </c>
      <c r="J10" s="33">
        <f t="shared" si="0"/>
        <v>6852</v>
      </c>
      <c r="K10" s="33">
        <f t="shared" si="0"/>
        <v>358311</v>
      </c>
      <c r="L10" s="33">
        <f t="shared" si="0"/>
        <v>3058</v>
      </c>
      <c r="M10" s="33">
        <f t="shared" si="0"/>
        <v>623701</v>
      </c>
      <c r="N10" s="33">
        <f t="shared" si="0"/>
        <v>338</v>
      </c>
      <c r="O10" s="33">
        <f t="shared" si="0"/>
        <v>232003</v>
      </c>
      <c r="P10" s="33">
        <f t="shared" si="0"/>
        <v>242</v>
      </c>
      <c r="Q10" s="33">
        <f t="shared" si="0"/>
        <v>563660</v>
      </c>
      <c r="R10" s="33">
        <f t="shared" si="0"/>
        <v>14955</v>
      </c>
      <c r="S10" s="34">
        <f t="shared" si="0"/>
        <v>0</v>
      </c>
      <c r="T10" s="37"/>
      <c r="U10" s="37"/>
      <c r="V10" s="36"/>
    </row>
    <row r="11" spans="1:22" s="2" customFormat="1" ht="6" customHeight="1">
      <c r="D11" s="38"/>
      <c r="E11" s="39"/>
      <c r="F11" s="40"/>
      <c r="G11" s="40"/>
      <c r="H11" s="40"/>
      <c r="I11" s="40"/>
      <c r="J11" s="40"/>
      <c r="K11" s="40"/>
      <c r="L11" s="40"/>
      <c r="M11" s="40"/>
      <c r="N11" s="40"/>
      <c r="O11" s="40"/>
      <c r="P11" s="40"/>
      <c r="Q11" s="40"/>
      <c r="R11" s="40"/>
      <c r="S11" s="41"/>
      <c r="T11" s="37"/>
      <c r="U11" s="37"/>
      <c r="V11" s="36"/>
    </row>
    <row r="12" spans="1:22" s="2" customFormat="1" ht="21.75" customHeight="1">
      <c r="B12" s="42" t="s">
        <v>18</v>
      </c>
      <c r="C12" s="43"/>
      <c r="D12" s="38">
        <v>354</v>
      </c>
      <c r="E12" s="39">
        <v>2644</v>
      </c>
      <c r="F12" s="84">
        <v>252</v>
      </c>
      <c r="G12" s="84">
        <v>400</v>
      </c>
      <c r="H12" s="84">
        <v>91</v>
      </c>
      <c r="I12" s="40">
        <v>874</v>
      </c>
      <c r="J12" s="40">
        <v>6</v>
      </c>
      <c r="K12" s="40">
        <v>303</v>
      </c>
      <c r="L12" s="40">
        <v>5</v>
      </c>
      <c r="M12" s="40">
        <v>1067</v>
      </c>
      <c r="N12" s="85">
        <v>0</v>
      </c>
      <c r="O12" s="85">
        <v>0</v>
      </c>
      <c r="P12" s="85">
        <v>0</v>
      </c>
      <c r="Q12" s="85">
        <v>0</v>
      </c>
      <c r="R12" s="40">
        <v>42</v>
      </c>
      <c r="S12" s="41">
        <v>0</v>
      </c>
      <c r="T12" s="37"/>
      <c r="U12" s="37"/>
      <c r="V12" s="36"/>
    </row>
    <row r="13" spans="1:22" s="2" customFormat="1" ht="21.75" customHeight="1">
      <c r="B13" s="42" t="s">
        <v>19</v>
      </c>
      <c r="C13" s="43"/>
      <c r="D13" s="38">
        <v>49</v>
      </c>
      <c r="E13" s="39">
        <v>374</v>
      </c>
      <c r="F13" s="40">
        <v>26</v>
      </c>
      <c r="G13" s="40">
        <v>43</v>
      </c>
      <c r="H13" s="40">
        <v>20</v>
      </c>
      <c r="I13" s="40">
        <v>220</v>
      </c>
      <c r="J13" s="40">
        <v>3</v>
      </c>
      <c r="K13" s="40">
        <v>111</v>
      </c>
      <c r="L13" s="85">
        <v>0</v>
      </c>
      <c r="M13" s="85">
        <v>0</v>
      </c>
      <c r="N13" s="85">
        <v>0</v>
      </c>
      <c r="O13" s="85">
        <v>0</v>
      </c>
      <c r="P13" s="85">
        <v>0</v>
      </c>
      <c r="Q13" s="85">
        <v>0</v>
      </c>
      <c r="R13" s="40">
        <v>8</v>
      </c>
      <c r="S13" s="41">
        <v>0</v>
      </c>
      <c r="T13" s="37"/>
      <c r="U13" s="37"/>
      <c r="V13" s="36"/>
    </row>
    <row r="14" spans="1:22" s="2" customFormat="1" ht="21.75" customHeight="1">
      <c r="B14" s="42" t="s">
        <v>20</v>
      </c>
      <c r="C14" s="43"/>
      <c r="D14" s="38">
        <v>36</v>
      </c>
      <c r="E14" s="39">
        <v>473</v>
      </c>
      <c r="F14" s="40">
        <v>18</v>
      </c>
      <c r="G14" s="40">
        <v>33</v>
      </c>
      <c r="H14" s="40">
        <v>15</v>
      </c>
      <c r="I14" s="40">
        <v>152</v>
      </c>
      <c r="J14" s="40">
        <v>2</v>
      </c>
      <c r="K14" s="40">
        <v>166</v>
      </c>
      <c r="L14" s="40">
        <v>1</v>
      </c>
      <c r="M14" s="40">
        <v>122</v>
      </c>
      <c r="N14" s="85">
        <v>0</v>
      </c>
      <c r="O14" s="85">
        <v>0</v>
      </c>
      <c r="P14" s="85">
        <v>0</v>
      </c>
      <c r="Q14" s="85">
        <v>0</v>
      </c>
      <c r="R14" s="40">
        <v>2</v>
      </c>
      <c r="S14" s="41">
        <v>0</v>
      </c>
      <c r="T14" s="37"/>
      <c r="U14" s="37"/>
      <c r="V14" s="36"/>
    </row>
    <row r="15" spans="1:22" s="2" customFormat="1" ht="21.75" customHeight="1">
      <c r="B15" s="42" t="s">
        <v>21</v>
      </c>
      <c r="C15" s="43"/>
      <c r="D15" s="38">
        <v>27111</v>
      </c>
      <c r="E15" s="39">
        <v>148071</v>
      </c>
      <c r="F15" s="40">
        <v>19479</v>
      </c>
      <c r="G15" s="40">
        <v>31951</v>
      </c>
      <c r="H15" s="40">
        <v>7073</v>
      </c>
      <c r="I15" s="40">
        <v>69660</v>
      </c>
      <c r="J15" s="40">
        <v>476</v>
      </c>
      <c r="K15" s="40">
        <v>21710</v>
      </c>
      <c r="L15" s="40">
        <v>75</v>
      </c>
      <c r="M15" s="40">
        <v>14179</v>
      </c>
      <c r="N15" s="40">
        <v>3</v>
      </c>
      <c r="O15" s="40">
        <v>1715</v>
      </c>
      <c r="P15" s="40">
        <v>5</v>
      </c>
      <c r="Q15" s="40">
        <v>8856</v>
      </c>
      <c r="R15" s="40">
        <v>3438</v>
      </c>
      <c r="S15" s="41">
        <v>0</v>
      </c>
      <c r="T15" s="37"/>
      <c r="U15" s="37"/>
      <c r="V15" s="36"/>
    </row>
    <row r="16" spans="1:22" s="2" customFormat="1" ht="5.25" customHeight="1">
      <c r="B16" s="42"/>
      <c r="C16" s="43"/>
      <c r="D16" s="38"/>
      <c r="E16" s="39"/>
      <c r="F16" s="40"/>
      <c r="G16" s="40"/>
      <c r="H16" s="40"/>
      <c r="I16" s="40"/>
      <c r="J16" s="40"/>
      <c r="K16" s="40"/>
      <c r="L16" s="40"/>
      <c r="M16" s="40"/>
      <c r="N16" s="40"/>
      <c r="O16" s="40"/>
      <c r="P16" s="40"/>
      <c r="Q16" s="40"/>
      <c r="R16" s="40"/>
      <c r="S16" s="41"/>
      <c r="T16" s="37"/>
      <c r="U16" s="37"/>
      <c r="V16" s="36"/>
    </row>
    <row r="17" spans="2:22" s="2" customFormat="1" ht="21.75" customHeight="1">
      <c r="B17" s="42" t="s">
        <v>22</v>
      </c>
      <c r="C17" s="43"/>
      <c r="D17" s="38">
        <v>11572</v>
      </c>
      <c r="E17" s="39">
        <v>460121</v>
      </c>
      <c r="F17" s="40">
        <v>5694</v>
      </c>
      <c r="G17" s="40">
        <v>9326</v>
      </c>
      <c r="H17" s="40">
        <v>3805</v>
      </c>
      <c r="I17" s="40">
        <v>46877</v>
      </c>
      <c r="J17" s="40">
        <v>1260</v>
      </c>
      <c r="K17" s="40">
        <v>67872</v>
      </c>
      <c r="L17" s="40">
        <v>669</v>
      </c>
      <c r="M17" s="40">
        <v>140212</v>
      </c>
      <c r="N17" s="40">
        <v>87</v>
      </c>
      <c r="O17" s="40">
        <v>58637</v>
      </c>
      <c r="P17" s="40">
        <v>57</v>
      </c>
      <c r="Q17" s="40">
        <v>137197</v>
      </c>
      <c r="R17" s="40">
        <v>1039</v>
      </c>
      <c r="S17" s="41">
        <v>0</v>
      </c>
      <c r="T17" s="37"/>
      <c r="U17" s="37"/>
      <c r="V17" s="36"/>
    </row>
    <row r="18" spans="2:22" s="2" customFormat="1" ht="21.75" customHeight="1">
      <c r="B18" s="44" t="s">
        <v>23</v>
      </c>
      <c r="C18" s="43"/>
      <c r="D18" s="38">
        <v>112</v>
      </c>
      <c r="E18" s="39">
        <v>3783</v>
      </c>
      <c r="F18" s="40">
        <v>62</v>
      </c>
      <c r="G18" s="40">
        <v>95</v>
      </c>
      <c r="H18" s="40">
        <v>28</v>
      </c>
      <c r="I18" s="40">
        <v>270</v>
      </c>
      <c r="J18" s="40">
        <v>16</v>
      </c>
      <c r="K18" s="40">
        <v>1052</v>
      </c>
      <c r="L18" s="40">
        <v>5</v>
      </c>
      <c r="M18" s="40">
        <v>753</v>
      </c>
      <c r="N18" s="85">
        <v>0</v>
      </c>
      <c r="O18" s="85">
        <v>0</v>
      </c>
      <c r="P18" s="40">
        <v>1</v>
      </c>
      <c r="Q18" s="40">
        <v>1613</v>
      </c>
      <c r="R18" s="40">
        <v>14</v>
      </c>
      <c r="S18" s="41">
        <v>0</v>
      </c>
      <c r="T18" s="37"/>
      <c r="U18" s="37"/>
      <c r="V18" s="36"/>
    </row>
    <row r="19" spans="2:22" s="2" customFormat="1" ht="21.75" customHeight="1">
      <c r="B19" s="42" t="s">
        <v>24</v>
      </c>
      <c r="C19" s="43"/>
      <c r="D19" s="38">
        <v>3692</v>
      </c>
      <c r="E19" s="39">
        <v>132916</v>
      </c>
      <c r="F19" s="40">
        <v>2137</v>
      </c>
      <c r="G19" s="40">
        <v>3040</v>
      </c>
      <c r="H19" s="40">
        <v>1042</v>
      </c>
      <c r="I19" s="40">
        <v>12470</v>
      </c>
      <c r="J19" s="40">
        <v>301</v>
      </c>
      <c r="K19" s="40">
        <v>15851</v>
      </c>
      <c r="L19" s="40">
        <v>170</v>
      </c>
      <c r="M19" s="40">
        <v>34754</v>
      </c>
      <c r="N19" s="40">
        <v>27</v>
      </c>
      <c r="O19" s="40">
        <v>19362</v>
      </c>
      <c r="P19" s="40">
        <v>15</v>
      </c>
      <c r="Q19" s="40">
        <v>47439</v>
      </c>
      <c r="R19" s="40">
        <v>555</v>
      </c>
      <c r="S19" s="41">
        <v>0</v>
      </c>
      <c r="T19" s="37"/>
      <c r="U19" s="37"/>
      <c r="V19" s="36"/>
    </row>
    <row r="20" spans="2:22" s="2" customFormat="1" ht="21.75" customHeight="1">
      <c r="B20" s="42" t="s">
        <v>25</v>
      </c>
      <c r="C20" s="43"/>
      <c r="D20" s="38">
        <v>4441</v>
      </c>
      <c r="E20" s="39">
        <v>162621</v>
      </c>
      <c r="F20" s="40">
        <v>1600</v>
      </c>
      <c r="G20" s="40">
        <v>2639</v>
      </c>
      <c r="H20" s="40">
        <v>1806</v>
      </c>
      <c r="I20" s="40">
        <v>23657</v>
      </c>
      <c r="J20" s="40">
        <v>692</v>
      </c>
      <c r="K20" s="40">
        <v>36512</v>
      </c>
      <c r="L20" s="40">
        <v>307</v>
      </c>
      <c r="M20" s="40">
        <v>57639</v>
      </c>
      <c r="N20" s="40">
        <v>18</v>
      </c>
      <c r="O20" s="40">
        <v>11961</v>
      </c>
      <c r="P20" s="40">
        <v>18</v>
      </c>
      <c r="Q20" s="40">
        <v>30213</v>
      </c>
      <c r="R20" s="40">
        <v>360</v>
      </c>
      <c r="S20" s="41">
        <v>0</v>
      </c>
      <c r="T20" s="37"/>
      <c r="U20" s="37"/>
      <c r="V20" s="36"/>
    </row>
    <row r="21" spans="2:22" s="2" customFormat="1" ht="21.75" customHeight="1">
      <c r="B21" s="42" t="s">
        <v>26</v>
      </c>
      <c r="C21" s="43"/>
      <c r="D21" s="38">
        <v>17308</v>
      </c>
      <c r="E21" s="39">
        <v>320544</v>
      </c>
      <c r="F21" s="40">
        <v>11311</v>
      </c>
      <c r="G21" s="40">
        <v>17820</v>
      </c>
      <c r="H21" s="40">
        <v>4818</v>
      </c>
      <c r="I21" s="40">
        <v>51431</v>
      </c>
      <c r="J21" s="40">
        <v>773</v>
      </c>
      <c r="K21" s="40">
        <v>39974</v>
      </c>
      <c r="L21" s="40">
        <v>335</v>
      </c>
      <c r="M21" s="40">
        <v>67308</v>
      </c>
      <c r="N21" s="40">
        <v>31</v>
      </c>
      <c r="O21" s="40">
        <v>23070</v>
      </c>
      <c r="P21" s="40">
        <v>40</v>
      </c>
      <c r="Q21" s="40">
        <v>120941</v>
      </c>
      <c r="R21" s="40">
        <v>2238</v>
      </c>
      <c r="S21" s="41">
        <v>0</v>
      </c>
      <c r="T21" s="37"/>
      <c r="U21" s="37"/>
      <c r="V21" s="36"/>
    </row>
    <row r="22" spans="2:22" s="2" customFormat="1" ht="21.75" customHeight="1">
      <c r="B22" s="42" t="s">
        <v>27</v>
      </c>
      <c r="C22" s="43"/>
      <c r="D22" s="38">
        <v>1566</v>
      </c>
      <c r="E22" s="39">
        <v>41825</v>
      </c>
      <c r="F22" s="40">
        <v>624</v>
      </c>
      <c r="G22" s="40">
        <v>1001</v>
      </c>
      <c r="H22" s="40">
        <v>724</v>
      </c>
      <c r="I22" s="40">
        <v>8929</v>
      </c>
      <c r="J22" s="40">
        <v>143</v>
      </c>
      <c r="K22" s="40">
        <v>7165</v>
      </c>
      <c r="L22" s="40">
        <v>65</v>
      </c>
      <c r="M22" s="40">
        <v>15273</v>
      </c>
      <c r="N22" s="40">
        <v>8</v>
      </c>
      <c r="O22" s="40">
        <v>5100</v>
      </c>
      <c r="P22" s="40">
        <v>2</v>
      </c>
      <c r="Q22" s="40">
        <v>4357</v>
      </c>
      <c r="R22" s="40">
        <v>144</v>
      </c>
      <c r="S22" s="41">
        <v>0</v>
      </c>
      <c r="T22" s="37"/>
      <c r="U22" s="37"/>
      <c r="V22" s="36"/>
    </row>
    <row r="23" spans="2:22" s="2" customFormat="1" ht="21.75" customHeight="1">
      <c r="B23" s="42" t="s">
        <v>28</v>
      </c>
      <c r="C23" s="43"/>
      <c r="D23" s="38">
        <v>4220</v>
      </c>
      <c r="E23" s="39">
        <v>32518</v>
      </c>
      <c r="F23" s="40">
        <v>3141</v>
      </c>
      <c r="G23" s="40">
        <v>4578</v>
      </c>
      <c r="H23" s="40">
        <v>894</v>
      </c>
      <c r="I23" s="40">
        <v>8990</v>
      </c>
      <c r="J23" s="40">
        <v>141</v>
      </c>
      <c r="K23" s="40">
        <v>6957</v>
      </c>
      <c r="L23" s="40">
        <v>39</v>
      </c>
      <c r="M23" s="40">
        <v>7602</v>
      </c>
      <c r="N23" s="40">
        <v>3</v>
      </c>
      <c r="O23" s="40">
        <v>2130</v>
      </c>
      <c r="P23" s="40">
        <v>2</v>
      </c>
      <c r="Q23" s="40">
        <v>2261</v>
      </c>
      <c r="R23" s="40">
        <v>630</v>
      </c>
      <c r="S23" s="41">
        <v>0</v>
      </c>
      <c r="T23" s="37"/>
      <c r="U23" s="37"/>
      <c r="V23" s="36"/>
    </row>
    <row r="24" spans="2:22" s="2" customFormat="1" ht="21.75" customHeight="1">
      <c r="B24" s="44" t="s">
        <v>29</v>
      </c>
      <c r="C24" s="43"/>
      <c r="D24" s="38">
        <v>8940</v>
      </c>
      <c r="E24" s="39">
        <v>128824</v>
      </c>
      <c r="F24" s="40">
        <v>6384</v>
      </c>
      <c r="G24" s="40">
        <v>9877</v>
      </c>
      <c r="H24" s="40">
        <v>2078</v>
      </c>
      <c r="I24" s="40">
        <v>21354</v>
      </c>
      <c r="J24" s="40">
        <v>304</v>
      </c>
      <c r="K24" s="40">
        <v>16025</v>
      </c>
      <c r="L24" s="40">
        <v>134</v>
      </c>
      <c r="M24" s="40">
        <v>26930</v>
      </c>
      <c r="N24" s="40">
        <v>22</v>
      </c>
      <c r="O24" s="40">
        <v>14580</v>
      </c>
      <c r="P24" s="40">
        <v>18</v>
      </c>
      <c r="Q24" s="40">
        <v>40058</v>
      </c>
      <c r="R24" s="40">
        <v>1242</v>
      </c>
      <c r="S24" s="41">
        <v>0</v>
      </c>
      <c r="T24" s="37"/>
      <c r="U24" s="37"/>
      <c r="V24" s="36"/>
    </row>
    <row r="25" spans="2:22" s="2" customFormat="1" ht="21.75" customHeight="1">
      <c r="B25" s="42" t="s">
        <v>30</v>
      </c>
      <c r="C25" s="43"/>
      <c r="D25" s="38">
        <v>7618</v>
      </c>
      <c r="E25" s="39">
        <v>63094</v>
      </c>
      <c r="F25" s="40">
        <v>5964</v>
      </c>
      <c r="G25" s="40">
        <v>8368</v>
      </c>
      <c r="H25" s="40">
        <v>1386</v>
      </c>
      <c r="I25" s="40">
        <v>14390</v>
      </c>
      <c r="J25" s="40">
        <v>183</v>
      </c>
      <c r="K25" s="40">
        <v>9507</v>
      </c>
      <c r="L25" s="40">
        <v>73</v>
      </c>
      <c r="M25" s="40">
        <v>15109</v>
      </c>
      <c r="N25" s="40">
        <v>7</v>
      </c>
      <c r="O25" s="40">
        <v>4443</v>
      </c>
      <c r="P25" s="40">
        <v>5</v>
      </c>
      <c r="Q25" s="40">
        <v>11277</v>
      </c>
      <c r="R25" s="40">
        <v>1365</v>
      </c>
      <c r="S25" s="41">
        <v>0</v>
      </c>
      <c r="T25" s="37"/>
      <c r="U25" s="37"/>
      <c r="V25" s="36"/>
    </row>
    <row r="26" spans="2:22" s="2" customFormat="1" ht="21.75" customHeight="1">
      <c r="B26" s="44" t="s">
        <v>31</v>
      </c>
      <c r="C26" s="43"/>
      <c r="D26" s="38">
        <v>6276</v>
      </c>
      <c r="E26" s="39">
        <v>57710</v>
      </c>
      <c r="F26" s="40">
        <v>4700</v>
      </c>
      <c r="G26" s="40">
        <v>6763</v>
      </c>
      <c r="H26" s="40">
        <v>1298</v>
      </c>
      <c r="I26" s="40">
        <v>13529</v>
      </c>
      <c r="J26" s="40">
        <v>196</v>
      </c>
      <c r="K26" s="40">
        <v>10535</v>
      </c>
      <c r="L26" s="40">
        <v>72</v>
      </c>
      <c r="M26" s="40">
        <v>12744</v>
      </c>
      <c r="N26" s="40">
        <v>6</v>
      </c>
      <c r="O26" s="40">
        <v>3756</v>
      </c>
      <c r="P26" s="40">
        <v>4</v>
      </c>
      <c r="Q26" s="40">
        <v>10383</v>
      </c>
      <c r="R26" s="40">
        <v>1061</v>
      </c>
      <c r="S26" s="41">
        <v>0</v>
      </c>
      <c r="T26" s="37"/>
      <c r="U26" s="37"/>
      <c r="V26" s="36"/>
    </row>
    <row r="27" spans="2:22" s="2" customFormat="1" ht="21.75" customHeight="1">
      <c r="B27" s="42" t="s">
        <v>32</v>
      </c>
      <c r="C27" s="43"/>
      <c r="D27" s="38">
        <v>2380</v>
      </c>
      <c r="E27" s="39">
        <v>55772</v>
      </c>
      <c r="F27" s="40">
        <v>1053</v>
      </c>
      <c r="G27" s="40">
        <v>1565</v>
      </c>
      <c r="H27" s="40">
        <v>990</v>
      </c>
      <c r="I27" s="40">
        <v>14496</v>
      </c>
      <c r="J27" s="40">
        <v>256</v>
      </c>
      <c r="K27" s="40">
        <v>13066</v>
      </c>
      <c r="L27" s="40">
        <v>67</v>
      </c>
      <c r="M27" s="40">
        <v>14232</v>
      </c>
      <c r="N27" s="40">
        <v>10</v>
      </c>
      <c r="O27" s="40">
        <v>7347</v>
      </c>
      <c r="P27" s="40">
        <v>4</v>
      </c>
      <c r="Q27" s="40">
        <v>5066</v>
      </c>
      <c r="R27" s="40">
        <v>249</v>
      </c>
      <c r="S27" s="41">
        <v>0</v>
      </c>
      <c r="T27" s="37"/>
      <c r="U27" s="37"/>
      <c r="V27" s="36"/>
    </row>
    <row r="28" spans="2:22" s="2" customFormat="1" ht="21.75" customHeight="1">
      <c r="B28" s="42" t="s">
        <v>33</v>
      </c>
      <c r="C28" s="43"/>
      <c r="D28" s="38">
        <v>17198</v>
      </c>
      <c r="E28" s="39">
        <v>346725</v>
      </c>
      <c r="F28" s="40">
        <v>9376</v>
      </c>
      <c r="G28" s="40">
        <v>18104</v>
      </c>
      <c r="H28" s="40">
        <v>5982</v>
      </c>
      <c r="I28" s="40">
        <v>67962</v>
      </c>
      <c r="J28" s="40">
        <v>1237</v>
      </c>
      <c r="K28" s="40">
        <v>65138</v>
      </c>
      <c r="L28" s="40">
        <v>527</v>
      </c>
      <c r="M28" s="40">
        <v>104374</v>
      </c>
      <c r="N28" s="40">
        <v>48</v>
      </c>
      <c r="O28" s="40">
        <v>34198</v>
      </c>
      <c r="P28" s="40">
        <v>28</v>
      </c>
      <c r="Q28" s="40">
        <v>56949</v>
      </c>
      <c r="R28" s="40">
        <v>1413</v>
      </c>
      <c r="S28" s="41">
        <v>0</v>
      </c>
      <c r="T28" s="37"/>
      <c r="U28" s="37"/>
      <c r="V28" s="36"/>
    </row>
    <row r="29" spans="2:22" s="2" customFormat="1" ht="21.75" customHeight="1">
      <c r="B29" s="42" t="s">
        <v>34</v>
      </c>
      <c r="C29" s="43"/>
      <c r="D29" s="38">
        <v>1196</v>
      </c>
      <c r="E29" s="39">
        <v>17964</v>
      </c>
      <c r="F29" s="40">
        <v>492</v>
      </c>
      <c r="G29" s="40">
        <v>1090</v>
      </c>
      <c r="H29" s="40">
        <v>653</v>
      </c>
      <c r="I29" s="40">
        <v>5131</v>
      </c>
      <c r="J29" s="40">
        <v>15</v>
      </c>
      <c r="K29" s="40">
        <v>762</v>
      </c>
      <c r="L29" s="40">
        <v>31</v>
      </c>
      <c r="M29" s="40">
        <v>7094</v>
      </c>
      <c r="N29" s="40">
        <v>3</v>
      </c>
      <c r="O29" s="40">
        <v>1671</v>
      </c>
      <c r="P29" s="40">
        <v>2</v>
      </c>
      <c r="Q29" s="40">
        <v>2216</v>
      </c>
      <c r="R29" s="40">
        <v>34</v>
      </c>
      <c r="S29" s="41">
        <v>0</v>
      </c>
      <c r="T29" s="37"/>
      <c r="U29" s="37"/>
      <c r="V29" s="36"/>
    </row>
    <row r="30" spans="2:22" s="2" customFormat="1" ht="21.75" customHeight="1">
      <c r="B30" s="42" t="s">
        <v>35</v>
      </c>
      <c r="C30" s="43"/>
      <c r="D30" s="38">
        <v>9379</v>
      </c>
      <c r="E30" s="39">
        <v>272399</v>
      </c>
      <c r="F30" s="40">
        <v>5511</v>
      </c>
      <c r="G30" s="40">
        <v>8788</v>
      </c>
      <c r="H30" s="40">
        <v>2551</v>
      </c>
      <c r="I30" s="40">
        <v>29634</v>
      </c>
      <c r="J30" s="40">
        <v>787</v>
      </c>
      <c r="K30" s="40">
        <v>42317</v>
      </c>
      <c r="L30" s="40">
        <v>443</v>
      </c>
      <c r="M30" s="40">
        <v>94984</v>
      </c>
      <c r="N30" s="40">
        <v>57</v>
      </c>
      <c r="O30" s="40">
        <v>39152</v>
      </c>
      <c r="P30" s="40">
        <v>30</v>
      </c>
      <c r="Q30" s="40">
        <v>57524</v>
      </c>
      <c r="R30" s="40">
        <v>1026</v>
      </c>
      <c r="S30" s="41">
        <v>0</v>
      </c>
      <c r="T30" s="37"/>
      <c r="U30" s="37"/>
      <c r="V30" s="36"/>
    </row>
    <row r="31" spans="2:22" s="2" customFormat="1" ht="21.75" customHeight="1">
      <c r="B31" s="42" t="s">
        <v>36</v>
      </c>
      <c r="C31" s="43"/>
      <c r="D31" s="38">
        <v>376</v>
      </c>
      <c r="E31" s="39">
        <v>44933</v>
      </c>
      <c r="F31" s="40">
        <v>125</v>
      </c>
      <c r="G31" s="40">
        <v>129</v>
      </c>
      <c r="H31" s="40">
        <v>147</v>
      </c>
      <c r="I31" s="40">
        <v>2094</v>
      </c>
      <c r="J31" s="40">
        <v>52</v>
      </c>
      <c r="K31" s="40">
        <v>2720</v>
      </c>
      <c r="L31" s="40">
        <v>33</v>
      </c>
      <c r="M31" s="40">
        <v>7799</v>
      </c>
      <c r="N31" s="40">
        <v>8</v>
      </c>
      <c r="O31" s="40">
        <v>4881</v>
      </c>
      <c r="P31" s="40">
        <v>11</v>
      </c>
      <c r="Q31" s="40">
        <v>27310</v>
      </c>
      <c r="R31" s="40">
        <v>58</v>
      </c>
      <c r="S31" s="41">
        <v>0</v>
      </c>
      <c r="T31" s="37"/>
      <c r="U31" s="37"/>
      <c r="V31" s="36"/>
    </row>
    <row r="32" spans="2:22" s="2" customFormat="1" ht="21.75" customHeight="1">
      <c r="B32" s="42" t="s">
        <v>37</v>
      </c>
      <c r="C32" s="43"/>
      <c r="D32" s="38">
        <v>216</v>
      </c>
      <c r="E32" s="39">
        <v>2769</v>
      </c>
      <c r="F32" s="40">
        <v>155</v>
      </c>
      <c r="G32" s="40">
        <v>222</v>
      </c>
      <c r="H32" s="40">
        <v>45</v>
      </c>
      <c r="I32" s="40">
        <v>453</v>
      </c>
      <c r="J32" s="40">
        <v>9</v>
      </c>
      <c r="K32" s="40">
        <v>568</v>
      </c>
      <c r="L32" s="40">
        <v>7</v>
      </c>
      <c r="M32" s="40">
        <v>1526</v>
      </c>
      <c r="N32" s="85">
        <v>0</v>
      </c>
      <c r="O32" s="85">
        <v>0</v>
      </c>
      <c r="P32" s="85">
        <v>0</v>
      </c>
      <c r="Q32" s="85">
        <v>0</v>
      </c>
      <c r="R32" s="40">
        <v>37</v>
      </c>
      <c r="S32" s="41">
        <v>0</v>
      </c>
      <c r="T32" s="37"/>
      <c r="U32" s="37"/>
      <c r="V32" s="36"/>
    </row>
    <row r="33" spans="1:19" s="2" customFormat="1" ht="5.25" customHeight="1" thickBot="1">
      <c r="A33" s="45"/>
      <c r="B33" s="45"/>
      <c r="C33" s="45"/>
      <c r="D33" s="46"/>
      <c r="E33" s="47"/>
      <c r="F33" s="47"/>
      <c r="G33" s="47"/>
      <c r="H33" s="47"/>
      <c r="I33" s="47"/>
      <c r="J33" s="47"/>
      <c r="K33" s="47"/>
      <c r="L33" s="47"/>
      <c r="M33" s="47"/>
      <c r="N33" s="47"/>
      <c r="O33" s="47"/>
      <c r="P33" s="47"/>
      <c r="Q33" s="47"/>
      <c r="R33" s="47"/>
      <c r="S33" s="47"/>
    </row>
    <row r="34" spans="1:19" s="2" customFormat="1" ht="5.25" customHeight="1" thickTop="1">
      <c r="D34" s="48"/>
      <c r="E34" s="48"/>
      <c r="F34" s="48"/>
      <c r="G34" s="48"/>
      <c r="H34" s="48"/>
      <c r="I34" s="48"/>
      <c r="J34" s="48"/>
      <c r="K34" s="48"/>
      <c r="L34" s="48"/>
      <c r="M34" s="48"/>
      <c r="N34" s="48"/>
      <c r="O34" s="48"/>
      <c r="P34" s="48"/>
      <c r="Q34" s="48"/>
      <c r="R34" s="48"/>
      <c r="S34" s="48"/>
    </row>
    <row r="35" spans="1:19" s="2" customFormat="1" ht="9.75" customHeight="1">
      <c r="B35" s="2" t="s">
        <v>38</v>
      </c>
      <c r="D35" s="48"/>
      <c r="E35" s="48"/>
      <c r="F35" s="48"/>
      <c r="G35" s="48"/>
      <c r="H35" s="48"/>
      <c r="I35" s="48"/>
      <c r="J35" s="48"/>
      <c r="K35" s="48"/>
      <c r="L35" s="48"/>
      <c r="M35" s="48"/>
      <c r="N35" s="48"/>
      <c r="O35" s="48"/>
      <c r="P35" s="48"/>
      <c r="Q35" s="48"/>
      <c r="R35" s="48"/>
      <c r="S35" s="48"/>
    </row>
    <row r="36" spans="1:19" s="2" customFormat="1" ht="9.75" customHeight="1">
      <c r="B36" s="2" t="s">
        <v>39</v>
      </c>
      <c r="D36" s="49"/>
      <c r="E36" s="49"/>
      <c r="F36" s="49"/>
      <c r="G36" s="49"/>
      <c r="H36" s="49"/>
      <c r="I36" s="49"/>
      <c r="J36" s="49"/>
      <c r="K36" s="49"/>
      <c r="L36" s="49"/>
      <c r="M36" s="49"/>
      <c r="N36" s="49"/>
      <c r="O36" s="49"/>
      <c r="P36" s="49"/>
      <c r="Q36" s="49"/>
      <c r="R36" s="49"/>
      <c r="S36" s="49"/>
    </row>
    <row r="37" spans="1:19">
      <c r="B37" s="86"/>
      <c r="C37" s="87"/>
      <c r="D37" s="87"/>
      <c r="E37" s="87"/>
      <c r="F37" s="87"/>
      <c r="G37" s="87"/>
      <c r="H37" s="87"/>
      <c r="I37" s="87"/>
      <c r="J37" s="87"/>
      <c r="K37" s="87"/>
    </row>
    <row r="40" spans="1:19" ht="12">
      <c r="B40" s="81"/>
      <c r="C40" s="81"/>
      <c r="D40" s="81"/>
      <c r="E40" s="81"/>
      <c r="F40" s="81"/>
      <c r="G40" s="81"/>
      <c r="H40" s="81"/>
      <c r="I40" s="81"/>
      <c r="J40" s="81"/>
      <c r="K40" s="81"/>
      <c r="L40" s="81"/>
      <c r="M40" s="81"/>
      <c r="N40" s="81"/>
      <c r="O40" s="81"/>
      <c r="P40" s="81"/>
      <c r="Q40" s="81"/>
      <c r="R40" s="81"/>
      <c r="S40" s="81"/>
    </row>
    <row r="41" spans="1:19" ht="12">
      <c r="B41" s="82"/>
      <c r="C41" s="82"/>
      <c r="D41" s="82"/>
      <c r="E41" s="82"/>
      <c r="F41" s="82"/>
      <c r="G41" s="82"/>
      <c r="H41" s="82"/>
      <c r="I41" s="82"/>
      <c r="J41" s="82"/>
      <c r="K41" s="82"/>
      <c r="L41" s="82"/>
      <c r="M41" s="81"/>
      <c r="N41" s="81"/>
      <c r="O41" s="81"/>
      <c r="P41" s="81"/>
      <c r="Q41" s="81"/>
      <c r="R41" s="81"/>
      <c r="S41" s="81"/>
    </row>
  </sheetData>
  <mergeCells count="9">
    <mergeCell ref="N2:O3"/>
    <mergeCell ref="P2:Q3"/>
    <mergeCell ref="R2:S3"/>
    <mergeCell ref="B2:B5"/>
    <mergeCell ref="D2:E3"/>
    <mergeCell ref="F2:G3"/>
    <mergeCell ref="H2:I3"/>
    <mergeCell ref="J2:K3"/>
    <mergeCell ref="L2:M3"/>
  </mergeCells>
  <phoneticPr fontId="4"/>
  <printOptions horizontalCentered="1"/>
  <pageMargins left="0.6692913385826772" right="0.6692913385826772" top="1.3385826771653544" bottom="0.19685039370078741" header="0.78740157480314965" footer="0.51181102362204722"/>
  <pageSetup paperSize="9" scale="86" fitToWidth="0" orientation="landscape" r:id="rId1"/>
  <headerFooter alignWithMargins="0">
    <oddHeader>&amp;L&amp;9雇用保険適用、給付状況&amp;R&amp;9&amp;F (&amp;A)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M28"/>
  <sheetViews>
    <sheetView zoomScaleNormal="100" workbookViewId="0"/>
  </sheetViews>
  <sheetFormatPr defaultColWidth="9" defaultRowHeight="9"/>
  <cols>
    <col min="1" max="1" width="0.77734375" style="79" customWidth="1"/>
    <col min="2" max="2" width="10" style="80" customWidth="1"/>
    <col min="3" max="3" width="0.6640625" style="79" customWidth="1"/>
    <col min="4" max="4" width="10" style="79" customWidth="1"/>
    <col min="5" max="5" width="9" style="79" bestFit="1" customWidth="1"/>
    <col min="6" max="6" width="10" style="79" customWidth="1"/>
    <col min="7" max="7" width="9" style="79" bestFit="1" customWidth="1"/>
    <col min="8" max="8" width="9" style="79" customWidth="1"/>
    <col min="9" max="9" width="6.21875" style="79" customWidth="1"/>
    <col min="10" max="10" width="7.44140625" style="79" customWidth="1"/>
    <col min="11" max="11" width="6" style="79" customWidth="1"/>
    <col min="12" max="12" width="7.6640625" style="79" customWidth="1"/>
    <col min="13" max="13" width="4.33203125" style="79" customWidth="1"/>
    <col min="14" max="14" width="7.33203125" style="79" customWidth="1"/>
    <col min="15" max="15" width="4.33203125" style="79" customWidth="1"/>
    <col min="16" max="16" width="7.77734375" style="79" customWidth="1"/>
    <col min="17" max="17" width="6.6640625" style="79" customWidth="1"/>
    <col min="18" max="18" width="3.109375" style="79" customWidth="1"/>
    <col min="19" max="19" width="9" style="79"/>
    <col min="20" max="20" width="7.109375" style="79" bestFit="1" customWidth="1"/>
    <col min="21" max="21" width="6.21875" style="79" customWidth="1"/>
    <col min="22" max="16384" width="9" style="79"/>
  </cols>
  <sheetData>
    <row r="1" spans="1:13" s="54" customFormat="1" ht="14.25" customHeight="1" thickBot="1">
      <c r="A1" s="50" t="s">
        <v>40</v>
      </c>
      <c r="B1" s="51"/>
      <c r="C1" s="52"/>
      <c r="D1" s="52"/>
      <c r="E1" s="52"/>
      <c r="F1" s="52"/>
      <c r="G1" s="52"/>
      <c r="H1" s="53" t="s">
        <v>41</v>
      </c>
    </row>
    <row r="2" spans="1:13" s="54" customFormat="1" ht="13.5" customHeight="1" thickTop="1">
      <c r="A2" s="55"/>
      <c r="B2" s="760" t="s">
        <v>42</v>
      </c>
      <c r="C2" s="56"/>
      <c r="D2" s="790" t="s">
        <v>523</v>
      </c>
      <c r="E2" s="790"/>
      <c r="F2" s="725"/>
      <c r="G2" s="728" t="s">
        <v>43</v>
      </c>
      <c r="H2" s="729"/>
    </row>
    <row r="3" spans="1:13" s="60" customFormat="1" ht="12" customHeight="1">
      <c r="A3" s="57"/>
      <c r="B3" s="718"/>
      <c r="C3" s="58"/>
      <c r="D3" s="59" t="s">
        <v>44</v>
      </c>
      <c r="E3" s="59" t="s">
        <v>45</v>
      </c>
      <c r="F3" s="916" t="s">
        <v>46</v>
      </c>
      <c r="G3" s="59" t="s">
        <v>45</v>
      </c>
      <c r="H3" s="918" t="s">
        <v>47</v>
      </c>
    </row>
    <row r="4" spans="1:13" s="60" customFormat="1" ht="12" customHeight="1">
      <c r="A4" s="61"/>
      <c r="B4" s="763"/>
      <c r="C4" s="62"/>
      <c r="D4" s="63" t="s">
        <v>48</v>
      </c>
      <c r="E4" s="63" t="s">
        <v>49</v>
      </c>
      <c r="F4" s="917"/>
      <c r="G4" s="63" t="s">
        <v>49</v>
      </c>
      <c r="H4" s="919"/>
    </row>
    <row r="5" spans="1:13" s="67" customFormat="1" ht="9.6">
      <c r="A5" s="64"/>
      <c r="B5" s="65"/>
      <c r="C5" s="65"/>
      <c r="D5" s="65" t="s">
        <v>50</v>
      </c>
      <c r="E5" s="65" t="s">
        <v>51</v>
      </c>
      <c r="F5" s="65" t="s">
        <v>52</v>
      </c>
      <c r="G5" s="65" t="s">
        <v>51</v>
      </c>
      <c r="H5" s="65" t="s">
        <v>52</v>
      </c>
    </row>
    <row r="6" spans="1:13" s="54" customFormat="1" ht="12.75" customHeight="1">
      <c r="A6" s="68"/>
      <c r="B6" s="65" t="s">
        <v>15</v>
      </c>
      <c r="C6" s="65"/>
      <c r="D6" s="70">
        <v>93508</v>
      </c>
      <c r="E6" s="70">
        <v>30922</v>
      </c>
      <c r="F6" s="71">
        <v>53412784</v>
      </c>
      <c r="G6" s="70">
        <v>1044</v>
      </c>
      <c r="H6" s="70">
        <v>945464</v>
      </c>
    </row>
    <row r="7" spans="1:13" s="54" customFormat="1" ht="12" customHeight="1">
      <c r="A7" s="68"/>
      <c r="B7" s="65" t="s">
        <v>16</v>
      </c>
      <c r="C7" s="65"/>
      <c r="D7" s="70">
        <v>79240</v>
      </c>
      <c r="E7" s="70">
        <v>28134.583333333332</v>
      </c>
      <c r="F7" s="71">
        <v>48223844.909000002</v>
      </c>
      <c r="G7" s="70">
        <v>1008</v>
      </c>
      <c r="H7" s="70">
        <v>881046.4</v>
      </c>
    </row>
    <row r="8" spans="1:13" s="54" customFormat="1" ht="12" customHeight="1">
      <c r="A8" s="68"/>
      <c r="B8" s="65" t="s">
        <v>17</v>
      </c>
      <c r="C8" s="65"/>
      <c r="D8" s="70">
        <v>80600</v>
      </c>
      <c r="E8" s="70">
        <v>25717</v>
      </c>
      <c r="F8" s="71">
        <v>43529323</v>
      </c>
      <c r="G8" s="70">
        <v>983</v>
      </c>
      <c r="H8" s="70">
        <v>860825</v>
      </c>
      <c r="I8" s="72"/>
      <c r="M8" s="73"/>
    </row>
    <row r="9" spans="1:13" s="54" customFormat="1" ht="3.75" customHeight="1" thickBot="1">
      <c r="A9" s="74"/>
      <c r="B9" s="75"/>
      <c r="C9" s="75"/>
      <c r="D9" s="75"/>
      <c r="E9" s="75"/>
      <c r="F9" s="75"/>
      <c r="G9" s="75"/>
      <c r="H9" s="75"/>
    </row>
    <row r="10" spans="1:13" s="54" customFormat="1" ht="10.199999999999999" thickTop="1">
      <c r="A10" s="52" t="s">
        <v>522</v>
      </c>
      <c r="B10" s="76"/>
      <c r="C10" s="77"/>
      <c r="D10" s="77"/>
      <c r="E10" s="77"/>
      <c r="F10" s="77"/>
      <c r="G10" s="77"/>
      <c r="H10" s="77"/>
      <c r="I10" s="78"/>
    </row>
    <row r="11" spans="1:13" s="54" customFormat="1" ht="9.6">
      <c r="A11" s="52">
        <v>2</v>
      </c>
      <c r="B11" s="77"/>
      <c r="C11" s="77"/>
      <c r="D11" s="77"/>
      <c r="E11" s="77"/>
      <c r="F11" s="77"/>
      <c r="G11" s="77"/>
      <c r="H11" s="77"/>
      <c r="I11" s="78"/>
    </row>
    <row r="24" spans="2:10" ht="12">
      <c r="B24" s="82"/>
      <c r="C24" s="82"/>
      <c r="D24" s="82"/>
      <c r="E24" s="82"/>
      <c r="F24" s="82"/>
      <c r="G24" s="82"/>
      <c r="H24" s="82"/>
      <c r="I24" s="83"/>
      <c r="J24" s="83"/>
    </row>
    <row r="25" spans="2:10" ht="12">
      <c r="B25" s="82"/>
      <c r="C25" s="82"/>
      <c r="D25" s="82"/>
      <c r="E25" s="82"/>
      <c r="F25" s="82"/>
      <c r="G25" s="82"/>
      <c r="H25" s="82"/>
      <c r="I25" s="83"/>
      <c r="J25" s="83"/>
    </row>
    <row r="26" spans="2:10" ht="12">
      <c r="B26" s="81"/>
      <c r="C26" s="81"/>
      <c r="D26" s="81"/>
      <c r="E26" s="81"/>
      <c r="F26" s="81"/>
      <c r="G26" s="81"/>
      <c r="H26" s="81"/>
    </row>
    <row r="27" spans="2:10" ht="12">
      <c r="B27" s="81"/>
      <c r="C27" s="81"/>
      <c r="D27" s="81"/>
      <c r="E27" s="81"/>
      <c r="F27" s="81"/>
      <c r="G27" s="81"/>
      <c r="H27" s="81"/>
    </row>
    <row r="28" spans="2:10" ht="12">
      <c r="B28" s="81"/>
      <c r="C28" s="81"/>
      <c r="D28" s="81"/>
      <c r="E28" s="81"/>
      <c r="F28" s="81"/>
      <c r="G28" s="81"/>
      <c r="H28" s="81"/>
    </row>
  </sheetData>
  <mergeCells count="5">
    <mergeCell ref="B2:B4"/>
    <mergeCell ref="D2:F2"/>
    <mergeCell ref="G2:H2"/>
    <mergeCell ref="F3:F4"/>
    <mergeCell ref="H3:H4"/>
  </mergeCells>
  <phoneticPr fontId="5"/>
  <printOptions horizontalCentered="1"/>
  <pageMargins left="0.6692913385826772" right="0.6692913385826772" top="1.3385826771653544" bottom="0.19685039370078741" header="0.78740157480314965" footer="0.51181102362204722"/>
  <pageSetup paperSize="9" scale="110" fitToWidth="0" fitToHeight="2" orientation="portrait" r:id="rId1"/>
  <headerFooter alignWithMargins="0">
    <oddHeader>&amp;L&amp;9雇用保険適用、給付状況&amp;R&amp;9&amp;F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H142"/>
  <sheetViews>
    <sheetView zoomScaleNormal="100" zoomScaleSheetLayoutView="112" workbookViewId="0"/>
  </sheetViews>
  <sheetFormatPr defaultColWidth="11.33203125" defaultRowHeight="9"/>
  <cols>
    <col min="1" max="1" width="2.44140625" style="144" customWidth="1"/>
    <col min="2" max="2" width="12.33203125" style="144" customWidth="1"/>
    <col min="3" max="3" width="1" style="144" customWidth="1"/>
    <col min="4" max="4" width="6.88671875" style="144" customWidth="1"/>
    <col min="5" max="5" width="8.88671875" style="144" customWidth="1"/>
    <col min="6" max="10" width="9.109375" style="144" customWidth="1"/>
    <col min="11" max="11" width="3.44140625" style="144" customWidth="1"/>
    <col min="12" max="16384" width="11.33203125" style="144"/>
  </cols>
  <sheetData>
    <row r="1" spans="1:34" ht="14.25" customHeight="1" thickBot="1">
      <c r="A1" s="104"/>
      <c r="B1" s="103"/>
      <c r="C1" s="104"/>
      <c r="D1" s="104"/>
      <c r="E1" s="104"/>
      <c r="F1" s="104"/>
      <c r="G1" s="104"/>
      <c r="H1" s="104"/>
      <c r="I1" s="104"/>
      <c r="J1" s="264" t="s">
        <v>214</v>
      </c>
    </row>
    <row r="2" spans="1:34" s="312" customFormat="1" ht="15.75" customHeight="1" thickTop="1">
      <c r="A2" s="691" t="s">
        <v>215</v>
      </c>
      <c r="B2" s="691"/>
      <c r="C2" s="267"/>
      <c r="D2" s="693" t="s">
        <v>216</v>
      </c>
      <c r="E2" s="695" t="s">
        <v>217</v>
      </c>
      <c r="F2" s="693" t="s">
        <v>218</v>
      </c>
      <c r="G2" s="688" t="s">
        <v>219</v>
      </c>
      <c r="H2" s="688"/>
      <c r="I2" s="688"/>
      <c r="J2" s="689"/>
      <c r="K2" s="311"/>
    </row>
    <row r="3" spans="1:34" s="312" customFormat="1" ht="15.75" customHeight="1">
      <c r="A3" s="692"/>
      <c r="B3" s="692"/>
      <c r="C3" s="276"/>
      <c r="D3" s="694"/>
      <c r="E3" s="696"/>
      <c r="F3" s="694"/>
      <c r="G3" s="277" t="s">
        <v>220</v>
      </c>
      <c r="H3" s="313" t="s">
        <v>221</v>
      </c>
      <c r="I3" s="277" t="s">
        <v>222</v>
      </c>
      <c r="J3" s="314" t="s">
        <v>223</v>
      </c>
    </row>
    <row r="4" spans="1:34" s="315" customFormat="1" ht="13.2">
      <c r="A4" s="272"/>
      <c r="B4" s="272"/>
      <c r="C4" s="272"/>
      <c r="D4" s="115" t="s">
        <v>224</v>
      </c>
      <c r="E4" s="106" t="s">
        <v>14</v>
      </c>
      <c r="F4" s="106" t="s">
        <v>14</v>
      </c>
      <c r="G4" s="106" t="s">
        <v>14</v>
      </c>
      <c r="H4" s="106" t="s">
        <v>14</v>
      </c>
      <c r="I4" s="106" t="s">
        <v>14</v>
      </c>
      <c r="J4" s="106" t="s">
        <v>14</v>
      </c>
      <c r="K4" s="311"/>
    </row>
    <row r="5" spans="1:34" ht="11.1" customHeight="1">
      <c r="A5" s="690" t="s">
        <v>225</v>
      </c>
      <c r="B5" s="690"/>
      <c r="C5" s="316"/>
      <c r="D5" s="317">
        <v>1807</v>
      </c>
      <c r="E5" s="212">
        <v>32404</v>
      </c>
      <c r="F5" s="212">
        <v>148110</v>
      </c>
      <c r="G5" s="212">
        <v>144669</v>
      </c>
      <c r="H5" s="212">
        <v>60268</v>
      </c>
      <c r="I5" s="212">
        <v>28550</v>
      </c>
      <c r="J5" s="212">
        <v>55851</v>
      </c>
    </row>
    <row r="6" spans="1:34" ht="6" customHeight="1">
      <c r="A6" s="318"/>
      <c r="B6" s="318"/>
      <c r="C6" s="316"/>
      <c r="D6" s="317"/>
      <c r="E6" s="212"/>
      <c r="F6" s="212"/>
      <c r="G6" s="212"/>
      <c r="H6" s="212"/>
      <c r="I6" s="212"/>
      <c r="J6" s="319"/>
    </row>
    <row r="7" spans="1:34" ht="10.5" customHeight="1">
      <c r="A7" s="690" t="s">
        <v>226</v>
      </c>
      <c r="B7" s="690"/>
      <c r="C7" s="316"/>
      <c r="D7" s="317">
        <v>1865</v>
      </c>
      <c r="E7" s="212">
        <v>34491</v>
      </c>
      <c r="F7" s="212">
        <v>150855</v>
      </c>
      <c r="G7" s="212">
        <v>146280</v>
      </c>
      <c r="H7" s="212">
        <v>60894</v>
      </c>
      <c r="I7" s="212">
        <v>28694</v>
      </c>
      <c r="J7" s="212">
        <v>56692</v>
      </c>
    </row>
    <row r="8" spans="1:34" ht="6" customHeight="1">
      <c r="A8" s="318"/>
      <c r="B8" s="318"/>
      <c r="C8" s="316"/>
      <c r="D8" s="317"/>
      <c r="E8" s="212"/>
      <c r="F8" s="212"/>
      <c r="G8" s="212"/>
      <c r="H8" s="212"/>
      <c r="I8" s="212"/>
      <c r="J8" s="319"/>
    </row>
    <row r="9" spans="1:34" ht="10.5" customHeight="1">
      <c r="A9" s="690" t="s">
        <v>227</v>
      </c>
      <c r="B9" s="690"/>
      <c r="C9" s="316"/>
      <c r="D9" s="317">
        <f>SUM(D11+D34+D44+D49+D51)</f>
        <v>1901</v>
      </c>
      <c r="E9" s="212">
        <f t="shared" ref="E9:J9" si="0">SUM(E11+E34+E44+E49+E51)</f>
        <v>34848</v>
      </c>
      <c r="F9" s="212">
        <f t="shared" si="0"/>
        <v>153244</v>
      </c>
      <c r="G9" s="212">
        <f t="shared" si="0"/>
        <v>147766</v>
      </c>
      <c r="H9" s="212">
        <f t="shared" si="0"/>
        <v>61438</v>
      </c>
      <c r="I9" s="212">
        <f t="shared" si="0"/>
        <v>29123</v>
      </c>
      <c r="J9" s="212">
        <f t="shared" si="0"/>
        <v>57205</v>
      </c>
    </row>
    <row r="10" spans="1:34" ht="8.25" customHeight="1">
      <c r="A10" s="264"/>
      <c r="B10" s="264"/>
      <c r="C10" s="264"/>
      <c r="D10" s="320"/>
      <c r="E10" s="321"/>
      <c r="F10" s="321"/>
      <c r="G10" s="211"/>
      <c r="H10" s="321"/>
      <c r="I10" s="321"/>
      <c r="J10" s="321"/>
    </row>
    <row r="11" spans="1:34" ht="10.5" customHeight="1">
      <c r="A11" s="697" t="s">
        <v>173</v>
      </c>
      <c r="B11" s="697"/>
      <c r="C11" s="322"/>
      <c r="D11" s="71">
        <f>SUM(D12:D32)</f>
        <v>857</v>
      </c>
      <c r="E11" s="71">
        <f t="shared" ref="E11:J11" si="1">SUM(E12:E32)</f>
        <v>14344</v>
      </c>
      <c r="F11" s="71">
        <f t="shared" si="1"/>
        <v>65847</v>
      </c>
      <c r="G11" s="71">
        <f t="shared" si="1"/>
        <v>64043</v>
      </c>
      <c r="H11" s="71">
        <f t="shared" si="1"/>
        <v>26921</v>
      </c>
      <c r="I11" s="71">
        <f t="shared" si="1"/>
        <v>12564</v>
      </c>
      <c r="J11" s="71">
        <f t="shared" si="1"/>
        <v>24558</v>
      </c>
      <c r="K11" s="323"/>
      <c r="L11" s="323"/>
      <c r="M11" s="323"/>
      <c r="N11" s="323"/>
      <c r="O11" s="323"/>
      <c r="P11" s="323"/>
      <c r="Q11" s="323"/>
      <c r="R11" s="323"/>
      <c r="S11" s="323"/>
      <c r="T11" s="323"/>
      <c r="U11" s="323"/>
      <c r="V11" s="323"/>
      <c r="W11" s="323"/>
      <c r="X11" s="323"/>
      <c r="Y11" s="323"/>
      <c r="Z11" s="323"/>
      <c r="AA11" s="323"/>
      <c r="AB11" s="323"/>
      <c r="AC11" s="323"/>
      <c r="AD11" s="323"/>
      <c r="AE11" s="323"/>
      <c r="AF11" s="323"/>
      <c r="AG11" s="323"/>
      <c r="AH11" s="323"/>
    </row>
    <row r="12" spans="1:34" ht="10.5" customHeight="1">
      <c r="A12" s="104"/>
      <c r="B12" s="297" t="s">
        <v>228</v>
      </c>
      <c r="C12" s="104"/>
      <c r="D12" s="324">
        <v>87</v>
      </c>
      <c r="E12" s="325">
        <v>1383</v>
      </c>
      <c r="F12" s="326">
        <v>6863</v>
      </c>
      <c r="G12" s="326">
        <v>6658</v>
      </c>
      <c r="H12" s="326">
        <v>2639</v>
      </c>
      <c r="I12" s="326">
        <v>1378</v>
      </c>
      <c r="J12" s="326">
        <v>2641</v>
      </c>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c r="AH12" s="323"/>
    </row>
    <row r="13" spans="1:34" ht="10.5" customHeight="1">
      <c r="A13" s="104"/>
      <c r="B13" s="297" t="s">
        <v>229</v>
      </c>
      <c r="C13" s="104"/>
      <c r="D13" s="324">
        <v>66</v>
      </c>
      <c r="E13" s="325">
        <v>1120</v>
      </c>
      <c r="F13" s="326">
        <v>5111</v>
      </c>
      <c r="G13" s="326">
        <v>4806</v>
      </c>
      <c r="H13" s="326">
        <v>1992</v>
      </c>
      <c r="I13" s="326">
        <v>939</v>
      </c>
      <c r="J13" s="326">
        <v>1875</v>
      </c>
      <c r="K13" s="323"/>
      <c r="L13" s="323"/>
      <c r="M13" s="323"/>
      <c r="N13" s="323"/>
      <c r="O13" s="323"/>
      <c r="P13" s="323"/>
      <c r="Q13" s="323"/>
      <c r="R13" s="323"/>
      <c r="S13" s="323"/>
      <c r="T13" s="323"/>
      <c r="U13" s="323"/>
      <c r="V13" s="323"/>
      <c r="W13" s="323"/>
      <c r="X13" s="323"/>
      <c r="Y13" s="323"/>
      <c r="Z13" s="323"/>
      <c r="AA13" s="323"/>
      <c r="AB13" s="323"/>
      <c r="AC13" s="323"/>
      <c r="AD13" s="323"/>
      <c r="AE13" s="323"/>
      <c r="AF13" s="323"/>
      <c r="AG13" s="323"/>
      <c r="AH13" s="323"/>
    </row>
    <row r="14" spans="1:34" ht="10.5" customHeight="1">
      <c r="A14" s="297"/>
      <c r="B14" s="297" t="s">
        <v>230</v>
      </c>
      <c r="C14" s="104"/>
      <c r="D14" s="324">
        <v>31</v>
      </c>
      <c r="E14" s="325">
        <v>459</v>
      </c>
      <c r="F14" s="326">
        <v>1992</v>
      </c>
      <c r="G14" s="326">
        <v>1862</v>
      </c>
      <c r="H14" s="326">
        <v>759</v>
      </c>
      <c r="I14" s="326">
        <v>360</v>
      </c>
      <c r="J14" s="326">
        <v>743</v>
      </c>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c r="AH14" s="323"/>
    </row>
    <row r="15" spans="1:34" ht="10.5" customHeight="1">
      <c r="A15" s="297"/>
      <c r="B15" s="297" t="s">
        <v>231</v>
      </c>
      <c r="C15" s="104"/>
      <c r="D15" s="324">
        <v>30</v>
      </c>
      <c r="E15" s="325">
        <v>425</v>
      </c>
      <c r="F15" s="326">
        <v>1975</v>
      </c>
      <c r="G15" s="326">
        <v>1835</v>
      </c>
      <c r="H15" s="326">
        <v>722</v>
      </c>
      <c r="I15" s="326">
        <v>372</v>
      </c>
      <c r="J15" s="326">
        <v>741</v>
      </c>
      <c r="K15" s="323"/>
      <c r="L15" s="323"/>
      <c r="M15" s="323"/>
      <c r="N15" s="323"/>
      <c r="O15" s="323"/>
      <c r="P15" s="323"/>
      <c r="Q15" s="323"/>
      <c r="R15" s="323"/>
      <c r="S15" s="323"/>
      <c r="T15" s="323"/>
      <c r="U15" s="323"/>
      <c r="V15" s="323"/>
      <c r="W15" s="323"/>
      <c r="X15" s="323"/>
      <c r="Y15" s="323"/>
      <c r="Z15" s="323"/>
      <c r="AA15" s="323"/>
      <c r="AB15" s="323"/>
      <c r="AC15" s="323"/>
      <c r="AD15" s="323"/>
      <c r="AE15" s="323"/>
      <c r="AF15" s="323"/>
      <c r="AG15" s="323"/>
      <c r="AH15" s="323"/>
    </row>
    <row r="16" spans="1:34" ht="7.5" customHeight="1">
      <c r="A16" s="297"/>
      <c r="B16" s="297"/>
      <c r="C16" s="133"/>
      <c r="D16" s="327"/>
      <c r="E16" s="328"/>
      <c r="F16" s="328"/>
      <c r="G16" s="328"/>
      <c r="H16" s="329"/>
      <c r="I16" s="329"/>
      <c r="J16" s="328"/>
      <c r="K16" s="323"/>
      <c r="L16" s="323"/>
      <c r="M16" s="323"/>
      <c r="N16" s="323"/>
      <c r="O16" s="323"/>
      <c r="P16" s="323"/>
      <c r="Q16" s="323"/>
      <c r="R16" s="323"/>
      <c r="S16" s="323"/>
      <c r="T16" s="323"/>
      <c r="U16" s="323"/>
      <c r="V16" s="323"/>
      <c r="W16" s="323"/>
      <c r="X16" s="323"/>
      <c r="Y16" s="323"/>
      <c r="Z16" s="323"/>
      <c r="AA16" s="323"/>
      <c r="AB16" s="323"/>
      <c r="AC16" s="323"/>
      <c r="AD16" s="323"/>
      <c r="AE16" s="323"/>
      <c r="AF16" s="323"/>
      <c r="AG16" s="323"/>
      <c r="AH16" s="323"/>
    </row>
    <row r="17" spans="1:34" ht="10.5" customHeight="1">
      <c r="A17" s="297"/>
      <c r="B17" s="208" t="s">
        <v>232</v>
      </c>
      <c r="C17" s="133"/>
      <c r="D17" s="324">
        <v>36</v>
      </c>
      <c r="E17" s="325">
        <v>620</v>
      </c>
      <c r="F17" s="326">
        <v>2719</v>
      </c>
      <c r="G17" s="326">
        <v>2839</v>
      </c>
      <c r="H17" s="326">
        <v>1167</v>
      </c>
      <c r="I17" s="326">
        <v>533</v>
      </c>
      <c r="J17" s="326">
        <v>1139</v>
      </c>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row>
    <row r="18" spans="1:34" ht="10.5" customHeight="1">
      <c r="A18" s="297"/>
      <c r="B18" s="208" t="s">
        <v>233</v>
      </c>
      <c r="C18" s="133"/>
      <c r="D18" s="324">
        <v>44</v>
      </c>
      <c r="E18" s="325">
        <v>794</v>
      </c>
      <c r="F18" s="326">
        <v>3497</v>
      </c>
      <c r="G18" s="326">
        <v>3294</v>
      </c>
      <c r="H18" s="326">
        <v>1391</v>
      </c>
      <c r="I18" s="326">
        <v>642</v>
      </c>
      <c r="J18" s="326">
        <v>1261</v>
      </c>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row>
    <row r="19" spans="1:34" ht="10.5" customHeight="1">
      <c r="A19" s="297"/>
      <c r="B19" s="208" t="s">
        <v>234</v>
      </c>
      <c r="C19" s="133"/>
      <c r="D19" s="324">
        <v>46</v>
      </c>
      <c r="E19" s="325">
        <v>806</v>
      </c>
      <c r="F19" s="326">
        <v>3638</v>
      </c>
      <c r="G19" s="326">
        <v>3543</v>
      </c>
      <c r="H19" s="326">
        <v>1523</v>
      </c>
      <c r="I19" s="326">
        <v>674</v>
      </c>
      <c r="J19" s="326">
        <v>1346</v>
      </c>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row>
    <row r="20" spans="1:34" ht="10.5" customHeight="1">
      <c r="A20" s="297"/>
      <c r="B20" s="208" t="s">
        <v>235</v>
      </c>
      <c r="C20" s="133"/>
      <c r="D20" s="324">
        <v>43</v>
      </c>
      <c r="E20" s="325">
        <v>774</v>
      </c>
      <c r="F20" s="326">
        <v>3382</v>
      </c>
      <c r="G20" s="326">
        <v>3449</v>
      </c>
      <c r="H20" s="326">
        <v>1460</v>
      </c>
      <c r="I20" s="326">
        <v>673</v>
      </c>
      <c r="J20" s="326">
        <v>1316</v>
      </c>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row>
    <row r="21" spans="1:34" ht="9.6">
      <c r="A21" s="297"/>
      <c r="B21" s="208" t="s">
        <v>236</v>
      </c>
      <c r="C21" s="133"/>
      <c r="D21" s="324">
        <v>36</v>
      </c>
      <c r="E21" s="325">
        <v>626</v>
      </c>
      <c r="F21" s="326">
        <v>2832</v>
      </c>
      <c r="G21" s="326">
        <v>3003</v>
      </c>
      <c r="H21" s="326">
        <v>1189</v>
      </c>
      <c r="I21" s="326">
        <v>607</v>
      </c>
      <c r="J21" s="326">
        <v>1207</v>
      </c>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row>
    <row r="22" spans="1:34" ht="7.5" customHeight="1">
      <c r="A22" s="297"/>
      <c r="B22" s="208"/>
      <c r="C22" s="133"/>
      <c r="D22" s="327"/>
      <c r="E22" s="328"/>
      <c r="F22" s="328"/>
      <c r="G22" s="328"/>
      <c r="H22" s="329"/>
      <c r="I22" s="329"/>
      <c r="J22" s="329"/>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row>
    <row r="23" spans="1:34" ht="10.5" customHeight="1">
      <c r="A23" s="297"/>
      <c r="B23" s="208" t="s">
        <v>237</v>
      </c>
      <c r="C23" s="133"/>
      <c r="D23" s="324">
        <v>38</v>
      </c>
      <c r="E23" s="325">
        <v>712</v>
      </c>
      <c r="F23" s="326">
        <v>2951</v>
      </c>
      <c r="G23" s="326">
        <v>2954</v>
      </c>
      <c r="H23" s="326">
        <v>1228</v>
      </c>
      <c r="I23" s="326">
        <v>573</v>
      </c>
      <c r="J23" s="326">
        <v>1153</v>
      </c>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row>
    <row r="24" spans="1:34" ht="10.5" customHeight="1">
      <c r="A24" s="297"/>
      <c r="B24" s="208" t="s">
        <v>238</v>
      </c>
      <c r="C24" s="133"/>
      <c r="D24" s="324">
        <v>116</v>
      </c>
      <c r="E24" s="325">
        <v>1806</v>
      </c>
      <c r="F24" s="326">
        <v>8550</v>
      </c>
      <c r="G24" s="326">
        <v>8390</v>
      </c>
      <c r="H24" s="326">
        <v>3564</v>
      </c>
      <c r="I24" s="326">
        <v>1690</v>
      </c>
      <c r="J24" s="326">
        <v>3136</v>
      </c>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row>
    <row r="25" spans="1:34" ht="10.5" customHeight="1">
      <c r="A25" s="297"/>
      <c r="B25" s="208" t="s">
        <v>239</v>
      </c>
      <c r="C25" s="133"/>
      <c r="D25" s="324">
        <v>42</v>
      </c>
      <c r="E25" s="325">
        <v>735</v>
      </c>
      <c r="F25" s="326">
        <v>3287</v>
      </c>
      <c r="G25" s="326">
        <v>3258</v>
      </c>
      <c r="H25" s="326">
        <v>1371</v>
      </c>
      <c r="I25" s="326">
        <v>637</v>
      </c>
      <c r="J25" s="326">
        <v>1250</v>
      </c>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row>
    <row r="26" spans="1:34" ht="10.5" customHeight="1">
      <c r="A26" s="297"/>
      <c r="B26" s="208" t="s">
        <v>240</v>
      </c>
      <c r="C26" s="133"/>
      <c r="D26" s="324">
        <v>63</v>
      </c>
      <c r="E26" s="325">
        <v>1003</v>
      </c>
      <c r="F26" s="326">
        <v>4731</v>
      </c>
      <c r="G26" s="326">
        <v>4486</v>
      </c>
      <c r="H26" s="326">
        <v>2020</v>
      </c>
      <c r="I26" s="326">
        <v>861</v>
      </c>
      <c r="J26" s="326">
        <v>1605</v>
      </c>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row>
    <row r="27" spans="1:34" ht="10.5" customHeight="1">
      <c r="A27" s="297"/>
      <c r="B27" s="208" t="s">
        <v>241</v>
      </c>
      <c r="C27" s="133"/>
      <c r="D27" s="324">
        <v>52</v>
      </c>
      <c r="E27" s="325">
        <v>898</v>
      </c>
      <c r="F27" s="326">
        <v>4029</v>
      </c>
      <c r="G27" s="326">
        <v>3661</v>
      </c>
      <c r="H27" s="326">
        <v>1612</v>
      </c>
      <c r="I27" s="326">
        <v>675</v>
      </c>
      <c r="J27" s="326">
        <v>1374</v>
      </c>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row>
    <row r="28" spans="1:34" ht="7.5" customHeight="1">
      <c r="A28" s="297"/>
      <c r="B28" s="208"/>
      <c r="C28" s="133"/>
      <c r="D28" s="327"/>
      <c r="E28" s="328"/>
      <c r="F28" s="328"/>
      <c r="G28" s="328"/>
      <c r="H28" s="329"/>
      <c r="I28" s="329"/>
      <c r="J28" s="329"/>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row>
    <row r="29" spans="1:34" ht="10.5" customHeight="1">
      <c r="A29" s="297"/>
      <c r="B29" s="208" t="s">
        <v>242</v>
      </c>
      <c r="C29" s="133"/>
      <c r="D29" s="324">
        <v>65</v>
      </c>
      <c r="E29" s="325">
        <v>1040</v>
      </c>
      <c r="F29" s="326">
        <v>5037</v>
      </c>
      <c r="G29" s="326">
        <v>4932</v>
      </c>
      <c r="H29" s="326">
        <v>2108</v>
      </c>
      <c r="I29" s="326">
        <v>940</v>
      </c>
      <c r="J29" s="326">
        <v>1884</v>
      </c>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row>
    <row r="30" spans="1:34" ht="10.5" customHeight="1">
      <c r="A30" s="297"/>
      <c r="B30" s="208" t="s">
        <v>243</v>
      </c>
      <c r="C30" s="133"/>
      <c r="D30" s="324">
        <v>16</v>
      </c>
      <c r="E30" s="325">
        <v>316</v>
      </c>
      <c r="F30" s="326">
        <v>1376</v>
      </c>
      <c r="G30" s="326">
        <v>1501</v>
      </c>
      <c r="H30" s="326">
        <v>671</v>
      </c>
      <c r="I30" s="326">
        <v>308</v>
      </c>
      <c r="J30" s="326">
        <v>522</v>
      </c>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row>
    <row r="31" spans="1:34" ht="10.5" customHeight="1">
      <c r="A31" s="297"/>
      <c r="B31" s="208" t="s">
        <v>244</v>
      </c>
      <c r="C31" s="133"/>
      <c r="D31" s="324">
        <v>27</v>
      </c>
      <c r="E31" s="325">
        <v>510</v>
      </c>
      <c r="F31" s="326">
        <v>2450</v>
      </c>
      <c r="G31" s="326">
        <v>2142</v>
      </c>
      <c r="H31" s="326">
        <v>897</v>
      </c>
      <c r="I31" s="326">
        <v>417</v>
      </c>
      <c r="J31" s="326">
        <v>828</v>
      </c>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row>
    <row r="32" spans="1:34" ht="10.5" customHeight="1">
      <c r="A32" s="297"/>
      <c r="B32" s="208" t="s">
        <v>245</v>
      </c>
      <c r="C32" s="133"/>
      <c r="D32" s="324">
        <v>19</v>
      </c>
      <c r="E32" s="325">
        <v>317</v>
      </c>
      <c r="F32" s="326">
        <v>1427</v>
      </c>
      <c r="G32" s="326">
        <v>1430</v>
      </c>
      <c r="H32" s="326">
        <v>608</v>
      </c>
      <c r="I32" s="326">
        <v>285</v>
      </c>
      <c r="J32" s="326">
        <v>537</v>
      </c>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row>
    <row r="33" spans="1:34" ht="7.5" customHeight="1">
      <c r="A33" s="297"/>
      <c r="B33" s="208"/>
      <c r="C33" s="330"/>
      <c r="D33" s="331"/>
      <c r="E33" s="332"/>
      <c r="F33" s="332"/>
      <c r="G33" s="331"/>
      <c r="H33" s="331"/>
      <c r="I33" s="331"/>
      <c r="J33" s="331"/>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row>
    <row r="34" spans="1:34" ht="11.1" customHeight="1">
      <c r="A34" s="697" t="s">
        <v>174</v>
      </c>
      <c r="B34" s="697"/>
      <c r="C34" s="104"/>
      <c r="D34" s="69">
        <f>SUM(D35:D42)</f>
        <v>436</v>
      </c>
      <c r="E34" s="71">
        <f t="shared" ref="E34:J34" si="2">SUM(E35:E42)</f>
        <v>7579</v>
      </c>
      <c r="F34" s="71">
        <f t="shared" si="2"/>
        <v>33070</v>
      </c>
      <c r="G34" s="71">
        <f t="shared" si="2"/>
        <v>32502</v>
      </c>
      <c r="H34" s="71">
        <f t="shared" si="2"/>
        <v>13973</v>
      </c>
      <c r="I34" s="71">
        <f t="shared" si="2"/>
        <v>6373</v>
      </c>
      <c r="J34" s="71">
        <f t="shared" si="2"/>
        <v>12156</v>
      </c>
      <c r="K34" s="33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row>
    <row r="35" spans="1:34" ht="11.1" customHeight="1">
      <c r="A35" s="297"/>
      <c r="B35" s="297" t="s">
        <v>246</v>
      </c>
      <c r="C35" s="104"/>
      <c r="D35" s="69">
        <v>52</v>
      </c>
      <c r="E35" s="71">
        <v>894</v>
      </c>
      <c r="F35" s="71">
        <v>4025</v>
      </c>
      <c r="G35" s="71">
        <v>3851</v>
      </c>
      <c r="H35" s="71">
        <v>1606</v>
      </c>
      <c r="I35" s="71">
        <v>747</v>
      </c>
      <c r="J35" s="71">
        <v>1498</v>
      </c>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row>
    <row r="36" spans="1:34" ht="11.1" customHeight="1">
      <c r="A36" s="297"/>
      <c r="B36" s="297" t="s">
        <v>247</v>
      </c>
      <c r="C36" s="104"/>
      <c r="D36" s="69">
        <v>57</v>
      </c>
      <c r="E36" s="71">
        <v>950</v>
      </c>
      <c r="F36" s="71">
        <v>4340</v>
      </c>
      <c r="G36" s="71">
        <v>4559</v>
      </c>
      <c r="H36" s="71">
        <v>1970</v>
      </c>
      <c r="I36" s="71">
        <v>933</v>
      </c>
      <c r="J36" s="71">
        <v>1656</v>
      </c>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row>
    <row r="37" spans="1:34" ht="11.1" customHeight="1">
      <c r="A37" s="297"/>
      <c r="B37" s="297" t="s">
        <v>248</v>
      </c>
      <c r="C37" s="104"/>
      <c r="D37" s="69">
        <v>108</v>
      </c>
      <c r="E37" s="71">
        <v>1734</v>
      </c>
      <c r="F37" s="71">
        <v>7945</v>
      </c>
      <c r="G37" s="71">
        <v>6939</v>
      </c>
      <c r="H37" s="71">
        <v>3032</v>
      </c>
      <c r="I37" s="71">
        <v>1332</v>
      </c>
      <c r="J37" s="71">
        <v>2575</v>
      </c>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row>
    <row r="38" spans="1:34" ht="11.1" customHeight="1">
      <c r="A38" s="297"/>
      <c r="B38" s="297" t="s">
        <v>249</v>
      </c>
      <c r="C38" s="104"/>
      <c r="D38" s="69">
        <v>68</v>
      </c>
      <c r="E38" s="71">
        <v>1142</v>
      </c>
      <c r="F38" s="71">
        <v>5010</v>
      </c>
      <c r="G38" s="71">
        <v>5174</v>
      </c>
      <c r="H38" s="71">
        <v>2225</v>
      </c>
      <c r="I38" s="71">
        <v>1012</v>
      </c>
      <c r="J38" s="71">
        <v>1937</v>
      </c>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row>
    <row r="39" spans="1:34" ht="7.5" customHeight="1">
      <c r="A39" s="297"/>
      <c r="B39" s="297"/>
      <c r="C39" s="104"/>
      <c r="D39" s="140"/>
      <c r="E39" s="104"/>
      <c r="F39" s="104"/>
      <c r="G39" s="104"/>
      <c r="H39" s="104"/>
      <c r="I39" s="104"/>
      <c r="J39" s="104"/>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row>
    <row r="40" spans="1:34" ht="11.1" customHeight="1">
      <c r="A40" s="297"/>
      <c r="B40" s="297" t="s">
        <v>250</v>
      </c>
      <c r="C40" s="104"/>
      <c r="D40" s="334">
        <v>61</v>
      </c>
      <c r="E40" s="70">
        <v>1060</v>
      </c>
      <c r="F40" s="332">
        <v>4590</v>
      </c>
      <c r="G40" s="71">
        <v>4778</v>
      </c>
      <c r="H40" s="332">
        <v>2025</v>
      </c>
      <c r="I40" s="332">
        <v>939</v>
      </c>
      <c r="J40" s="331">
        <v>1814</v>
      </c>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row>
    <row r="41" spans="1:34" ht="11.1" customHeight="1">
      <c r="A41" s="297"/>
      <c r="B41" s="297" t="s">
        <v>251</v>
      </c>
      <c r="C41" s="104"/>
      <c r="D41" s="69">
        <v>56</v>
      </c>
      <c r="E41" s="71">
        <v>1096</v>
      </c>
      <c r="F41" s="71">
        <v>4620</v>
      </c>
      <c r="G41" s="71">
        <v>4490</v>
      </c>
      <c r="H41" s="71">
        <v>1982</v>
      </c>
      <c r="I41" s="71">
        <v>868</v>
      </c>
      <c r="J41" s="71">
        <v>1640</v>
      </c>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3"/>
      <c r="AH41" s="323"/>
    </row>
    <row r="42" spans="1:34" ht="11.1" customHeight="1">
      <c r="A42" s="297"/>
      <c r="B42" s="297" t="s">
        <v>252</v>
      </c>
      <c r="C42" s="104"/>
      <c r="D42" s="69">
        <v>34</v>
      </c>
      <c r="E42" s="71">
        <v>703</v>
      </c>
      <c r="F42" s="71">
        <v>2540</v>
      </c>
      <c r="G42" s="71">
        <v>2711</v>
      </c>
      <c r="H42" s="71">
        <v>1133</v>
      </c>
      <c r="I42" s="71">
        <v>542</v>
      </c>
      <c r="J42" s="71">
        <v>1036</v>
      </c>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3"/>
    </row>
    <row r="43" spans="1:34" ht="7.5" customHeight="1">
      <c r="A43" s="297"/>
      <c r="B43" s="297"/>
      <c r="C43" s="104"/>
      <c r="D43" s="334"/>
      <c r="E43" s="70"/>
      <c r="F43" s="332"/>
      <c r="G43" s="332"/>
      <c r="H43" s="332"/>
      <c r="I43" s="331"/>
      <c r="J43" s="332"/>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row>
    <row r="44" spans="1:34" ht="10.5" customHeight="1">
      <c r="A44" s="686" t="s">
        <v>253</v>
      </c>
      <c r="B44" s="686"/>
      <c r="C44" s="335"/>
      <c r="D44" s="69">
        <f>SUM(D45:D47)</f>
        <v>103</v>
      </c>
      <c r="E44" s="332">
        <f t="shared" ref="E44:J44" si="3">SUM(E45:E47)</f>
        <v>2185</v>
      </c>
      <c r="F44" s="332">
        <f t="shared" si="3"/>
        <v>9152</v>
      </c>
      <c r="G44" s="332">
        <f t="shared" si="3"/>
        <v>8128</v>
      </c>
      <c r="H44" s="332">
        <f t="shared" si="3"/>
        <v>3286</v>
      </c>
      <c r="I44" s="332">
        <f t="shared" si="3"/>
        <v>1604</v>
      </c>
      <c r="J44" s="332">
        <f t="shared" si="3"/>
        <v>3238</v>
      </c>
      <c r="K44" s="336"/>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row>
    <row r="45" spans="1:34" ht="10.5" customHeight="1">
      <c r="A45" s="208"/>
      <c r="B45" s="208" t="s">
        <v>254</v>
      </c>
      <c r="C45" s="335"/>
      <c r="D45" s="331">
        <v>27</v>
      </c>
      <c r="E45" s="331">
        <v>518</v>
      </c>
      <c r="F45" s="331">
        <v>1994</v>
      </c>
      <c r="G45" s="71">
        <v>1683</v>
      </c>
      <c r="H45" s="331">
        <v>688</v>
      </c>
      <c r="I45" s="331">
        <v>320</v>
      </c>
      <c r="J45" s="331">
        <v>675</v>
      </c>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row>
    <row r="46" spans="1:34" ht="10.5" customHeight="1">
      <c r="A46" s="208"/>
      <c r="B46" s="208" t="s">
        <v>255</v>
      </c>
      <c r="C46" s="335"/>
      <c r="D46" s="331">
        <v>36</v>
      </c>
      <c r="E46" s="331">
        <v>768</v>
      </c>
      <c r="F46" s="331">
        <v>3440</v>
      </c>
      <c r="G46" s="71">
        <v>2971</v>
      </c>
      <c r="H46" s="331">
        <v>1197</v>
      </c>
      <c r="I46" s="331">
        <v>587</v>
      </c>
      <c r="J46" s="331">
        <v>1187</v>
      </c>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row>
    <row r="47" spans="1:34" ht="9.6">
      <c r="A47" s="208"/>
      <c r="B47" s="208" t="s">
        <v>256</v>
      </c>
      <c r="C47" s="335"/>
      <c r="D47" s="331">
        <v>40</v>
      </c>
      <c r="E47" s="331">
        <v>899</v>
      </c>
      <c r="F47" s="331">
        <v>3718</v>
      </c>
      <c r="G47" s="71">
        <v>3474</v>
      </c>
      <c r="H47" s="331">
        <v>1401</v>
      </c>
      <c r="I47" s="331">
        <v>697</v>
      </c>
      <c r="J47" s="331">
        <v>1376</v>
      </c>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row>
    <row r="48" spans="1:34" ht="7.5" customHeight="1">
      <c r="A48" s="297"/>
      <c r="B48" s="297"/>
      <c r="C48" s="104"/>
      <c r="D48" s="69"/>
      <c r="E48" s="70"/>
      <c r="F48" s="70"/>
      <c r="G48" s="70"/>
      <c r="H48" s="70"/>
      <c r="I48" s="71"/>
      <c r="J48" s="70"/>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row>
    <row r="49" spans="1:34" ht="10.5" customHeight="1">
      <c r="A49" s="686" t="s">
        <v>257</v>
      </c>
      <c r="B49" s="686"/>
      <c r="C49" s="335"/>
      <c r="D49" s="70">
        <v>31</v>
      </c>
      <c r="E49" s="332">
        <v>591</v>
      </c>
      <c r="F49" s="332">
        <v>2508</v>
      </c>
      <c r="G49" s="71">
        <v>2340</v>
      </c>
      <c r="H49" s="332">
        <v>977</v>
      </c>
      <c r="I49" s="332">
        <v>441</v>
      </c>
      <c r="J49" s="332">
        <v>922</v>
      </c>
      <c r="K49" s="323"/>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3"/>
    </row>
    <row r="50" spans="1:34" ht="7.5" customHeight="1">
      <c r="A50" s="218"/>
      <c r="B50" s="218"/>
      <c r="C50" s="218"/>
      <c r="D50" s="337"/>
      <c r="E50" s="218"/>
      <c r="F50" s="218"/>
      <c r="G50" s="218"/>
      <c r="H50" s="218"/>
      <c r="I50" s="218"/>
      <c r="J50" s="218"/>
      <c r="K50" s="323"/>
      <c r="L50" s="323"/>
      <c r="M50" s="323"/>
      <c r="N50" s="323"/>
      <c r="O50" s="323"/>
      <c r="P50" s="323"/>
      <c r="Q50" s="323"/>
      <c r="R50" s="323"/>
      <c r="S50" s="323"/>
      <c r="T50" s="323"/>
      <c r="U50" s="323"/>
      <c r="V50" s="323"/>
      <c r="W50" s="323"/>
      <c r="X50" s="323"/>
      <c r="Y50" s="323"/>
      <c r="Z50" s="323"/>
      <c r="AA50" s="323"/>
      <c r="AB50" s="323"/>
      <c r="AC50" s="323"/>
      <c r="AD50" s="323"/>
      <c r="AE50" s="323"/>
      <c r="AF50" s="323"/>
      <c r="AG50" s="323"/>
      <c r="AH50" s="323"/>
    </row>
    <row r="51" spans="1:34" s="163" customFormat="1" ht="10.5" customHeight="1">
      <c r="A51" s="686" t="s">
        <v>258</v>
      </c>
      <c r="B51" s="686"/>
      <c r="C51" s="664"/>
      <c r="D51" s="331">
        <f t="shared" ref="D51:J51" si="4">SUM(D53:D86)</f>
        <v>474</v>
      </c>
      <c r="E51" s="331">
        <f t="shared" si="4"/>
        <v>10149</v>
      </c>
      <c r="F51" s="331">
        <f t="shared" si="4"/>
        <v>42667</v>
      </c>
      <c r="G51" s="331">
        <f t="shared" si="4"/>
        <v>40753</v>
      </c>
      <c r="H51" s="331">
        <f t="shared" si="4"/>
        <v>16281</v>
      </c>
      <c r="I51" s="331">
        <f t="shared" si="4"/>
        <v>8141</v>
      </c>
      <c r="J51" s="331">
        <f t="shared" si="4"/>
        <v>16331</v>
      </c>
      <c r="K51" s="338"/>
      <c r="L51" s="338"/>
      <c r="M51" s="338"/>
      <c r="N51" s="338"/>
      <c r="O51" s="338"/>
      <c r="P51" s="338"/>
      <c r="Q51" s="338"/>
      <c r="R51" s="338"/>
      <c r="S51" s="338"/>
      <c r="T51" s="338"/>
      <c r="U51" s="338"/>
      <c r="V51" s="338"/>
      <c r="W51" s="338"/>
    </row>
    <row r="52" spans="1:34" s="163" customFormat="1" ht="7.5" customHeight="1">
      <c r="A52" s="209"/>
      <c r="B52" s="339"/>
      <c r="C52" s="210"/>
      <c r="D52" s="334"/>
      <c r="E52" s="331"/>
      <c r="F52" s="331"/>
      <c r="G52" s="331"/>
      <c r="H52" s="331"/>
      <c r="I52" s="331"/>
      <c r="J52" s="331"/>
      <c r="K52" s="338"/>
      <c r="L52" s="338"/>
      <c r="M52" s="338"/>
      <c r="N52" s="338"/>
      <c r="O52" s="338"/>
      <c r="P52" s="338"/>
      <c r="Q52" s="338"/>
      <c r="R52" s="338"/>
      <c r="S52" s="338"/>
      <c r="T52" s="338"/>
      <c r="U52" s="338"/>
      <c r="V52" s="338"/>
      <c r="W52" s="338"/>
    </row>
    <row r="53" spans="1:34" s="163" customFormat="1" ht="10.5" customHeight="1">
      <c r="A53" s="210"/>
      <c r="B53" s="209" t="s">
        <v>176</v>
      </c>
      <c r="C53" s="210"/>
      <c r="D53" s="334">
        <v>36</v>
      </c>
      <c r="E53" s="332">
        <v>928</v>
      </c>
      <c r="F53" s="332">
        <v>3672</v>
      </c>
      <c r="G53" s="332">
        <v>3706</v>
      </c>
      <c r="H53" s="332">
        <v>1470</v>
      </c>
      <c r="I53" s="332">
        <v>742</v>
      </c>
      <c r="J53" s="332">
        <v>1494</v>
      </c>
      <c r="K53" s="338"/>
      <c r="L53" s="338"/>
      <c r="M53" s="338"/>
      <c r="N53" s="338"/>
      <c r="O53" s="338"/>
      <c r="P53" s="338"/>
      <c r="Q53" s="338"/>
      <c r="R53" s="338"/>
      <c r="S53" s="338"/>
      <c r="T53" s="338"/>
      <c r="U53" s="338"/>
      <c r="V53" s="338"/>
      <c r="W53" s="338"/>
    </row>
    <row r="54" spans="1:34" s="163" customFormat="1" ht="10.5" customHeight="1">
      <c r="A54" s="210"/>
      <c r="B54" s="209" t="s">
        <v>259</v>
      </c>
      <c r="C54" s="219"/>
      <c r="D54" s="332">
        <v>29</v>
      </c>
      <c r="E54" s="332">
        <v>669</v>
      </c>
      <c r="F54" s="332">
        <v>2438</v>
      </c>
      <c r="G54" s="332">
        <v>2366</v>
      </c>
      <c r="H54" s="332">
        <v>1009</v>
      </c>
      <c r="I54" s="332">
        <v>440</v>
      </c>
      <c r="J54" s="332">
        <v>917</v>
      </c>
    </row>
    <row r="55" spans="1:34" s="163" customFormat="1" ht="10.5" customHeight="1">
      <c r="A55" s="210"/>
      <c r="B55" s="209" t="s">
        <v>177</v>
      </c>
      <c r="C55" s="210"/>
      <c r="D55" s="334">
        <v>86</v>
      </c>
      <c r="E55" s="332">
        <v>1883</v>
      </c>
      <c r="F55" s="332">
        <v>8315</v>
      </c>
      <c r="G55" s="332">
        <v>7890</v>
      </c>
      <c r="H55" s="332">
        <v>3231</v>
      </c>
      <c r="I55" s="332">
        <v>1566</v>
      </c>
      <c r="J55" s="332">
        <v>3093</v>
      </c>
    </row>
    <row r="56" spans="1:34" s="163" customFormat="1" ht="10.5" customHeight="1">
      <c r="A56" s="210"/>
      <c r="B56" s="209" t="s">
        <v>178</v>
      </c>
      <c r="C56" s="340"/>
      <c r="D56" s="334">
        <v>32</v>
      </c>
      <c r="E56" s="332">
        <v>631</v>
      </c>
      <c r="F56" s="332">
        <v>3118</v>
      </c>
      <c r="G56" s="332">
        <v>3009</v>
      </c>
      <c r="H56" s="332">
        <v>1095</v>
      </c>
      <c r="I56" s="332">
        <v>633</v>
      </c>
      <c r="J56" s="332">
        <v>1281</v>
      </c>
    </row>
    <row r="57" spans="1:34" s="163" customFormat="1" ht="10.5" customHeight="1">
      <c r="A57" s="210"/>
      <c r="B57" s="209" t="s">
        <v>179</v>
      </c>
      <c r="C57" s="340"/>
      <c r="D57" s="334">
        <v>47</v>
      </c>
      <c r="E57" s="332">
        <v>904</v>
      </c>
      <c r="F57" s="332">
        <v>3968</v>
      </c>
      <c r="G57" s="332">
        <v>4099</v>
      </c>
      <c r="H57" s="332">
        <v>1620</v>
      </c>
      <c r="I57" s="332">
        <v>820</v>
      </c>
      <c r="J57" s="332">
        <v>1659</v>
      </c>
    </row>
    <row r="58" spans="1:34" s="163" customFormat="1" ht="7.5" customHeight="1">
      <c r="A58" s="210"/>
      <c r="B58" s="209"/>
      <c r="C58" s="340"/>
      <c r="D58" s="334"/>
      <c r="E58" s="332"/>
      <c r="F58" s="332"/>
      <c r="G58" s="332"/>
      <c r="H58" s="332"/>
      <c r="I58" s="332"/>
      <c r="J58" s="332"/>
    </row>
    <row r="59" spans="1:34" s="163" customFormat="1" ht="10.5" customHeight="1">
      <c r="A59" s="210"/>
      <c r="B59" s="209" t="s">
        <v>180</v>
      </c>
      <c r="C59" s="340"/>
      <c r="D59" s="38">
        <v>7</v>
      </c>
      <c r="E59" s="40">
        <v>160</v>
      </c>
      <c r="F59" s="40">
        <v>780</v>
      </c>
      <c r="G59" s="40">
        <v>749</v>
      </c>
      <c r="H59" s="40">
        <v>301</v>
      </c>
      <c r="I59" s="40">
        <v>153</v>
      </c>
      <c r="J59" s="40">
        <v>295</v>
      </c>
    </row>
    <row r="60" spans="1:34" s="163" customFormat="1" ht="10.5" customHeight="1">
      <c r="A60" s="210"/>
      <c r="B60" s="209" t="s">
        <v>181</v>
      </c>
      <c r="C60" s="340"/>
      <c r="D60" s="38">
        <v>4</v>
      </c>
      <c r="E60" s="40">
        <v>69</v>
      </c>
      <c r="F60" s="40">
        <v>330</v>
      </c>
      <c r="G60" s="40">
        <v>312</v>
      </c>
      <c r="H60" s="40">
        <v>101</v>
      </c>
      <c r="I60" s="40">
        <v>67</v>
      </c>
      <c r="J60" s="40">
        <v>144</v>
      </c>
    </row>
    <row r="61" spans="1:34" s="163" customFormat="1" ht="10.5" customHeight="1">
      <c r="A61" s="210"/>
      <c r="B61" s="209" t="s">
        <v>182</v>
      </c>
      <c r="C61" s="340"/>
      <c r="D61" s="38">
        <v>24</v>
      </c>
      <c r="E61" s="40">
        <v>397</v>
      </c>
      <c r="F61" s="40">
        <v>1724</v>
      </c>
      <c r="G61" s="40">
        <v>1594</v>
      </c>
      <c r="H61" s="40">
        <v>611</v>
      </c>
      <c r="I61" s="40">
        <v>326</v>
      </c>
      <c r="J61" s="40">
        <v>657</v>
      </c>
    </row>
    <row r="62" spans="1:34" s="163" customFormat="1" ht="10.5" customHeight="1">
      <c r="A62" s="210"/>
      <c r="B62" s="217" t="s">
        <v>183</v>
      </c>
      <c r="C62" s="340"/>
      <c r="D62" s="38">
        <v>36</v>
      </c>
      <c r="E62" s="40">
        <v>794</v>
      </c>
      <c r="F62" s="40">
        <v>3254</v>
      </c>
      <c r="G62" s="40">
        <v>2833</v>
      </c>
      <c r="H62" s="40">
        <v>1163</v>
      </c>
      <c r="I62" s="40">
        <v>552</v>
      </c>
      <c r="J62" s="40">
        <v>1118</v>
      </c>
    </row>
    <row r="63" spans="1:34" s="163" customFormat="1" ht="7.5" customHeight="1">
      <c r="A63" s="210"/>
      <c r="B63" s="217"/>
      <c r="C63" s="340"/>
      <c r="D63" s="38"/>
      <c r="E63" s="40"/>
      <c r="F63" s="40"/>
      <c r="G63" s="40"/>
      <c r="H63" s="40"/>
      <c r="I63" s="40"/>
      <c r="J63" s="40"/>
    </row>
    <row r="64" spans="1:34" s="163" customFormat="1" ht="10.5" customHeight="1">
      <c r="A64" s="210"/>
      <c r="B64" s="217" t="s">
        <v>184</v>
      </c>
      <c r="C64" s="340"/>
      <c r="D64" s="38">
        <v>57</v>
      </c>
      <c r="E64" s="40">
        <v>1219</v>
      </c>
      <c r="F64" s="40">
        <v>4473</v>
      </c>
      <c r="G64" s="40">
        <v>4167</v>
      </c>
      <c r="H64" s="40">
        <v>1783</v>
      </c>
      <c r="I64" s="40">
        <v>838</v>
      </c>
      <c r="J64" s="40">
        <v>1546</v>
      </c>
    </row>
    <row r="65" spans="1:10" s="163" customFormat="1" ht="10.5" customHeight="1">
      <c r="A65" s="210"/>
      <c r="B65" s="217" t="s">
        <v>185</v>
      </c>
      <c r="C65" s="340"/>
      <c r="D65" s="38">
        <v>12</v>
      </c>
      <c r="E65" s="40">
        <v>266</v>
      </c>
      <c r="F65" s="40">
        <v>1242</v>
      </c>
      <c r="G65" s="40">
        <v>1105</v>
      </c>
      <c r="H65" s="40">
        <v>463</v>
      </c>
      <c r="I65" s="40">
        <v>218</v>
      </c>
      <c r="J65" s="40">
        <v>424</v>
      </c>
    </row>
    <row r="66" spans="1:10" s="163" customFormat="1" ht="10.5" customHeight="1">
      <c r="A66" s="210"/>
      <c r="B66" s="217" t="s">
        <v>186</v>
      </c>
      <c r="C66" s="340"/>
      <c r="D66" s="38">
        <v>26</v>
      </c>
      <c r="E66" s="40">
        <v>599</v>
      </c>
      <c r="F66" s="40">
        <v>2313</v>
      </c>
      <c r="G66" s="40">
        <v>2288</v>
      </c>
      <c r="H66" s="40">
        <v>974</v>
      </c>
      <c r="I66" s="40">
        <v>466</v>
      </c>
      <c r="J66" s="40">
        <v>848</v>
      </c>
    </row>
    <row r="67" spans="1:10" s="163" customFormat="1" ht="10.5" customHeight="1">
      <c r="A67" s="210"/>
      <c r="B67" s="217" t="s">
        <v>187</v>
      </c>
      <c r="C67" s="340"/>
      <c r="D67" s="38">
        <v>25</v>
      </c>
      <c r="E67" s="40">
        <v>527</v>
      </c>
      <c r="F67" s="40">
        <v>1802</v>
      </c>
      <c r="G67" s="40">
        <v>1746</v>
      </c>
      <c r="H67" s="40">
        <v>694</v>
      </c>
      <c r="I67" s="40">
        <v>332</v>
      </c>
      <c r="J67" s="40">
        <v>720</v>
      </c>
    </row>
    <row r="68" spans="1:10" s="163" customFormat="1" ht="10.5" customHeight="1">
      <c r="A68" s="210"/>
      <c r="B68" s="217" t="s">
        <v>188</v>
      </c>
      <c r="C68" s="340"/>
      <c r="D68" s="38">
        <v>5</v>
      </c>
      <c r="E68" s="40">
        <v>90</v>
      </c>
      <c r="F68" s="40">
        <v>540</v>
      </c>
      <c r="G68" s="40">
        <v>530</v>
      </c>
      <c r="H68" s="40">
        <v>186</v>
      </c>
      <c r="I68" s="40">
        <v>105</v>
      </c>
      <c r="J68" s="40">
        <v>239</v>
      </c>
    </row>
    <row r="69" spans="1:10" s="163" customFormat="1" ht="10.5" customHeight="1">
      <c r="A69" s="210"/>
      <c r="B69" s="217" t="s">
        <v>189</v>
      </c>
      <c r="C69" s="340"/>
      <c r="D69" s="38">
        <v>10</v>
      </c>
      <c r="E69" s="40">
        <v>241</v>
      </c>
      <c r="F69" s="40">
        <v>961</v>
      </c>
      <c r="G69" s="40">
        <v>1015</v>
      </c>
      <c r="H69" s="40">
        <v>414</v>
      </c>
      <c r="I69" s="40">
        <v>185</v>
      </c>
      <c r="J69" s="40">
        <v>416</v>
      </c>
    </row>
    <row r="70" spans="1:10" s="163" customFormat="1" ht="7.5" customHeight="1">
      <c r="A70" s="210"/>
      <c r="B70" s="217"/>
      <c r="C70" s="340"/>
      <c r="D70" s="38"/>
      <c r="E70" s="40"/>
      <c r="F70" s="40"/>
      <c r="G70" s="40"/>
      <c r="H70" s="40"/>
      <c r="I70" s="40"/>
      <c r="J70" s="40"/>
    </row>
    <row r="71" spans="1:10" s="163" customFormat="1" ht="10.5" customHeight="1">
      <c r="A71" s="210"/>
      <c r="B71" s="217" t="s">
        <v>195</v>
      </c>
      <c r="C71" s="340"/>
      <c r="D71" s="38">
        <v>5</v>
      </c>
      <c r="E71" s="40">
        <v>88</v>
      </c>
      <c r="F71" s="40">
        <v>317</v>
      </c>
      <c r="G71" s="40">
        <v>369</v>
      </c>
      <c r="H71" s="40">
        <v>141</v>
      </c>
      <c r="I71" s="40">
        <v>74</v>
      </c>
      <c r="J71" s="40">
        <v>154</v>
      </c>
    </row>
    <row r="72" spans="1:10" s="163" customFormat="1" ht="10.5" customHeight="1">
      <c r="A72" s="210"/>
      <c r="B72" s="217" t="s">
        <v>260</v>
      </c>
      <c r="C72" s="340"/>
      <c r="D72" s="38">
        <v>4</v>
      </c>
      <c r="E72" s="40">
        <v>120</v>
      </c>
      <c r="F72" s="40">
        <v>630</v>
      </c>
      <c r="G72" s="40">
        <v>688</v>
      </c>
      <c r="H72" s="40">
        <v>249</v>
      </c>
      <c r="I72" s="40">
        <v>136</v>
      </c>
      <c r="J72" s="40">
        <v>303</v>
      </c>
    </row>
    <row r="73" spans="1:10" s="163" customFormat="1" ht="10.5" customHeight="1">
      <c r="A73" s="210"/>
      <c r="B73" s="217" t="s">
        <v>191</v>
      </c>
      <c r="C73" s="340"/>
      <c r="D73" s="38">
        <v>2</v>
      </c>
      <c r="E73" s="40">
        <v>65</v>
      </c>
      <c r="F73" s="40">
        <v>210</v>
      </c>
      <c r="G73" s="40">
        <v>230</v>
      </c>
      <c r="H73" s="40">
        <v>79</v>
      </c>
      <c r="I73" s="40">
        <v>49</v>
      </c>
      <c r="J73" s="40">
        <v>102</v>
      </c>
    </row>
    <row r="74" spans="1:10" s="163" customFormat="1" ht="10.5" customHeight="1">
      <c r="A74" s="210"/>
      <c r="B74" s="217" t="s">
        <v>192</v>
      </c>
      <c r="C74" s="340"/>
      <c r="D74" s="38">
        <v>5</v>
      </c>
      <c r="E74" s="40">
        <v>92</v>
      </c>
      <c r="F74" s="40">
        <v>410</v>
      </c>
      <c r="G74" s="40">
        <v>381</v>
      </c>
      <c r="H74" s="40">
        <v>145</v>
      </c>
      <c r="I74" s="40">
        <v>85</v>
      </c>
      <c r="J74" s="40">
        <v>151</v>
      </c>
    </row>
    <row r="75" spans="1:10" s="163" customFormat="1" ht="7.5" customHeight="1">
      <c r="A75" s="210"/>
      <c r="B75" s="217"/>
      <c r="C75" s="340"/>
      <c r="D75" s="38"/>
      <c r="E75" s="40"/>
      <c r="F75" s="40"/>
      <c r="G75" s="40"/>
      <c r="H75" s="40"/>
      <c r="I75" s="40"/>
      <c r="J75" s="40"/>
    </row>
    <row r="76" spans="1:10" s="163" customFormat="1" ht="10.5" customHeight="1">
      <c r="A76" s="210"/>
      <c r="B76" s="217" t="s">
        <v>201</v>
      </c>
      <c r="C76" s="340"/>
      <c r="D76" s="38">
        <v>1</v>
      </c>
      <c r="E76" s="40">
        <v>21</v>
      </c>
      <c r="F76" s="40">
        <v>120</v>
      </c>
      <c r="G76" s="40">
        <v>57</v>
      </c>
      <c r="H76" s="40">
        <v>17</v>
      </c>
      <c r="I76" s="40">
        <v>14</v>
      </c>
      <c r="J76" s="40">
        <v>26</v>
      </c>
    </row>
    <row r="77" spans="1:10" s="163" customFormat="1" ht="10.5" customHeight="1">
      <c r="A77" s="210"/>
      <c r="B77" s="217" t="s">
        <v>202</v>
      </c>
      <c r="C77" s="340"/>
      <c r="D77" s="38">
        <v>2</v>
      </c>
      <c r="E77" s="40">
        <v>48</v>
      </c>
      <c r="F77" s="40">
        <v>190</v>
      </c>
      <c r="G77" s="40">
        <v>263</v>
      </c>
      <c r="H77" s="40">
        <v>95</v>
      </c>
      <c r="I77" s="40">
        <v>52</v>
      </c>
      <c r="J77" s="40">
        <v>116</v>
      </c>
    </row>
    <row r="78" spans="1:10" s="163" customFormat="1" ht="10.5" customHeight="1">
      <c r="A78" s="210"/>
      <c r="B78" s="217" t="s">
        <v>203</v>
      </c>
      <c r="C78" s="340"/>
      <c r="D78" s="38">
        <v>1</v>
      </c>
      <c r="E78" s="40">
        <v>25</v>
      </c>
      <c r="F78" s="40">
        <v>120</v>
      </c>
      <c r="G78" s="40">
        <v>125</v>
      </c>
      <c r="H78" s="40">
        <v>37</v>
      </c>
      <c r="I78" s="40">
        <v>28</v>
      </c>
      <c r="J78" s="40">
        <v>60</v>
      </c>
    </row>
    <row r="79" spans="1:10" s="163" customFormat="1" ht="10.5" customHeight="1">
      <c r="A79" s="210"/>
      <c r="B79" s="209" t="s">
        <v>204</v>
      </c>
      <c r="C79" s="340"/>
      <c r="D79" s="38">
        <v>1</v>
      </c>
      <c r="E79" s="40">
        <v>19</v>
      </c>
      <c r="F79" s="40">
        <v>115</v>
      </c>
      <c r="G79" s="40">
        <v>56</v>
      </c>
      <c r="H79" s="40">
        <v>22</v>
      </c>
      <c r="I79" s="40">
        <v>11</v>
      </c>
      <c r="J79" s="40">
        <v>23</v>
      </c>
    </row>
    <row r="80" spans="1:10" s="163" customFormat="1" ht="10.5" customHeight="1">
      <c r="A80" s="210"/>
      <c r="B80" s="209" t="s">
        <v>205</v>
      </c>
      <c r="C80" s="340"/>
      <c r="D80" s="38">
        <v>3</v>
      </c>
      <c r="E80" s="40">
        <v>85</v>
      </c>
      <c r="F80" s="40">
        <v>396</v>
      </c>
      <c r="G80" s="40">
        <v>394</v>
      </c>
      <c r="H80" s="40">
        <v>156</v>
      </c>
      <c r="I80" s="40">
        <v>66</v>
      </c>
      <c r="J80" s="40">
        <v>172</v>
      </c>
    </row>
    <row r="81" spans="1:10" s="163" customFormat="1" ht="7.5" customHeight="1">
      <c r="A81" s="210"/>
      <c r="B81" s="209"/>
      <c r="C81" s="340"/>
      <c r="D81" s="38"/>
      <c r="E81" s="40"/>
      <c r="F81" s="40"/>
      <c r="G81" s="40"/>
      <c r="H81" s="40"/>
      <c r="I81" s="40"/>
      <c r="J81" s="40"/>
    </row>
    <row r="82" spans="1:10" s="163" customFormat="1" ht="10.5" customHeight="1">
      <c r="A82" s="210"/>
      <c r="B82" s="209" t="s">
        <v>198</v>
      </c>
      <c r="C82" s="340"/>
      <c r="D82" s="38">
        <v>1</v>
      </c>
      <c r="E82" s="40">
        <v>18</v>
      </c>
      <c r="F82" s="40">
        <v>100</v>
      </c>
      <c r="G82" s="40">
        <v>35</v>
      </c>
      <c r="H82" s="40">
        <v>10</v>
      </c>
      <c r="I82" s="40">
        <v>7</v>
      </c>
      <c r="J82" s="40">
        <v>18</v>
      </c>
    </row>
    <row r="83" spans="1:10" s="163" customFormat="1" ht="10.5" customHeight="1">
      <c r="A83" s="210"/>
      <c r="B83" s="209" t="s">
        <v>199</v>
      </c>
      <c r="C83" s="340"/>
      <c r="D83" s="38">
        <v>2</v>
      </c>
      <c r="E83" s="40">
        <v>15</v>
      </c>
      <c r="F83" s="40">
        <v>105</v>
      </c>
      <c r="G83" s="40">
        <v>78</v>
      </c>
      <c r="H83" s="40">
        <v>24</v>
      </c>
      <c r="I83" s="40">
        <v>18</v>
      </c>
      <c r="J83" s="40">
        <v>36</v>
      </c>
    </row>
    <row r="84" spans="1:10" s="163" customFormat="1" ht="10.5" customHeight="1">
      <c r="A84" s="210"/>
      <c r="B84" s="209" t="s">
        <v>200</v>
      </c>
      <c r="C84" s="340"/>
      <c r="D84" s="38">
        <v>4</v>
      </c>
      <c r="E84" s="40">
        <v>66</v>
      </c>
      <c r="F84" s="40">
        <v>460</v>
      </c>
      <c r="G84" s="40">
        <v>269</v>
      </c>
      <c r="H84" s="40">
        <v>85</v>
      </c>
      <c r="I84" s="40">
        <v>62</v>
      </c>
      <c r="J84" s="40">
        <v>122</v>
      </c>
    </row>
    <row r="85" spans="1:10" s="163" customFormat="1" ht="10.5" customHeight="1">
      <c r="A85" s="210"/>
      <c r="B85" s="209" t="s">
        <v>207</v>
      </c>
      <c r="C85" s="340"/>
      <c r="D85" s="38">
        <v>6</v>
      </c>
      <c r="E85" s="40">
        <v>99</v>
      </c>
      <c r="F85" s="40">
        <v>534</v>
      </c>
      <c r="G85" s="40">
        <v>368</v>
      </c>
      <c r="H85" s="40">
        <v>95</v>
      </c>
      <c r="I85" s="40">
        <v>89</v>
      </c>
      <c r="J85" s="40">
        <v>184</v>
      </c>
    </row>
    <row r="86" spans="1:10" s="163" customFormat="1" ht="9.6">
      <c r="A86" s="210"/>
      <c r="B86" s="209" t="s">
        <v>208</v>
      </c>
      <c r="C86" s="340"/>
      <c r="D86" s="38">
        <v>1</v>
      </c>
      <c r="E86" s="40">
        <v>11</v>
      </c>
      <c r="F86" s="40">
        <v>30</v>
      </c>
      <c r="G86" s="40">
        <v>31</v>
      </c>
      <c r="H86" s="40">
        <v>11</v>
      </c>
      <c r="I86" s="40">
        <v>7</v>
      </c>
      <c r="J86" s="40">
        <v>13</v>
      </c>
    </row>
    <row r="87" spans="1:10" s="163" customFormat="1" ht="4.2" customHeight="1" thickBot="1">
      <c r="A87" s="201"/>
      <c r="B87" s="201"/>
      <c r="C87" s="341"/>
      <c r="D87" s="201"/>
      <c r="E87" s="201"/>
      <c r="F87" s="201"/>
      <c r="G87" s="201"/>
      <c r="H87" s="201"/>
      <c r="I87" s="201"/>
      <c r="J87" s="201"/>
    </row>
    <row r="88" spans="1:10" ht="12" customHeight="1" thickTop="1">
      <c r="A88" s="104" t="s">
        <v>533</v>
      </c>
    </row>
    <row r="89" spans="1:10" ht="12" customHeight="1">
      <c r="A89" s="104"/>
      <c r="B89" s="342"/>
      <c r="C89" s="342"/>
      <c r="D89" s="342"/>
      <c r="E89" s="342"/>
      <c r="F89" s="342"/>
      <c r="G89" s="342"/>
      <c r="H89" s="342"/>
      <c r="I89" s="342"/>
      <c r="J89" s="342"/>
    </row>
    <row r="90" spans="1:10">
      <c r="B90" s="687"/>
      <c r="C90" s="687"/>
      <c r="D90" s="343"/>
    </row>
    <row r="91" spans="1:10">
      <c r="B91" s="344"/>
      <c r="C91" s="345"/>
      <c r="D91" s="343"/>
    </row>
    <row r="92" spans="1:10">
      <c r="B92" s="687"/>
      <c r="C92" s="687"/>
      <c r="D92" s="343"/>
    </row>
    <row r="93" spans="1:10">
      <c r="B93" s="344"/>
      <c r="C93" s="345"/>
      <c r="D93" s="343"/>
    </row>
    <row r="94" spans="1:10">
      <c r="B94" s="687"/>
      <c r="C94" s="687"/>
      <c r="D94" s="343"/>
    </row>
    <row r="95" spans="1:10">
      <c r="B95" s="346"/>
      <c r="C95" s="346"/>
      <c r="D95" s="343"/>
    </row>
    <row r="96" spans="1:10">
      <c r="B96" s="684"/>
      <c r="C96" s="684"/>
      <c r="D96" s="343"/>
    </row>
    <row r="97" spans="2:4">
      <c r="B97" s="343"/>
      <c r="C97" s="347"/>
      <c r="D97" s="343"/>
    </row>
    <row r="98" spans="2:4">
      <c r="B98" s="343"/>
      <c r="C98" s="347"/>
      <c r="D98" s="343"/>
    </row>
    <row r="99" spans="2:4">
      <c r="B99" s="347"/>
      <c r="C99" s="347"/>
      <c r="D99" s="343"/>
    </row>
    <row r="100" spans="2:4">
      <c r="B100" s="347"/>
      <c r="C100" s="347"/>
      <c r="D100" s="343"/>
    </row>
    <row r="101" spans="2:4">
      <c r="B101" s="347"/>
      <c r="C101" s="347"/>
      <c r="D101" s="343"/>
    </row>
    <row r="102" spans="2:4">
      <c r="B102" s="347"/>
      <c r="C102" s="347"/>
      <c r="D102" s="343"/>
    </row>
    <row r="103" spans="2:4">
      <c r="B103" s="347"/>
      <c r="C103" s="347"/>
      <c r="D103" s="343"/>
    </row>
    <row r="104" spans="2:4">
      <c r="B104" s="347"/>
      <c r="C104" s="347"/>
      <c r="D104" s="343"/>
    </row>
    <row r="105" spans="2:4">
      <c r="B105" s="347"/>
      <c r="C105" s="347"/>
      <c r="D105" s="343"/>
    </row>
    <row r="106" spans="2:4">
      <c r="B106" s="347"/>
      <c r="C106" s="347"/>
      <c r="D106" s="343"/>
    </row>
    <row r="107" spans="2:4">
      <c r="B107" s="347"/>
      <c r="C107" s="347"/>
      <c r="D107" s="343"/>
    </row>
    <row r="108" spans="2:4">
      <c r="B108" s="347"/>
      <c r="C108" s="347"/>
      <c r="D108" s="343"/>
    </row>
    <row r="109" spans="2:4">
      <c r="B109" s="347"/>
      <c r="C109" s="347"/>
      <c r="D109" s="343"/>
    </row>
    <row r="110" spans="2:4">
      <c r="B110" s="347"/>
      <c r="C110" s="347"/>
      <c r="D110" s="343"/>
    </row>
    <row r="111" spans="2:4">
      <c r="B111" s="347"/>
      <c r="C111" s="347"/>
      <c r="D111" s="343"/>
    </row>
    <row r="112" spans="2:4">
      <c r="B112" s="347"/>
      <c r="C112" s="347"/>
      <c r="D112" s="343"/>
    </row>
    <row r="113" spans="2:4">
      <c r="B113" s="347"/>
      <c r="C113" s="347"/>
      <c r="D113" s="343"/>
    </row>
    <row r="114" spans="2:4">
      <c r="B114" s="347"/>
      <c r="C114" s="347"/>
      <c r="D114" s="343"/>
    </row>
    <row r="115" spans="2:4">
      <c r="B115" s="347"/>
      <c r="C115" s="347"/>
      <c r="D115" s="343"/>
    </row>
    <row r="116" spans="2:4">
      <c r="B116" s="347"/>
      <c r="C116" s="347"/>
      <c r="D116" s="343"/>
    </row>
    <row r="117" spans="2:4">
      <c r="B117" s="347"/>
      <c r="C117" s="347"/>
      <c r="D117" s="343"/>
    </row>
    <row r="118" spans="2:4">
      <c r="B118" s="347"/>
      <c r="C118" s="347"/>
      <c r="D118" s="343"/>
    </row>
    <row r="119" spans="2:4">
      <c r="B119" s="684"/>
      <c r="C119" s="684"/>
      <c r="D119" s="343"/>
    </row>
    <row r="120" spans="2:4">
      <c r="B120" s="347"/>
      <c r="C120" s="347"/>
      <c r="D120" s="343"/>
    </row>
    <row r="121" spans="2:4">
      <c r="B121" s="347"/>
      <c r="C121" s="347"/>
      <c r="D121" s="343"/>
    </row>
    <row r="122" spans="2:4">
      <c r="B122" s="347"/>
      <c r="C122" s="347"/>
      <c r="D122" s="343"/>
    </row>
    <row r="123" spans="2:4">
      <c r="B123" s="347"/>
      <c r="C123" s="347"/>
      <c r="D123" s="343"/>
    </row>
    <row r="124" spans="2:4">
      <c r="B124" s="347"/>
      <c r="C124" s="347"/>
      <c r="D124" s="343"/>
    </row>
    <row r="125" spans="2:4">
      <c r="B125" s="347"/>
      <c r="C125" s="347"/>
      <c r="D125" s="343"/>
    </row>
    <row r="126" spans="2:4">
      <c r="B126" s="347"/>
      <c r="C126" s="347"/>
      <c r="D126" s="343"/>
    </row>
    <row r="127" spans="2:4">
      <c r="B127" s="347"/>
      <c r="C127" s="347"/>
      <c r="D127" s="343"/>
    </row>
    <row r="128" spans="2:4">
      <c r="B128" s="347"/>
      <c r="C128" s="347"/>
      <c r="D128" s="343"/>
    </row>
    <row r="129" spans="2:4" ht="13.2">
      <c r="B129" s="684"/>
      <c r="C129" s="685"/>
      <c r="D129" s="343"/>
    </row>
    <row r="130" spans="2:4" ht="13.2">
      <c r="B130" s="684"/>
      <c r="C130" s="685"/>
      <c r="D130" s="343"/>
    </row>
    <row r="131" spans="2:4">
      <c r="B131" s="343"/>
      <c r="C131" s="343"/>
      <c r="D131" s="343"/>
    </row>
    <row r="132" spans="2:4">
      <c r="B132" s="343"/>
      <c r="C132" s="343"/>
      <c r="D132" s="343"/>
    </row>
    <row r="133" spans="2:4">
      <c r="B133" s="343"/>
      <c r="C133" s="343"/>
      <c r="D133" s="343"/>
    </row>
    <row r="134" spans="2:4">
      <c r="B134" s="343"/>
      <c r="C134" s="343"/>
      <c r="D134" s="343"/>
    </row>
    <row r="135" spans="2:4">
      <c r="B135" s="343"/>
      <c r="C135" s="343"/>
      <c r="D135" s="343"/>
    </row>
    <row r="136" spans="2:4">
      <c r="B136" s="343"/>
      <c r="C136" s="343"/>
      <c r="D136" s="343"/>
    </row>
    <row r="137" spans="2:4">
      <c r="B137" s="343"/>
      <c r="C137" s="343"/>
      <c r="D137" s="343"/>
    </row>
    <row r="138" spans="2:4">
      <c r="B138" s="343"/>
      <c r="C138" s="343"/>
      <c r="D138" s="343"/>
    </row>
    <row r="139" spans="2:4">
      <c r="B139" s="343"/>
      <c r="C139" s="343"/>
      <c r="D139" s="343"/>
    </row>
    <row r="140" spans="2:4">
      <c r="B140" s="343"/>
      <c r="C140" s="343"/>
      <c r="D140" s="343"/>
    </row>
    <row r="141" spans="2:4">
      <c r="B141" s="343"/>
      <c r="C141" s="343"/>
      <c r="D141" s="343"/>
    </row>
    <row r="142" spans="2:4">
      <c r="B142" s="343"/>
      <c r="C142" s="343"/>
      <c r="D142" s="343"/>
    </row>
  </sheetData>
  <mergeCells count="20">
    <mergeCell ref="G2:J2"/>
    <mergeCell ref="A5:B5"/>
    <mergeCell ref="A49:B49"/>
    <mergeCell ref="A2:B3"/>
    <mergeCell ref="D2:D3"/>
    <mergeCell ref="E2:E3"/>
    <mergeCell ref="F2:F3"/>
    <mergeCell ref="A7:B7"/>
    <mergeCell ref="A9:B9"/>
    <mergeCell ref="A11:B11"/>
    <mergeCell ref="A34:B34"/>
    <mergeCell ref="A44:B44"/>
    <mergeCell ref="B129:C129"/>
    <mergeCell ref="B130:C130"/>
    <mergeCell ref="A51:B51"/>
    <mergeCell ref="B90:C90"/>
    <mergeCell ref="B92:C92"/>
    <mergeCell ref="B94:C94"/>
    <mergeCell ref="B96:C96"/>
    <mergeCell ref="B119:C119"/>
  </mergeCells>
  <phoneticPr fontId="5"/>
  <printOptions horizontalCentered="1"/>
  <pageMargins left="0.59055118110236227" right="0" top="1.1811023622047245" bottom="0.59055118110236227" header="0.70866141732283472" footer="0.31496062992125984"/>
  <pageSetup paperSize="9" scale="87" orientation="portrait" cellComments="asDisplayed" r:id="rId1"/>
  <headerFooter alignWithMargins="0">
    <oddHeader>&amp;L&amp;9保育所状況&amp;R&amp;9&amp;F　（&amp;A）</oddHeader>
  </headerFooter>
  <rowBreaks count="1" manualBreakCount="1">
    <brk id="5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60"/>
  <sheetViews>
    <sheetView zoomScaleNormal="100" zoomScaleSheetLayoutView="150" workbookViewId="0"/>
  </sheetViews>
  <sheetFormatPr defaultColWidth="9.109375" defaultRowHeight="9"/>
  <cols>
    <col min="1" max="1" width="0.44140625" style="349" customWidth="1"/>
    <col min="2" max="2" width="2.88671875" style="349" customWidth="1"/>
    <col min="3" max="3" width="1" style="349" customWidth="1"/>
    <col min="4" max="4" width="1.77734375" style="349" customWidth="1"/>
    <col min="5" max="5" width="18.77734375" style="349" customWidth="1"/>
    <col min="6" max="6" width="1" style="349" customWidth="1"/>
    <col min="7" max="9" width="14" style="349" customWidth="1"/>
    <col min="10" max="16384" width="9.109375" style="349"/>
  </cols>
  <sheetData>
    <row r="1" spans="1:9" ht="14.25" customHeight="1" thickBot="1">
      <c r="A1" s="348"/>
      <c r="B1" s="348"/>
      <c r="C1" s="348"/>
      <c r="D1" s="348"/>
      <c r="E1" s="348"/>
      <c r="F1" s="348"/>
      <c r="G1" s="348"/>
      <c r="H1" s="348"/>
      <c r="I1" s="106" t="s">
        <v>521</v>
      </c>
    </row>
    <row r="2" spans="1:9" ht="14.25" customHeight="1" thickTop="1">
      <c r="A2" s="700" t="s">
        <v>261</v>
      </c>
      <c r="B2" s="700"/>
      <c r="C2" s="700"/>
      <c r="D2" s="700"/>
      <c r="E2" s="700"/>
      <c r="F2" s="350"/>
      <c r="G2" s="650" t="s">
        <v>262</v>
      </c>
      <c r="H2" s="651" t="s">
        <v>263</v>
      </c>
      <c r="I2" s="651" t="s">
        <v>264</v>
      </c>
    </row>
    <row r="3" spans="1:9" s="315" customFormat="1" ht="3.75" customHeight="1">
      <c r="A3" s="701"/>
      <c r="B3" s="701"/>
      <c r="C3" s="701"/>
      <c r="D3" s="701"/>
      <c r="E3" s="701"/>
      <c r="F3" s="351"/>
      <c r="G3" s="352"/>
      <c r="H3" s="352"/>
      <c r="I3" s="352"/>
    </row>
    <row r="4" spans="1:9" ht="14.25" customHeight="1">
      <c r="B4" s="702" t="s">
        <v>265</v>
      </c>
      <c r="D4" s="686" t="s">
        <v>266</v>
      </c>
      <c r="E4" s="686"/>
      <c r="F4" s="358"/>
      <c r="G4" s="360">
        <v>72</v>
      </c>
      <c r="H4" s="360">
        <v>72</v>
      </c>
      <c r="I4" s="360">
        <v>73</v>
      </c>
    </row>
    <row r="5" spans="1:9" ht="14.25" customHeight="1">
      <c r="B5" s="702"/>
      <c r="C5" s="353"/>
      <c r="D5" s="699" t="s">
        <v>267</v>
      </c>
      <c r="E5" s="699"/>
      <c r="F5" s="356"/>
      <c r="G5" s="326">
        <v>80877</v>
      </c>
      <c r="H5" s="326">
        <v>83949</v>
      </c>
      <c r="I5" s="326">
        <v>51414</v>
      </c>
    </row>
    <row r="6" spans="1:9" ht="3.75" customHeight="1">
      <c r="B6" s="354"/>
      <c r="C6" s="353"/>
      <c r="D6" s="355"/>
      <c r="E6" s="355"/>
      <c r="F6" s="356"/>
      <c r="G6" s="357"/>
      <c r="H6" s="71"/>
      <c r="I6" s="71"/>
    </row>
    <row r="7" spans="1:9" ht="14.25" customHeight="1">
      <c r="B7" s="698" t="s">
        <v>268</v>
      </c>
      <c r="C7" s="353"/>
      <c r="D7" s="699" t="s">
        <v>269</v>
      </c>
      <c r="E7" s="699"/>
      <c r="F7" s="356"/>
      <c r="G7" s="357"/>
      <c r="H7" s="71"/>
      <c r="I7" s="71"/>
    </row>
    <row r="8" spans="1:9" ht="14.25" customHeight="1">
      <c r="B8" s="698"/>
      <c r="C8" s="353"/>
      <c r="D8" s="641"/>
      <c r="E8" s="641" t="s">
        <v>270</v>
      </c>
      <c r="F8" s="356"/>
      <c r="G8" s="71">
        <v>2533</v>
      </c>
      <c r="H8" s="71">
        <v>2283</v>
      </c>
      <c r="I8" s="71">
        <v>1512</v>
      </c>
    </row>
    <row r="9" spans="1:9" ht="14.25" customHeight="1">
      <c r="B9" s="698"/>
      <c r="D9" s="348"/>
      <c r="E9" s="640" t="s">
        <v>271</v>
      </c>
      <c r="F9" s="358"/>
      <c r="G9" s="71">
        <v>6642</v>
      </c>
      <c r="H9" s="71">
        <v>7286</v>
      </c>
      <c r="I9" s="71">
        <v>8696</v>
      </c>
    </row>
    <row r="10" spans="1:9" ht="14.25" customHeight="1">
      <c r="B10" s="698"/>
      <c r="C10" s="353"/>
      <c r="D10" s="699" t="s">
        <v>272</v>
      </c>
      <c r="E10" s="699"/>
      <c r="F10" s="356"/>
      <c r="G10" s="71"/>
      <c r="H10" s="71"/>
      <c r="I10" s="71"/>
    </row>
    <row r="11" spans="1:9" ht="14.25" customHeight="1">
      <c r="B11" s="698"/>
      <c r="C11" s="353"/>
      <c r="D11" s="348"/>
      <c r="E11" s="641" t="s">
        <v>270</v>
      </c>
      <c r="F11" s="356"/>
      <c r="G11" s="71">
        <v>23618</v>
      </c>
      <c r="H11" s="71">
        <v>22063</v>
      </c>
      <c r="I11" s="71">
        <v>19949</v>
      </c>
    </row>
    <row r="12" spans="1:9" ht="14.25" customHeight="1">
      <c r="B12" s="698"/>
      <c r="D12" s="348"/>
      <c r="E12" s="640" t="s">
        <v>271</v>
      </c>
      <c r="F12" s="358"/>
      <c r="G12" s="71">
        <v>64985</v>
      </c>
      <c r="H12" s="71">
        <v>61902</v>
      </c>
      <c r="I12" s="71">
        <v>64290</v>
      </c>
    </row>
    <row r="13" spans="1:9" ht="3" customHeight="1">
      <c r="B13" s="343"/>
      <c r="D13" s="348"/>
      <c r="E13" s="640"/>
      <c r="F13" s="358"/>
      <c r="G13" s="71"/>
      <c r="H13" s="71"/>
      <c r="I13" s="71"/>
    </row>
    <row r="14" spans="1:9" ht="14.25" customHeight="1">
      <c r="B14" s="702" t="s">
        <v>273</v>
      </c>
      <c r="D14" s="686" t="s">
        <v>274</v>
      </c>
      <c r="E14" s="686"/>
      <c r="F14" s="358"/>
      <c r="G14" s="326">
        <v>77192</v>
      </c>
      <c r="H14" s="326">
        <v>80754</v>
      </c>
      <c r="I14" s="326">
        <v>84668</v>
      </c>
    </row>
    <row r="15" spans="1:9" ht="14.25" customHeight="1">
      <c r="B15" s="702"/>
      <c r="D15" s="686" t="s">
        <v>275</v>
      </c>
      <c r="E15" s="686"/>
      <c r="F15" s="358"/>
      <c r="G15" s="359"/>
      <c r="H15" s="359"/>
      <c r="I15" s="359"/>
    </row>
    <row r="16" spans="1:9" ht="14.25" customHeight="1">
      <c r="B16" s="702"/>
      <c r="D16" s="133"/>
      <c r="E16" s="640" t="s">
        <v>276</v>
      </c>
      <c r="F16" s="358"/>
      <c r="G16" s="71">
        <v>66982</v>
      </c>
      <c r="H16" s="71">
        <v>70616</v>
      </c>
      <c r="I16" s="71">
        <v>68599</v>
      </c>
    </row>
    <row r="17" spans="2:9" ht="14.25" customHeight="1">
      <c r="B17" s="702"/>
      <c r="D17" s="686" t="s">
        <v>277</v>
      </c>
      <c r="E17" s="686"/>
      <c r="F17" s="358"/>
      <c r="G17" s="359"/>
      <c r="H17" s="359"/>
      <c r="I17" s="359"/>
    </row>
    <row r="18" spans="2:9" ht="14.25" customHeight="1">
      <c r="B18" s="702"/>
      <c r="D18" s="348"/>
      <c r="E18" s="640" t="s">
        <v>278</v>
      </c>
      <c r="F18" s="358"/>
      <c r="G18" s="71">
        <v>2520</v>
      </c>
      <c r="H18" s="71">
        <v>3196</v>
      </c>
      <c r="I18" s="71">
        <v>3082</v>
      </c>
    </row>
    <row r="19" spans="2:9" ht="14.25" customHeight="1">
      <c r="B19" s="702"/>
      <c r="D19" s="348"/>
      <c r="E19" s="640" t="s">
        <v>267</v>
      </c>
      <c r="F19" s="358"/>
      <c r="G19" s="71">
        <v>14442</v>
      </c>
      <c r="H19" s="71">
        <v>12221</v>
      </c>
      <c r="I19" s="71">
        <v>10000</v>
      </c>
    </row>
    <row r="20" spans="2:9" ht="3" customHeight="1">
      <c r="B20" s="343"/>
      <c r="D20" s="348"/>
      <c r="E20" s="640"/>
      <c r="F20" s="358"/>
      <c r="G20" s="359"/>
      <c r="H20" s="359"/>
      <c r="I20" s="359"/>
    </row>
    <row r="21" spans="2:9" ht="14.25" customHeight="1">
      <c r="B21" s="702" t="s">
        <v>279</v>
      </c>
      <c r="D21" s="686" t="s">
        <v>280</v>
      </c>
      <c r="E21" s="686"/>
      <c r="F21" s="358"/>
      <c r="G21" s="326">
        <v>268447</v>
      </c>
      <c r="H21" s="326">
        <v>267898</v>
      </c>
      <c r="I21" s="326">
        <v>265527</v>
      </c>
    </row>
    <row r="22" spans="2:9" ht="14.25" customHeight="1">
      <c r="B22" s="702"/>
      <c r="D22" s="686" t="s">
        <v>275</v>
      </c>
      <c r="E22" s="686"/>
      <c r="F22" s="358"/>
      <c r="G22" s="359"/>
      <c r="H22" s="359"/>
      <c r="I22" s="359"/>
    </row>
    <row r="23" spans="2:9" ht="14.25" customHeight="1">
      <c r="B23" s="702"/>
      <c r="D23" s="133"/>
      <c r="E23" s="640" t="s">
        <v>281</v>
      </c>
      <c r="F23" s="358"/>
      <c r="G23" s="71">
        <v>88453</v>
      </c>
      <c r="H23" s="71">
        <v>89915</v>
      </c>
      <c r="I23" s="71">
        <v>89314</v>
      </c>
    </row>
    <row r="24" spans="2:9" ht="14.25" customHeight="1">
      <c r="B24" s="702"/>
      <c r="D24" s="686" t="s">
        <v>277</v>
      </c>
      <c r="E24" s="686"/>
      <c r="F24" s="358"/>
      <c r="G24" s="359"/>
      <c r="H24" s="359"/>
      <c r="I24" s="359"/>
    </row>
    <row r="25" spans="2:9" ht="14.25" customHeight="1">
      <c r="B25" s="702"/>
      <c r="D25" s="348"/>
      <c r="E25" s="640" t="s">
        <v>282</v>
      </c>
      <c r="F25" s="358"/>
      <c r="G25" s="71">
        <v>9560</v>
      </c>
      <c r="H25" s="71">
        <v>9828</v>
      </c>
      <c r="I25" s="71">
        <v>11000</v>
      </c>
    </row>
    <row r="26" spans="2:9" ht="14.25" customHeight="1">
      <c r="B26" s="702"/>
      <c r="D26" s="348"/>
      <c r="E26" s="640" t="s">
        <v>283</v>
      </c>
      <c r="F26" s="358"/>
      <c r="G26" s="71">
        <v>9861</v>
      </c>
      <c r="H26" s="71">
        <v>12785</v>
      </c>
      <c r="I26" s="71">
        <v>13379</v>
      </c>
    </row>
    <row r="27" spans="2:9" ht="3.75" customHeight="1">
      <c r="D27" s="348"/>
      <c r="E27" s="348"/>
      <c r="F27" s="358"/>
      <c r="G27" s="359"/>
      <c r="H27" s="359"/>
      <c r="I27" s="359"/>
    </row>
    <row r="28" spans="2:9" ht="14.25" customHeight="1">
      <c r="B28" s="702" t="s">
        <v>284</v>
      </c>
      <c r="D28" s="686" t="s">
        <v>280</v>
      </c>
      <c r="E28" s="686"/>
      <c r="F28" s="358"/>
      <c r="G28" s="326">
        <v>93686</v>
      </c>
      <c r="H28" s="326">
        <v>100210</v>
      </c>
      <c r="I28" s="326">
        <v>107828</v>
      </c>
    </row>
    <row r="29" spans="2:9" ht="14.25" customHeight="1">
      <c r="B29" s="702"/>
      <c r="D29" s="686" t="s">
        <v>285</v>
      </c>
      <c r="E29" s="686"/>
      <c r="F29" s="358"/>
      <c r="G29" s="348"/>
      <c r="H29" s="348"/>
      <c r="I29" s="348"/>
    </row>
    <row r="30" spans="2:9" ht="14.25" customHeight="1">
      <c r="B30" s="702"/>
      <c r="D30" s="348"/>
      <c r="E30" s="640" t="s">
        <v>283</v>
      </c>
      <c r="F30" s="358"/>
      <c r="G30" s="326">
        <v>140181</v>
      </c>
      <c r="H30" s="326">
        <v>134108</v>
      </c>
      <c r="I30" s="326">
        <v>131194</v>
      </c>
    </row>
    <row r="31" spans="2:9" ht="14.25" customHeight="1">
      <c r="B31" s="702"/>
      <c r="D31" s="686" t="s">
        <v>286</v>
      </c>
      <c r="E31" s="686"/>
      <c r="F31" s="358"/>
      <c r="G31" s="360"/>
      <c r="H31" s="360"/>
      <c r="I31" s="360"/>
    </row>
    <row r="32" spans="2:9" ht="14.25" customHeight="1">
      <c r="B32" s="702"/>
      <c r="D32" s="348"/>
      <c r="E32" s="640" t="s">
        <v>283</v>
      </c>
      <c r="F32" s="358"/>
      <c r="G32" s="326">
        <v>44895</v>
      </c>
      <c r="H32" s="326">
        <v>46902</v>
      </c>
      <c r="I32" s="326">
        <v>49567</v>
      </c>
    </row>
    <row r="33" spans="1:9" ht="14.25" customHeight="1">
      <c r="B33" s="686" t="s">
        <v>287</v>
      </c>
      <c r="C33" s="686"/>
      <c r="D33" s="686"/>
      <c r="E33" s="686"/>
      <c r="F33" s="358"/>
      <c r="G33" s="71">
        <v>1013482</v>
      </c>
      <c r="H33" s="71">
        <v>1035593</v>
      </c>
      <c r="I33" s="71">
        <v>1071021</v>
      </c>
    </row>
    <row r="34" spans="1:9" ht="3.75" customHeight="1" thickBot="1">
      <c r="A34" s="361"/>
      <c r="B34" s="361"/>
      <c r="C34" s="361"/>
      <c r="D34" s="361"/>
      <c r="E34" s="361"/>
      <c r="F34" s="362"/>
      <c r="G34" s="363"/>
      <c r="H34" s="363"/>
      <c r="I34" s="363"/>
    </row>
    <row r="35" spans="1:9" ht="4.5" customHeight="1" thickTop="1">
      <c r="G35" s="364"/>
      <c r="H35" s="364"/>
      <c r="I35" s="364"/>
    </row>
    <row r="36" spans="1:9" ht="11.1" customHeight="1">
      <c r="B36" s="365"/>
      <c r="C36" s="365"/>
      <c r="D36" s="365"/>
      <c r="E36" s="365"/>
      <c r="F36" s="365"/>
      <c r="G36" s="366"/>
      <c r="H36" s="366"/>
      <c r="I36" s="364"/>
    </row>
    <row r="37" spans="1:9" ht="11.1" customHeight="1">
      <c r="B37" s="365"/>
      <c r="C37" s="365"/>
      <c r="D37" s="365"/>
      <c r="E37" s="365"/>
      <c r="F37" s="365"/>
      <c r="G37" s="366"/>
      <c r="H37" s="398"/>
      <c r="I37" s="399"/>
    </row>
    <row r="38" spans="1:9" ht="11.1" customHeight="1">
      <c r="G38" s="364"/>
      <c r="H38" s="364"/>
      <c r="I38" s="399"/>
    </row>
    <row r="39" spans="1:9" ht="11.1" customHeight="1">
      <c r="G39" s="364"/>
      <c r="H39" s="364"/>
      <c r="I39" s="364"/>
    </row>
    <row r="40" spans="1:9" ht="11.1" customHeight="1">
      <c r="G40" s="364"/>
      <c r="H40" s="364"/>
      <c r="I40" s="364"/>
    </row>
    <row r="41" spans="1:9" ht="11.1" customHeight="1">
      <c r="G41" s="364"/>
      <c r="H41" s="364"/>
      <c r="I41" s="364"/>
    </row>
    <row r="42" spans="1:9" ht="11.1" customHeight="1">
      <c r="G42" s="364"/>
      <c r="H42" s="364"/>
      <c r="I42" s="364"/>
    </row>
    <row r="43" spans="1:9" ht="11.1" customHeight="1">
      <c r="G43" s="364"/>
      <c r="H43" s="364"/>
      <c r="I43" s="364"/>
    </row>
    <row r="44" spans="1:9" ht="11.1" customHeight="1">
      <c r="G44" s="364"/>
      <c r="H44" s="364"/>
      <c r="I44" s="364"/>
    </row>
    <row r="45" spans="1:9" ht="11.1" customHeight="1">
      <c r="G45" s="364"/>
      <c r="H45" s="364"/>
      <c r="I45" s="364"/>
    </row>
    <row r="46" spans="1:9" ht="11.1" customHeight="1">
      <c r="G46" s="364"/>
      <c r="H46" s="364"/>
      <c r="I46" s="364"/>
    </row>
    <row r="47" spans="1:9" ht="11.1" customHeight="1">
      <c r="G47" s="364"/>
      <c r="H47" s="364"/>
      <c r="I47" s="364"/>
    </row>
    <row r="48" spans="1:9" ht="11.1" customHeight="1">
      <c r="G48" s="364"/>
      <c r="H48" s="364"/>
      <c r="I48" s="364"/>
    </row>
    <row r="49" spans="7:9" ht="11.1" customHeight="1">
      <c r="G49" s="364"/>
      <c r="H49" s="364"/>
      <c r="I49" s="364"/>
    </row>
    <row r="50" spans="7:9" ht="11.1" customHeight="1">
      <c r="G50" s="364"/>
      <c r="H50" s="364"/>
      <c r="I50" s="364"/>
    </row>
    <row r="51" spans="7:9" ht="11.1" customHeight="1">
      <c r="G51" s="364"/>
      <c r="H51" s="364"/>
      <c r="I51" s="364"/>
    </row>
    <row r="52" spans="7:9" ht="11.1" customHeight="1">
      <c r="G52" s="364"/>
      <c r="H52" s="364"/>
      <c r="I52" s="364"/>
    </row>
    <row r="53" spans="7:9" ht="11.1" customHeight="1">
      <c r="G53" s="364"/>
      <c r="H53" s="364"/>
      <c r="I53" s="364"/>
    </row>
    <row r="54" spans="7:9" ht="11.1" customHeight="1">
      <c r="G54" s="364"/>
      <c r="H54" s="364"/>
      <c r="I54" s="364"/>
    </row>
    <row r="55" spans="7:9" ht="11.1" customHeight="1">
      <c r="G55" s="364"/>
      <c r="H55" s="364"/>
      <c r="I55" s="364"/>
    </row>
    <row r="56" spans="7:9" ht="11.1" customHeight="1">
      <c r="G56" s="364"/>
      <c r="H56" s="364"/>
      <c r="I56" s="364"/>
    </row>
    <row r="57" spans="7:9" ht="11.1" customHeight="1">
      <c r="G57" s="364"/>
      <c r="H57" s="364"/>
      <c r="I57" s="364"/>
    </row>
    <row r="58" spans="7:9" ht="11.1" customHeight="1">
      <c r="G58" s="364"/>
      <c r="H58" s="364"/>
      <c r="I58" s="364"/>
    </row>
    <row r="59" spans="7:9" ht="11.1" customHeight="1">
      <c r="G59" s="364"/>
      <c r="H59" s="364"/>
      <c r="I59" s="364"/>
    </row>
    <row r="60" spans="7:9" ht="3.75" customHeight="1">
      <c r="G60" s="364"/>
      <c r="H60" s="364"/>
      <c r="I60" s="364"/>
    </row>
  </sheetData>
  <mergeCells count="21">
    <mergeCell ref="B28:B32"/>
    <mergeCell ref="D28:E28"/>
    <mergeCell ref="D29:E29"/>
    <mergeCell ref="D31:E31"/>
    <mergeCell ref="B33:E33"/>
    <mergeCell ref="B14:B19"/>
    <mergeCell ref="D14:E14"/>
    <mergeCell ref="D15:E15"/>
    <mergeCell ref="D17:E17"/>
    <mergeCell ref="B21:B26"/>
    <mergeCell ref="D21:E21"/>
    <mergeCell ref="D22:E22"/>
    <mergeCell ref="D24:E24"/>
    <mergeCell ref="B7:B12"/>
    <mergeCell ref="D7:E7"/>
    <mergeCell ref="D10:E10"/>
    <mergeCell ref="A2:E2"/>
    <mergeCell ref="A3:E3"/>
    <mergeCell ref="B4:B5"/>
    <mergeCell ref="D4:E4"/>
    <mergeCell ref="D5:E5"/>
  </mergeCells>
  <phoneticPr fontId="5"/>
  <printOptions horizontalCentered="1"/>
  <pageMargins left="0.78740157480314965" right="0.39370078740157483" top="1.3779527559055118" bottom="0.98425196850393704" header="0.78740157480314965" footer="0.51181102362204722"/>
  <pageSetup paperSize="9" scale="110" fitToHeight="0" orientation="portrait" r:id="rId1"/>
  <headerFooter alignWithMargins="0">
    <oddHeader>&amp;L&amp;9母子、女性、知的障がい児・者、身体障がい児・者、精神障がい者の状況&amp;R&amp;9&amp;F (&amp;A)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O36"/>
  <sheetViews>
    <sheetView zoomScaleNormal="100" workbookViewId="0"/>
  </sheetViews>
  <sheetFormatPr defaultColWidth="10.109375" defaultRowHeight="9.6"/>
  <cols>
    <col min="1" max="1" width="2.109375" style="260" customWidth="1"/>
    <col min="2" max="2" width="0.88671875" style="260" customWidth="1"/>
    <col min="3" max="3" width="1.109375" style="260" customWidth="1"/>
    <col min="4" max="4" width="1" style="260" customWidth="1"/>
    <col min="5" max="5" width="14.6640625" style="260" customWidth="1"/>
    <col min="6" max="6" width="1" style="260" customWidth="1"/>
    <col min="7" max="7" width="9.109375" style="260" bestFit="1" customWidth="1"/>
    <col min="8" max="8" width="8.33203125" style="260" customWidth="1"/>
    <col min="9" max="9" width="5.88671875" style="260" customWidth="1"/>
    <col min="10" max="10" width="5.6640625" style="260" customWidth="1"/>
    <col min="11" max="11" width="4" style="260" customWidth="1"/>
    <col min="12" max="12" width="5.88671875" style="260" customWidth="1"/>
    <col min="13" max="13" width="3.44140625" style="260" customWidth="1"/>
    <col min="14" max="14" width="4.6640625" style="260" customWidth="1"/>
    <col min="15" max="15" width="5.88671875" style="260" customWidth="1"/>
    <col min="16" max="16" width="3.6640625" style="260" customWidth="1"/>
    <col min="17" max="17" width="6.109375" style="260" customWidth="1"/>
    <col min="18" max="19" width="4" style="260" customWidth="1"/>
    <col min="20" max="21" width="5" style="260" customWidth="1"/>
    <col min="22" max="22" width="5.88671875" style="260" customWidth="1"/>
    <col min="23" max="23" width="8" style="260" customWidth="1"/>
    <col min="24" max="24" width="9.109375" style="260" customWidth="1"/>
    <col min="25" max="25" width="8" style="260" customWidth="1"/>
    <col min="26" max="16384" width="10.109375" style="260"/>
  </cols>
  <sheetData>
    <row r="1" spans="1:249" ht="14.25" customHeight="1" thickBot="1">
      <c r="A1" s="652"/>
      <c r="B1" s="652"/>
      <c r="C1" s="652"/>
      <c r="D1" s="652"/>
      <c r="E1" s="652"/>
      <c r="F1" s="652"/>
      <c r="G1" s="652"/>
      <c r="H1" s="652"/>
      <c r="I1" s="652"/>
      <c r="J1" s="652"/>
      <c r="K1" s="652"/>
      <c r="L1" s="652"/>
      <c r="M1" s="652"/>
      <c r="N1" s="652"/>
      <c r="O1" s="652"/>
      <c r="P1" s="652"/>
      <c r="Q1" s="652"/>
      <c r="R1" s="652"/>
      <c r="S1" s="652"/>
      <c r="T1" s="652"/>
      <c r="U1" s="652"/>
      <c r="V1" s="652"/>
      <c r="W1" s="652"/>
      <c r="X1" s="652"/>
      <c r="Y1" s="649" t="s">
        <v>288</v>
      </c>
    </row>
    <row r="2" spans="1:249" ht="4.5" customHeight="1" thickTop="1">
      <c r="A2" s="367"/>
      <c r="B2" s="367"/>
      <c r="C2" s="367"/>
      <c r="D2" s="367"/>
      <c r="E2" s="367"/>
      <c r="F2" s="367"/>
      <c r="G2" s="368"/>
      <c r="H2" s="367"/>
      <c r="I2" s="369"/>
      <c r="J2" s="370"/>
      <c r="K2" s="370"/>
      <c r="L2" s="368"/>
      <c r="M2" s="368"/>
      <c r="N2" s="368"/>
      <c r="O2" s="370"/>
      <c r="P2" s="368"/>
      <c r="Q2" s="703"/>
      <c r="R2" s="704"/>
      <c r="S2" s="370"/>
      <c r="T2" s="370"/>
      <c r="U2" s="370"/>
      <c r="V2" s="370"/>
      <c r="W2" s="370"/>
      <c r="X2" s="370"/>
      <c r="Y2" s="368"/>
    </row>
    <row r="3" spans="1:249" ht="17.25" customHeight="1">
      <c r="A3" s="705" t="s">
        <v>289</v>
      </c>
      <c r="B3" s="705"/>
      <c r="C3" s="705"/>
      <c r="D3" s="705"/>
      <c r="E3" s="705"/>
      <c r="F3" s="664"/>
      <c r="G3" s="706" t="s">
        <v>290</v>
      </c>
      <c r="H3" s="706"/>
      <c r="I3" s="706"/>
      <c r="J3" s="707" t="s">
        <v>291</v>
      </c>
      <c r="K3" s="707" t="s">
        <v>292</v>
      </c>
      <c r="L3" s="708" t="s">
        <v>293</v>
      </c>
      <c r="M3" s="708" t="s">
        <v>294</v>
      </c>
      <c r="N3" s="708" t="s">
        <v>295</v>
      </c>
      <c r="O3" s="708" t="s">
        <v>296</v>
      </c>
      <c r="P3" s="707" t="s">
        <v>297</v>
      </c>
      <c r="Q3" s="711" t="s">
        <v>298</v>
      </c>
      <c r="R3" s="712"/>
      <c r="S3" s="713" t="s">
        <v>299</v>
      </c>
      <c r="T3" s="707" t="s">
        <v>300</v>
      </c>
      <c r="U3" s="707" t="s">
        <v>301</v>
      </c>
      <c r="V3" s="716" t="s">
        <v>302</v>
      </c>
      <c r="W3" s="707" t="s">
        <v>303</v>
      </c>
      <c r="X3" s="707" t="s">
        <v>72</v>
      </c>
      <c r="Y3" s="714" t="s">
        <v>304</v>
      </c>
    </row>
    <row r="4" spans="1:249" s="372" customFormat="1" ht="60" customHeight="1">
      <c r="A4" s="705"/>
      <c r="B4" s="705"/>
      <c r="C4" s="705"/>
      <c r="D4" s="705"/>
      <c r="E4" s="705"/>
      <c r="F4" s="371"/>
      <c r="G4" s="643" t="s">
        <v>305</v>
      </c>
      <c r="H4" s="643" t="s">
        <v>306</v>
      </c>
      <c r="I4" s="645" t="s">
        <v>307</v>
      </c>
      <c r="J4" s="707"/>
      <c r="K4" s="707"/>
      <c r="L4" s="709"/>
      <c r="M4" s="708"/>
      <c r="N4" s="708"/>
      <c r="O4" s="709"/>
      <c r="P4" s="707"/>
      <c r="Q4" s="643" t="s">
        <v>308</v>
      </c>
      <c r="R4" s="643" t="s">
        <v>309</v>
      </c>
      <c r="S4" s="713"/>
      <c r="T4" s="707"/>
      <c r="U4" s="707"/>
      <c r="V4" s="707"/>
      <c r="W4" s="707"/>
      <c r="X4" s="707"/>
      <c r="Y4" s="714"/>
      <c r="AA4" s="373"/>
      <c r="AB4" s="373"/>
      <c r="AC4" s="373"/>
      <c r="AD4" s="373"/>
      <c r="AE4" s="373"/>
      <c r="AF4" s="373"/>
      <c r="AG4" s="373"/>
      <c r="AH4" s="373"/>
      <c r="AI4" s="373"/>
      <c r="AJ4" s="373"/>
      <c r="AK4" s="373"/>
      <c r="AL4" s="373"/>
      <c r="AM4" s="373"/>
      <c r="AN4" s="373"/>
      <c r="AO4" s="373"/>
      <c r="AP4" s="373"/>
      <c r="AQ4" s="373"/>
      <c r="AR4" s="373"/>
      <c r="AS4" s="373"/>
      <c r="AT4" s="373"/>
      <c r="AU4" s="373"/>
      <c r="AV4" s="373"/>
      <c r="AW4" s="373"/>
      <c r="AX4" s="373"/>
      <c r="AY4" s="373"/>
      <c r="AZ4" s="373"/>
      <c r="BA4" s="373"/>
      <c r="BB4" s="373"/>
      <c r="BC4" s="373"/>
      <c r="BD4" s="373"/>
      <c r="BE4" s="373"/>
      <c r="BF4" s="373"/>
      <c r="BG4" s="373"/>
      <c r="BH4" s="373"/>
      <c r="BI4" s="373"/>
      <c r="BJ4" s="373"/>
      <c r="BK4" s="373"/>
      <c r="BL4" s="373"/>
      <c r="BM4" s="373"/>
      <c r="BN4" s="373"/>
      <c r="BO4" s="373"/>
      <c r="BP4" s="373"/>
      <c r="BQ4" s="373"/>
      <c r="BR4" s="373"/>
      <c r="BS4" s="373"/>
      <c r="BT4" s="373"/>
      <c r="BU4" s="373"/>
      <c r="BV4" s="373"/>
      <c r="BW4" s="373"/>
      <c r="BX4" s="373"/>
      <c r="BY4" s="373"/>
      <c r="BZ4" s="373"/>
      <c r="CA4" s="373"/>
      <c r="CB4" s="373"/>
      <c r="CC4" s="373"/>
      <c r="CD4" s="373"/>
      <c r="CE4" s="373"/>
      <c r="CF4" s="373"/>
      <c r="CG4" s="373"/>
      <c r="CH4" s="373"/>
      <c r="CI4" s="373"/>
      <c r="CJ4" s="373"/>
      <c r="CK4" s="373"/>
      <c r="CL4" s="373"/>
      <c r="CM4" s="373"/>
      <c r="CN4" s="373"/>
      <c r="CO4" s="373"/>
      <c r="CP4" s="373"/>
      <c r="CQ4" s="373"/>
      <c r="CR4" s="373"/>
      <c r="CS4" s="373"/>
      <c r="CT4" s="373"/>
      <c r="CU4" s="373"/>
      <c r="CV4" s="373"/>
      <c r="CW4" s="373"/>
      <c r="CX4" s="373"/>
      <c r="CY4" s="373"/>
      <c r="CZ4" s="373"/>
      <c r="DA4" s="373"/>
      <c r="DB4" s="373"/>
      <c r="DC4" s="373"/>
      <c r="DD4" s="373"/>
      <c r="DE4" s="373"/>
      <c r="DF4" s="373"/>
      <c r="DG4" s="373"/>
      <c r="DH4" s="373"/>
      <c r="DI4" s="373"/>
      <c r="DJ4" s="373"/>
      <c r="DK4" s="373"/>
      <c r="DL4" s="373"/>
      <c r="DM4" s="373"/>
      <c r="DN4" s="373"/>
      <c r="DO4" s="373"/>
      <c r="DP4" s="373"/>
      <c r="DQ4" s="373"/>
      <c r="DR4" s="373"/>
      <c r="DS4" s="373"/>
      <c r="DT4" s="373"/>
      <c r="DU4" s="373"/>
      <c r="DV4" s="373"/>
      <c r="DW4" s="373"/>
      <c r="DX4" s="373"/>
      <c r="DY4" s="373"/>
      <c r="DZ4" s="373"/>
      <c r="EA4" s="373"/>
      <c r="EB4" s="373"/>
      <c r="EC4" s="373"/>
      <c r="ED4" s="373"/>
      <c r="EE4" s="373"/>
      <c r="EF4" s="373"/>
      <c r="EG4" s="373"/>
      <c r="EH4" s="373"/>
      <c r="EI4" s="373"/>
      <c r="EJ4" s="373"/>
      <c r="EK4" s="373"/>
      <c r="EL4" s="373"/>
      <c r="EM4" s="373"/>
      <c r="EN4" s="373"/>
      <c r="EO4" s="373"/>
      <c r="EP4" s="373"/>
      <c r="EQ4" s="373"/>
      <c r="ER4" s="373"/>
      <c r="ES4" s="373"/>
      <c r="ET4" s="373"/>
      <c r="EU4" s="373"/>
      <c r="EV4" s="373"/>
      <c r="EW4" s="373"/>
      <c r="EX4" s="373"/>
      <c r="EY4" s="373"/>
      <c r="EZ4" s="373"/>
      <c r="FA4" s="373"/>
      <c r="FB4" s="373"/>
      <c r="FC4" s="373"/>
      <c r="FD4" s="373"/>
      <c r="FE4" s="373"/>
      <c r="FF4" s="373"/>
      <c r="FG4" s="373"/>
      <c r="FH4" s="373"/>
      <c r="FI4" s="373"/>
      <c r="FJ4" s="373"/>
      <c r="FK4" s="373"/>
      <c r="FL4" s="373"/>
      <c r="FM4" s="373"/>
      <c r="FN4" s="373"/>
      <c r="FO4" s="373"/>
      <c r="FP4" s="373"/>
      <c r="FQ4" s="373"/>
      <c r="FR4" s="373"/>
      <c r="FS4" s="373"/>
      <c r="FT4" s="373"/>
      <c r="FU4" s="373"/>
      <c r="FV4" s="373"/>
      <c r="FW4" s="373"/>
      <c r="FX4" s="373"/>
      <c r="FY4" s="373"/>
      <c r="FZ4" s="373"/>
      <c r="GA4" s="373"/>
      <c r="GB4" s="373"/>
      <c r="GC4" s="373"/>
      <c r="GD4" s="373"/>
      <c r="GE4" s="373"/>
      <c r="GF4" s="373"/>
      <c r="GG4" s="373"/>
      <c r="GH4" s="373"/>
      <c r="GI4" s="373"/>
      <c r="GJ4" s="373"/>
      <c r="GK4" s="373"/>
      <c r="GL4" s="373"/>
      <c r="GM4" s="373"/>
      <c r="GN4" s="373"/>
      <c r="GO4" s="373"/>
      <c r="GP4" s="373"/>
      <c r="GQ4" s="373"/>
      <c r="GR4" s="373"/>
      <c r="GS4" s="373"/>
      <c r="GT4" s="373"/>
      <c r="GU4" s="373"/>
      <c r="GV4" s="373"/>
      <c r="GW4" s="373"/>
      <c r="GX4" s="373"/>
      <c r="GY4" s="373"/>
      <c r="GZ4" s="373"/>
      <c r="HA4" s="373"/>
      <c r="HB4" s="373"/>
      <c r="HC4" s="373"/>
      <c r="HD4" s="373"/>
      <c r="HE4" s="373"/>
      <c r="HF4" s="373"/>
      <c r="HG4" s="373"/>
      <c r="HH4" s="373"/>
      <c r="HI4" s="373"/>
      <c r="HJ4" s="373"/>
      <c r="HK4" s="373"/>
      <c r="HL4" s="373"/>
      <c r="HM4" s="373"/>
      <c r="HN4" s="373"/>
      <c r="HO4" s="373"/>
      <c r="HP4" s="373"/>
      <c r="HQ4" s="373"/>
      <c r="HR4" s="373"/>
      <c r="HS4" s="373"/>
      <c r="HT4" s="373"/>
      <c r="HU4" s="373"/>
      <c r="HV4" s="373"/>
      <c r="HW4" s="373"/>
      <c r="HX4" s="373"/>
      <c r="HY4" s="373"/>
      <c r="HZ4" s="373"/>
      <c r="IA4" s="373"/>
      <c r="IB4" s="373"/>
      <c r="IC4" s="373"/>
      <c r="ID4" s="373"/>
      <c r="IE4" s="373"/>
      <c r="IF4" s="373"/>
      <c r="IG4" s="373"/>
      <c r="IH4" s="373"/>
      <c r="II4" s="373"/>
      <c r="IJ4" s="373"/>
      <c r="IK4" s="373"/>
      <c r="IL4" s="373"/>
      <c r="IM4" s="373"/>
      <c r="IN4" s="373"/>
      <c r="IO4" s="373"/>
    </row>
    <row r="5" spans="1:249" s="374" customFormat="1" ht="4.5" customHeight="1">
      <c r="G5" s="375"/>
      <c r="H5" s="375"/>
      <c r="I5" s="375"/>
      <c r="J5" s="375"/>
      <c r="K5" s="375"/>
      <c r="L5" s="375"/>
      <c r="M5" s="376"/>
      <c r="N5" s="375"/>
      <c r="O5" s="375"/>
      <c r="P5" s="375"/>
      <c r="Q5" s="375"/>
      <c r="R5" s="375"/>
      <c r="S5" s="377"/>
      <c r="T5" s="375"/>
      <c r="U5" s="375"/>
      <c r="V5" s="375"/>
      <c r="W5" s="375"/>
      <c r="X5" s="375"/>
      <c r="Y5" s="378"/>
      <c r="Z5" s="379"/>
      <c r="AA5" s="379"/>
      <c r="AB5" s="379"/>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c r="BF5" s="379"/>
      <c r="BG5" s="379"/>
      <c r="BH5" s="379"/>
      <c r="BI5" s="379"/>
      <c r="BJ5" s="379"/>
      <c r="BK5" s="379"/>
      <c r="BL5" s="379"/>
      <c r="BM5" s="379"/>
      <c r="BN5" s="379"/>
      <c r="BO5" s="379"/>
      <c r="BP5" s="379"/>
      <c r="BQ5" s="379"/>
      <c r="BR5" s="379"/>
      <c r="BS5" s="379"/>
      <c r="BT5" s="379"/>
      <c r="BU5" s="379"/>
      <c r="BV5" s="379"/>
      <c r="BW5" s="379"/>
      <c r="BX5" s="379"/>
      <c r="BY5" s="379"/>
      <c r="BZ5" s="379"/>
      <c r="CA5" s="379"/>
      <c r="CB5" s="379"/>
      <c r="CC5" s="379"/>
      <c r="CD5" s="379"/>
      <c r="CE5" s="379"/>
      <c r="CF5" s="379"/>
      <c r="CG5" s="379"/>
      <c r="CH5" s="379"/>
      <c r="CI5" s="379"/>
      <c r="CJ5" s="379"/>
      <c r="CK5" s="379"/>
      <c r="CL5" s="379"/>
      <c r="CM5" s="379"/>
      <c r="CN5" s="379"/>
      <c r="CO5" s="379"/>
      <c r="CP5" s="379"/>
      <c r="CQ5" s="379"/>
      <c r="CR5" s="379"/>
      <c r="CS5" s="379"/>
      <c r="CT5" s="379"/>
      <c r="CU5" s="379"/>
      <c r="CV5" s="379"/>
      <c r="CW5" s="379"/>
      <c r="CX5" s="379"/>
      <c r="CY5" s="379"/>
      <c r="CZ5" s="379"/>
      <c r="DA5" s="379"/>
      <c r="DB5" s="379"/>
      <c r="DC5" s="379"/>
      <c r="DD5" s="379"/>
      <c r="DE5" s="379"/>
      <c r="DF5" s="379"/>
      <c r="DG5" s="379"/>
      <c r="DH5" s="379"/>
      <c r="DI5" s="379"/>
      <c r="DJ5" s="379"/>
      <c r="DK5" s="379"/>
      <c r="DL5" s="379"/>
      <c r="DM5" s="379"/>
      <c r="DN5" s="379"/>
      <c r="DO5" s="379"/>
      <c r="DP5" s="379"/>
      <c r="DQ5" s="379"/>
      <c r="DR5" s="379"/>
      <c r="DS5" s="379"/>
      <c r="DT5" s="379"/>
      <c r="DU5" s="379"/>
      <c r="DV5" s="379"/>
      <c r="DW5" s="379"/>
      <c r="DX5" s="379"/>
      <c r="DY5" s="379"/>
      <c r="DZ5" s="379"/>
      <c r="EA5" s="379"/>
      <c r="EB5" s="379"/>
      <c r="EC5" s="379"/>
      <c r="ED5" s="379"/>
      <c r="EE5" s="379"/>
      <c r="EF5" s="379"/>
      <c r="EG5" s="379"/>
      <c r="EH5" s="379"/>
      <c r="EI5" s="379"/>
      <c r="EJ5" s="379"/>
      <c r="EK5" s="379"/>
      <c r="EL5" s="379"/>
      <c r="EM5" s="379"/>
      <c r="EN5" s="379"/>
      <c r="EO5" s="379"/>
      <c r="EP5" s="379"/>
      <c r="EQ5" s="379"/>
      <c r="ER5" s="379"/>
      <c r="ES5" s="379"/>
      <c r="ET5" s="379"/>
      <c r="EU5" s="379"/>
      <c r="EV5" s="379"/>
      <c r="EW5" s="379"/>
      <c r="EX5" s="379"/>
      <c r="EY5" s="379"/>
      <c r="EZ5" s="379"/>
      <c r="FA5" s="379"/>
      <c r="FB5" s="379"/>
      <c r="FC5" s="379"/>
      <c r="FD5" s="379"/>
      <c r="FE5" s="379"/>
      <c r="FF5" s="379"/>
      <c r="FG5" s="379"/>
      <c r="FH5" s="379"/>
      <c r="FI5" s="379"/>
      <c r="FJ5" s="379"/>
      <c r="FK5" s="379"/>
      <c r="FL5" s="379"/>
      <c r="FM5" s="379"/>
      <c r="FN5" s="379"/>
      <c r="FO5" s="379"/>
      <c r="FP5" s="379"/>
      <c r="FQ5" s="379"/>
      <c r="FR5" s="379"/>
      <c r="FS5" s="379"/>
      <c r="FT5" s="379"/>
      <c r="FU5" s="379"/>
      <c r="FV5" s="379"/>
      <c r="FW5" s="379"/>
      <c r="FX5" s="379"/>
      <c r="FY5" s="379"/>
      <c r="FZ5" s="379"/>
      <c r="GA5" s="379"/>
      <c r="GB5" s="379"/>
      <c r="GC5" s="379"/>
      <c r="GD5" s="379"/>
      <c r="GE5" s="379"/>
      <c r="GF5" s="379"/>
      <c r="GG5" s="379"/>
      <c r="GH5" s="379"/>
      <c r="GI5" s="379"/>
      <c r="GJ5" s="379"/>
      <c r="GK5" s="379"/>
      <c r="GL5" s="379"/>
      <c r="GM5" s="379"/>
      <c r="GN5" s="379"/>
      <c r="GO5" s="379"/>
      <c r="GP5" s="379"/>
      <c r="GQ5" s="379"/>
      <c r="GR5" s="379"/>
      <c r="GS5" s="379"/>
      <c r="GT5" s="379"/>
      <c r="GU5" s="379"/>
      <c r="GV5" s="379"/>
      <c r="GW5" s="379"/>
      <c r="GX5" s="379"/>
      <c r="GY5" s="379"/>
      <c r="GZ5" s="379"/>
      <c r="HA5" s="379"/>
      <c r="HB5" s="379"/>
      <c r="HC5" s="379"/>
      <c r="HD5" s="379"/>
      <c r="HE5" s="379"/>
      <c r="HF5" s="379"/>
      <c r="HG5" s="379"/>
      <c r="HH5" s="379"/>
      <c r="HI5" s="379"/>
      <c r="HJ5" s="379"/>
      <c r="HK5" s="379"/>
      <c r="HL5" s="379"/>
      <c r="HM5" s="379"/>
      <c r="HN5" s="379"/>
      <c r="HO5" s="379"/>
      <c r="HP5" s="379"/>
      <c r="HQ5" s="379"/>
      <c r="HR5" s="379"/>
      <c r="HS5" s="379"/>
      <c r="HT5" s="379"/>
      <c r="HU5" s="379"/>
      <c r="HV5" s="379"/>
      <c r="HW5" s="379"/>
      <c r="HX5" s="379"/>
      <c r="HY5" s="379"/>
      <c r="HZ5" s="379"/>
      <c r="IA5" s="379"/>
      <c r="IB5" s="379"/>
      <c r="IC5" s="379"/>
      <c r="ID5" s="379"/>
      <c r="IE5" s="379"/>
      <c r="IF5" s="379"/>
      <c r="IG5" s="379"/>
      <c r="IH5" s="379"/>
      <c r="II5" s="379"/>
      <c r="IJ5" s="379"/>
      <c r="IK5" s="379"/>
      <c r="IL5" s="379"/>
      <c r="IM5" s="379"/>
      <c r="IN5" s="379"/>
      <c r="IO5" s="379"/>
    </row>
    <row r="6" spans="1:249" s="379" customFormat="1" ht="4.5" customHeight="1">
      <c r="G6" s="380"/>
      <c r="H6" s="647"/>
      <c r="I6" s="647"/>
      <c r="J6" s="647"/>
      <c r="K6" s="647"/>
      <c r="L6" s="647"/>
      <c r="M6" s="647"/>
      <c r="N6" s="647"/>
      <c r="O6" s="647"/>
      <c r="P6" s="647"/>
      <c r="Q6" s="647"/>
      <c r="R6" s="647"/>
      <c r="S6" s="647"/>
      <c r="T6" s="647"/>
      <c r="U6" s="647"/>
      <c r="V6" s="647"/>
      <c r="W6" s="647"/>
      <c r="X6" s="647"/>
      <c r="Y6" s="647"/>
    </row>
    <row r="7" spans="1:249" ht="11.1" customHeight="1">
      <c r="A7" s="715" t="s">
        <v>262</v>
      </c>
      <c r="B7" s="715"/>
      <c r="C7" s="715"/>
      <c r="D7" s="715"/>
      <c r="E7" s="715"/>
      <c r="F7" s="663"/>
      <c r="G7" s="173">
        <v>28045</v>
      </c>
      <c r="H7" s="189">
        <v>9871</v>
      </c>
      <c r="I7" s="189">
        <v>570</v>
      </c>
      <c r="J7" s="189">
        <v>420</v>
      </c>
      <c r="K7" s="189">
        <v>0</v>
      </c>
      <c r="L7" s="189">
        <v>3</v>
      </c>
      <c r="M7" s="189">
        <v>0</v>
      </c>
      <c r="N7" s="189">
        <v>35</v>
      </c>
      <c r="O7" s="189">
        <v>243</v>
      </c>
      <c r="P7" s="189">
        <v>1</v>
      </c>
      <c r="Q7" s="189">
        <v>419</v>
      </c>
      <c r="R7" s="189">
        <v>5</v>
      </c>
      <c r="S7" s="189">
        <v>1</v>
      </c>
      <c r="T7" s="189">
        <v>82</v>
      </c>
      <c r="U7" s="189">
        <v>9</v>
      </c>
      <c r="V7" s="189">
        <v>215</v>
      </c>
      <c r="W7" s="189">
        <v>4026</v>
      </c>
      <c r="X7" s="189">
        <v>43945</v>
      </c>
      <c r="Y7" s="189">
        <v>4859</v>
      </c>
    </row>
    <row r="8" spans="1:249" ht="11.1" customHeight="1">
      <c r="A8" s="715" t="s">
        <v>310</v>
      </c>
      <c r="B8" s="715"/>
      <c r="C8" s="715"/>
      <c r="D8" s="715"/>
      <c r="E8" s="715"/>
      <c r="F8" s="663"/>
      <c r="G8" s="173">
        <v>31621</v>
      </c>
      <c r="H8" s="189">
        <v>10136</v>
      </c>
      <c r="I8" s="189">
        <v>645</v>
      </c>
      <c r="J8" s="189">
        <v>429</v>
      </c>
      <c r="K8" s="189">
        <v>0</v>
      </c>
      <c r="L8" s="189">
        <v>0</v>
      </c>
      <c r="M8" s="189">
        <v>0</v>
      </c>
      <c r="N8" s="189">
        <v>37</v>
      </c>
      <c r="O8" s="189">
        <v>223</v>
      </c>
      <c r="P8" s="189">
        <v>0</v>
      </c>
      <c r="Q8" s="189">
        <v>428</v>
      </c>
      <c r="R8" s="189">
        <v>5</v>
      </c>
      <c r="S8" s="189">
        <v>0</v>
      </c>
      <c r="T8" s="189">
        <v>90</v>
      </c>
      <c r="U8" s="189">
        <v>3</v>
      </c>
      <c r="V8" s="189">
        <v>212</v>
      </c>
      <c r="W8" s="189">
        <v>4209</v>
      </c>
      <c r="X8" s="189">
        <v>48038</v>
      </c>
      <c r="Y8" s="189">
        <v>5891</v>
      </c>
    </row>
    <row r="9" spans="1:249" ht="11.1" customHeight="1">
      <c r="A9" s="715" t="s">
        <v>70</v>
      </c>
      <c r="B9" s="715"/>
      <c r="C9" s="715"/>
      <c r="D9" s="715"/>
      <c r="E9" s="715"/>
      <c r="F9" s="663"/>
      <c r="G9" s="173">
        <f t="shared" ref="G9:W9" si="0">SUM(G11:G31)</f>
        <v>29529</v>
      </c>
      <c r="H9" s="189">
        <f t="shared" si="0"/>
        <v>10793</v>
      </c>
      <c r="I9" s="189">
        <f t="shared" si="0"/>
        <v>760</v>
      </c>
      <c r="J9" s="189">
        <f t="shared" si="0"/>
        <v>511</v>
      </c>
      <c r="K9" s="189">
        <f t="shared" si="0"/>
        <v>1</v>
      </c>
      <c r="L9" s="189">
        <f t="shared" si="0"/>
        <v>0</v>
      </c>
      <c r="M9" s="189">
        <f t="shared" si="0"/>
        <v>0</v>
      </c>
      <c r="N9" s="189">
        <f t="shared" si="0"/>
        <v>70</v>
      </c>
      <c r="O9" s="189">
        <f t="shared" si="0"/>
        <v>192</v>
      </c>
      <c r="P9" s="189">
        <f t="shared" si="0"/>
        <v>0</v>
      </c>
      <c r="Q9" s="189">
        <f t="shared" si="0"/>
        <v>414</v>
      </c>
      <c r="R9" s="189">
        <v>3</v>
      </c>
      <c r="S9" s="189">
        <f t="shared" si="0"/>
        <v>2</v>
      </c>
      <c r="T9" s="189">
        <f t="shared" si="0"/>
        <v>94</v>
      </c>
      <c r="U9" s="189">
        <f t="shared" si="0"/>
        <v>3</v>
      </c>
      <c r="V9" s="189">
        <f t="shared" si="0"/>
        <v>200</v>
      </c>
      <c r="W9" s="189">
        <f t="shared" si="0"/>
        <v>4006</v>
      </c>
      <c r="X9" s="189">
        <f>SUM(X11:X31)</f>
        <v>46578</v>
      </c>
      <c r="Y9" s="189">
        <f>SUM(Y11:Y31)</f>
        <v>6198</v>
      </c>
    </row>
    <row r="10" spans="1:249" ht="5.25" customHeight="1">
      <c r="A10" s="381"/>
      <c r="B10" s="381"/>
      <c r="C10" s="381"/>
      <c r="D10" s="381"/>
      <c r="E10" s="381"/>
      <c r="F10" s="663"/>
      <c r="G10" s="666"/>
      <c r="H10" s="667"/>
      <c r="I10" s="667"/>
      <c r="J10" s="667"/>
      <c r="K10" s="667"/>
      <c r="L10" s="667"/>
      <c r="M10" s="667"/>
      <c r="N10" s="667"/>
      <c r="O10" s="667"/>
      <c r="P10" s="667"/>
      <c r="Q10" s="667"/>
      <c r="R10" s="667"/>
      <c r="S10" s="667"/>
      <c r="T10" s="667"/>
      <c r="U10" s="667"/>
      <c r="V10" s="667"/>
      <c r="W10" s="667"/>
      <c r="X10" s="196"/>
      <c r="Y10" s="667"/>
    </row>
    <row r="11" spans="1:249" ht="11.1" customHeight="1">
      <c r="A11" s="710" t="s">
        <v>311</v>
      </c>
      <c r="B11" s="710"/>
      <c r="C11" s="710"/>
      <c r="D11" s="710"/>
      <c r="E11" s="710"/>
      <c r="F11" s="663"/>
      <c r="G11" s="388">
        <v>10877</v>
      </c>
      <c r="H11" s="196">
        <v>9629</v>
      </c>
      <c r="I11" s="196">
        <v>665</v>
      </c>
      <c r="J11" s="196">
        <v>437</v>
      </c>
      <c r="K11" s="196">
        <v>1</v>
      </c>
      <c r="L11" s="196">
        <v>0</v>
      </c>
      <c r="M11" s="196">
        <v>0</v>
      </c>
      <c r="N11" s="196">
        <v>70</v>
      </c>
      <c r="O11" s="196">
        <v>115</v>
      </c>
      <c r="P11" s="196">
        <v>0</v>
      </c>
      <c r="Q11" s="196">
        <v>327</v>
      </c>
      <c r="R11" s="196">
        <v>2</v>
      </c>
      <c r="S11" s="196">
        <v>2</v>
      </c>
      <c r="T11" s="196">
        <v>58</v>
      </c>
      <c r="U11" s="196">
        <v>0</v>
      </c>
      <c r="V11" s="196">
        <v>19</v>
      </c>
      <c r="W11" s="196">
        <v>1753</v>
      </c>
      <c r="X11" s="196">
        <v>23955</v>
      </c>
      <c r="Y11" s="196">
        <v>3976</v>
      </c>
    </row>
    <row r="12" spans="1:249" ht="10.5" customHeight="1">
      <c r="A12" s="710" t="s">
        <v>312</v>
      </c>
      <c r="B12" s="710"/>
      <c r="C12" s="710"/>
      <c r="D12" s="710"/>
      <c r="E12" s="710"/>
      <c r="F12" s="663"/>
      <c r="G12" s="668">
        <v>1044</v>
      </c>
      <c r="H12" s="196">
        <v>388</v>
      </c>
      <c r="I12" s="196">
        <v>20</v>
      </c>
      <c r="J12" s="196">
        <v>42</v>
      </c>
      <c r="K12" s="196">
        <v>0</v>
      </c>
      <c r="L12" s="196">
        <v>0</v>
      </c>
      <c r="M12" s="196">
        <v>0</v>
      </c>
      <c r="N12" s="196">
        <v>0</v>
      </c>
      <c r="O12" s="196">
        <v>6</v>
      </c>
      <c r="P12" s="196">
        <v>0</v>
      </c>
      <c r="Q12" s="196">
        <v>69</v>
      </c>
      <c r="R12" s="196">
        <v>1</v>
      </c>
      <c r="S12" s="196">
        <v>0</v>
      </c>
      <c r="T12" s="196">
        <v>33</v>
      </c>
      <c r="U12" s="196">
        <v>0</v>
      </c>
      <c r="V12" s="196">
        <v>3</v>
      </c>
      <c r="W12" s="196">
        <v>239</v>
      </c>
      <c r="X12" s="196">
        <v>1845</v>
      </c>
      <c r="Y12" s="196">
        <v>176</v>
      </c>
    </row>
    <row r="13" spans="1:249" ht="3.75" customHeight="1">
      <c r="A13" s="642"/>
      <c r="B13" s="642"/>
      <c r="C13" s="642"/>
      <c r="D13" s="642"/>
      <c r="E13" s="642"/>
      <c r="F13" s="663"/>
      <c r="G13" s="668"/>
      <c r="H13" s="196"/>
      <c r="I13" s="196"/>
      <c r="J13" s="196"/>
      <c r="K13" s="196"/>
      <c r="L13" s="196"/>
      <c r="M13" s="196"/>
      <c r="N13" s="196"/>
      <c r="O13" s="196"/>
      <c r="P13" s="196"/>
      <c r="Q13" s="196"/>
      <c r="R13" s="196"/>
      <c r="S13" s="196"/>
      <c r="T13" s="196"/>
      <c r="U13" s="196"/>
      <c r="V13" s="196"/>
      <c r="W13" s="196"/>
      <c r="X13" s="196"/>
      <c r="Y13" s="196"/>
    </row>
    <row r="14" spans="1:249" ht="11.1" customHeight="1">
      <c r="A14" s="710" t="s">
        <v>313</v>
      </c>
      <c r="B14" s="710"/>
      <c r="C14" s="710"/>
      <c r="D14" s="710"/>
      <c r="E14" s="710"/>
      <c r="F14" s="663"/>
      <c r="G14" s="668">
        <v>95</v>
      </c>
      <c r="H14" s="669">
        <v>2</v>
      </c>
      <c r="I14" s="669">
        <v>0</v>
      </c>
      <c r="J14" s="669">
        <v>0</v>
      </c>
      <c r="K14" s="669">
        <v>0</v>
      </c>
      <c r="L14" s="669">
        <v>0</v>
      </c>
      <c r="M14" s="669">
        <v>0</v>
      </c>
      <c r="N14" s="669">
        <v>0</v>
      </c>
      <c r="O14" s="669">
        <v>0</v>
      </c>
      <c r="P14" s="196">
        <v>0</v>
      </c>
      <c r="Q14" s="196">
        <v>1</v>
      </c>
      <c r="R14" s="196">
        <v>1</v>
      </c>
      <c r="S14" s="196">
        <v>0</v>
      </c>
      <c r="T14" s="196">
        <v>0</v>
      </c>
      <c r="U14" s="196">
        <v>0</v>
      </c>
      <c r="V14" s="196">
        <v>0</v>
      </c>
      <c r="W14" s="196">
        <v>3</v>
      </c>
      <c r="X14" s="196">
        <v>101</v>
      </c>
      <c r="Y14" s="196">
        <v>1</v>
      </c>
    </row>
    <row r="15" spans="1:249" ht="3" customHeight="1">
      <c r="A15" s="381"/>
      <c r="B15" s="381"/>
      <c r="C15" s="381"/>
      <c r="D15" s="381"/>
      <c r="E15" s="381"/>
      <c r="F15" s="663"/>
      <c r="G15" s="388"/>
      <c r="H15" s="196"/>
      <c r="I15" s="196"/>
      <c r="J15" s="196"/>
      <c r="K15" s="196"/>
      <c r="L15" s="196"/>
      <c r="M15" s="196"/>
      <c r="N15" s="196"/>
      <c r="O15" s="196"/>
      <c r="P15" s="196"/>
      <c r="Q15" s="196"/>
      <c r="R15" s="196"/>
      <c r="S15" s="196"/>
      <c r="T15" s="196"/>
      <c r="U15" s="196"/>
      <c r="V15" s="196"/>
      <c r="W15" s="196"/>
      <c r="X15" s="196"/>
      <c r="Y15" s="196"/>
    </row>
    <row r="16" spans="1:249" ht="11.1" customHeight="1">
      <c r="A16" s="717" t="s">
        <v>314</v>
      </c>
      <c r="B16" s="381"/>
      <c r="C16" s="710" t="s">
        <v>315</v>
      </c>
      <c r="D16" s="710"/>
      <c r="E16" s="710"/>
      <c r="F16" s="663"/>
      <c r="G16" s="388">
        <v>2</v>
      </c>
      <c r="H16" s="196">
        <v>27</v>
      </c>
      <c r="I16" s="196">
        <v>1</v>
      </c>
      <c r="J16" s="196">
        <v>0</v>
      </c>
      <c r="K16" s="196">
        <v>0</v>
      </c>
      <c r="L16" s="196">
        <v>0</v>
      </c>
      <c r="M16" s="196">
        <v>0</v>
      </c>
      <c r="N16" s="196">
        <v>0</v>
      </c>
      <c r="O16" s="196">
        <v>1</v>
      </c>
      <c r="P16" s="196">
        <v>0</v>
      </c>
      <c r="Q16" s="196">
        <v>0</v>
      </c>
      <c r="R16" s="196">
        <v>0</v>
      </c>
      <c r="S16" s="196">
        <v>0</v>
      </c>
      <c r="T16" s="196">
        <v>0</v>
      </c>
      <c r="U16" s="196">
        <v>0</v>
      </c>
      <c r="V16" s="196">
        <v>57</v>
      </c>
      <c r="W16" s="196">
        <v>3</v>
      </c>
      <c r="X16" s="196">
        <v>91</v>
      </c>
      <c r="Y16" s="196">
        <v>2</v>
      </c>
    </row>
    <row r="17" spans="1:25" ht="11.1" customHeight="1">
      <c r="A17" s="717"/>
      <c r="B17" s="381"/>
      <c r="C17" s="710" t="s">
        <v>316</v>
      </c>
      <c r="D17" s="710"/>
      <c r="E17" s="710"/>
      <c r="F17" s="663"/>
      <c r="G17" s="388">
        <v>0</v>
      </c>
      <c r="H17" s="196">
        <v>1</v>
      </c>
      <c r="I17" s="196">
        <v>0</v>
      </c>
      <c r="J17" s="196">
        <v>0</v>
      </c>
      <c r="K17" s="196">
        <v>0</v>
      </c>
      <c r="L17" s="196">
        <v>0</v>
      </c>
      <c r="M17" s="196">
        <v>0</v>
      </c>
      <c r="N17" s="196">
        <v>0</v>
      </c>
      <c r="O17" s="196">
        <v>1</v>
      </c>
      <c r="P17" s="196">
        <v>0</v>
      </c>
      <c r="Q17" s="196">
        <v>0</v>
      </c>
      <c r="R17" s="196">
        <v>0</v>
      </c>
      <c r="S17" s="196">
        <v>0</v>
      </c>
      <c r="T17" s="196">
        <v>0</v>
      </c>
      <c r="U17" s="196">
        <v>0</v>
      </c>
      <c r="V17" s="196">
        <v>0</v>
      </c>
      <c r="W17" s="196">
        <v>0</v>
      </c>
      <c r="X17" s="196">
        <v>2</v>
      </c>
      <c r="Y17" s="196">
        <v>0</v>
      </c>
    </row>
    <row r="18" spans="1:25" ht="10.5" customHeight="1">
      <c r="A18" s="717"/>
      <c r="B18" s="381"/>
      <c r="C18" s="710" t="s">
        <v>317</v>
      </c>
      <c r="D18" s="710"/>
      <c r="E18" s="710"/>
      <c r="F18" s="663"/>
      <c r="G18" s="388">
        <v>10</v>
      </c>
      <c r="H18" s="196">
        <v>1</v>
      </c>
      <c r="I18" s="196">
        <v>0</v>
      </c>
      <c r="J18" s="196">
        <v>0</v>
      </c>
      <c r="K18" s="196">
        <v>0</v>
      </c>
      <c r="L18" s="196">
        <v>0</v>
      </c>
      <c r="M18" s="196">
        <v>0</v>
      </c>
      <c r="N18" s="196">
        <v>0</v>
      </c>
      <c r="O18" s="196">
        <v>0</v>
      </c>
      <c r="P18" s="196">
        <v>0</v>
      </c>
      <c r="Q18" s="196">
        <v>0</v>
      </c>
      <c r="R18" s="196">
        <v>0</v>
      </c>
      <c r="S18" s="196">
        <v>0</v>
      </c>
      <c r="T18" s="196">
        <v>0</v>
      </c>
      <c r="U18" s="196">
        <v>0</v>
      </c>
      <c r="V18" s="196">
        <v>0</v>
      </c>
      <c r="W18" s="196">
        <v>0</v>
      </c>
      <c r="X18" s="196">
        <v>11</v>
      </c>
      <c r="Y18" s="196">
        <v>0</v>
      </c>
    </row>
    <row r="19" spans="1:25">
      <c r="A19" s="717"/>
      <c r="B19" s="381"/>
      <c r="C19" s="710" t="s">
        <v>318</v>
      </c>
      <c r="D19" s="710"/>
      <c r="E19" s="710"/>
      <c r="F19" s="663"/>
      <c r="G19" s="388">
        <v>152</v>
      </c>
      <c r="H19" s="196">
        <v>29</v>
      </c>
      <c r="I19" s="196">
        <v>3</v>
      </c>
      <c r="J19" s="196">
        <v>0</v>
      </c>
      <c r="K19" s="196">
        <v>0</v>
      </c>
      <c r="L19" s="196">
        <v>0</v>
      </c>
      <c r="M19" s="196">
        <v>0</v>
      </c>
      <c r="N19" s="196">
        <v>0</v>
      </c>
      <c r="O19" s="196">
        <v>3</v>
      </c>
      <c r="P19" s="196">
        <v>0</v>
      </c>
      <c r="Q19" s="196">
        <v>2</v>
      </c>
      <c r="R19" s="196">
        <v>0</v>
      </c>
      <c r="S19" s="196">
        <v>0</v>
      </c>
      <c r="T19" s="196">
        <v>0</v>
      </c>
      <c r="U19" s="196">
        <v>0</v>
      </c>
      <c r="V19" s="196">
        <v>57</v>
      </c>
      <c r="W19" s="196">
        <v>33</v>
      </c>
      <c r="X19" s="196">
        <v>279</v>
      </c>
      <c r="Y19" s="196">
        <v>28</v>
      </c>
    </row>
    <row r="20" spans="1:25" ht="11.1" customHeight="1">
      <c r="A20" s="717"/>
      <c r="B20" s="381"/>
      <c r="C20" s="710" t="s">
        <v>319</v>
      </c>
      <c r="D20" s="710"/>
      <c r="E20" s="710"/>
      <c r="F20" s="663"/>
      <c r="G20" s="388">
        <v>12342</v>
      </c>
      <c r="H20" s="196">
        <v>113</v>
      </c>
      <c r="I20" s="196">
        <v>15</v>
      </c>
      <c r="J20" s="196">
        <v>0</v>
      </c>
      <c r="K20" s="196">
        <v>0</v>
      </c>
      <c r="L20" s="196">
        <v>0</v>
      </c>
      <c r="M20" s="196">
        <v>0</v>
      </c>
      <c r="N20" s="196">
        <v>0</v>
      </c>
      <c r="O20" s="196">
        <v>62</v>
      </c>
      <c r="P20" s="196">
        <v>0</v>
      </c>
      <c r="Q20" s="196">
        <v>4</v>
      </c>
      <c r="R20" s="196">
        <v>0</v>
      </c>
      <c r="S20" s="196">
        <v>0</v>
      </c>
      <c r="T20" s="196">
        <v>0</v>
      </c>
      <c r="U20" s="196">
        <v>0</v>
      </c>
      <c r="V20" s="196">
        <v>64</v>
      </c>
      <c r="W20" s="196">
        <v>1395</v>
      </c>
      <c r="X20" s="196">
        <v>13995</v>
      </c>
      <c r="Y20" s="196">
        <v>1545</v>
      </c>
    </row>
    <row r="21" spans="1:25" ht="11.1" customHeight="1">
      <c r="A21" s="717"/>
      <c r="B21" s="381"/>
      <c r="C21" s="710" t="s">
        <v>320</v>
      </c>
      <c r="D21" s="710"/>
      <c r="E21" s="710"/>
      <c r="F21" s="663"/>
      <c r="G21" s="388">
        <v>239</v>
      </c>
      <c r="H21" s="196">
        <v>5</v>
      </c>
      <c r="I21" s="196">
        <v>0</v>
      </c>
      <c r="J21" s="196">
        <v>0</v>
      </c>
      <c r="K21" s="196">
        <v>0</v>
      </c>
      <c r="L21" s="196">
        <v>0</v>
      </c>
      <c r="M21" s="196">
        <v>0</v>
      </c>
      <c r="N21" s="196">
        <v>0</v>
      </c>
      <c r="O21" s="196">
        <v>0</v>
      </c>
      <c r="P21" s="196">
        <v>0</v>
      </c>
      <c r="Q21" s="196">
        <v>0</v>
      </c>
      <c r="R21" s="196">
        <v>0</v>
      </c>
      <c r="S21" s="196">
        <v>0</v>
      </c>
      <c r="T21" s="196">
        <v>0</v>
      </c>
      <c r="U21" s="196">
        <v>0</v>
      </c>
      <c r="V21" s="196">
        <v>0</v>
      </c>
      <c r="W21" s="196">
        <v>8</v>
      </c>
      <c r="X21" s="196">
        <v>252</v>
      </c>
      <c r="Y21" s="196">
        <v>21</v>
      </c>
    </row>
    <row r="22" spans="1:25" ht="3.75" customHeight="1">
      <c r="A22" s="381"/>
      <c r="B22" s="381"/>
      <c r="C22" s="381"/>
      <c r="D22" s="381"/>
      <c r="E22" s="381"/>
      <c r="F22" s="663"/>
      <c r="G22" s="388"/>
      <c r="H22" s="196"/>
      <c r="I22" s="196"/>
      <c r="J22" s="196"/>
      <c r="K22" s="196"/>
      <c r="L22" s="196"/>
      <c r="M22" s="196"/>
      <c r="N22" s="196"/>
      <c r="O22" s="196"/>
      <c r="P22" s="196"/>
      <c r="Q22" s="196"/>
      <c r="R22" s="196"/>
      <c r="S22" s="196"/>
      <c r="T22" s="196"/>
      <c r="U22" s="196"/>
      <c r="V22" s="196"/>
      <c r="W22" s="196"/>
      <c r="X22" s="196"/>
      <c r="Y22" s="196"/>
    </row>
    <row r="23" spans="1:25" ht="11.1" customHeight="1">
      <c r="A23" s="718" t="s">
        <v>321</v>
      </c>
      <c r="B23" s="718"/>
      <c r="C23" s="718"/>
      <c r="D23" s="710" t="s">
        <v>322</v>
      </c>
      <c r="E23" s="719"/>
      <c r="F23" s="663"/>
      <c r="G23" s="388">
        <v>177</v>
      </c>
      <c r="H23" s="196">
        <v>94</v>
      </c>
      <c r="I23" s="196">
        <v>9</v>
      </c>
      <c r="J23" s="196">
        <v>7</v>
      </c>
      <c r="K23" s="196">
        <v>0</v>
      </c>
      <c r="L23" s="196">
        <v>0</v>
      </c>
      <c r="M23" s="196">
        <v>0</v>
      </c>
      <c r="N23" s="196">
        <v>0</v>
      </c>
      <c r="O23" s="196">
        <v>1</v>
      </c>
      <c r="P23" s="196">
        <v>0</v>
      </c>
      <c r="Q23" s="196">
        <v>2</v>
      </c>
      <c r="R23" s="196">
        <v>0</v>
      </c>
      <c r="S23" s="196">
        <v>0</v>
      </c>
      <c r="T23" s="196">
        <v>1</v>
      </c>
      <c r="U23" s="196">
        <v>0</v>
      </c>
      <c r="V23" s="196">
        <v>0</v>
      </c>
      <c r="W23" s="196">
        <v>30</v>
      </c>
      <c r="X23" s="196">
        <v>321</v>
      </c>
      <c r="Y23" s="196">
        <v>51</v>
      </c>
    </row>
    <row r="24" spans="1:25" ht="11.1" customHeight="1">
      <c r="A24" s="718" t="s">
        <v>323</v>
      </c>
      <c r="B24" s="718"/>
      <c r="C24" s="718"/>
      <c r="D24" s="710" t="s">
        <v>324</v>
      </c>
      <c r="E24" s="719"/>
      <c r="F24" s="663"/>
      <c r="G24" s="388">
        <v>82</v>
      </c>
      <c r="H24" s="196">
        <v>75</v>
      </c>
      <c r="I24" s="196">
        <v>15</v>
      </c>
      <c r="J24" s="196">
        <v>20</v>
      </c>
      <c r="K24" s="196">
        <v>0</v>
      </c>
      <c r="L24" s="196">
        <v>0</v>
      </c>
      <c r="M24" s="196">
        <v>0</v>
      </c>
      <c r="N24" s="196">
        <v>0</v>
      </c>
      <c r="O24" s="196">
        <v>0</v>
      </c>
      <c r="P24" s="196">
        <v>0</v>
      </c>
      <c r="Q24" s="196">
        <v>8</v>
      </c>
      <c r="R24" s="196">
        <v>0</v>
      </c>
      <c r="S24" s="196">
        <v>0</v>
      </c>
      <c r="T24" s="196">
        <v>0</v>
      </c>
      <c r="U24" s="196">
        <v>3</v>
      </c>
      <c r="V24" s="196">
        <v>0</v>
      </c>
      <c r="W24" s="196">
        <v>33</v>
      </c>
      <c r="X24" s="196">
        <v>236</v>
      </c>
      <c r="Y24" s="196">
        <v>64</v>
      </c>
    </row>
    <row r="25" spans="1:25" ht="4.5" customHeight="1">
      <c r="A25" s="381"/>
      <c r="B25" s="381"/>
      <c r="C25" s="381"/>
      <c r="D25" s="381"/>
      <c r="E25" s="381"/>
      <c r="F25" s="663"/>
      <c r="G25" s="388"/>
      <c r="H25" s="196"/>
      <c r="I25" s="196"/>
      <c r="J25" s="196"/>
      <c r="K25" s="196"/>
      <c r="L25" s="196"/>
      <c r="M25" s="196"/>
      <c r="N25" s="196"/>
      <c r="O25" s="196"/>
      <c r="P25" s="196"/>
      <c r="Q25" s="196"/>
      <c r="R25" s="196"/>
      <c r="S25" s="196"/>
      <c r="T25" s="196"/>
      <c r="U25" s="196"/>
      <c r="V25" s="196"/>
      <c r="W25" s="196"/>
      <c r="X25" s="196"/>
      <c r="Y25" s="196"/>
    </row>
    <row r="26" spans="1:25" ht="11.1" customHeight="1">
      <c r="A26" s="720" t="s">
        <v>325</v>
      </c>
      <c r="B26" s="381"/>
      <c r="C26" s="710" t="s">
        <v>326</v>
      </c>
      <c r="D26" s="710"/>
      <c r="E26" s="710"/>
      <c r="F26" s="663"/>
      <c r="G26" s="388">
        <v>1172</v>
      </c>
      <c r="H26" s="196">
        <v>336</v>
      </c>
      <c r="I26" s="196">
        <v>4</v>
      </c>
      <c r="J26" s="196">
        <v>2</v>
      </c>
      <c r="K26" s="196">
        <v>0</v>
      </c>
      <c r="L26" s="196">
        <v>0</v>
      </c>
      <c r="M26" s="196">
        <v>0</v>
      </c>
      <c r="N26" s="196">
        <v>0</v>
      </c>
      <c r="O26" s="196">
        <v>0</v>
      </c>
      <c r="P26" s="196">
        <v>0</v>
      </c>
      <c r="Q26" s="196">
        <v>0</v>
      </c>
      <c r="R26" s="196">
        <v>0</v>
      </c>
      <c r="S26" s="196">
        <v>0</v>
      </c>
      <c r="T26" s="196">
        <v>0</v>
      </c>
      <c r="U26" s="196">
        <v>0</v>
      </c>
      <c r="V26" s="196">
        <v>0</v>
      </c>
      <c r="W26" s="196">
        <v>117</v>
      </c>
      <c r="X26" s="196">
        <v>1631</v>
      </c>
      <c r="Y26" s="196">
        <v>212</v>
      </c>
    </row>
    <row r="27" spans="1:25" ht="11.1" customHeight="1">
      <c r="A27" s="720"/>
      <c r="B27" s="381"/>
      <c r="C27" s="710" t="s">
        <v>327</v>
      </c>
      <c r="D27" s="710"/>
      <c r="E27" s="710"/>
      <c r="F27" s="663"/>
      <c r="G27" s="388">
        <v>240</v>
      </c>
      <c r="H27" s="196">
        <v>46</v>
      </c>
      <c r="I27" s="196">
        <v>0</v>
      </c>
      <c r="J27" s="196">
        <v>0</v>
      </c>
      <c r="K27" s="196">
        <v>0</v>
      </c>
      <c r="L27" s="196">
        <v>0</v>
      </c>
      <c r="M27" s="196">
        <v>0</v>
      </c>
      <c r="N27" s="196">
        <v>0</v>
      </c>
      <c r="O27" s="196">
        <v>1</v>
      </c>
      <c r="P27" s="196">
        <v>0</v>
      </c>
      <c r="Q27" s="196">
        <v>0</v>
      </c>
      <c r="R27" s="196">
        <v>0</v>
      </c>
      <c r="S27" s="196">
        <v>0</v>
      </c>
      <c r="T27" s="196">
        <v>1</v>
      </c>
      <c r="U27" s="196">
        <v>0</v>
      </c>
      <c r="V27" s="196">
        <v>0</v>
      </c>
      <c r="W27" s="196">
        <v>15</v>
      </c>
      <c r="X27" s="196">
        <v>303</v>
      </c>
      <c r="Y27" s="196">
        <v>38</v>
      </c>
    </row>
    <row r="28" spans="1:25" ht="11.1" customHeight="1">
      <c r="A28" s="720"/>
      <c r="B28" s="381"/>
      <c r="C28" s="710" t="s">
        <v>328</v>
      </c>
      <c r="D28" s="710"/>
      <c r="E28" s="710"/>
      <c r="F28" s="663"/>
      <c r="G28" s="388">
        <v>451</v>
      </c>
      <c r="H28" s="196">
        <v>17</v>
      </c>
      <c r="I28" s="196">
        <v>1</v>
      </c>
      <c r="J28" s="196">
        <v>0</v>
      </c>
      <c r="K28" s="196">
        <v>0</v>
      </c>
      <c r="L28" s="196">
        <v>0</v>
      </c>
      <c r="M28" s="196">
        <v>0</v>
      </c>
      <c r="N28" s="196">
        <v>0</v>
      </c>
      <c r="O28" s="196">
        <v>0</v>
      </c>
      <c r="P28" s="196">
        <v>0</v>
      </c>
      <c r="Q28" s="196">
        <v>0</v>
      </c>
      <c r="R28" s="196">
        <v>0</v>
      </c>
      <c r="S28" s="196">
        <v>0</v>
      </c>
      <c r="T28" s="196">
        <v>0</v>
      </c>
      <c r="U28" s="196">
        <v>0</v>
      </c>
      <c r="V28" s="196">
        <v>0</v>
      </c>
      <c r="W28" s="196">
        <v>12</v>
      </c>
      <c r="X28" s="196">
        <v>481</v>
      </c>
      <c r="Y28" s="196">
        <v>25</v>
      </c>
    </row>
    <row r="29" spans="1:25" ht="11.1" customHeight="1">
      <c r="A29" s="720"/>
      <c r="B29" s="381"/>
      <c r="C29" s="710" t="s">
        <v>329</v>
      </c>
      <c r="D29" s="710"/>
      <c r="E29" s="710"/>
      <c r="F29" s="663"/>
      <c r="G29" s="388">
        <v>743</v>
      </c>
      <c r="H29" s="196">
        <v>18</v>
      </c>
      <c r="I29" s="196">
        <v>0</v>
      </c>
      <c r="J29" s="196">
        <v>0</v>
      </c>
      <c r="K29" s="196">
        <v>0</v>
      </c>
      <c r="L29" s="196">
        <v>0</v>
      </c>
      <c r="M29" s="196">
        <v>0</v>
      </c>
      <c r="N29" s="196">
        <v>0</v>
      </c>
      <c r="O29" s="196">
        <v>0</v>
      </c>
      <c r="P29" s="196">
        <v>0</v>
      </c>
      <c r="Q29" s="196">
        <v>0</v>
      </c>
      <c r="R29" s="196">
        <v>0</v>
      </c>
      <c r="S29" s="196">
        <v>0</v>
      </c>
      <c r="T29" s="196">
        <v>0</v>
      </c>
      <c r="U29" s="196">
        <v>0</v>
      </c>
      <c r="V29" s="196">
        <v>0</v>
      </c>
      <c r="W29" s="196">
        <v>90</v>
      </c>
      <c r="X29" s="196">
        <v>851</v>
      </c>
      <c r="Y29" s="196">
        <v>29</v>
      </c>
    </row>
    <row r="30" spans="1:25" ht="4.5" customHeight="1">
      <c r="A30" s="381"/>
      <c r="B30" s="381"/>
      <c r="C30" s="381"/>
      <c r="D30" s="381"/>
      <c r="E30" s="381"/>
      <c r="F30" s="663"/>
      <c r="G30" s="388"/>
      <c r="H30" s="196"/>
      <c r="I30" s="196"/>
      <c r="J30" s="196"/>
      <c r="K30" s="196"/>
      <c r="L30" s="196"/>
      <c r="M30" s="196"/>
      <c r="N30" s="196"/>
      <c r="O30" s="196"/>
      <c r="P30" s="196"/>
      <c r="Q30" s="196"/>
      <c r="R30" s="196"/>
      <c r="S30" s="196"/>
      <c r="T30" s="196"/>
      <c r="U30" s="196"/>
      <c r="V30" s="196"/>
      <c r="W30" s="196"/>
      <c r="X30" s="196"/>
      <c r="Y30" s="196"/>
    </row>
    <row r="31" spans="1:25" ht="11.1" customHeight="1">
      <c r="A31" s="710" t="s">
        <v>330</v>
      </c>
      <c r="B31" s="710"/>
      <c r="C31" s="710"/>
      <c r="D31" s="710"/>
      <c r="E31" s="710"/>
      <c r="F31" s="382"/>
      <c r="G31" s="388">
        <v>1903</v>
      </c>
      <c r="H31" s="196">
        <v>12</v>
      </c>
      <c r="I31" s="196">
        <v>27</v>
      </c>
      <c r="J31" s="196">
        <v>3</v>
      </c>
      <c r="K31" s="196">
        <v>0</v>
      </c>
      <c r="L31" s="196">
        <v>0</v>
      </c>
      <c r="M31" s="196">
        <v>0</v>
      </c>
      <c r="N31" s="196">
        <v>0</v>
      </c>
      <c r="O31" s="196">
        <v>2</v>
      </c>
      <c r="P31" s="196">
        <v>0</v>
      </c>
      <c r="Q31" s="196">
        <v>1</v>
      </c>
      <c r="R31" s="196">
        <v>0</v>
      </c>
      <c r="S31" s="196">
        <v>0</v>
      </c>
      <c r="T31" s="196">
        <v>1</v>
      </c>
      <c r="U31" s="196">
        <v>0</v>
      </c>
      <c r="V31" s="196">
        <v>0</v>
      </c>
      <c r="W31" s="196">
        <v>275</v>
      </c>
      <c r="X31" s="196">
        <v>2224</v>
      </c>
      <c r="Y31" s="196">
        <v>30</v>
      </c>
    </row>
    <row r="32" spans="1:25" ht="0.75" customHeight="1" thickBot="1">
      <c r="A32" s="383"/>
      <c r="B32" s="383"/>
      <c r="C32" s="383"/>
      <c r="D32" s="383"/>
      <c r="E32" s="383"/>
      <c r="F32" s="383"/>
      <c r="G32" s="384"/>
      <c r="H32" s="385"/>
      <c r="I32" s="385"/>
      <c r="J32" s="385"/>
      <c r="K32" s="385"/>
      <c r="L32" s="385"/>
      <c r="M32" s="385"/>
      <c r="N32" s="385"/>
      <c r="O32" s="385"/>
      <c r="P32" s="385"/>
      <c r="Q32" s="385"/>
      <c r="R32" s="385"/>
      <c r="S32" s="385"/>
      <c r="T32" s="385"/>
      <c r="U32" s="385"/>
      <c r="V32" s="385"/>
      <c r="W32" s="385"/>
      <c r="X32" s="385"/>
      <c r="Y32" s="385"/>
    </row>
    <row r="33" spans="1:25" ht="6.75" customHeight="1" thickTop="1">
      <c r="A33" s="652"/>
      <c r="B33" s="652"/>
      <c r="C33" s="652"/>
      <c r="D33" s="652"/>
      <c r="E33" s="652"/>
      <c r="F33" s="652"/>
      <c r="G33" s="386"/>
      <c r="H33" s="386"/>
      <c r="I33" s="386"/>
      <c r="J33" s="386"/>
      <c r="K33" s="386"/>
      <c r="L33" s="386"/>
      <c r="M33" s="386"/>
      <c r="N33" s="386"/>
      <c r="O33" s="386"/>
      <c r="P33" s="386"/>
      <c r="Q33" s="386"/>
      <c r="R33" s="386"/>
      <c r="S33" s="386"/>
      <c r="T33" s="386"/>
      <c r="U33" s="386"/>
      <c r="V33" s="386"/>
      <c r="W33" s="386"/>
      <c r="X33" s="386"/>
      <c r="Y33" s="386"/>
    </row>
    <row r="34" spans="1:25" ht="14.25" customHeight="1">
      <c r="A34" s="652" t="s">
        <v>331</v>
      </c>
      <c r="B34" s="652"/>
      <c r="C34" s="652"/>
      <c r="D34" s="652"/>
      <c r="E34" s="652"/>
      <c r="F34" s="652"/>
      <c r="G34" s="652"/>
      <c r="H34" s="652"/>
      <c r="I34" s="652"/>
      <c r="J34" s="652"/>
      <c r="K34" s="652"/>
      <c r="L34" s="652"/>
      <c r="M34" s="652"/>
      <c r="N34" s="652"/>
      <c r="O34" s="652"/>
      <c r="P34" s="652"/>
      <c r="Q34" s="652"/>
      <c r="R34" s="652"/>
      <c r="S34" s="652"/>
      <c r="T34" s="652"/>
      <c r="U34" s="652"/>
      <c r="V34" s="652"/>
      <c r="W34" s="652"/>
      <c r="X34" s="652"/>
      <c r="Y34" s="652"/>
    </row>
    <row r="35" spans="1:25">
      <c r="G35" s="340"/>
      <c r="H35" s="340"/>
      <c r="I35" s="340"/>
      <c r="J35" s="340"/>
      <c r="K35" s="340"/>
      <c r="L35" s="340"/>
      <c r="M35" s="340"/>
      <c r="N35" s="340"/>
      <c r="O35" s="340"/>
      <c r="P35" s="340"/>
      <c r="Q35" s="340"/>
      <c r="R35" s="340"/>
      <c r="S35" s="340"/>
      <c r="T35" s="340"/>
      <c r="U35" s="340"/>
      <c r="V35" s="340"/>
      <c r="W35" s="340"/>
      <c r="X35" s="340"/>
      <c r="Y35" s="340"/>
    </row>
    <row r="36" spans="1:25">
      <c r="G36" s="340"/>
      <c r="H36" s="340"/>
      <c r="I36" s="340"/>
      <c r="J36" s="340"/>
      <c r="K36" s="340"/>
      <c r="L36" s="340"/>
      <c r="M36" s="340"/>
      <c r="N36" s="340"/>
      <c r="O36" s="340"/>
      <c r="P36" s="340"/>
      <c r="Q36" s="340"/>
      <c r="R36" s="340"/>
      <c r="S36" s="340"/>
      <c r="T36" s="340"/>
      <c r="U36" s="340"/>
      <c r="V36" s="340"/>
      <c r="W36" s="340"/>
      <c r="X36" s="340"/>
      <c r="Y36" s="340"/>
    </row>
  </sheetData>
  <mergeCells count="41">
    <mergeCell ref="A31:E31"/>
    <mergeCell ref="A23:C23"/>
    <mergeCell ref="D23:E23"/>
    <mergeCell ref="A24:C24"/>
    <mergeCell ref="D24:E24"/>
    <mergeCell ref="A26:A29"/>
    <mergeCell ref="C26:E26"/>
    <mergeCell ref="C27:E27"/>
    <mergeCell ref="C28:E28"/>
    <mergeCell ref="C29:E29"/>
    <mergeCell ref="A12:E12"/>
    <mergeCell ref="A14:E14"/>
    <mergeCell ref="A16:A21"/>
    <mergeCell ref="C16:E16"/>
    <mergeCell ref="C17:E17"/>
    <mergeCell ref="C18:E18"/>
    <mergeCell ref="C19:E19"/>
    <mergeCell ref="C20:E20"/>
    <mergeCell ref="C21:E21"/>
    <mergeCell ref="X3:X4"/>
    <mergeCell ref="Y3:Y4"/>
    <mergeCell ref="A7:E7"/>
    <mergeCell ref="A8:E8"/>
    <mergeCell ref="A9:E9"/>
    <mergeCell ref="V3:V4"/>
    <mergeCell ref="W3:W4"/>
    <mergeCell ref="A11:E11"/>
    <mergeCell ref="Q3:R3"/>
    <mergeCell ref="S3:S4"/>
    <mergeCell ref="T3:T4"/>
    <mergeCell ref="U3:U4"/>
    <mergeCell ref="Q2:R2"/>
    <mergeCell ref="A3:E4"/>
    <mergeCell ref="G3:I3"/>
    <mergeCell ref="J3:J4"/>
    <mergeCell ref="K3:K4"/>
    <mergeCell ref="L3:L4"/>
    <mergeCell ref="M3:M4"/>
    <mergeCell ref="N3:N4"/>
    <mergeCell ref="O3:O4"/>
    <mergeCell ref="P3:P4"/>
  </mergeCells>
  <phoneticPr fontId="5"/>
  <pageMargins left="0.9055118110236221" right="0.70866141732283472" top="0.74803149606299213" bottom="0.74803149606299213" header="0.31496062992125984" footer="0.31496062992125984"/>
  <pageSetup paperSize="9" scale="98" orientation="landscape" r:id="rId1"/>
  <headerFooter>
    <oddHeader>&amp;L&amp;9児童相談処理件数&amp;R&amp;9&amp;F （&amp;A）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36"/>
  <sheetViews>
    <sheetView zoomScaleNormal="100" workbookViewId="0"/>
  </sheetViews>
  <sheetFormatPr defaultColWidth="11.33203125" defaultRowHeight="9.6"/>
  <cols>
    <col min="1" max="1" width="2.44140625" style="448" customWidth="1"/>
    <col min="2" max="2" width="4.21875" style="449" customWidth="1"/>
    <col min="3" max="3" width="32.109375" style="449" bestFit="1" customWidth="1"/>
    <col min="4" max="4" width="1.109375" style="449" customWidth="1"/>
    <col min="5" max="5" width="16.88671875" style="449" customWidth="1"/>
    <col min="6" max="6" width="2.44140625" style="465" customWidth="1"/>
    <col min="7" max="7" width="3.88671875" style="449" customWidth="1"/>
    <col min="8" max="8" width="21.88671875" style="466" customWidth="1"/>
    <col min="9" max="9" width="0.88671875" style="449" customWidth="1"/>
    <col min="10" max="10" width="11.21875" style="449" customWidth="1"/>
    <col min="11" max="16384" width="11.33203125" style="449"/>
  </cols>
  <sheetData>
    <row r="1" spans="1:11" ht="14.25" customHeight="1" thickBot="1">
      <c r="E1" s="450" t="s">
        <v>380</v>
      </c>
      <c r="F1" s="449"/>
      <c r="G1" s="451"/>
      <c r="H1" s="452"/>
      <c r="J1" s="453"/>
    </row>
    <row r="2" spans="1:11" s="456" customFormat="1" ht="14.25" customHeight="1" thickTop="1">
      <c r="A2" s="722" t="s">
        <v>381</v>
      </c>
      <c r="B2" s="722"/>
      <c r="C2" s="722"/>
      <c r="D2" s="454"/>
      <c r="E2" s="455" t="s">
        <v>68</v>
      </c>
      <c r="F2" s="449"/>
      <c r="H2" s="452"/>
    </row>
    <row r="3" spans="1:11" s="458" customFormat="1" ht="11.1" customHeight="1">
      <c r="A3" s="457"/>
      <c r="E3" s="459" t="s">
        <v>61</v>
      </c>
      <c r="G3" s="457"/>
      <c r="H3" s="460"/>
    </row>
    <row r="4" spans="1:11" ht="11.1" customHeight="1">
      <c r="A4" s="461"/>
      <c r="B4" s="461"/>
      <c r="C4" s="462" t="s">
        <v>382</v>
      </c>
      <c r="D4" s="463"/>
      <c r="E4" s="464">
        <v>1195916452</v>
      </c>
    </row>
    <row r="5" spans="1:11" ht="11.1" customHeight="1">
      <c r="A5" s="461"/>
      <c r="B5" s="461"/>
      <c r="C5" s="462" t="s">
        <v>383</v>
      </c>
      <c r="D5" s="467"/>
      <c r="E5" s="464">
        <v>1148801053</v>
      </c>
    </row>
    <row r="6" spans="1:11" ht="11.1" customHeight="1">
      <c r="A6" s="461"/>
      <c r="B6" s="461"/>
      <c r="C6" s="462" t="s">
        <v>384</v>
      </c>
      <c r="D6" s="467"/>
      <c r="E6" s="464">
        <f>E8+E22+E23+E24+E25+E26+E27+E28+E29+E30+E31+E32</f>
        <v>1288511047</v>
      </c>
    </row>
    <row r="7" spans="1:11" ht="9.75" customHeight="1">
      <c r="E7" s="468"/>
    </row>
    <row r="8" spans="1:11" ht="21" customHeight="1">
      <c r="A8" s="448" t="s">
        <v>385</v>
      </c>
      <c r="B8" s="681" t="s">
        <v>527</v>
      </c>
      <c r="C8" s="681"/>
      <c r="E8" s="468">
        <f>SUM(E9:E20)</f>
        <v>153609544</v>
      </c>
      <c r="K8" s="461"/>
    </row>
    <row r="9" spans="1:11" ht="11.1" customHeight="1">
      <c r="B9" s="681" t="s">
        <v>386</v>
      </c>
      <c r="C9" s="682" t="s">
        <v>387</v>
      </c>
      <c r="E9" s="468">
        <v>4380000</v>
      </c>
    </row>
    <row r="10" spans="1:11" ht="11.1" customHeight="1">
      <c r="B10" s="681" t="s">
        <v>388</v>
      </c>
      <c r="C10" s="682" t="s">
        <v>389</v>
      </c>
      <c r="E10" s="468">
        <v>25940000</v>
      </c>
    </row>
    <row r="11" spans="1:11" ht="11.1" customHeight="1">
      <c r="B11" s="681" t="s">
        <v>524</v>
      </c>
      <c r="C11" s="682" t="s">
        <v>391</v>
      </c>
      <c r="E11" s="670">
        <v>1900000</v>
      </c>
    </row>
    <row r="12" spans="1:11" ht="11.1" customHeight="1">
      <c r="B12" s="681" t="s">
        <v>525</v>
      </c>
      <c r="C12" s="682" t="s">
        <v>393</v>
      </c>
      <c r="E12" s="670">
        <v>1390000</v>
      </c>
    </row>
    <row r="13" spans="1:11" ht="11.1" customHeight="1">
      <c r="B13" s="681" t="s">
        <v>390</v>
      </c>
      <c r="C13" s="682" t="s">
        <v>395</v>
      </c>
      <c r="E13" s="670">
        <v>16060000</v>
      </c>
    </row>
    <row r="14" spans="1:11" ht="11.1" customHeight="1">
      <c r="B14" s="681" t="s">
        <v>526</v>
      </c>
      <c r="C14" s="682" t="s">
        <v>397</v>
      </c>
      <c r="E14" s="670">
        <v>16210000</v>
      </c>
    </row>
    <row r="15" spans="1:11" ht="11.1" customHeight="1">
      <c r="B15" s="681" t="s">
        <v>392</v>
      </c>
      <c r="C15" s="683" t="s">
        <v>399</v>
      </c>
      <c r="E15" s="670">
        <v>52200299</v>
      </c>
    </row>
    <row r="16" spans="1:11" ht="11.1" customHeight="1">
      <c r="B16" s="681" t="s">
        <v>394</v>
      </c>
      <c r="C16" s="683" t="s">
        <v>401</v>
      </c>
      <c r="D16" s="458"/>
      <c r="E16" s="468">
        <v>3170000</v>
      </c>
      <c r="F16" s="469"/>
      <c r="G16" s="470"/>
      <c r="H16" s="471"/>
      <c r="J16" s="472"/>
    </row>
    <row r="17" spans="1:10" ht="10.5" customHeight="1">
      <c r="A17" s="458"/>
      <c r="B17" s="681" t="s">
        <v>396</v>
      </c>
      <c r="C17" s="683" t="s">
        <v>403</v>
      </c>
      <c r="D17" s="458"/>
      <c r="E17" s="468">
        <v>7569245</v>
      </c>
      <c r="H17" s="452"/>
      <c r="J17" s="465"/>
    </row>
    <row r="18" spans="1:10" ht="10.5" customHeight="1">
      <c r="A18" s="458"/>
      <c r="B18" s="681" t="s">
        <v>398</v>
      </c>
      <c r="C18" s="683" t="s">
        <v>404</v>
      </c>
      <c r="D18" s="458"/>
      <c r="E18" s="468">
        <v>1900000</v>
      </c>
    </row>
    <row r="19" spans="1:10" ht="10.5" customHeight="1">
      <c r="A19" s="458"/>
      <c r="B19" s="681" t="s">
        <v>400</v>
      </c>
      <c r="C19" s="683" t="s">
        <v>405</v>
      </c>
      <c r="D19" s="458"/>
      <c r="E19" s="468">
        <v>7600000</v>
      </c>
    </row>
    <row r="20" spans="1:10" ht="10.5" customHeight="1">
      <c r="A20" s="458"/>
      <c r="B20" s="681" t="s">
        <v>402</v>
      </c>
      <c r="C20" s="683" t="s">
        <v>406</v>
      </c>
      <c r="E20" s="468">
        <v>15290000</v>
      </c>
    </row>
    <row r="21" spans="1:10" ht="10.5" customHeight="1">
      <c r="A21" s="458"/>
      <c r="B21" s="723"/>
      <c r="C21" s="723"/>
      <c r="E21" s="468"/>
      <c r="J21" s="473" t="s">
        <v>407</v>
      </c>
    </row>
    <row r="22" spans="1:10" ht="21" customHeight="1">
      <c r="A22" s="457" t="s">
        <v>408</v>
      </c>
      <c r="B22" s="723" t="s">
        <v>409</v>
      </c>
      <c r="C22" s="723"/>
      <c r="E22" s="468">
        <v>334474712</v>
      </c>
      <c r="J22" s="474"/>
    </row>
    <row r="23" spans="1:10" ht="21" customHeight="1">
      <c r="A23" s="457" t="s">
        <v>410</v>
      </c>
      <c r="B23" s="721" t="s">
        <v>411</v>
      </c>
      <c r="C23" s="721"/>
      <c r="E23" s="468">
        <v>239598244</v>
      </c>
    </row>
    <row r="24" spans="1:10" ht="21" customHeight="1">
      <c r="A24" s="457" t="s">
        <v>412</v>
      </c>
      <c r="B24" s="721" t="s">
        <v>528</v>
      </c>
      <c r="C24" s="721"/>
      <c r="E24" s="468">
        <v>76612429</v>
      </c>
    </row>
    <row r="25" spans="1:10" ht="21" customHeight="1">
      <c r="A25" s="457" t="s">
        <v>413</v>
      </c>
      <c r="B25" s="721" t="s">
        <v>529</v>
      </c>
      <c r="C25" s="721"/>
      <c r="E25" s="670">
        <v>31700000</v>
      </c>
    </row>
    <row r="26" spans="1:10" ht="21" customHeight="1">
      <c r="A26" s="457" t="s">
        <v>414</v>
      </c>
      <c r="B26" s="724" t="s">
        <v>415</v>
      </c>
      <c r="C26" s="724"/>
      <c r="E26" s="670">
        <v>5000000</v>
      </c>
    </row>
    <row r="27" spans="1:10" ht="21" customHeight="1">
      <c r="A27" s="457" t="s">
        <v>416</v>
      </c>
      <c r="B27" s="721" t="s">
        <v>417</v>
      </c>
      <c r="C27" s="721"/>
      <c r="E27" s="468">
        <v>36614000</v>
      </c>
    </row>
    <row r="28" spans="1:10" ht="21" customHeight="1">
      <c r="A28" s="457" t="s">
        <v>418</v>
      </c>
      <c r="B28" s="721" t="s">
        <v>419</v>
      </c>
      <c r="C28" s="721"/>
      <c r="E28" s="671">
        <v>256089287</v>
      </c>
    </row>
    <row r="29" spans="1:10" ht="21" customHeight="1">
      <c r="A29" s="457" t="s">
        <v>420</v>
      </c>
      <c r="B29" s="721" t="s">
        <v>421</v>
      </c>
      <c r="C29" s="721"/>
      <c r="E29" s="468">
        <v>3351000</v>
      </c>
    </row>
    <row r="30" spans="1:10" ht="21" customHeight="1">
      <c r="A30" s="457" t="s">
        <v>422</v>
      </c>
      <c r="B30" s="721" t="s">
        <v>530</v>
      </c>
      <c r="C30" s="721"/>
      <c r="E30" s="468">
        <v>80609000</v>
      </c>
    </row>
    <row r="31" spans="1:10" ht="21" customHeight="1">
      <c r="A31" s="457" t="s">
        <v>423</v>
      </c>
      <c r="B31" s="721" t="s">
        <v>531</v>
      </c>
      <c r="C31" s="721"/>
      <c r="E31" s="468">
        <v>58450000</v>
      </c>
    </row>
    <row r="32" spans="1:10" ht="21" customHeight="1" thickBot="1">
      <c r="A32" s="457" t="s">
        <v>424</v>
      </c>
      <c r="B32" s="672" t="s">
        <v>532</v>
      </c>
      <c r="C32" s="673"/>
      <c r="D32" s="475"/>
      <c r="E32" s="674">
        <v>12402831</v>
      </c>
    </row>
    <row r="33" spans="1:6" ht="10.199999999999999" thickTop="1">
      <c r="A33" s="675" t="s">
        <v>425</v>
      </c>
      <c r="B33" s="448"/>
      <c r="F33" s="449"/>
    </row>
    <row r="34" spans="1:6">
      <c r="E34" s="474"/>
    </row>
    <row r="35" spans="1:6" ht="13.2">
      <c r="B35" s="476"/>
      <c r="E35" s="474"/>
    </row>
    <row r="36" spans="1:6">
      <c r="E36" s="474"/>
    </row>
  </sheetData>
  <mergeCells count="12">
    <mergeCell ref="B31:C31"/>
    <mergeCell ref="A2:C2"/>
    <mergeCell ref="B21:C21"/>
    <mergeCell ref="B22:C22"/>
    <mergeCell ref="B23:C23"/>
    <mergeCell ref="B24:C24"/>
    <mergeCell ref="B25:C25"/>
    <mergeCell ref="B26:C26"/>
    <mergeCell ref="B27:C27"/>
    <mergeCell ref="B28:C28"/>
    <mergeCell ref="B29:C29"/>
    <mergeCell ref="B30:C30"/>
  </mergeCells>
  <phoneticPr fontId="5"/>
  <printOptions horizontalCentered="1"/>
  <pageMargins left="0.78740157480314965" right="0.19685039370078741" top="1.299212598425197" bottom="0.98425196850393704" header="0.86614173228346458" footer="0.51181102362204722"/>
  <pageSetup paperSize="9" orientation="portrait" r:id="rId1"/>
  <headerFooter alignWithMargins="0">
    <oddHeader>&amp;L&amp;9共同募金使途別金額&amp;R&amp;9&amp;F  (&amp;A)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10"/>
  <sheetViews>
    <sheetView zoomScaleNormal="100" zoomScaleSheetLayoutView="100" workbookViewId="0"/>
  </sheetViews>
  <sheetFormatPr defaultColWidth="9" defaultRowHeight="9"/>
  <cols>
    <col min="1" max="1" width="11.109375" style="163" customWidth="1"/>
    <col min="2" max="2" width="8.109375" style="163" customWidth="1"/>
    <col min="3" max="3" width="9.44140625" style="163" customWidth="1"/>
    <col min="4" max="4" width="7.6640625" style="163" customWidth="1"/>
    <col min="5" max="5" width="8.109375" style="163" customWidth="1"/>
    <col min="6" max="6" width="7.6640625" style="163" customWidth="1"/>
    <col min="7" max="7" width="8.109375" style="163" customWidth="1"/>
    <col min="8" max="16384" width="9" style="163"/>
  </cols>
  <sheetData>
    <row r="1" spans="1:7" ht="14.25" customHeight="1" thickBot="1">
      <c r="A1" s="260"/>
      <c r="B1" s="260"/>
      <c r="C1" s="260"/>
      <c r="D1" s="260"/>
      <c r="E1" s="260"/>
      <c r="F1" s="260"/>
      <c r="G1" s="259" t="s">
        <v>332</v>
      </c>
    </row>
    <row r="2" spans="1:7" s="387" customFormat="1" ht="12" customHeight="1" thickTop="1">
      <c r="A2" s="725" t="s">
        <v>42</v>
      </c>
      <c r="B2" s="727" t="s">
        <v>333</v>
      </c>
      <c r="C2" s="727"/>
      <c r="D2" s="727" t="s">
        <v>334</v>
      </c>
      <c r="E2" s="727"/>
      <c r="F2" s="727" t="s">
        <v>335</v>
      </c>
      <c r="G2" s="728"/>
    </row>
    <row r="3" spans="1:7" s="387" customFormat="1" ht="10.5" customHeight="1">
      <c r="A3" s="726"/>
      <c r="B3" s="280" t="s">
        <v>67</v>
      </c>
      <c r="C3" s="280" t="s">
        <v>68</v>
      </c>
      <c r="D3" s="280" t="s">
        <v>67</v>
      </c>
      <c r="E3" s="280" t="s">
        <v>68</v>
      </c>
      <c r="F3" s="280" t="s">
        <v>67</v>
      </c>
      <c r="G3" s="281" t="s">
        <v>68</v>
      </c>
    </row>
    <row r="4" spans="1:7" s="387" customFormat="1" ht="9.6">
      <c r="A4" s="262"/>
      <c r="B4" s="275"/>
      <c r="C4" s="65" t="s">
        <v>336</v>
      </c>
      <c r="D4" s="262"/>
      <c r="E4" s="65" t="s">
        <v>336</v>
      </c>
      <c r="F4" s="262"/>
      <c r="G4" s="65" t="s">
        <v>336</v>
      </c>
    </row>
    <row r="5" spans="1:7" ht="10.5" customHeight="1">
      <c r="A5" s="65" t="s">
        <v>15</v>
      </c>
      <c r="B5" s="388">
        <v>1742</v>
      </c>
      <c r="C5" s="196">
        <v>858094</v>
      </c>
      <c r="D5" s="196">
        <v>101</v>
      </c>
      <c r="E5" s="196">
        <v>50160</v>
      </c>
      <c r="F5" s="196">
        <v>28</v>
      </c>
      <c r="G5" s="389">
        <v>16637</v>
      </c>
    </row>
    <row r="6" spans="1:7" ht="10.5" customHeight="1">
      <c r="A6" s="261" t="s">
        <v>16</v>
      </c>
      <c r="B6" s="388">
        <v>1407</v>
      </c>
      <c r="C6" s="196">
        <v>705570</v>
      </c>
      <c r="D6" s="196">
        <v>98</v>
      </c>
      <c r="E6" s="196">
        <v>50069</v>
      </c>
      <c r="F6" s="196">
        <v>24</v>
      </c>
      <c r="G6" s="389">
        <v>15350</v>
      </c>
    </row>
    <row r="7" spans="1:7" ht="10.5" customHeight="1">
      <c r="A7" s="662" t="s">
        <v>17</v>
      </c>
      <c r="B7" s="676">
        <v>1242</v>
      </c>
      <c r="C7" s="677">
        <v>610183</v>
      </c>
      <c r="D7" s="677">
        <v>88</v>
      </c>
      <c r="E7" s="677">
        <v>45806</v>
      </c>
      <c r="F7" s="677">
        <v>18</v>
      </c>
      <c r="G7" s="678">
        <v>10456</v>
      </c>
    </row>
    <row r="8" spans="1:7" ht="4.5" customHeight="1" thickBot="1">
      <c r="A8" s="341"/>
      <c r="B8" s="201"/>
      <c r="C8" s="201"/>
      <c r="D8" s="201"/>
      <c r="E8" s="201"/>
      <c r="F8" s="201"/>
      <c r="G8" s="201"/>
    </row>
    <row r="9" spans="1:7" ht="3" customHeight="1" thickTop="1"/>
    <row r="10" spans="1:7">
      <c r="A10" s="390"/>
      <c r="B10" s="390"/>
      <c r="C10" s="390"/>
      <c r="D10" s="390"/>
    </row>
  </sheetData>
  <mergeCells count="4">
    <mergeCell ref="A2:A3"/>
    <mergeCell ref="B2:C2"/>
    <mergeCell ref="D2:E2"/>
    <mergeCell ref="F2:G2"/>
  </mergeCells>
  <phoneticPr fontId="5"/>
  <pageMargins left="0.9055118110236221" right="0.70866141732283472" top="0.74803149606299213" bottom="0.74803149606299213" header="0.31496062992125984" footer="0.31496062992125984"/>
  <pageSetup paperSize="9" scale="130" orientation="portrait" r:id="rId1"/>
  <headerFooter>
    <oddHeader>&amp;L&amp;9資金貸付状況&amp;R&amp;9&amp;F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25"/>
  <sheetViews>
    <sheetView zoomScaleNormal="100" workbookViewId="0"/>
  </sheetViews>
  <sheetFormatPr defaultColWidth="9" defaultRowHeight="9.6"/>
  <cols>
    <col min="1" max="1" width="3.88671875" style="52" customWidth="1"/>
    <col min="2" max="2" width="2.44140625" style="52" customWidth="1"/>
    <col min="3" max="3" width="1.33203125" style="52" customWidth="1"/>
    <col min="4" max="4" width="4.88671875" style="52" customWidth="1"/>
    <col min="5" max="5" width="10.88671875" style="52" customWidth="1"/>
    <col min="6" max="6" width="0.88671875" style="52" customWidth="1"/>
    <col min="7" max="9" width="13.6640625" style="52" customWidth="1"/>
    <col min="10" max="10" width="8.88671875" style="52" customWidth="1"/>
    <col min="11" max="11" width="5.6640625" style="52" customWidth="1"/>
    <col min="12" max="12" width="6.88671875" style="52" customWidth="1"/>
    <col min="13" max="13" width="5" style="52" customWidth="1"/>
    <col min="14" max="14" width="5.44140625" style="52" customWidth="1"/>
    <col min="15" max="16" width="5.88671875" style="52" customWidth="1"/>
    <col min="17" max="16384" width="9" style="52"/>
  </cols>
  <sheetData>
    <row r="1" spans="1:9" ht="14.25" customHeight="1" thickBot="1">
      <c r="A1" s="52" t="s">
        <v>105</v>
      </c>
      <c r="I1" s="535" t="s">
        <v>332</v>
      </c>
    </row>
    <row r="2" spans="1:9" ht="16.5" customHeight="1" thickTop="1">
      <c r="A2" s="729" t="s">
        <v>337</v>
      </c>
      <c r="B2" s="729"/>
      <c r="C2" s="729"/>
      <c r="D2" s="729"/>
      <c r="E2" s="729"/>
      <c r="F2" s="537"/>
      <c r="G2" s="532" t="s">
        <v>338</v>
      </c>
      <c r="H2" s="531" t="s">
        <v>339</v>
      </c>
      <c r="I2" s="646" t="s">
        <v>340</v>
      </c>
    </row>
    <row r="3" spans="1:9">
      <c r="A3" s="530"/>
      <c r="B3" s="530"/>
      <c r="C3" s="530"/>
      <c r="D3" s="530"/>
      <c r="E3" s="530"/>
      <c r="F3" s="58"/>
      <c r="G3" s="391"/>
      <c r="H3" s="391"/>
      <c r="I3" s="391"/>
    </row>
    <row r="4" spans="1:9">
      <c r="A4" s="730" t="s">
        <v>341</v>
      </c>
      <c r="B4" s="730" t="s">
        <v>342</v>
      </c>
      <c r="C4" s="533"/>
      <c r="D4" s="731" t="s">
        <v>343</v>
      </c>
      <c r="E4" s="731"/>
      <c r="F4" s="536"/>
      <c r="G4" s="392">
        <v>46214</v>
      </c>
      <c r="H4" s="392">
        <v>45033</v>
      </c>
      <c r="I4" s="392">
        <v>43127</v>
      </c>
    </row>
    <row r="5" spans="1:9">
      <c r="A5" s="730"/>
      <c r="B5" s="730"/>
      <c r="C5" s="533"/>
      <c r="D5" s="529"/>
      <c r="E5" s="529"/>
      <c r="F5" s="536"/>
      <c r="G5" s="392"/>
      <c r="H5" s="392"/>
      <c r="I5" s="392"/>
    </row>
    <row r="6" spans="1:9">
      <c r="A6" s="730"/>
      <c r="B6" s="730"/>
      <c r="C6" s="533"/>
      <c r="D6" s="534" t="s">
        <v>344</v>
      </c>
      <c r="E6" s="529" t="s">
        <v>345</v>
      </c>
      <c r="F6" s="536"/>
      <c r="G6" s="392">
        <v>38538</v>
      </c>
      <c r="H6" s="392">
        <v>37408</v>
      </c>
      <c r="I6" s="392">
        <v>35631</v>
      </c>
    </row>
    <row r="7" spans="1:9">
      <c r="A7" s="730"/>
      <c r="B7" s="730"/>
      <c r="C7" s="533"/>
      <c r="D7" s="534" t="s">
        <v>346</v>
      </c>
      <c r="E7" s="529" t="s">
        <v>303</v>
      </c>
      <c r="F7" s="536"/>
      <c r="G7" s="392">
        <v>37</v>
      </c>
      <c r="H7" s="392">
        <v>33</v>
      </c>
      <c r="I7" s="392">
        <v>32</v>
      </c>
    </row>
    <row r="8" spans="1:9">
      <c r="A8" s="730"/>
      <c r="B8" s="730"/>
      <c r="C8" s="533"/>
      <c r="D8" s="393"/>
      <c r="E8" s="393"/>
      <c r="F8" s="394"/>
      <c r="G8" s="392"/>
      <c r="H8" s="392"/>
      <c r="I8" s="392"/>
    </row>
    <row r="9" spans="1:9">
      <c r="A9" s="730"/>
      <c r="B9" s="730"/>
      <c r="C9" s="533"/>
      <c r="D9" s="710" t="s">
        <v>347</v>
      </c>
      <c r="E9" s="710"/>
      <c r="F9" s="536"/>
      <c r="G9" s="392">
        <v>492</v>
      </c>
      <c r="H9" s="392">
        <v>463</v>
      </c>
      <c r="I9" s="392">
        <v>417</v>
      </c>
    </row>
    <row r="10" spans="1:9">
      <c r="A10" s="730"/>
      <c r="B10" s="730"/>
      <c r="C10" s="533"/>
      <c r="D10" s="710" t="s">
        <v>348</v>
      </c>
      <c r="E10" s="710"/>
      <c r="F10" s="536"/>
      <c r="G10" s="392">
        <v>4905</v>
      </c>
      <c r="H10" s="392">
        <v>5027</v>
      </c>
      <c r="I10" s="392">
        <v>4934</v>
      </c>
    </row>
    <row r="11" spans="1:9">
      <c r="A11" s="730"/>
      <c r="B11" s="730"/>
      <c r="C11" s="533"/>
      <c r="D11" s="710" t="s">
        <v>349</v>
      </c>
      <c r="E11" s="710"/>
      <c r="F11" s="536"/>
      <c r="G11" s="392">
        <v>232</v>
      </c>
      <c r="H11" s="392">
        <v>234</v>
      </c>
      <c r="I11" s="392">
        <v>241</v>
      </c>
    </row>
    <row r="12" spans="1:9">
      <c r="A12" s="730"/>
      <c r="B12" s="730"/>
      <c r="C12" s="533"/>
      <c r="D12" s="710" t="s">
        <v>350</v>
      </c>
      <c r="E12" s="710"/>
      <c r="F12" s="536"/>
      <c r="G12" s="392">
        <v>127</v>
      </c>
      <c r="H12" s="392">
        <v>117</v>
      </c>
      <c r="I12" s="392">
        <v>139</v>
      </c>
    </row>
    <row r="13" spans="1:9">
      <c r="A13" s="730"/>
      <c r="B13" s="730"/>
      <c r="C13" s="533"/>
      <c r="D13" s="710" t="s">
        <v>351</v>
      </c>
      <c r="E13" s="710"/>
      <c r="F13" s="536"/>
      <c r="G13" s="392">
        <v>17</v>
      </c>
      <c r="H13" s="392">
        <v>21</v>
      </c>
      <c r="I13" s="392">
        <v>21</v>
      </c>
    </row>
    <row r="14" spans="1:9">
      <c r="A14" s="730"/>
      <c r="B14" s="533"/>
      <c r="C14" s="533"/>
      <c r="D14" s="710" t="s">
        <v>303</v>
      </c>
      <c r="E14" s="710"/>
      <c r="F14" s="536"/>
      <c r="G14" s="392">
        <v>1866</v>
      </c>
      <c r="H14" s="392">
        <v>1730</v>
      </c>
      <c r="I14" s="392">
        <v>1712</v>
      </c>
    </row>
    <row r="15" spans="1:9">
      <c r="A15" s="730"/>
      <c r="B15" s="393"/>
      <c r="C15" s="393"/>
      <c r="D15" s="393"/>
      <c r="E15" s="393"/>
      <c r="F15" s="394"/>
      <c r="G15" s="392"/>
      <c r="H15" s="392"/>
      <c r="I15" s="392"/>
    </row>
    <row r="16" spans="1:9">
      <c r="A16" s="730"/>
      <c r="B16" s="732" t="s">
        <v>352</v>
      </c>
      <c r="C16" s="732"/>
      <c r="D16" s="732"/>
      <c r="E16" s="529" t="s">
        <v>353</v>
      </c>
      <c r="F16" s="536"/>
      <c r="G16" s="392">
        <v>28855</v>
      </c>
      <c r="H16" s="392">
        <v>28315</v>
      </c>
      <c r="I16" s="392">
        <v>27112</v>
      </c>
    </row>
    <row r="17" spans="1:9">
      <c r="A17" s="730"/>
      <c r="B17" s="732"/>
      <c r="C17" s="732"/>
      <c r="D17" s="732"/>
      <c r="E17" s="529" t="s">
        <v>354</v>
      </c>
      <c r="F17" s="536"/>
      <c r="G17" s="392">
        <v>13221</v>
      </c>
      <c r="H17" s="392">
        <v>12787</v>
      </c>
      <c r="I17" s="392">
        <v>12210</v>
      </c>
    </row>
    <row r="18" spans="1:9">
      <c r="A18" s="730"/>
      <c r="B18" s="732"/>
      <c r="C18" s="732"/>
      <c r="D18" s="732"/>
      <c r="E18" s="529" t="s">
        <v>355</v>
      </c>
      <c r="F18" s="536"/>
      <c r="G18" s="392">
        <v>4138</v>
      </c>
      <c r="H18" s="392">
        <v>3931</v>
      </c>
      <c r="I18" s="392">
        <v>3805</v>
      </c>
    </row>
    <row r="19" spans="1:9">
      <c r="A19" s="395"/>
      <c r="B19" s="396"/>
      <c r="C19" s="396"/>
      <c r="D19" s="396"/>
      <c r="E19" s="396"/>
      <c r="F19" s="394"/>
      <c r="G19" s="392"/>
      <c r="H19" s="392"/>
      <c r="I19" s="392"/>
    </row>
    <row r="20" spans="1:9">
      <c r="A20" s="52" t="s">
        <v>356</v>
      </c>
      <c r="B20" s="396"/>
      <c r="C20" s="710" t="s">
        <v>357</v>
      </c>
      <c r="D20" s="710"/>
      <c r="E20" s="710"/>
      <c r="F20" s="536"/>
      <c r="G20" s="392">
        <v>14042</v>
      </c>
      <c r="H20" s="392">
        <v>13567</v>
      </c>
      <c r="I20" s="392">
        <v>13561</v>
      </c>
    </row>
    <row r="21" spans="1:9">
      <c r="A21" s="52" t="s">
        <v>358</v>
      </c>
      <c r="B21" s="396"/>
      <c r="C21" s="710" t="s">
        <v>359</v>
      </c>
      <c r="D21" s="710"/>
      <c r="E21" s="710"/>
      <c r="F21" s="536"/>
      <c r="G21" s="392">
        <v>13274</v>
      </c>
      <c r="H21" s="392">
        <v>12863</v>
      </c>
      <c r="I21" s="392">
        <v>13053</v>
      </c>
    </row>
    <row r="22" spans="1:9">
      <c r="A22" s="52" t="s">
        <v>360</v>
      </c>
      <c r="B22" s="396"/>
      <c r="C22" s="710" t="s">
        <v>361</v>
      </c>
      <c r="D22" s="710"/>
      <c r="E22" s="710"/>
      <c r="F22" s="536"/>
      <c r="G22" s="392">
        <v>1962</v>
      </c>
      <c r="H22" s="392">
        <v>1934</v>
      </c>
      <c r="I22" s="392">
        <v>1897</v>
      </c>
    </row>
    <row r="23" spans="1:9">
      <c r="A23" s="396" t="s">
        <v>362</v>
      </c>
      <c r="B23" s="396"/>
      <c r="C23" s="710" t="s">
        <v>363</v>
      </c>
      <c r="D23" s="710"/>
      <c r="E23" s="710"/>
      <c r="F23" s="536"/>
      <c r="G23" s="392">
        <v>196</v>
      </c>
      <c r="H23" s="392">
        <v>179</v>
      </c>
      <c r="I23" s="392">
        <v>173</v>
      </c>
    </row>
    <row r="24" spans="1:9" ht="10.199999999999999" thickBot="1">
      <c r="A24" s="75"/>
      <c r="B24" s="75"/>
      <c r="C24" s="75"/>
      <c r="D24" s="75"/>
      <c r="E24" s="75"/>
      <c r="F24" s="397"/>
      <c r="G24" s="75"/>
      <c r="H24" s="75"/>
      <c r="I24" s="75"/>
    </row>
    <row r="25" spans="1:9" ht="10.199999999999999" thickTop="1">
      <c r="A25" s="54"/>
    </row>
  </sheetData>
  <mergeCells count="15">
    <mergeCell ref="C20:E20"/>
    <mergeCell ref="C21:E21"/>
    <mergeCell ref="C22:E22"/>
    <mergeCell ref="C23:E23"/>
    <mergeCell ref="A2:E2"/>
    <mergeCell ref="A4:A18"/>
    <mergeCell ref="B4:B13"/>
    <mergeCell ref="D4:E4"/>
    <mergeCell ref="D9:E9"/>
    <mergeCell ref="D10:E10"/>
    <mergeCell ref="D11:E11"/>
    <mergeCell ref="D12:E12"/>
    <mergeCell ref="D13:E13"/>
    <mergeCell ref="D14:E14"/>
    <mergeCell ref="B16:D18"/>
  </mergeCells>
  <phoneticPr fontId="5"/>
  <pageMargins left="0.9055118110236221" right="0.51181102362204722" top="0.74803149606299213" bottom="0.74803149606299213" header="0.31496062992125984" footer="0.31496062992125984"/>
  <pageSetup paperSize="9" scale="120" orientation="portrait" r:id="rId1"/>
  <headerFooter>
    <oddHeader>&amp;L&amp;9児童、特別児童扶養手当受給者数&amp;R&amp;9&amp;F （&amp;A）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B64"/>
  <sheetViews>
    <sheetView zoomScaleNormal="100" zoomScaleSheetLayoutView="84" workbookViewId="0"/>
  </sheetViews>
  <sheetFormatPr defaultColWidth="11.33203125" defaultRowHeight="9.6"/>
  <cols>
    <col min="1" max="1" width="1.88671875" style="104" customWidth="1"/>
    <col min="2" max="2" width="16.33203125" style="104" customWidth="1"/>
    <col min="3" max="3" width="1.109375" style="104" customWidth="1"/>
    <col min="4" max="5" width="9.6640625" style="104" bestFit="1" customWidth="1"/>
    <col min="6" max="6" width="13.109375" style="104" customWidth="1"/>
    <col min="7" max="7" width="10.88671875" style="104" customWidth="1"/>
    <col min="8" max="8" width="12.44140625" style="104" bestFit="1" customWidth="1"/>
    <col min="9" max="9" width="10.77734375" style="104" customWidth="1"/>
    <col min="10" max="10" width="12.44140625" style="104" bestFit="1" customWidth="1"/>
    <col min="11" max="11" width="10" style="104" customWidth="1"/>
    <col min="12" max="12" width="11.21875" style="104" customWidth="1"/>
    <col min="13" max="13" width="9.44140625" style="210" bestFit="1" customWidth="1"/>
    <col min="14" max="14" width="11.6640625" style="309" customWidth="1"/>
    <col min="15" max="15" width="11.21875" style="210" customWidth="1"/>
    <col min="16" max="16" width="13.44140625" style="210" bestFit="1" customWidth="1"/>
    <col min="17" max="17" width="5.33203125" style="210" bestFit="1" customWidth="1"/>
    <col min="18" max="18" width="8.77734375" style="210" customWidth="1"/>
    <col min="19" max="19" width="8.6640625" style="210" bestFit="1" customWidth="1"/>
    <col min="20" max="20" width="10.109375" style="210" customWidth="1"/>
    <col min="21" max="21" width="7.6640625" style="210" bestFit="1" customWidth="1"/>
    <col min="22" max="22" width="11.44140625" style="210" bestFit="1" customWidth="1"/>
    <col min="23" max="24" width="9.21875" style="210" customWidth="1"/>
    <col min="25" max="25" width="10.6640625" style="210" customWidth="1"/>
    <col min="26" max="26" width="10.44140625" style="210" customWidth="1"/>
    <col min="27" max="27" width="1.77734375" style="210" customWidth="1"/>
    <col min="28" max="28" width="16.77734375" style="210" customWidth="1"/>
    <col min="29" max="16384" width="11.33203125" style="104"/>
  </cols>
  <sheetData>
    <row r="1" spans="1:28" s="266" customFormat="1" ht="14.25" customHeight="1" thickBot="1">
      <c r="A1" s="104"/>
      <c r="B1" s="263"/>
      <c r="C1" s="104"/>
      <c r="D1" s="104"/>
      <c r="E1" s="104"/>
      <c r="F1" s="104"/>
      <c r="G1" s="104"/>
      <c r="H1" s="104"/>
      <c r="I1" s="104"/>
      <c r="J1" s="104"/>
      <c r="K1" s="104"/>
      <c r="L1" s="264"/>
      <c r="M1" s="210"/>
      <c r="N1" s="265"/>
      <c r="O1" s="210"/>
      <c r="P1" s="210"/>
      <c r="Q1" s="210"/>
      <c r="R1" s="210"/>
      <c r="S1" s="210"/>
      <c r="T1" s="210"/>
      <c r="U1" s="210"/>
      <c r="V1" s="744" t="s">
        <v>144</v>
      </c>
      <c r="W1" s="744"/>
      <c r="X1" s="744"/>
      <c r="Y1" s="744"/>
      <c r="Z1" s="744"/>
      <c r="AA1" s="744"/>
      <c r="AB1" s="744"/>
    </row>
    <row r="2" spans="1:28" s="271" customFormat="1" ht="15" customHeight="1" thickTop="1">
      <c r="A2" s="745" t="s">
        <v>145</v>
      </c>
      <c r="B2" s="745"/>
      <c r="C2" s="267"/>
      <c r="D2" s="693" t="s">
        <v>146</v>
      </c>
      <c r="E2" s="749" t="s">
        <v>147</v>
      </c>
      <c r="F2" s="693" t="s">
        <v>148</v>
      </c>
      <c r="G2" s="750" t="s">
        <v>149</v>
      </c>
      <c r="H2" s="751"/>
      <c r="I2" s="750" t="s">
        <v>150</v>
      </c>
      <c r="J2" s="751"/>
      <c r="K2" s="750" t="s">
        <v>151</v>
      </c>
      <c r="L2" s="751"/>
      <c r="M2" s="750" t="s">
        <v>152</v>
      </c>
      <c r="N2" s="751"/>
      <c r="O2" s="750" t="s">
        <v>153</v>
      </c>
      <c r="P2" s="751"/>
      <c r="Q2" s="754" t="s">
        <v>154</v>
      </c>
      <c r="R2" s="755"/>
      <c r="S2" s="754" t="s">
        <v>155</v>
      </c>
      <c r="T2" s="758"/>
      <c r="U2" s="754" t="s">
        <v>156</v>
      </c>
      <c r="V2" s="755"/>
      <c r="W2" s="268" t="s">
        <v>157</v>
      </c>
      <c r="X2" s="269" t="s">
        <v>158</v>
      </c>
      <c r="Y2" s="270" t="s">
        <v>159</v>
      </c>
      <c r="Z2" s="269" t="s">
        <v>160</v>
      </c>
      <c r="AA2" s="703" t="s">
        <v>145</v>
      </c>
      <c r="AB2" s="760"/>
    </row>
    <row r="3" spans="1:28" s="271" customFormat="1" ht="15" customHeight="1">
      <c r="A3" s="746"/>
      <c r="B3" s="746"/>
      <c r="C3" s="272"/>
      <c r="D3" s="748"/>
      <c r="E3" s="748"/>
      <c r="F3" s="748"/>
      <c r="G3" s="752"/>
      <c r="H3" s="753"/>
      <c r="I3" s="752"/>
      <c r="J3" s="753"/>
      <c r="K3" s="752"/>
      <c r="L3" s="753"/>
      <c r="M3" s="752"/>
      <c r="N3" s="753"/>
      <c r="O3" s="752"/>
      <c r="P3" s="753"/>
      <c r="Q3" s="756"/>
      <c r="R3" s="757"/>
      <c r="S3" s="756"/>
      <c r="T3" s="759"/>
      <c r="U3" s="756"/>
      <c r="V3" s="757"/>
      <c r="W3" s="273" t="s">
        <v>161</v>
      </c>
      <c r="X3" s="274" t="s">
        <v>162</v>
      </c>
      <c r="Y3" s="215" t="s">
        <v>163</v>
      </c>
      <c r="Z3" s="274" t="s">
        <v>163</v>
      </c>
      <c r="AA3" s="761"/>
      <c r="AB3" s="718"/>
    </row>
    <row r="4" spans="1:28" s="271" customFormat="1" ht="15" customHeight="1">
      <c r="A4" s="747"/>
      <c r="B4" s="747"/>
      <c r="C4" s="276"/>
      <c r="D4" s="694"/>
      <c r="E4" s="694"/>
      <c r="F4" s="694"/>
      <c r="G4" s="277" t="s">
        <v>164</v>
      </c>
      <c r="H4" s="277" t="s">
        <v>68</v>
      </c>
      <c r="I4" s="277" t="s">
        <v>164</v>
      </c>
      <c r="J4" s="278" t="s">
        <v>68</v>
      </c>
      <c r="K4" s="278" t="s">
        <v>164</v>
      </c>
      <c r="L4" s="277" t="s">
        <v>68</v>
      </c>
      <c r="M4" s="216" t="s">
        <v>164</v>
      </c>
      <c r="N4" s="279" t="s">
        <v>68</v>
      </c>
      <c r="O4" s="280" t="s">
        <v>164</v>
      </c>
      <c r="P4" s="280" t="s">
        <v>68</v>
      </c>
      <c r="Q4" s="280" t="s">
        <v>164</v>
      </c>
      <c r="R4" s="280" t="s">
        <v>68</v>
      </c>
      <c r="S4" s="281" t="s">
        <v>164</v>
      </c>
      <c r="T4" s="280" t="s">
        <v>68</v>
      </c>
      <c r="U4" s="280" t="s">
        <v>164</v>
      </c>
      <c r="V4" s="280" t="s">
        <v>68</v>
      </c>
      <c r="W4" s="281" t="s">
        <v>165</v>
      </c>
      <c r="X4" s="281" t="s">
        <v>166</v>
      </c>
      <c r="Y4" s="281" t="s">
        <v>68</v>
      </c>
      <c r="Z4" s="280" t="s">
        <v>68</v>
      </c>
      <c r="AA4" s="762"/>
      <c r="AB4" s="763"/>
    </row>
    <row r="5" spans="1:28" s="264" customFormat="1" ht="12" customHeight="1">
      <c r="D5" s="107" t="s">
        <v>167</v>
      </c>
      <c r="E5" s="213" t="s">
        <v>60</v>
      </c>
      <c r="F5" s="213" t="s">
        <v>52</v>
      </c>
      <c r="G5" s="213" t="s">
        <v>60</v>
      </c>
      <c r="H5" s="213" t="s">
        <v>52</v>
      </c>
      <c r="I5" s="213" t="s">
        <v>60</v>
      </c>
      <c r="J5" s="213" t="s">
        <v>52</v>
      </c>
      <c r="K5" s="213" t="s">
        <v>60</v>
      </c>
      <c r="L5" s="213" t="s">
        <v>52</v>
      </c>
      <c r="M5" s="213" t="s">
        <v>60</v>
      </c>
      <c r="N5" s="282" t="s">
        <v>52</v>
      </c>
      <c r="O5" s="214" t="s">
        <v>60</v>
      </c>
      <c r="P5" s="214" t="s">
        <v>52</v>
      </c>
      <c r="Q5" s="214" t="s">
        <v>60</v>
      </c>
      <c r="R5" s="214" t="s">
        <v>52</v>
      </c>
      <c r="S5" s="214" t="s">
        <v>60</v>
      </c>
      <c r="T5" s="214" t="s">
        <v>52</v>
      </c>
      <c r="U5" s="214" t="s">
        <v>60</v>
      </c>
      <c r="V5" s="214" t="s">
        <v>52</v>
      </c>
      <c r="W5" s="214" t="s">
        <v>52</v>
      </c>
      <c r="X5" s="214" t="s">
        <v>52</v>
      </c>
      <c r="Y5" s="214" t="s">
        <v>52</v>
      </c>
      <c r="Z5" s="283" t="s">
        <v>52</v>
      </c>
      <c r="AA5" s="214"/>
      <c r="AB5" s="214"/>
    </row>
    <row r="6" spans="1:28" s="288" customFormat="1" ht="12" customHeight="1">
      <c r="A6" s="741" t="s">
        <v>168</v>
      </c>
      <c r="B6" s="741"/>
      <c r="C6" s="104"/>
      <c r="D6" s="284">
        <v>120771</v>
      </c>
      <c r="E6" s="285">
        <v>153236</v>
      </c>
      <c r="F6" s="285">
        <v>274816481</v>
      </c>
      <c r="G6" s="285">
        <v>1619640</v>
      </c>
      <c r="H6" s="285">
        <v>83220949</v>
      </c>
      <c r="I6" s="285">
        <v>1659057</v>
      </c>
      <c r="J6" s="285">
        <v>58690909</v>
      </c>
      <c r="K6" s="285">
        <v>99855</v>
      </c>
      <c r="L6" s="285">
        <v>845025</v>
      </c>
      <c r="M6" s="286">
        <v>339186</v>
      </c>
      <c r="N6" s="286">
        <v>7514396</v>
      </c>
      <c r="O6" s="286">
        <v>1574525</v>
      </c>
      <c r="P6" s="286">
        <v>120849633</v>
      </c>
      <c r="Q6" s="286">
        <v>75</v>
      </c>
      <c r="R6" s="286">
        <v>10991</v>
      </c>
      <c r="S6" s="286">
        <v>42155</v>
      </c>
      <c r="T6" s="286">
        <v>565038</v>
      </c>
      <c r="U6" s="286">
        <v>4695</v>
      </c>
      <c r="V6" s="286">
        <v>1194668</v>
      </c>
      <c r="W6" s="286">
        <v>82393</v>
      </c>
      <c r="X6" s="286">
        <v>55300</v>
      </c>
      <c r="Y6" s="286">
        <v>1780127</v>
      </c>
      <c r="Z6" s="679">
        <v>7052</v>
      </c>
      <c r="AA6" s="742" t="s">
        <v>62</v>
      </c>
      <c r="AB6" s="743"/>
    </row>
    <row r="7" spans="1:28" s="288" customFormat="1" ht="12" customHeight="1">
      <c r="A7" s="741" t="s">
        <v>169</v>
      </c>
      <c r="B7" s="741"/>
      <c r="C7" s="104"/>
      <c r="D7" s="284">
        <v>122013</v>
      </c>
      <c r="E7" s="285">
        <v>153312</v>
      </c>
      <c r="F7" s="285">
        <v>277896544</v>
      </c>
      <c r="G7" s="285">
        <v>1620195</v>
      </c>
      <c r="H7" s="285">
        <v>82991703</v>
      </c>
      <c r="I7" s="285">
        <v>1661012</v>
      </c>
      <c r="J7" s="285">
        <v>59029656</v>
      </c>
      <c r="K7" s="285">
        <v>93011</v>
      </c>
      <c r="L7" s="285">
        <v>748822</v>
      </c>
      <c r="M7" s="286">
        <v>352842</v>
      </c>
      <c r="N7" s="286">
        <v>7891094</v>
      </c>
      <c r="O7" s="286">
        <v>1582889</v>
      </c>
      <c r="P7" s="286">
        <v>123361015</v>
      </c>
      <c r="Q7" s="286">
        <v>64</v>
      </c>
      <c r="R7" s="286">
        <v>13965</v>
      </c>
      <c r="S7" s="286">
        <v>39275</v>
      </c>
      <c r="T7" s="286">
        <v>545464</v>
      </c>
      <c r="U7" s="286">
        <v>4820</v>
      </c>
      <c r="V7" s="286">
        <v>1374970</v>
      </c>
      <c r="W7" s="286">
        <v>87747</v>
      </c>
      <c r="X7" s="286">
        <v>52100</v>
      </c>
      <c r="Y7" s="286">
        <v>1761768</v>
      </c>
      <c r="Z7" s="679">
        <v>38240</v>
      </c>
      <c r="AA7" s="742" t="s">
        <v>170</v>
      </c>
      <c r="AB7" s="743"/>
    </row>
    <row r="8" spans="1:28" s="288" customFormat="1" ht="12" customHeight="1">
      <c r="A8" s="741" t="s">
        <v>171</v>
      </c>
      <c r="B8" s="741"/>
      <c r="C8" s="104"/>
      <c r="D8" s="284">
        <v>122915</v>
      </c>
      <c r="E8" s="285">
        <v>153056</v>
      </c>
      <c r="F8" s="285">
        <v>280674669</v>
      </c>
      <c r="G8" s="285">
        <v>1614398</v>
      </c>
      <c r="H8" s="285">
        <v>83003390</v>
      </c>
      <c r="I8" s="285">
        <v>1656153</v>
      </c>
      <c r="J8" s="285">
        <v>59309527</v>
      </c>
      <c r="K8" s="285">
        <v>86649</v>
      </c>
      <c r="L8" s="285">
        <v>728443</v>
      </c>
      <c r="M8" s="286">
        <v>360987</v>
      </c>
      <c r="N8" s="286">
        <v>8187250</v>
      </c>
      <c r="O8" s="286">
        <v>1587383</v>
      </c>
      <c r="P8" s="286">
        <v>125342616</v>
      </c>
      <c r="Q8" s="286">
        <v>48</v>
      </c>
      <c r="R8" s="286">
        <v>12074</v>
      </c>
      <c r="S8" s="286">
        <v>37897</v>
      </c>
      <c r="T8" s="286">
        <v>540676</v>
      </c>
      <c r="U8" s="286">
        <v>5539</v>
      </c>
      <c r="V8" s="286">
        <v>1586034</v>
      </c>
      <c r="W8" s="286">
        <v>92050</v>
      </c>
      <c r="X8" s="286">
        <v>55900</v>
      </c>
      <c r="Y8" s="286">
        <v>1771803</v>
      </c>
      <c r="Z8" s="289">
        <v>46237</v>
      </c>
      <c r="AA8" s="742" t="s">
        <v>172</v>
      </c>
      <c r="AB8" s="743"/>
    </row>
    <row r="9" spans="1:28" s="288" customFormat="1" ht="12" customHeight="1">
      <c r="A9" s="290"/>
      <c r="B9" s="290"/>
      <c r="C9" s="104"/>
      <c r="D9" s="291"/>
      <c r="E9" s="292"/>
      <c r="F9" s="292"/>
      <c r="G9" s="292"/>
      <c r="H9" s="292"/>
      <c r="I9" s="292"/>
      <c r="J9" s="292"/>
      <c r="K9" s="292"/>
      <c r="L9" s="292"/>
      <c r="M9" s="293"/>
      <c r="N9" s="293"/>
      <c r="O9" s="293"/>
      <c r="P9" s="293"/>
      <c r="Q9" s="293"/>
      <c r="R9" s="293"/>
      <c r="S9" s="293"/>
      <c r="T9" s="293"/>
      <c r="U9" s="293"/>
      <c r="V9" s="293"/>
      <c r="W9" s="293"/>
      <c r="X9" s="293"/>
      <c r="Y9" s="293"/>
      <c r="Z9" s="294"/>
      <c r="AA9" s="295"/>
      <c r="AB9" s="295"/>
    </row>
    <row r="10" spans="1:28" s="288" customFormat="1" ht="11.25" customHeight="1">
      <c r="A10" s="697" t="s">
        <v>173</v>
      </c>
      <c r="B10" s="697"/>
      <c r="C10" s="104"/>
      <c r="D10" s="291">
        <v>55431</v>
      </c>
      <c r="E10" s="292">
        <v>68850</v>
      </c>
      <c r="F10" s="292">
        <v>128918056</v>
      </c>
      <c r="G10" s="296">
        <v>731920</v>
      </c>
      <c r="H10" s="292">
        <v>38054809</v>
      </c>
      <c r="I10" s="296">
        <v>746372</v>
      </c>
      <c r="J10" s="296">
        <v>28297324</v>
      </c>
      <c r="K10" s="296">
        <v>39511</v>
      </c>
      <c r="L10" s="292">
        <v>316188</v>
      </c>
      <c r="M10" s="293">
        <v>162576</v>
      </c>
      <c r="N10" s="293">
        <v>3504059</v>
      </c>
      <c r="O10" s="293">
        <v>745259</v>
      </c>
      <c r="P10" s="293">
        <v>56337964</v>
      </c>
      <c r="Q10" s="293">
        <v>11</v>
      </c>
      <c r="R10" s="293">
        <v>1711</v>
      </c>
      <c r="S10" s="293">
        <v>17594</v>
      </c>
      <c r="T10" s="293">
        <v>246007</v>
      </c>
      <c r="U10" s="293">
        <v>2758</v>
      </c>
      <c r="V10" s="293">
        <v>923022</v>
      </c>
      <c r="W10" s="293">
        <v>51443</v>
      </c>
      <c r="X10" s="293">
        <v>27000</v>
      </c>
      <c r="Y10" s="293">
        <v>1142221</v>
      </c>
      <c r="Z10" s="294">
        <v>16309</v>
      </c>
      <c r="AA10" s="733" t="s">
        <v>173</v>
      </c>
      <c r="AB10" s="710"/>
    </row>
    <row r="11" spans="1:28" s="288" customFormat="1" ht="11.1" customHeight="1">
      <c r="A11" s="697" t="s">
        <v>174</v>
      </c>
      <c r="B11" s="697"/>
      <c r="C11" s="104"/>
      <c r="D11" s="291">
        <v>23335</v>
      </c>
      <c r="E11" s="292">
        <v>28669</v>
      </c>
      <c r="F11" s="292">
        <v>55280340</v>
      </c>
      <c r="G11" s="296">
        <v>298053</v>
      </c>
      <c r="H11" s="292">
        <v>15541634</v>
      </c>
      <c r="I11" s="296">
        <v>314501</v>
      </c>
      <c r="J11" s="296">
        <v>12594891</v>
      </c>
      <c r="K11" s="296">
        <v>14915</v>
      </c>
      <c r="L11" s="292">
        <v>134784</v>
      </c>
      <c r="M11" s="293">
        <v>66932</v>
      </c>
      <c r="N11" s="293">
        <v>1557655</v>
      </c>
      <c r="O11" s="293">
        <v>281799</v>
      </c>
      <c r="P11" s="293">
        <v>24814459</v>
      </c>
      <c r="Q11" s="293">
        <v>4</v>
      </c>
      <c r="R11" s="293">
        <v>715</v>
      </c>
      <c r="S11" s="293">
        <v>7395</v>
      </c>
      <c r="T11" s="293">
        <v>108421</v>
      </c>
      <c r="U11" s="293">
        <v>1256</v>
      </c>
      <c r="V11" s="293">
        <v>285711</v>
      </c>
      <c r="W11" s="293">
        <v>17337</v>
      </c>
      <c r="X11" s="293">
        <v>10000</v>
      </c>
      <c r="Y11" s="293">
        <v>197310</v>
      </c>
      <c r="Z11" s="294">
        <v>17421</v>
      </c>
      <c r="AA11" s="733" t="s">
        <v>174</v>
      </c>
      <c r="AB11" s="710"/>
    </row>
    <row r="12" spans="1:28" s="288" customFormat="1" ht="11.1" customHeight="1">
      <c r="A12" s="697" t="s">
        <v>113</v>
      </c>
      <c r="B12" s="697"/>
      <c r="C12" s="104"/>
      <c r="D12" s="291">
        <v>11055</v>
      </c>
      <c r="E12" s="292">
        <v>14144</v>
      </c>
      <c r="F12" s="292">
        <v>23715580</v>
      </c>
      <c r="G12" s="296">
        <v>150177</v>
      </c>
      <c r="H12" s="292">
        <v>7586588</v>
      </c>
      <c r="I12" s="296">
        <v>153907</v>
      </c>
      <c r="J12" s="296">
        <v>4812574</v>
      </c>
      <c r="K12" s="296">
        <v>10170</v>
      </c>
      <c r="L12" s="296">
        <v>88210</v>
      </c>
      <c r="M12" s="293">
        <v>31110</v>
      </c>
      <c r="N12" s="293">
        <v>725028</v>
      </c>
      <c r="O12" s="293">
        <v>151499</v>
      </c>
      <c r="P12" s="296">
        <v>10279197</v>
      </c>
      <c r="Q12" s="293">
        <v>3</v>
      </c>
      <c r="R12" s="296">
        <v>2341</v>
      </c>
      <c r="S12" s="293">
        <v>3164</v>
      </c>
      <c r="T12" s="296">
        <v>51020</v>
      </c>
      <c r="U12" s="293">
        <v>384</v>
      </c>
      <c r="V12" s="296">
        <v>105804</v>
      </c>
      <c r="W12" s="293">
        <v>6961</v>
      </c>
      <c r="X12" s="293">
        <v>4700</v>
      </c>
      <c r="Y12" s="293">
        <v>52967</v>
      </c>
      <c r="Z12" s="287">
        <v>189</v>
      </c>
      <c r="AA12" s="733" t="s">
        <v>113</v>
      </c>
      <c r="AB12" s="710"/>
    </row>
    <row r="13" spans="1:28" s="288" customFormat="1" ht="11.1" customHeight="1">
      <c r="A13" s="697" t="s">
        <v>175</v>
      </c>
      <c r="B13" s="697"/>
      <c r="C13" s="104"/>
      <c r="D13" s="291">
        <v>4338</v>
      </c>
      <c r="E13" s="292">
        <v>5465</v>
      </c>
      <c r="F13" s="292">
        <v>9172689</v>
      </c>
      <c r="G13" s="296">
        <v>56512</v>
      </c>
      <c r="H13" s="292">
        <v>2767763</v>
      </c>
      <c r="I13" s="296">
        <v>57466</v>
      </c>
      <c r="J13" s="296">
        <v>1663768</v>
      </c>
      <c r="K13" s="296">
        <v>2607</v>
      </c>
      <c r="L13" s="292">
        <v>23462</v>
      </c>
      <c r="M13" s="293">
        <v>12537</v>
      </c>
      <c r="N13" s="293">
        <v>311303</v>
      </c>
      <c r="O13" s="293">
        <v>55101</v>
      </c>
      <c r="P13" s="293">
        <v>4312335</v>
      </c>
      <c r="Q13" s="296">
        <v>4</v>
      </c>
      <c r="R13" s="296">
        <v>834</v>
      </c>
      <c r="S13" s="296">
        <v>1119</v>
      </c>
      <c r="T13" s="293">
        <v>14811</v>
      </c>
      <c r="U13" s="296">
        <v>156</v>
      </c>
      <c r="V13" s="293">
        <v>42461</v>
      </c>
      <c r="W13" s="293">
        <v>1931</v>
      </c>
      <c r="X13" s="293">
        <v>2200</v>
      </c>
      <c r="Y13" s="293">
        <v>30101</v>
      </c>
      <c r="Z13" s="294">
        <v>1721</v>
      </c>
      <c r="AA13" s="733" t="s">
        <v>175</v>
      </c>
      <c r="AB13" s="710"/>
    </row>
    <row r="14" spans="1:28" s="288" customFormat="1" ht="11.1" customHeight="1">
      <c r="A14" s="697" t="s">
        <v>176</v>
      </c>
      <c r="B14" s="697"/>
      <c r="C14" s="104"/>
      <c r="D14" s="291">
        <v>2940</v>
      </c>
      <c r="E14" s="292">
        <v>3674</v>
      </c>
      <c r="F14" s="292">
        <v>6513596</v>
      </c>
      <c r="G14" s="296">
        <v>37760</v>
      </c>
      <c r="H14" s="292">
        <v>1909736</v>
      </c>
      <c r="I14" s="296">
        <v>39203</v>
      </c>
      <c r="J14" s="296">
        <v>1147574</v>
      </c>
      <c r="K14" s="296">
        <v>1932</v>
      </c>
      <c r="L14" s="296">
        <v>15255</v>
      </c>
      <c r="M14" s="296">
        <v>9418</v>
      </c>
      <c r="N14" s="293">
        <v>236370</v>
      </c>
      <c r="O14" s="296">
        <v>34619</v>
      </c>
      <c r="P14" s="296">
        <v>3088834</v>
      </c>
      <c r="Q14" s="296">
        <v>2</v>
      </c>
      <c r="R14" s="296">
        <v>685</v>
      </c>
      <c r="S14" s="296">
        <v>903</v>
      </c>
      <c r="T14" s="296">
        <v>11503</v>
      </c>
      <c r="U14" s="296">
        <v>83</v>
      </c>
      <c r="V14" s="296">
        <v>16915</v>
      </c>
      <c r="W14" s="293">
        <v>1069</v>
      </c>
      <c r="X14" s="293">
        <v>1600</v>
      </c>
      <c r="Y14" s="293">
        <v>83873</v>
      </c>
      <c r="Z14" s="287">
        <v>182</v>
      </c>
      <c r="AA14" s="733" t="s">
        <v>176</v>
      </c>
      <c r="AB14" s="710"/>
    </row>
    <row r="15" spans="1:28" s="288" customFormat="1" ht="8.4" customHeight="1">
      <c r="A15" s="297"/>
      <c r="B15" s="297"/>
      <c r="C15" s="104"/>
      <c r="D15" s="291"/>
      <c r="E15" s="292"/>
      <c r="F15" s="292"/>
      <c r="G15" s="296"/>
      <c r="H15" s="292"/>
      <c r="I15" s="296"/>
      <c r="J15" s="296"/>
      <c r="K15" s="296"/>
      <c r="L15" s="296"/>
      <c r="M15" s="296"/>
      <c r="N15" s="296"/>
      <c r="O15" s="296"/>
      <c r="P15" s="296"/>
      <c r="Q15" s="296"/>
      <c r="R15" s="296"/>
      <c r="S15" s="296"/>
      <c r="T15" s="296"/>
      <c r="U15" s="296"/>
      <c r="V15" s="296"/>
      <c r="W15" s="296"/>
      <c r="X15" s="296"/>
      <c r="Y15" s="296"/>
      <c r="Z15" s="287"/>
      <c r="AA15" s="217"/>
      <c r="AB15" s="217"/>
    </row>
    <row r="16" spans="1:28" s="288" customFormat="1" ht="11.1" customHeight="1">
      <c r="A16" s="697" t="s">
        <v>116</v>
      </c>
      <c r="B16" s="697"/>
      <c r="C16" s="104"/>
      <c r="D16" s="298">
        <v>921</v>
      </c>
      <c r="E16" s="296">
        <v>1067</v>
      </c>
      <c r="F16" s="292">
        <v>2053939</v>
      </c>
      <c r="G16" s="296">
        <v>10936</v>
      </c>
      <c r="H16" s="292">
        <v>601534</v>
      </c>
      <c r="I16" s="296">
        <v>11032</v>
      </c>
      <c r="J16" s="296">
        <v>387053</v>
      </c>
      <c r="K16" s="296">
        <v>321</v>
      </c>
      <c r="L16" s="296">
        <v>3040</v>
      </c>
      <c r="M16" s="296">
        <v>3376</v>
      </c>
      <c r="N16" s="296">
        <v>68667</v>
      </c>
      <c r="O16" s="296">
        <v>10911</v>
      </c>
      <c r="P16" s="296">
        <v>974071</v>
      </c>
      <c r="Q16" s="296">
        <v>0</v>
      </c>
      <c r="R16" s="296">
        <v>0</v>
      </c>
      <c r="S16" s="296">
        <v>139</v>
      </c>
      <c r="T16" s="296">
        <v>2913</v>
      </c>
      <c r="U16" s="296">
        <v>33</v>
      </c>
      <c r="V16" s="296">
        <v>6746</v>
      </c>
      <c r="W16" s="296">
        <v>410</v>
      </c>
      <c r="X16" s="296">
        <v>100</v>
      </c>
      <c r="Y16" s="296">
        <v>6737</v>
      </c>
      <c r="Z16" s="287">
        <v>2669</v>
      </c>
      <c r="AA16" s="733" t="s">
        <v>116</v>
      </c>
      <c r="AB16" s="710"/>
    </row>
    <row r="17" spans="1:28" s="288" customFormat="1" ht="11.1" customHeight="1">
      <c r="A17" s="697" t="s">
        <v>177</v>
      </c>
      <c r="B17" s="697"/>
      <c r="C17" s="104"/>
      <c r="D17" s="298">
        <v>4462</v>
      </c>
      <c r="E17" s="296">
        <v>5726</v>
      </c>
      <c r="F17" s="292">
        <v>10056731</v>
      </c>
      <c r="G17" s="296">
        <v>60117</v>
      </c>
      <c r="H17" s="292">
        <v>3152012</v>
      </c>
      <c r="I17" s="296">
        <v>62659</v>
      </c>
      <c r="J17" s="296">
        <v>2005793</v>
      </c>
      <c r="K17" s="296">
        <v>3539</v>
      </c>
      <c r="L17" s="296">
        <v>28686</v>
      </c>
      <c r="M17" s="296">
        <v>12195</v>
      </c>
      <c r="N17" s="296">
        <v>304509</v>
      </c>
      <c r="O17" s="296">
        <v>56376</v>
      </c>
      <c r="P17" s="296">
        <v>4444425</v>
      </c>
      <c r="Q17" s="296">
        <v>0</v>
      </c>
      <c r="R17" s="296">
        <v>0</v>
      </c>
      <c r="S17" s="296">
        <v>1637</v>
      </c>
      <c r="T17" s="296">
        <v>26953</v>
      </c>
      <c r="U17" s="296">
        <v>164</v>
      </c>
      <c r="V17" s="296">
        <v>46181</v>
      </c>
      <c r="W17" s="296">
        <v>1859</v>
      </c>
      <c r="X17" s="296">
        <v>3200</v>
      </c>
      <c r="Y17" s="296">
        <v>40151</v>
      </c>
      <c r="Z17" s="287">
        <v>2964</v>
      </c>
      <c r="AA17" s="733" t="s">
        <v>177</v>
      </c>
      <c r="AB17" s="710"/>
    </row>
    <row r="18" spans="1:28" s="288" customFormat="1" ht="11.1" customHeight="1">
      <c r="A18" s="697" t="s">
        <v>178</v>
      </c>
      <c r="B18" s="697"/>
      <c r="C18" s="104"/>
      <c r="D18" s="298">
        <v>2761</v>
      </c>
      <c r="E18" s="296">
        <v>3461</v>
      </c>
      <c r="F18" s="292">
        <v>5890053</v>
      </c>
      <c r="G18" s="296">
        <v>35382</v>
      </c>
      <c r="H18" s="292">
        <v>1747155</v>
      </c>
      <c r="I18" s="296">
        <v>37386</v>
      </c>
      <c r="J18" s="296">
        <v>1163440</v>
      </c>
      <c r="K18" s="296">
        <v>2024</v>
      </c>
      <c r="L18" s="296">
        <v>19100</v>
      </c>
      <c r="M18" s="296">
        <v>8512</v>
      </c>
      <c r="N18" s="296">
        <v>170074</v>
      </c>
      <c r="O18" s="296">
        <v>26322</v>
      </c>
      <c r="P18" s="296">
        <v>2744521</v>
      </c>
      <c r="Q18" s="296">
        <v>4</v>
      </c>
      <c r="R18" s="296">
        <v>1087</v>
      </c>
      <c r="S18" s="296">
        <v>669</v>
      </c>
      <c r="T18" s="296">
        <v>10587</v>
      </c>
      <c r="U18" s="296">
        <v>117</v>
      </c>
      <c r="V18" s="296">
        <v>18296</v>
      </c>
      <c r="W18" s="296">
        <v>810</v>
      </c>
      <c r="X18" s="296">
        <v>1000</v>
      </c>
      <c r="Y18" s="296">
        <v>13790</v>
      </c>
      <c r="Z18" s="287">
        <v>193</v>
      </c>
      <c r="AA18" s="733" t="s">
        <v>178</v>
      </c>
      <c r="AB18" s="710"/>
    </row>
    <row r="19" spans="1:28" s="288" customFormat="1" ht="11.1" customHeight="1">
      <c r="A19" s="697" t="s">
        <v>179</v>
      </c>
      <c r="B19" s="697"/>
      <c r="C19" s="104"/>
      <c r="D19" s="298">
        <v>1762</v>
      </c>
      <c r="E19" s="296">
        <v>2183</v>
      </c>
      <c r="F19" s="292">
        <v>3871326</v>
      </c>
      <c r="G19" s="296">
        <v>23477</v>
      </c>
      <c r="H19" s="292">
        <v>1167015</v>
      </c>
      <c r="I19" s="296">
        <v>23408</v>
      </c>
      <c r="J19" s="296">
        <v>777390</v>
      </c>
      <c r="K19" s="296">
        <v>1098</v>
      </c>
      <c r="L19" s="296">
        <v>8055</v>
      </c>
      <c r="M19" s="296">
        <v>5456</v>
      </c>
      <c r="N19" s="296">
        <v>107028</v>
      </c>
      <c r="O19" s="296">
        <v>25193</v>
      </c>
      <c r="P19" s="296">
        <v>1759266</v>
      </c>
      <c r="Q19" s="296">
        <v>1</v>
      </c>
      <c r="R19" s="296">
        <v>139</v>
      </c>
      <c r="S19" s="296">
        <v>557</v>
      </c>
      <c r="T19" s="296">
        <v>8027</v>
      </c>
      <c r="U19" s="296">
        <v>71</v>
      </c>
      <c r="V19" s="296">
        <v>15498</v>
      </c>
      <c r="W19" s="296">
        <v>933</v>
      </c>
      <c r="X19" s="296">
        <v>1400</v>
      </c>
      <c r="Y19" s="296">
        <v>26576</v>
      </c>
      <c r="Z19" s="287">
        <v>0</v>
      </c>
      <c r="AA19" s="733" t="s">
        <v>179</v>
      </c>
      <c r="AB19" s="710"/>
    </row>
    <row r="20" spans="1:28" s="288" customFormat="1" ht="11.1" customHeight="1">
      <c r="A20" s="697" t="s">
        <v>180</v>
      </c>
      <c r="B20" s="697"/>
      <c r="C20" s="104"/>
      <c r="D20" s="298">
        <v>318</v>
      </c>
      <c r="E20" s="296">
        <v>393</v>
      </c>
      <c r="F20" s="292">
        <v>754604</v>
      </c>
      <c r="G20" s="296">
        <v>4137</v>
      </c>
      <c r="H20" s="292">
        <v>219213</v>
      </c>
      <c r="I20" s="296">
        <v>4033</v>
      </c>
      <c r="J20" s="296">
        <v>129429</v>
      </c>
      <c r="K20" s="296">
        <v>184</v>
      </c>
      <c r="L20" s="296">
        <v>1724</v>
      </c>
      <c r="M20" s="296">
        <v>1051</v>
      </c>
      <c r="N20" s="296">
        <v>19248</v>
      </c>
      <c r="O20" s="296">
        <v>4143</v>
      </c>
      <c r="P20" s="296">
        <v>373456</v>
      </c>
      <c r="Q20" s="296">
        <v>0</v>
      </c>
      <c r="R20" s="296">
        <v>0</v>
      </c>
      <c r="S20" s="296">
        <v>78</v>
      </c>
      <c r="T20" s="296">
        <v>805</v>
      </c>
      <c r="U20" s="296">
        <v>9</v>
      </c>
      <c r="V20" s="296">
        <v>3623</v>
      </c>
      <c r="W20" s="296">
        <v>357</v>
      </c>
      <c r="X20" s="296">
        <v>100</v>
      </c>
      <c r="Y20" s="296">
        <v>6575</v>
      </c>
      <c r="Z20" s="287">
        <v>74</v>
      </c>
      <c r="AA20" s="733" t="s">
        <v>180</v>
      </c>
      <c r="AB20" s="710"/>
    </row>
    <row r="21" spans="1:28" s="288" customFormat="1" ht="8.4" customHeight="1">
      <c r="A21" s="297"/>
      <c r="B21" s="297"/>
      <c r="C21" s="104"/>
      <c r="D21" s="291"/>
      <c r="E21" s="292"/>
      <c r="F21" s="292"/>
      <c r="G21" s="296"/>
      <c r="H21" s="292"/>
      <c r="I21" s="296"/>
      <c r="J21" s="296"/>
      <c r="K21" s="296"/>
      <c r="L21" s="296"/>
      <c r="M21" s="296"/>
      <c r="N21" s="296"/>
      <c r="O21" s="296"/>
      <c r="P21" s="296"/>
      <c r="Q21" s="296"/>
      <c r="R21" s="296"/>
      <c r="S21" s="296"/>
      <c r="T21" s="299"/>
      <c r="U21" s="296"/>
      <c r="V21" s="296"/>
      <c r="W21" s="296"/>
      <c r="X21" s="296"/>
      <c r="Y21" s="296"/>
      <c r="Z21" s="287"/>
      <c r="AA21" s="300"/>
      <c r="AB21" s="301"/>
    </row>
    <row r="22" spans="1:28" s="288" customFormat="1" ht="11.1" customHeight="1">
      <c r="A22" s="697" t="s">
        <v>181</v>
      </c>
      <c r="B22" s="697"/>
      <c r="C22" s="104"/>
      <c r="D22" s="298">
        <v>550</v>
      </c>
      <c r="E22" s="296">
        <v>684</v>
      </c>
      <c r="F22" s="292">
        <v>1288049</v>
      </c>
      <c r="G22" s="296">
        <v>7214</v>
      </c>
      <c r="H22" s="292">
        <v>391484</v>
      </c>
      <c r="I22" s="296">
        <v>6696</v>
      </c>
      <c r="J22" s="296">
        <v>193089</v>
      </c>
      <c r="K22" s="296">
        <v>188</v>
      </c>
      <c r="L22" s="296">
        <v>1213</v>
      </c>
      <c r="M22" s="296">
        <v>1967</v>
      </c>
      <c r="N22" s="296">
        <v>59156</v>
      </c>
      <c r="O22" s="296">
        <v>7042</v>
      </c>
      <c r="P22" s="296">
        <v>631799</v>
      </c>
      <c r="Q22" s="296">
        <v>0</v>
      </c>
      <c r="R22" s="296">
        <v>0</v>
      </c>
      <c r="S22" s="296">
        <v>107</v>
      </c>
      <c r="T22" s="296">
        <v>1857</v>
      </c>
      <c r="U22" s="296">
        <v>28</v>
      </c>
      <c r="V22" s="296">
        <v>5933</v>
      </c>
      <c r="W22" s="296">
        <v>139</v>
      </c>
      <c r="X22" s="296">
        <v>0</v>
      </c>
      <c r="Y22" s="296">
        <v>3378</v>
      </c>
      <c r="Z22" s="287">
        <v>0</v>
      </c>
      <c r="AA22" s="733" t="s">
        <v>181</v>
      </c>
      <c r="AB22" s="710"/>
    </row>
    <row r="23" spans="1:28" s="288" customFormat="1" ht="11.1" customHeight="1">
      <c r="A23" s="697" t="s">
        <v>182</v>
      </c>
      <c r="B23" s="697"/>
      <c r="C23" s="104"/>
      <c r="D23" s="298">
        <v>1596</v>
      </c>
      <c r="E23" s="296">
        <v>1923</v>
      </c>
      <c r="F23" s="292">
        <v>3436825</v>
      </c>
      <c r="G23" s="296">
        <v>20593</v>
      </c>
      <c r="H23" s="292">
        <v>1023308</v>
      </c>
      <c r="I23" s="296">
        <v>20076</v>
      </c>
      <c r="J23" s="296">
        <v>601706</v>
      </c>
      <c r="K23" s="296">
        <v>834</v>
      </c>
      <c r="L23" s="296">
        <v>7780</v>
      </c>
      <c r="M23" s="296">
        <v>4781</v>
      </c>
      <c r="N23" s="296">
        <v>118585</v>
      </c>
      <c r="O23" s="296">
        <v>19267</v>
      </c>
      <c r="P23" s="296">
        <v>1638514</v>
      </c>
      <c r="Q23" s="296">
        <v>1</v>
      </c>
      <c r="R23" s="296">
        <v>82</v>
      </c>
      <c r="S23" s="296">
        <v>465</v>
      </c>
      <c r="T23" s="296">
        <v>6189</v>
      </c>
      <c r="U23" s="296">
        <v>19</v>
      </c>
      <c r="V23" s="296">
        <v>15352</v>
      </c>
      <c r="W23" s="296">
        <v>598</v>
      </c>
      <c r="X23" s="296">
        <v>100</v>
      </c>
      <c r="Y23" s="296">
        <v>23400</v>
      </c>
      <c r="Z23" s="287">
        <v>1212</v>
      </c>
      <c r="AA23" s="733" t="s">
        <v>182</v>
      </c>
      <c r="AB23" s="710"/>
    </row>
    <row r="24" spans="1:28" s="288" customFormat="1" ht="11.1" customHeight="1">
      <c r="A24" s="697" t="s">
        <v>183</v>
      </c>
      <c r="B24" s="697"/>
      <c r="C24" s="104"/>
      <c r="D24" s="298">
        <v>2563</v>
      </c>
      <c r="E24" s="296">
        <v>3264</v>
      </c>
      <c r="F24" s="292">
        <v>5955760</v>
      </c>
      <c r="G24" s="296">
        <v>34115</v>
      </c>
      <c r="H24" s="292">
        <v>1787261</v>
      </c>
      <c r="I24" s="296">
        <v>35530</v>
      </c>
      <c r="J24" s="296">
        <v>1055206</v>
      </c>
      <c r="K24" s="296">
        <v>2035</v>
      </c>
      <c r="L24" s="296">
        <v>17886</v>
      </c>
      <c r="M24" s="296">
        <v>7404</v>
      </c>
      <c r="N24" s="296">
        <v>205753</v>
      </c>
      <c r="O24" s="296">
        <v>31740</v>
      </c>
      <c r="P24" s="296">
        <v>2825356</v>
      </c>
      <c r="Q24" s="296">
        <v>5</v>
      </c>
      <c r="R24" s="296">
        <v>423</v>
      </c>
      <c r="S24" s="296">
        <v>861</v>
      </c>
      <c r="T24" s="296">
        <v>9665</v>
      </c>
      <c r="U24" s="296">
        <v>114</v>
      </c>
      <c r="V24" s="296">
        <v>28430</v>
      </c>
      <c r="W24" s="296">
        <v>670</v>
      </c>
      <c r="X24" s="296">
        <v>500</v>
      </c>
      <c r="Y24" s="296">
        <v>22806</v>
      </c>
      <c r="Z24" s="287">
        <v>1803</v>
      </c>
      <c r="AA24" s="733" t="s">
        <v>183</v>
      </c>
      <c r="AB24" s="710"/>
    </row>
    <row r="25" spans="1:28" s="288" customFormat="1" ht="11.1" customHeight="1">
      <c r="A25" s="697" t="s">
        <v>184</v>
      </c>
      <c r="B25" s="697"/>
      <c r="C25" s="104"/>
      <c r="D25" s="298">
        <v>2936</v>
      </c>
      <c r="E25" s="296">
        <v>3658</v>
      </c>
      <c r="F25" s="292">
        <v>6525064</v>
      </c>
      <c r="G25" s="296">
        <v>41771</v>
      </c>
      <c r="H25" s="292">
        <v>2031753</v>
      </c>
      <c r="I25" s="296">
        <v>40369</v>
      </c>
      <c r="J25" s="296">
        <v>1238854</v>
      </c>
      <c r="K25" s="296">
        <v>2047</v>
      </c>
      <c r="L25" s="296">
        <v>19069</v>
      </c>
      <c r="M25" s="296">
        <v>8654</v>
      </c>
      <c r="N25" s="296">
        <v>199292</v>
      </c>
      <c r="O25" s="296">
        <v>36082</v>
      </c>
      <c r="P25" s="296">
        <v>2979698</v>
      </c>
      <c r="Q25" s="296">
        <v>0</v>
      </c>
      <c r="R25" s="296">
        <v>0</v>
      </c>
      <c r="S25" s="296">
        <v>1015</v>
      </c>
      <c r="T25" s="296">
        <v>11507</v>
      </c>
      <c r="U25" s="296">
        <v>82</v>
      </c>
      <c r="V25" s="296">
        <v>15195</v>
      </c>
      <c r="W25" s="296">
        <v>2523</v>
      </c>
      <c r="X25" s="296">
        <v>1000</v>
      </c>
      <c r="Y25" s="296">
        <v>26174</v>
      </c>
      <c r="Z25" s="287">
        <v>0</v>
      </c>
      <c r="AA25" s="733" t="s">
        <v>184</v>
      </c>
      <c r="AB25" s="710"/>
    </row>
    <row r="26" spans="1:28" s="288" customFormat="1" ht="11.1" customHeight="1">
      <c r="A26" s="697" t="s">
        <v>185</v>
      </c>
      <c r="B26" s="697"/>
      <c r="C26" s="104"/>
      <c r="D26" s="298">
        <v>993</v>
      </c>
      <c r="E26" s="296">
        <v>1236</v>
      </c>
      <c r="F26" s="292">
        <v>2209110</v>
      </c>
      <c r="G26" s="296">
        <v>12952</v>
      </c>
      <c r="H26" s="292">
        <v>648879</v>
      </c>
      <c r="I26" s="296">
        <v>13215</v>
      </c>
      <c r="J26" s="296">
        <v>383671</v>
      </c>
      <c r="K26" s="296">
        <v>542</v>
      </c>
      <c r="L26" s="296">
        <v>4808</v>
      </c>
      <c r="M26" s="296">
        <v>3131</v>
      </c>
      <c r="N26" s="296">
        <v>87009</v>
      </c>
      <c r="O26" s="296">
        <v>13989</v>
      </c>
      <c r="P26" s="296">
        <v>1069732</v>
      </c>
      <c r="Q26" s="296">
        <v>4</v>
      </c>
      <c r="R26" s="296">
        <v>485</v>
      </c>
      <c r="S26" s="296">
        <v>219</v>
      </c>
      <c r="T26" s="296">
        <v>2038</v>
      </c>
      <c r="U26" s="296">
        <v>14</v>
      </c>
      <c r="V26" s="296">
        <v>4853</v>
      </c>
      <c r="W26" s="296">
        <v>395</v>
      </c>
      <c r="X26" s="296">
        <v>300</v>
      </c>
      <c r="Y26" s="296">
        <v>6771</v>
      </c>
      <c r="Z26" s="287">
        <v>169</v>
      </c>
      <c r="AA26" s="733" t="s">
        <v>185</v>
      </c>
      <c r="AB26" s="710"/>
    </row>
    <row r="27" spans="1:28" s="288" customFormat="1" ht="8.4" customHeight="1">
      <c r="A27" s="297"/>
      <c r="B27" s="297"/>
      <c r="C27" s="104"/>
      <c r="D27" s="291"/>
      <c r="E27" s="292"/>
      <c r="F27" s="292"/>
      <c r="G27" s="296"/>
      <c r="H27" s="292"/>
      <c r="I27" s="296"/>
      <c r="J27" s="296"/>
      <c r="K27" s="296"/>
      <c r="L27" s="296"/>
      <c r="M27" s="296"/>
      <c r="N27" s="296"/>
      <c r="O27" s="296"/>
      <c r="P27" s="296"/>
      <c r="Q27" s="296"/>
      <c r="R27" s="296"/>
      <c r="S27" s="296"/>
      <c r="T27" s="299"/>
      <c r="U27" s="296"/>
      <c r="V27" s="296"/>
      <c r="W27" s="296"/>
      <c r="X27" s="296"/>
      <c r="Y27" s="296"/>
      <c r="Z27" s="287"/>
      <c r="AA27" s="217"/>
      <c r="AB27" s="217"/>
    </row>
    <row r="28" spans="1:28" s="288" customFormat="1" ht="11.1" customHeight="1">
      <c r="A28" s="697" t="s">
        <v>186</v>
      </c>
      <c r="B28" s="697"/>
      <c r="C28" s="104"/>
      <c r="D28" s="298">
        <v>948</v>
      </c>
      <c r="E28" s="296">
        <v>1206</v>
      </c>
      <c r="F28" s="292">
        <v>2069759</v>
      </c>
      <c r="G28" s="296">
        <v>12591</v>
      </c>
      <c r="H28" s="292">
        <v>624505</v>
      </c>
      <c r="I28" s="296">
        <v>13227</v>
      </c>
      <c r="J28" s="296">
        <v>407032</v>
      </c>
      <c r="K28" s="296">
        <v>654</v>
      </c>
      <c r="L28" s="296">
        <v>4630</v>
      </c>
      <c r="M28" s="296">
        <v>3003</v>
      </c>
      <c r="N28" s="296">
        <v>93721</v>
      </c>
      <c r="O28" s="296">
        <v>12414</v>
      </c>
      <c r="P28" s="296">
        <v>913838</v>
      </c>
      <c r="Q28" s="296">
        <v>3</v>
      </c>
      <c r="R28" s="296">
        <v>1205</v>
      </c>
      <c r="S28" s="296">
        <v>403</v>
      </c>
      <c r="T28" s="296">
        <v>4686</v>
      </c>
      <c r="U28" s="296">
        <v>41</v>
      </c>
      <c r="V28" s="296">
        <v>7462</v>
      </c>
      <c r="W28" s="296">
        <v>933</v>
      </c>
      <c r="X28" s="296">
        <v>800</v>
      </c>
      <c r="Y28" s="296">
        <v>10949</v>
      </c>
      <c r="Z28" s="287">
        <v>0</v>
      </c>
      <c r="AA28" s="733" t="s">
        <v>186</v>
      </c>
      <c r="AB28" s="710"/>
    </row>
    <row r="29" spans="1:28" s="288" customFormat="1" ht="11.1" customHeight="1">
      <c r="A29" s="697" t="s">
        <v>187</v>
      </c>
      <c r="B29" s="697"/>
      <c r="C29" s="104"/>
      <c r="D29" s="298">
        <v>1964</v>
      </c>
      <c r="E29" s="296">
        <v>2438</v>
      </c>
      <c r="F29" s="292">
        <v>4162595</v>
      </c>
      <c r="G29" s="296">
        <v>26598</v>
      </c>
      <c r="H29" s="292">
        <v>1339589</v>
      </c>
      <c r="I29" s="296">
        <v>26434</v>
      </c>
      <c r="J29" s="296">
        <v>825375</v>
      </c>
      <c r="K29" s="296">
        <v>1136</v>
      </c>
      <c r="L29" s="296">
        <v>9860</v>
      </c>
      <c r="M29" s="296">
        <v>5908</v>
      </c>
      <c r="N29" s="296">
        <v>123252</v>
      </c>
      <c r="O29" s="296">
        <v>27583</v>
      </c>
      <c r="P29" s="296">
        <v>1829452</v>
      </c>
      <c r="Q29" s="296">
        <v>1</v>
      </c>
      <c r="R29" s="296">
        <v>144</v>
      </c>
      <c r="S29" s="296">
        <v>505</v>
      </c>
      <c r="T29" s="296">
        <v>6872</v>
      </c>
      <c r="U29" s="296">
        <v>73</v>
      </c>
      <c r="V29" s="296">
        <v>13635</v>
      </c>
      <c r="W29" s="296">
        <v>1252</v>
      </c>
      <c r="X29" s="296">
        <v>100</v>
      </c>
      <c r="Y29" s="296">
        <v>13064</v>
      </c>
      <c r="Z29" s="287">
        <v>0</v>
      </c>
      <c r="AA29" s="733" t="s">
        <v>187</v>
      </c>
      <c r="AB29" s="710"/>
    </row>
    <row r="30" spans="1:28" s="288" customFormat="1" ht="11.1" customHeight="1">
      <c r="A30" s="697" t="s">
        <v>188</v>
      </c>
      <c r="B30" s="697"/>
      <c r="C30" s="104"/>
      <c r="D30" s="298">
        <v>331</v>
      </c>
      <c r="E30" s="296">
        <v>401</v>
      </c>
      <c r="F30" s="292">
        <v>724365</v>
      </c>
      <c r="G30" s="296">
        <v>3959</v>
      </c>
      <c r="H30" s="292">
        <v>205790</v>
      </c>
      <c r="I30" s="296">
        <v>4045</v>
      </c>
      <c r="J30" s="296">
        <v>127789</v>
      </c>
      <c r="K30" s="296">
        <v>192</v>
      </c>
      <c r="L30" s="296">
        <v>1801</v>
      </c>
      <c r="M30" s="296">
        <v>1216</v>
      </c>
      <c r="N30" s="296">
        <v>23260</v>
      </c>
      <c r="O30" s="296">
        <v>4114</v>
      </c>
      <c r="P30" s="296">
        <v>359326</v>
      </c>
      <c r="Q30" s="296">
        <v>0</v>
      </c>
      <c r="R30" s="296">
        <v>0</v>
      </c>
      <c r="S30" s="296">
        <v>45</v>
      </c>
      <c r="T30" s="296">
        <v>450</v>
      </c>
      <c r="U30" s="296">
        <v>5</v>
      </c>
      <c r="V30" s="296">
        <v>2628</v>
      </c>
      <c r="W30" s="296">
        <v>0</v>
      </c>
      <c r="X30" s="296">
        <v>300</v>
      </c>
      <c r="Y30" s="296">
        <v>3022</v>
      </c>
      <c r="Z30" s="287">
        <v>0</v>
      </c>
      <c r="AA30" s="733" t="s">
        <v>188</v>
      </c>
      <c r="AB30" s="710"/>
    </row>
    <row r="31" spans="1:28" s="288" customFormat="1" ht="11.1" customHeight="1">
      <c r="A31" s="697" t="s">
        <v>189</v>
      </c>
      <c r="B31" s="697"/>
      <c r="C31" s="104"/>
      <c r="D31" s="298">
        <v>698</v>
      </c>
      <c r="E31" s="296">
        <v>856</v>
      </c>
      <c r="F31" s="292">
        <v>1493712</v>
      </c>
      <c r="G31" s="296">
        <v>8883</v>
      </c>
      <c r="H31" s="292">
        <v>452828</v>
      </c>
      <c r="I31" s="296">
        <v>9254</v>
      </c>
      <c r="J31" s="296">
        <v>288592</v>
      </c>
      <c r="K31" s="296">
        <v>544</v>
      </c>
      <c r="L31" s="296">
        <v>4875</v>
      </c>
      <c r="M31" s="296">
        <v>2062</v>
      </c>
      <c r="N31" s="296">
        <v>51405</v>
      </c>
      <c r="O31" s="296">
        <v>7750</v>
      </c>
      <c r="P31" s="296">
        <v>684205</v>
      </c>
      <c r="Q31" s="296">
        <v>0</v>
      </c>
      <c r="R31" s="296">
        <v>0</v>
      </c>
      <c r="S31" s="296">
        <v>192</v>
      </c>
      <c r="T31" s="296">
        <v>2168</v>
      </c>
      <c r="U31" s="296">
        <v>12</v>
      </c>
      <c r="V31" s="296">
        <v>3563</v>
      </c>
      <c r="W31" s="296">
        <v>447</v>
      </c>
      <c r="X31" s="296">
        <v>500</v>
      </c>
      <c r="Y31" s="296">
        <v>5129</v>
      </c>
      <c r="Z31" s="287">
        <v>0</v>
      </c>
      <c r="AA31" s="733" t="s">
        <v>189</v>
      </c>
      <c r="AB31" s="710"/>
    </row>
    <row r="32" spans="1:28" s="288" customFormat="1" ht="12" customHeight="1">
      <c r="A32" s="297"/>
      <c r="B32" s="297"/>
      <c r="C32" s="104"/>
      <c r="D32" s="298"/>
      <c r="E32" s="296"/>
      <c r="F32" s="292"/>
      <c r="G32" s="296"/>
      <c r="H32" s="296"/>
      <c r="I32" s="296"/>
      <c r="J32" s="296"/>
      <c r="K32" s="296"/>
      <c r="L32" s="296"/>
      <c r="M32" s="296"/>
      <c r="N32" s="296"/>
      <c r="O32" s="296"/>
      <c r="P32" s="296"/>
      <c r="Q32" s="296"/>
      <c r="R32" s="296"/>
      <c r="S32" s="296"/>
      <c r="T32" s="296"/>
      <c r="U32" s="296"/>
      <c r="V32" s="296"/>
      <c r="W32" s="296"/>
      <c r="X32" s="296"/>
      <c r="Y32" s="296"/>
      <c r="Z32" s="287"/>
      <c r="AA32" s="300"/>
      <c r="AB32" s="301"/>
    </row>
    <row r="33" spans="1:28" s="288" customFormat="1" ht="28.5" customHeight="1">
      <c r="A33" s="735" t="s">
        <v>190</v>
      </c>
      <c r="B33" s="697"/>
      <c r="C33" s="104"/>
      <c r="D33" s="298">
        <v>941</v>
      </c>
      <c r="E33" s="296">
        <v>1199</v>
      </c>
      <c r="F33" s="292">
        <v>1025136</v>
      </c>
      <c r="G33" s="296">
        <v>11958</v>
      </c>
      <c r="H33" s="296">
        <v>568808</v>
      </c>
      <c r="I33" s="296">
        <v>12040</v>
      </c>
      <c r="J33" s="296">
        <v>384771</v>
      </c>
      <c r="K33" s="296">
        <v>726</v>
      </c>
      <c r="L33" s="296">
        <v>5723</v>
      </c>
      <c r="M33" s="296">
        <v>2932</v>
      </c>
      <c r="N33" s="296">
        <v>1186</v>
      </c>
      <c r="O33" s="296">
        <v>11460</v>
      </c>
      <c r="P33" s="296">
        <v>20172</v>
      </c>
      <c r="Q33" s="296">
        <v>0</v>
      </c>
      <c r="R33" s="296">
        <v>0</v>
      </c>
      <c r="S33" s="296">
        <v>281</v>
      </c>
      <c r="T33" s="296">
        <v>3991</v>
      </c>
      <c r="U33" s="296">
        <v>27</v>
      </c>
      <c r="V33" s="296">
        <v>4724</v>
      </c>
      <c r="W33" s="296">
        <v>331</v>
      </c>
      <c r="X33" s="296">
        <v>700</v>
      </c>
      <c r="Y33" s="296">
        <v>34730</v>
      </c>
      <c r="Z33" s="287">
        <v>355</v>
      </c>
      <c r="AA33" s="736" t="s">
        <v>190</v>
      </c>
      <c r="AB33" s="737"/>
    </row>
    <row r="34" spans="1:28" s="288" customFormat="1" ht="11.1" customHeight="1">
      <c r="A34" s="104"/>
      <c r="B34" s="297" t="s">
        <v>191</v>
      </c>
      <c r="C34" s="297"/>
      <c r="D34" s="298">
        <v>177</v>
      </c>
      <c r="E34" s="296">
        <v>208</v>
      </c>
      <c r="F34" s="292">
        <v>0</v>
      </c>
      <c r="G34" s="296">
        <v>0</v>
      </c>
      <c r="H34" s="296">
        <v>0</v>
      </c>
      <c r="I34" s="296">
        <v>0</v>
      </c>
      <c r="J34" s="296">
        <v>0</v>
      </c>
      <c r="K34" s="296">
        <v>0</v>
      </c>
      <c r="L34" s="296">
        <v>0</v>
      </c>
      <c r="M34" s="296">
        <v>0</v>
      </c>
      <c r="N34" s="302">
        <v>0</v>
      </c>
      <c r="O34" s="296">
        <v>0</v>
      </c>
      <c r="P34" s="302">
        <v>0</v>
      </c>
      <c r="Q34" s="296">
        <v>0</v>
      </c>
      <c r="R34" s="302">
        <v>0</v>
      </c>
      <c r="S34" s="296">
        <v>0</v>
      </c>
      <c r="T34" s="302">
        <v>0</v>
      </c>
      <c r="U34" s="296">
        <v>0</v>
      </c>
      <c r="V34" s="302">
        <v>0</v>
      </c>
      <c r="W34" s="302">
        <v>0</v>
      </c>
      <c r="X34" s="302">
        <v>0</v>
      </c>
      <c r="Y34" s="296">
        <v>0</v>
      </c>
      <c r="Z34" s="287">
        <v>0</v>
      </c>
      <c r="AA34" s="104"/>
      <c r="AB34" s="297" t="s">
        <v>191</v>
      </c>
    </row>
    <row r="35" spans="1:28" s="288" customFormat="1" ht="11.1" customHeight="1">
      <c r="A35" s="104"/>
      <c r="B35" s="297" t="s">
        <v>192</v>
      </c>
      <c r="C35" s="297"/>
      <c r="D35" s="298">
        <v>240</v>
      </c>
      <c r="E35" s="296">
        <v>289</v>
      </c>
      <c r="F35" s="292">
        <v>0</v>
      </c>
      <c r="G35" s="296">
        <v>0</v>
      </c>
      <c r="H35" s="296">
        <v>0</v>
      </c>
      <c r="I35" s="296">
        <v>0</v>
      </c>
      <c r="J35" s="296">
        <v>0</v>
      </c>
      <c r="K35" s="296">
        <v>0</v>
      </c>
      <c r="L35" s="296">
        <v>0</v>
      </c>
      <c r="M35" s="296">
        <v>0</v>
      </c>
      <c r="N35" s="302">
        <v>0</v>
      </c>
      <c r="O35" s="296">
        <v>0</v>
      </c>
      <c r="P35" s="302">
        <v>0</v>
      </c>
      <c r="Q35" s="296">
        <v>0</v>
      </c>
      <c r="R35" s="302">
        <v>0</v>
      </c>
      <c r="S35" s="296">
        <v>0</v>
      </c>
      <c r="T35" s="302">
        <v>0</v>
      </c>
      <c r="U35" s="296">
        <v>0</v>
      </c>
      <c r="V35" s="302">
        <v>0</v>
      </c>
      <c r="W35" s="302">
        <v>0</v>
      </c>
      <c r="X35" s="302">
        <v>0</v>
      </c>
      <c r="Y35" s="296">
        <v>0</v>
      </c>
      <c r="Z35" s="287">
        <v>0</v>
      </c>
      <c r="AA35" s="104"/>
      <c r="AB35" s="297" t="s">
        <v>192</v>
      </c>
    </row>
    <row r="36" spans="1:28" s="288" customFormat="1" ht="11.1" customHeight="1">
      <c r="A36" s="104"/>
      <c r="B36" s="297" t="s">
        <v>193</v>
      </c>
      <c r="C36" s="297"/>
      <c r="D36" s="298">
        <v>523</v>
      </c>
      <c r="E36" s="296">
        <v>703</v>
      </c>
      <c r="F36" s="292">
        <v>0</v>
      </c>
      <c r="G36" s="296">
        <v>0</v>
      </c>
      <c r="H36" s="296">
        <v>0</v>
      </c>
      <c r="I36" s="296">
        <v>0</v>
      </c>
      <c r="J36" s="296">
        <v>0</v>
      </c>
      <c r="K36" s="296">
        <v>0</v>
      </c>
      <c r="L36" s="296">
        <v>0</v>
      </c>
      <c r="M36" s="296">
        <v>0</v>
      </c>
      <c r="N36" s="302">
        <v>0</v>
      </c>
      <c r="O36" s="296">
        <v>0</v>
      </c>
      <c r="P36" s="302">
        <v>0</v>
      </c>
      <c r="Q36" s="296">
        <v>0</v>
      </c>
      <c r="R36" s="302">
        <v>0</v>
      </c>
      <c r="S36" s="296">
        <v>0</v>
      </c>
      <c r="T36" s="302">
        <v>0</v>
      </c>
      <c r="U36" s="296">
        <v>0</v>
      </c>
      <c r="V36" s="302">
        <v>0</v>
      </c>
      <c r="W36" s="302">
        <v>0</v>
      </c>
      <c r="X36" s="302">
        <v>0</v>
      </c>
      <c r="Y36" s="296">
        <v>0</v>
      </c>
      <c r="Z36" s="287">
        <v>0</v>
      </c>
      <c r="AA36" s="104"/>
      <c r="AB36" s="297" t="s">
        <v>193</v>
      </c>
    </row>
    <row r="37" spans="1:28" s="288" customFormat="1" ht="14.25" customHeight="1">
      <c r="A37" s="697" t="s">
        <v>194</v>
      </c>
      <c r="B37" s="697"/>
      <c r="C37" s="297"/>
      <c r="D37" s="298">
        <v>119</v>
      </c>
      <c r="E37" s="296">
        <v>144</v>
      </c>
      <c r="F37" s="292">
        <v>132710</v>
      </c>
      <c r="G37" s="296">
        <v>1494</v>
      </c>
      <c r="H37" s="296">
        <v>76510</v>
      </c>
      <c r="I37" s="296">
        <v>1360</v>
      </c>
      <c r="J37" s="296">
        <v>52128</v>
      </c>
      <c r="K37" s="296">
        <v>42</v>
      </c>
      <c r="L37" s="296">
        <v>312</v>
      </c>
      <c r="M37" s="296">
        <v>400</v>
      </c>
      <c r="N37" s="302">
        <v>146</v>
      </c>
      <c r="O37" s="296">
        <v>1437</v>
      </c>
      <c r="P37" s="302">
        <v>1872</v>
      </c>
      <c r="Q37" s="296">
        <v>0</v>
      </c>
      <c r="R37" s="302">
        <v>0</v>
      </c>
      <c r="S37" s="296">
        <v>24</v>
      </c>
      <c r="T37" s="302">
        <v>395</v>
      </c>
      <c r="U37" s="296">
        <v>5</v>
      </c>
      <c r="V37" s="302">
        <v>1244</v>
      </c>
      <c r="W37" s="302">
        <v>103</v>
      </c>
      <c r="X37" s="302">
        <v>0</v>
      </c>
      <c r="Y37" s="296">
        <v>0</v>
      </c>
      <c r="Z37" s="287">
        <v>0</v>
      </c>
      <c r="AA37" s="734" t="s">
        <v>194</v>
      </c>
      <c r="AB37" s="686"/>
    </row>
    <row r="38" spans="1:28" s="288" customFormat="1" ht="18" customHeight="1">
      <c r="A38" s="104"/>
      <c r="B38" s="297" t="s">
        <v>195</v>
      </c>
      <c r="C38" s="297"/>
      <c r="D38" s="298">
        <v>119</v>
      </c>
      <c r="E38" s="296">
        <v>144</v>
      </c>
      <c r="F38" s="292">
        <v>0</v>
      </c>
      <c r="G38" s="296">
        <v>0</v>
      </c>
      <c r="H38" s="296">
        <v>0</v>
      </c>
      <c r="I38" s="296">
        <v>0</v>
      </c>
      <c r="J38" s="296">
        <v>0</v>
      </c>
      <c r="K38" s="296">
        <v>0</v>
      </c>
      <c r="L38" s="296">
        <v>0</v>
      </c>
      <c r="M38" s="296">
        <v>0</v>
      </c>
      <c r="N38" s="302">
        <v>0</v>
      </c>
      <c r="O38" s="296">
        <v>0</v>
      </c>
      <c r="P38" s="302">
        <v>0</v>
      </c>
      <c r="Q38" s="296">
        <v>0</v>
      </c>
      <c r="R38" s="302">
        <v>0</v>
      </c>
      <c r="S38" s="296">
        <v>0</v>
      </c>
      <c r="T38" s="302">
        <v>0</v>
      </c>
      <c r="U38" s="296">
        <v>0</v>
      </c>
      <c r="V38" s="302">
        <v>0</v>
      </c>
      <c r="W38" s="302">
        <v>0</v>
      </c>
      <c r="X38" s="302">
        <v>0</v>
      </c>
      <c r="Y38" s="296">
        <v>0</v>
      </c>
      <c r="Z38" s="287">
        <v>0</v>
      </c>
      <c r="AA38" s="104"/>
      <c r="AB38" s="297" t="s">
        <v>195</v>
      </c>
    </row>
    <row r="39" spans="1:28" s="288" customFormat="1" ht="27" customHeight="1">
      <c r="A39" s="735" t="s">
        <v>196</v>
      </c>
      <c r="B39" s="738"/>
      <c r="C39" s="297"/>
      <c r="D39" s="298">
        <v>1453</v>
      </c>
      <c r="E39" s="296">
        <v>1746</v>
      </c>
      <c r="F39" s="292">
        <v>1455832</v>
      </c>
      <c r="G39" s="296">
        <v>17219</v>
      </c>
      <c r="H39" s="296">
        <v>800118</v>
      </c>
      <c r="I39" s="296">
        <v>17133</v>
      </c>
      <c r="J39" s="296">
        <v>574645</v>
      </c>
      <c r="K39" s="296">
        <v>846</v>
      </c>
      <c r="L39" s="296">
        <v>6771</v>
      </c>
      <c r="M39" s="296">
        <v>4900</v>
      </c>
      <c r="N39" s="302">
        <v>1128</v>
      </c>
      <c r="O39" s="296">
        <v>16784</v>
      </c>
      <c r="P39" s="302">
        <v>32785</v>
      </c>
      <c r="Q39" s="296">
        <v>3</v>
      </c>
      <c r="R39" s="302">
        <v>1962</v>
      </c>
      <c r="S39" s="296">
        <v>342</v>
      </c>
      <c r="T39" s="302">
        <v>6607</v>
      </c>
      <c r="U39" s="296">
        <v>70</v>
      </c>
      <c r="V39" s="302">
        <v>14841</v>
      </c>
      <c r="W39" s="302">
        <v>1227</v>
      </c>
      <c r="X39" s="302">
        <v>200</v>
      </c>
      <c r="Y39" s="296">
        <v>15548</v>
      </c>
      <c r="Z39" s="287">
        <v>438</v>
      </c>
      <c r="AA39" s="739" t="s">
        <v>197</v>
      </c>
      <c r="AB39" s="740"/>
    </row>
    <row r="40" spans="1:28" s="288" customFormat="1" ht="11.1" customHeight="1">
      <c r="A40" s="104"/>
      <c r="B40" s="297" t="s">
        <v>198</v>
      </c>
      <c r="C40" s="297"/>
      <c r="D40" s="298">
        <v>229</v>
      </c>
      <c r="E40" s="296">
        <v>249</v>
      </c>
      <c r="F40" s="296">
        <v>0</v>
      </c>
      <c r="G40" s="296">
        <v>0</v>
      </c>
      <c r="H40" s="296">
        <v>0</v>
      </c>
      <c r="I40" s="296">
        <v>0</v>
      </c>
      <c r="J40" s="296">
        <v>0</v>
      </c>
      <c r="K40" s="296">
        <v>0</v>
      </c>
      <c r="L40" s="296">
        <v>0</v>
      </c>
      <c r="M40" s="296">
        <v>0</v>
      </c>
      <c r="N40" s="302">
        <v>0</v>
      </c>
      <c r="O40" s="296">
        <v>0</v>
      </c>
      <c r="P40" s="302">
        <v>0</v>
      </c>
      <c r="Q40" s="296">
        <v>0</v>
      </c>
      <c r="R40" s="302">
        <v>0</v>
      </c>
      <c r="S40" s="296">
        <v>0</v>
      </c>
      <c r="T40" s="302">
        <v>0</v>
      </c>
      <c r="U40" s="296">
        <v>0</v>
      </c>
      <c r="V40" s="302">
        <v>0</v>
      </c>
      <c r="W40" s="302">
        <v>0</v>
      </c>
      <c r="X40" s="302">
        <v>0</v>
      </c>
      <c r="Y40" s="296">
        <v>0</v>
      </c>
      <c r="Z40" s="287">
        <v>0</v>
      </c>
      <c r="AA40" s="104"/>
      <c r="AB40" s="297" t="s">
        <v>198</v>
      </c>
    </row>
    <row r="41" spans="1:28" s="288" customFormat="1" ht="11.1" customHeight="1">
      <c r="A41" s="104"/>
      <c r="B41" s="297" t="s">
        <v>199</v>
      </c>
      <c r="C41" s="297"/>
      <c r="D41" s="298">
        <v>98</v>
      </c>
      <c r="E41" s="296">
        <v>133</v>
      </c>
      <c r="F41" s="296">
        <v>0</v>
      </c>
      <c r="G41" s="296">
        <v>0</v>
      </c>
      <c r="H41" s="296">
        <v>0</v>
      </c>
      <c r="I41" s="296">
        <v>0</v>
      </c>
      <c r="J41" s="296">
        <v>0</v>
      </c>
      <c r="K41" s="296">
        <v>0</v>
      </c>
      <c r="L41" s="296">
        <v>0</v>
      </c>
      <c r="M41" s="296">
        <v>0</v>
      </c>
      <c r="N41" s="302">
        <v>0</v>
      </c>
      <c r="O41" s="296">
        <v>0</v>
      </c>
      <c r="P41" s="302">
        <v>0</v>
      </c>
      <c r="Q41" s="296">
        <v>0</v>
      </c>
      <c r="R41" s="302">
        <v>0</v>
      </c>
      <c r="S41" s="296">
        <v>0</v>
      </c>
      <c r="T41" s="302">
        <v>0</v>
      </c>
      <c r="U41" s="296">
        <v>0</v>
      </c>
      <c r="V41" s="302">
        <v>0</v>
      </c>
      <c r="W41" s="302">
        <v>0</v>
      </c>
      <c r="X41" s="302">
        <v>0</v>
      </c>
      <c r="Y41" s="296">
        <v>0</v>
      </c>
      <c r="Z41" s="287">
        <v>0</v>
      </c>
      <c r="AA41" s="104"/>
      <c r="AB41" s="297" t="s">
        <v>199</v>
      </c>
    </row>
    <row r="42" spans="1:28" s="288" customFormat="1" ht="11.1" customHeight="1">
      <c r="A42" s="104"/>
      <c r="B42" s="297" t="s">
        <v>200</v>
      </c>
      <c r="C42" s="208"/>
      <c r="D42" s="298">
        <v>630</v>
      </c>
      <c r="E42" s="296">
        <v>733</v>
      </c>
      <c r="F42" s="296">
        <v>0</v>
      </c>
      <c r="G42" s="296">
        <v>0</v>
      </c>
      <c r="H42" s="296">
        <v>0</v>
      </c>
      <c r="I42" s="296">
        <v>0</v>
      </c>
      <c r="J42" s="296">
        <v>0</v>
      </c>
      <c r="K42" s="296">
        <v>0</v>
      </c>
      <c r="L42" s="296">
        <v>0</v>
      </c>
      <c r="M42" s="296">
        <v>0</v>
      </c>
      <c r="N42" s="302">
        <v>0</v>
      </c>
      <c r="O42" s="296">
        <v>0</v>
      </c>
      <c r="P42" s="302">
        <v>0</v>
      </c>
      <c r="Q42" s="296">
        <v>0</v>
      </c>
      <c r="R42" s="302">
        <v>0</v>
      </c>
      <c r="S42" s="296">
        <v>0</v>
      </c>
      <c r="T42" s="302">
        <v>0</v>
      </c>
      <c r="U42" s="296">
        <v>0</v>
      </c>
      <c r="V42" s="302">
        <v>0</v>
      </c>
      <c r="W42" s="302">
        <v>0</v>
      </c>
      <c r="X42" s="302">
        <v>0</v>
      </c>
      <c r="Y42" s="296">
        <v>0</v>
      </c>
      <c r="Z42" s="287">
        <v>0</v>
      </c>
      <c r="AA42" s="104"/>
      <c r="AB42" s="297" t="s">
        <v>200</v>
      </c>
    </row>
    <row r="43" spans="1:28" s="288" customFormat="1" ht="11.1" customHeight="1">
      <c r="A43" s="133"/>
      <c r="B43" s="208" t="s">
        <v>201</v>
      </c>
      <c r="C43" s="208"/>
      <c r="D43" s="298">
        <v>43</v>
      </c>
      <c r="E43" s="296">
        <v>48</v>
      </c>
      <c r="F43" s="296">
        <v>0</v>
      </c>
      <c r="G43" s="296">
        <v>0</v>
      </c>
      <c r="H43" s="296">
        <v>0</v>
      </c>
      <c r="I43" s="296">
        <v>0</v>
      </c>
      <c r="J43" s="296">
        <v>0</v>
      </c>
      <c r="K43" s="296">
        <v>0</v>
      </c>
      <c r="L43" s="296">
        <v>0</v>
      </c>
      <c r="M43" s="296">
        <v>0</v>
      </c>
      <c r="N43" s="302">
        <v>0</v>
      </c>
      <c r="O43" s="296">
        <v>0</v>
      </c>
      <c r="P43" s="302">
        <v>0</v>
      </c>
      <c r="Q43" s="296">
        <v>0</v>
      </c>
      <c r="R43" s="302">
        <v>0</v>
      </c>
      <c r="S43" s="296">
        <v>0</v>
      </c>
      <c r="T43" s="302">
        <v>0</v>
      </c>
      <c r="U43" s="296">
        <v>0</v>
      </c>
      <c r="V43" s="302">
        <v>0</v>
      </c>
      <c r="W43" s="302">
        <v>0</v>
      </c>
      <c r="X43" s="302">
        <v>0</v>
      </c>
      <c r="Y43" s="296">
        <v>0</v>
      </c>
      <c r="Z43" s="287">
        <v>0</v>
      </c>
      <c r="AA43" s="133"/>
      <c r="AB43" s="208" t="s">
        <v>201</v>
      </c>
    </row>
    <row r="44" spans="1:28" s="288" customFormat="1" ht="11.1" customHeight="1">
      <c r="A44" s="133"/>
      <c r="B44" s="208" t="s">
        <v>202</v>
      </c>
      <c r="C44" s="208"/>
      <c r="D44" s="298">
        <v>146</v>
      </c>
      <c r="E44" s="296">
        <v>199</v>
      </c>
      <c r="F44" s="296">
        <v>0</v>
      </c>
      <c r="G44" s="296">
        <v>0</v>
      </c>
      <c r="H44" s="296">
        <v>0</v>
      </c>
      <c r="I44" s="296">
        <v>0</v>
      </c>
      <c r="J44" s="296">
        <v>0</v>
      </c>
      <c r="K44" s="296">
        <v>0</v>
      </c>
      <c r="L44" s="296">
        <v>0</v>
      </c>
      <c r="M44" s="296">
        <v>0</v>
      </c>
      <c r="N44" s="302">
        <v>0</v>
      </c>
      <c r="O44" s="296">
        <v>0</v>
      </c>
      <c r="P44" s="302">
        <v>0</v>
      </c>
      <c r="Q44" s="296">
        <v>0</v>
      </c>
      <c r="R44" s="302">
        <v>0</v>
      </c>
      <c r="S44" s="296">
        <v>0</v>
      </c>
      <c r="T44" s="302">
        <v>0</v>
      </c>
      <c r="U44" s="296">
        <v>0</v>
      </c>
      <c r="V44" s="302">
        <v>0</v>
      </c>
      <c r="W44" s="302">
        <v>0</v>
      </c>
      <c r="X44" s="302">
        <v>0</v>
      </c>
      <c r="Y44" s="296">
        <v>0</v>
      </c>
      <c r="Z44" s="287">
        <v>0</v>
      </c>
      <c r="AA44" s="133"/>
      <c r="AB44" s="208" t="s">
        <v>202</v>
      </c>
    </row>
    <row r="45" spans="1:28" s="288" customFormat="1" ht="11.1" customHeight="1">
      <c r="A45" s="133"/>
      <c r="B45" s="208" t="s">
        <v>203</v>
      </c>
      <c r="C45" s="208"/>
      <c r="D45" s="298">
        <v>135</v>
      </c>
      <c r="E45" s="296">
        <v>158</v>
      </c>
      <c r="F45" s="296">
        <v>0</v>
      </c>
      <c r="G45" s="296">
        <v>0</v>
      </c>
      <c r="H45" s="296">
        <v>0</v>
      </c>
      <c r="I45" s="296">
        <v>0</v>
      </c>
      <c r="J45" s="296">
        <v>0</v>
      </c>
      <c r="K45" s="296">
        <v>0</v>
      </c>
      <c r="L45" s="296">
        <v>0</v>
      </c>
      <c r="M45" s="296">
        <v>0</v>
      </c>
      <c r="N45" s="302">
        <v>0</v>
      </c>
      <c r="O45" s="296">
        <v>0</v>
      </c>
      <c r="P45" s="302">
        <v>0</v>
      </c>
      <c r="Q45" s="296">
        <v>0</v>
      </c>
      <c r="R45" s="302">
        <v>0</v>
      </c>
      <c r="S45" s="296">
        <v>0</v>
      </c>
      <c r="T45" s="302">
        <v>0</v>
      </c>
      <c r="U45" s="296">
        <v>0</v>
      </c>
      <c r="V45" s="302">
        <v>0</v>
      </c>
      <c r="W45" s="302">
        <v>0</v>
      </c>
      <c r="X45" s="302">
        <v>0</v>
      </c>
      <c r="Y45" s="296">
        <v>0</v>
      </c>
      <c r="Z45" s="287">
        <v>0</v>
      </c>
      <c r="AA45" s="133"/>
      <c r="AB45" s="208" t="s">
        <v>203</v>
      </c>
    </row>
    <row r="46" spans="1:28" s="288" customFormat="1" ht="11.1" customHeight="1">
      <c r="A46" s="133"/>
      <c r="B46" s="208" t="s">
        <v>204</v>
      </c>
      <c r="C46" s="208"/>
      <c r="D46" s="298">
        <v>63</v>
      </c>
      <c r="E46" s="296">
        <v>78</v>
      </c>
      <c r="F46" s="296">
        <v>0</v>
      </c>
      <c r="G46" s="296">
        <v>0</v>
      </c>
      <c r="H46" s="296">
        <v>0</v>
      </c>
      <c r="I46" s="296">
        <v>0</v>
      </c>
      <c r="J46" s="296">
        <v>0</v>
      </c>
      <c r="K46" s="296">
        <v>0</v>
      </c>
      <c r="L46" s="296">
        <v>0</v>
      </c>
      <c r="M46" s="296">
        <v>0</v>
      </c>
      <c r="N46" s="302">
        <v>0</v>
      </c>
      <c r="O46" s="296">
        <v>0</v>
      </c>
      <c r="P46" s="302">
        <v>0</v>
      </c>
      <c r="Q46" s="296">
        <v>0</v>
      </c>
      <c r="R46" s="302">
        <v>0</v>
      </c>
      <c r="S46" s="296">
        <v>0</v>
      </c>
      <c r="T46" s="302">
        <v>0</v>
      </c>
      <c r="U46" s="296">
        <v>0</v>
      </c>
      <c r="V46" s="302">
        <v>0</v>
      </c>
      <c r="W46" s="302">
        <v>0</v>
      </c>
      <c r="X46" s="302">
        <v>0</v>
      </c>
      <c r="Y46" s="296">
        <v>0</v>
      </c>
      <c r="Z46" s="287">
        <v>0</v>
      </c>
      <c r="AA46" s="133"/>
      <c r="AB46" s="208" t="s">
        <v>204</v>
      </c>
    </row>
    <row r="47" spans="1:28" s="288" customFormat="1" ht="11.1" customHeight="1">
      <c r="A47" s="133"/>
      <c r="B47" s="208" t="s">
        <v>205</v>
      </c>
      <c r="C47" s="297"/>
      <c r="D47" s="298">
        <v>109</v>
      </c>
      <c r="E47" s="296">
        <v>147</v>
      </c>
      <c r="F47" s="296">
        <v>0</v>
      </c>
      <c r="G47" s="296">
        <v>0</v>
      </c>
      <c r="H47" s="296">
        <v>0</v>
      </c>
      <c r="I47" s="296">
        <v>0</v>
      </c>
      <c r="J47" s="296">
        <v>0</v>
      </c>
      <c r="K47" s="296">
        <v>0</v>
      </c>
      <c r="L47" s="296">
        <v>0</v>
      </c>
      <c r="M47" s="296">
        <v>0</v>
      </c>
      <c r="N47" s="302">
        <v>0</v>
      </c>
      <c r="O47" s="296">
        <v>0</v>
      </c>
      <c r="P47" s="302">
        <v>0</v>
      </c>
      <c r="Q47" s="296">
        <v>0</v>
      </c>
      <c r="R47" s="302">
        <v>0</v>
      </c>
      <c r="S47" s="296">
        <v>0</v>
      </c>
      <c r="T47" s="302">
        <v>0</v>
      </c>
      <c r="U47" s="296">
        <v>0</v>
      </c>
      <c r="V47" s="302">
        <v>0</v>
      </c>
      <c r="W47" s="302">
        <v>0</v>
      </c>
      <c r="X47" s="302">
        <v>0</v>
      </c>
      <c r="Y47" s="296">
        <v>0</v>
      </c>
      <c r="Z47" s="287">
        <v>0</v>
      </c>
      <c r="AA47" s="133"/>
      <c r="AB47" s="208" t="s">
        <v>205</v>
      </c>
    </row>
    <row r="48" spans="1:28" s="288" customFormat="1" ht="11.1" customHeight="1">
      <c r="A48" s="697" t="s">
        <v>206</v>
      </c>
      <c r="B48" s="697"/>
      <c r="C48" s="297"/>
      <c r="D48" s="298">
        <v>500</v>
      </c>
      <c r="E48" s="296">
        <v>671</v>
      </c>
      <c r="F48" s="292">
        <v>534095</v>
      </c>
      <c r="G48" s="296">
        <v>6580</v>
      </c>
      <c r="H48" s="296">
        <v>305097</v>
      </c>
      <c r="I48" s="296">
        <v>6807</v>
      </c>
      <c r="J48" s="296">
        <v>197434</v>
      </c>
      <c r="K48" s="296">
        <v>562</v>
      </c>
      <c r="L48" s="296">
        <v>5210</v>
      </c>
      <c r="M48" s="296">
        <v>1466</v>
      </c>
      <c r="N48" s="302">
        <v>84</v>
      </c>
      <c r="O48" s="296">
        <v>6499</v>
      </c>
      <c r="P48" s="302">
        <v>11931</v>
      </c>
      <c r="Q48" s="296">
        <v>2</v>
      </c>
      <c r="R48" s="302">
        <v>261</v>
      </c>
      <c r="S48" s="296">
        <v>183</v>
      </c>
      <c r="T48" s="302">
        <v>3205</v>
      </c>
      <c r="U48" s="296">
        <v>18</v>
      </c>
      <c r="V48" s="302">
        <v>3917</v>
      </c>
      <c r="W48" s="302">
        <v>323</v>
      </c>
      <c r="X48" s="302">
        <v>100</v>
      </c>
      <c r="Y48" s="296">
        <v>6532</v>
      </c>
      <c r="Z48" s="287">
        <v>727</v>
      </c>
      <c r="AA48" s="734" t="s">
        <v>206</v>
      </c>
      <c r="AB48" s="686"/>
    </row>
    <row r="49" spans="1:28" s="288" customFormat="1" ht="11.1" customHeight="1">
      <c r="A49" s="104"/>
      <c r="B49" s="297" t="s">
        <v>207</v>
      </c>
      <c r="C49" s="297"/>
      <c r="D49" s="298">
        <v>474</v>
      </c>
      <c r="E49" s="296">
        <v>640</v>
      </c>
      <c r="F49" s="296">
        <v>0</v>
      </c>
      <c r="G49" s="296">
        <v>0</v>
      </c>
      <c r="H49" s="296">
        <v>0</v>
      </c>
      <c r="I49" s="296">
        <v>0</v>
      </c>
      <c r="J49" s="296">
        <v>0</v>
      </c>
      <c r="K49" s="296">
        <v>0</v>
      </c>
      <c r="L49" s="296">
        <v>0</v>
      </c>
      <c r="M49" s="296">
        <v>0</v>
      </c>
      <c r="N49" s="302">
        <v>0</v>
      </c>
      <c r="O49" s="296">
        <v>0</v>
      </c>
      <c r="P49" s="302">
        <v>0</v>
      </c>
      <c r="Q49" s="296">
        <v>0</v>
      </c>
      <c r="R49" s="302">
        <v>0</v>
      </c>
      <c r="S49" s="296">
        <v>0</v>
      </c>
      <c r="T49" s="302">
        <v>0</v>
      </c>
      <c r="U49" s="296">
        <v>0</v>
      </c>
      <c r="V49" s="302">
        <v>0</v>
      </c>
      <c r="W49" s="302">
        <v>0</v>
      </c>
      <c r="X49" s="302">
        <v>0</v>
      </c>
      <c r="Y49" s="296">
        <v>0</v>
      </c>
      <c r="Z49" s="287">
        <v>0</v>
      </c>
      <c r="AA49" s="104"/>
      <c r="AB49" s="297" t="s">
        <v>207</v>
      </c>
    </row>
    <row r="50" spans="1:28" s="288" customFormat="1" ht="11.1" customHeight="1">
      <c r="A50" s="104"/>
      <c r="B50" s="297" t="s">
        <v>208</v>
      </c>
      <c r="C50" s="297"/>
      <c r="D50" s="298">
        <v>27</v>
      </c>
      <c r="E50" s="296">
        <v>31</v>
      </c>
      <c r="F50" s="296">
        <v>0</v>
      </c>
      <c r="G50" s="296">
        <v>0</v>
      </c>
      <c r="H50" s="296">
        <v>0</v>
      </c>
      <c r="I50" s="296">
        <v>0</v>
      </c>
      <c r="J50" s="296">
        <v>0</v>
      </c>
      <c r="K50" s="296">
        <v>0</v>
      </c>
      <c r="L50" s="296">
        <v>0</v>
      </c>
      <c r="M50" s="296">
        <v>0</v>
      </c>
      <c r="N50" s="302">
        <v>0</v>
      </c>
      <c r="O50" s="296">
        <v>0</v>
      </c>
      <c r="P50" s="302">
        <v>0</v>
      </c>
      <c r="Q50" s="296">
        <v>0</v>
      </c>
      <c r="R50" s="302">
        <v>0</v>
      </c>
      <c r="S50" s="296">
        <v>0</v>
      </c>
      <c r="T50" s="302">
        <v>0</v>
      </c>
      <c r="U50" s="296">
        <v>0</v>
      </c>
      <c r="V50" s="302">
        <v>0</v>
      </c>
      <c r="W50" s="302">
        <v>0</v>
      </c>
      <c r="X50" s="302">
        <v>0</v>
      </c>
      <c r="Y50" s="296">
        <v>0</v>
      </c>
      <c r="Z50" s="287">
        <v>0</v>
      </c>
      <c r="AA50" s="104"/>
      <c r="AB50" s="297" t="s">
        <v>208</v>
      </c>
    </row>
    <row r="51" spans="1:28" s="288" customFormat="1" ht="11.1" customHeight="1">
      <c r="A51" s="133"/>
      <c r="B51" s="208"/>
      <c r="C51" s="297"/>
      <c r="D51" s="298"/>
      <c r="E51" s="296"/>
      <c r="F51" s="296"/>
      <c r="G51" s="296"/>
      <c r="H51" s="296"/>
      <c r="I51" s="296"/>
      <c r="J51" s="296"/>
      <c r="K51" s="296"/>
      <c r="L51" s="296"/>
      <c r="M51" s="296"/>
      <c r="N51" s="296"/>
      <c r="O51" s="296"/>
      <c r="P51" s="296"/>
      <c r="Q51" s="296"/>
      <c r="R51" s="296"/>
      <c r="S51" s="296"/>
      <c r="T51" s="296"/>
      <c r="U51" s="296"/>
      <c r="V51" s="296"/>
      <c r="W51" s="296"/>
      <c r="X51" s="296"/>
      <c r="Y51" s="296"/>
      <c r="Z51" s="287"/>
      <c r="AA51" s="133"/>
      <c r="AB51" s="208"/>
    </row>
    <row r="52" spans="1:28" s="288" customFormat="1" ht="11.1" customHeight="1">
      <c r="A52" s="686" t="s">
        <v>209</v>
      </c>
      <c r="B52" s="686"/>
      <c r="C52" s="208"/>
      <c r="D52" s="298">
        <v>0</v>
      </c>
      <c r="E52" s="296">
        <v>0</v>
      </c>
      <c r="F52" s="296">
        <v>3434744</v>
      </c>
      <c r="G52" s="296">
        <v>0</v>
      </c>
      <c r="H52" s="296">
        <v>0</v>
      </c>
      <c r="I52" s="296">
        <v>0</v>
      </c>
      <c r="J52" s="296">
        <v>0</v>
      </c>
      <c r="K52" s="296">
        <v>0</v>
      </c>
      <c r="L52" s="296">
        <v>0</v>
      </c>
      <c r="M52" s="296">
        <v>0</v>
      </c>
      <c r="N52" s="296">
        <v>219333</v>
      </c>
      <c r="O52" s="296">
        <v>0</v>
      </c>
      <c r="P52" s="296">
        <v>3215410</v>
      </c>
      <c r="Q52" s="296">
        <v>0</v>
      </c>
      <c r="R52" s="302">
        <v>0</v>
      </c>
      <c r="S52" s="296">
        <v>0</v>
      </c>
      <c r="T52" s="302">
        <v>0</v>
      </c>
      <c r="U52" s="296">
        <v>0</v>
      </c>
      <c r="V52" s="302">
        <v>0</v>
      </c>
      <c r="W52" s="302">
        <v>0</v>
      </c>
      <c r="X52" s="302">
        <v>0</v>
      </c>
      <c r="Y52" s="296">
        <v>0</v>
      </c>
      <c r="Z52" s="287">
        <v>0</v>
      </c>
      <c r="AA52" s="734" t="s">
        <v>209</v>
      </c>
      <c r="AB52" s="686"/>
    </row>
    <row r="53" spans="1:28" s="288" customFormat="1" ht="4.5" customHeight="1" thickBot="1">
      <c r="A53" s="303"/>
      <c r="B53" s="303"/>
      <c r="C53" s="303"/>
      <c r="D53" s="304"/>
      <c r="E53" s="303"/>
      <c r="F53" s="303"/>
      <c r="G53" s="303"/>
      <c r="H53" s="303"/>
      <c r="I53" s="303"/>
      <c r="J53" s="303"/>
      <c r="K53" s="303"/>
      <c r="L53" s="303"/>
      <c r="M53" s="305"/>
      <c r="N53" s="306"/>
      <c r="O53" s="305"/>
      <c r="P53" s="305"/>
      <c r="Q53" s="305"/>
      <c r="R53" s="305"/>
      <c r="S53" s="305"/>
      <c r="T53" s="305"/>
      <c r="U53" s="305"/>
      <c r="V53" s="305"/>
      <c r="W53" s="305"/>
      <c r="X53" s="305"/>
      <c r="Y53" s="305"/>
      <c r="Z53" s="307"/>
      <c r="AA53" s="305"/>
      <c r="AB53" s="305"/>
    </row>
    <row r="54" spans="1:28" s="266" customFormat="1" ht="12" customHeight="1" thickTop="1">
      <c r="A54" s="104" t="s">
        <v>210</v>
      </c>
      <c r="B54" s="104"/>
      <c r="C54" s="104"/>
      <c r="D54" s="104"/>
      <c r="E54" s="104"/>
      <c r="F54" s="104"/>
      <c r="G54" s="308"/>
      <c r="H54" s="104"/>
      <c r="I54" s="104"/>
      <c r="J54" s="104"/>
      <c r="K54" s="104"/>
      <c r="L54" s="104"/>
      <c r="M54" s="210"/>
      <c r="N54" s="309"/>
      <c r="O54" s="210"/>
      <c r="P54" s="210"/>
      <c r="Q54" s="210"/>
      <c r="R54" s="210"/>
      <c r="S54" s="210"/>
      <c r="T54" s="210"/>
      <c r="U54" s="210"/>
      <c r="V54" s="210"/>
      <c r="W54" s="210"/>
      <c r="X54" s="210"/>
      <c r="Y54" s="210"/>
      <c r="Z54" s="210"/>
      <c r="AA54" s="210"/>
      <c r="AB54" s="210"/>
    </row>
    <row r="55" spans="1:28" s="266" customFormat="1" ht="12" customHeight="1">
      <c r="A55" s="104" t="s">
        <v>211</v>
      </c>
      <c r="B55" s="104"/>
      <c r="C55" s="104"/>
      <c r="D55" s="104"/>
      <c r="E55" s="104"/>
      <c r="F55" s="104"/>
      <c r="G55" s="308"/>
      <c r="H55" s="104"/>
      <c r="I55" s="104"/>
      <c r="J55" s="104"/>
      <c r="K55" s="104"/>
      <c r="L55" s="104"/>
      <c r="M55" s="210"/>
      <c r="N55" s="309"/>
      <c r="O55" s="210"/>
      <c r="P55" s="210"/>
      <c r="Q55" s="210"/>
      <c r="R55" s="210"/>
      <c r="S55" s="210"/>
      <c r="T55" s="210"/>
      <c r="U55" s="210"/>
      <c r="V55" s="210"/>
      <c r="W55" s="210"/>
      <c r="X55" s="210"/>
      <c r="Y55" s="210"/>
      <c r="Z55" s="210"/>
      <c r="AA55" s="210"/>
      <c r="AB55" s="210"/>
    </row>
    <row r="56" spans="1:28" s="266" customFormat="1" ht="12" customHeight="1">
      <c r="A56" s="104" t="s">
        <v>212</v>
      </c>
      <c r="B56" s="104"/>
      <c r="C56" s="104"/>
      <c r="D56" s="104"/>
      <c r="E56" s="104"/>
      <c r="F56" s="104"/>
      <c r="G56" s="308"/>
      <c r="H56" s="104"/>
      <c r="I56" s="104"/>
      <c r="J56" s="104"/>
      <c r="K56" s="104"/>
      <c r="L56" s="104"/>
      <c r="M56" s="210"/>
      <c r="N56" s="309"/>
      <c r="O56" s="210"/>
      <c r="P56" s="210"/>
      <c r="Q56" s="210"/>
      <c r="R56" s="210"/>
      <c r="S56" s="210"/>
      <c r="T56" s="210"/>
      <c r="U56" s="210"/>
      <c r="V56" s="210"/>
      <c r="W56" s="210"/>
      <c r="X56" s="210"/>
      <c r="Y56" s="210"/>
      <c r="Z56" s="210"/>
      <c r="AA56" s="210"/>
      <c r="AB56" s="210"/>
    </row>
    <row r="57" spans="1:28" s="266" customFormat="1" ht="12" customHeight="1">
      <c r="A57" s="104"/>
      <c r="B57" s="104"/>
      <c r="C57" s="104"/>
      <c r="D57" s="104"/>
      <c r="E57" s="104"/>
      <c r="F57" s="104"/>
      <c r="G57" s="308"/>
      <c r="H57" s="104"/>
      <c r="I57" s="104"/>
      <c r="J57" s="104"/>
      <c r="K57" s="104"/>
      <c r="L57" s="104"/>
      <c r="M57" s="210"/>
      <c r="N57" s="210"/>
      <c r="O57" s="210"/>
      <c r="P57" s="210"/>
      <c r="Q57" s="210"/>
      <c r="R57" s="210"/>
      <c r="S57" s="210"/>
      <c r="T57" s="210"/>
      <c r="U57" s="210"/>
      <c r="V57" s="210"/>
      <c r="W57" s="210"/>
      <c r="X57" s="210"/>
      <c r="Y57" s="210"/>
      <c r="Z57" s="210"/>
      <c r="AA57" s="210"/>
      <c r="AB57" s="210"/>
    </row>
    <row r="58" spans="1:28" s="266" customFormat="1" ht="12" customHeight="1">
      <c r="A58" s="104"/>
      <c r="B58" s="104"/>
      <c r="C58" s="104"/>
      <c r="D58" s="104"/>
      <c r="E58" s="104"/>
      <c r="F58" s="104"/>
      <c r="G58" s="308"/>
      <c r="H58" s="104"/>
      <c r="I58" s="104"/>
      <c r="J58" s="104"/>
      <c r="K58" s="104"/>
      <c r="L58" s="104"/>
      <c r="M58" s="210"/>
      <c r="N58" s="210"/>
      <c r="O58" s="210"/>
      <c r="P58" s="210"/>
      <c r="Q58" s="210"/>
      <c r="R58" s="210"/>
      <c r="S58" s="210"/>
      <c r="T58" s="210"/>
      <c r="U58" s="210"/>
      <c r="V58" s="210"/>
      <c r="W58" s="210"/>
      <c r="X58" s="210"/>
      <c r="Y58" s="210"/>
      <c r="Z58" s="210"/>
      <c r="AA58" s="210"/>
      <c r="AB58" s="210"/>
    </row>
    <row r="59" spans="1:28" s="288" customFormat="1" ht="12" customHeight="1">
      <c r="A59" s="104" t="s">
        <v>213</v>
      </c>
      <c r="B59" s="104"/>
      <c r="C59" s="104"/>
      <c r="D59" s="104"/>
      <c r="E59" s="104"/>
      <c r="F59" s="104"/>
      <c r="G59" s="104"/>
      <c r="H59" s="104"/>
      <c r="I59" s="104"/>
      <c r="J59" s="104"/>
      <c r="K59" s="104"/>
      <c r="L59" s="104"/>
      <c r="M59" s="210"/>
      <c r="N59" s="309"/>
      <c r="O59" s="210"/>
      <c r="P59" s="210"/>
      <c r="Q59" s="210"/>
      <c r="R59" s="210"/>
      <c r="S59" s="210"/>
      <c r="T59" s="210"/>
      <c r="U59" s="210"/>
      <c r="V59" s="210"/>
      <c r="W59" s="210"/>
      <c r="X59" s="210"/>
      <c r="Y59" s="210"/>
      <c r="Z59" s="210"/>
      <c r="AA59" s="210"/>
      <c r="AB59" s="210"/>
    </row>
    <row r="60" spans="1:28" s="288" customFormat="1" ht="13.2">
      <c r="A60" s="104"/>
      <c r="B60" s="264"/>
      <c r="C60" s="104"/>
      <c r="D60" s="104"/>
      <c r="E60" s="104"/>
      <c r="F60" s="104"/>
      <c r="G60" s="104"/>
      <c r="H60" s="104"/>
      <c r="I60" s="104"/>
      <c r="J60" s="104"/>
      <c r="K60" s="104"/>
      <c r="L60" s="104"/>
      <c r="M60" s="210"/>
      <c r="N60" s="309"/>
      <c r="O60" s="210"/>
      <c r="P60" s="210"/>
      <c r="Q60" s="210"/>
      <c r="R60" s="210"/>
      <c r="S60" s="210"/>
      <c r="T60" s="210"/>
      <c r="U60" s="210"/>
      <c r="V60" s="210"/>
      <c r="W60" s="210"/>
      <c r="X60" s="210"/>
      <c r="Y60" s="210"/>
      <c r="Z60" s="210"/>
      <c r="AA60" s="210"/>
      <c r="AB60" s="210"/>
    </row>
    <row r="62" spans="1:28" s="288" customFormat="1" ht="13.2">
      <c r="A62" s="104"/>
      <c r="B62" s="104"/>
      <c r="C62" s="104"/>
      <c r="D62" s="310"/>
      <c r="E62" s="104"/>
      <c r="F62" s="104"/>
      <c r="G62" s="104"/>
      <c r="H62" s="104"/>
      <c r="I62" s="104"/>
      <c r="J62" s="104"/>
      <c r="K62" s="104"/>
      <c r="L62" s="104"/>
      <c r="M62" s="210"/>
      <c r="N62" s="309"/>
      <c r="O62" s="210"/>
      <c r="P62" s="210"/>
      <c r="Q62" s="210"/>
      <c r="R62" s="210"/>
      <c r="S62" s="210"/>
      <c r="T62" s="210"/>
      <c r="U62" s="210"/>
      <c r="V62" s="210"/>
      <c r="W62" s="210"/>
      <c r="X62" s="210"/>
      <c r="Y62" s="210"/>
      <c r="Z62" s="210"/>
      <c r="AA62" s="210"/>
      <c r="AB62" s="210"/>
    </row>
    <row r="63" spans="1:28" s="288" customFormat="1" ht="13.2">
      <c r="A63" s="104"/>
      <c r="B63" s="104"/>
      <c r="C63" s="104"/>
      <c r="D63" s="144"/>
      <c r="E63" s="104"/>
      <c r="F63" s="104"/>
      <c r="G63" s="104"/>
      <c r="H63" s="104"/>
      <c r="I63" s="104"/>
      <c r="J63" s="104"/>
      <c r="K63" s="104"/>
      <c r="L63" s="104"/>
      <c r="M63" s="210"/>
      <c r="N63" s="309"/>
      <c r="O63" s="210"/>
      <c r="P63" s="210"/>
      <c r="Q63" s="210"/>
      <c r="R63" s="210"/>
      <c r="S63" s="210"/>
      <c r="T63" s="210"/>
      <c r="U63" s="210"/>
      <c r="V63" s="210"/>
      <c r="W63" s="210"/>
      <c r="X63" s="210"/>
      <c r="Y63" s="210"/>
      <c r="Z63" s="210"/>
      <c r="AA63" s="210"/>
      <c r="AB63" s="210"/>
    </row>
    <row r="64" spans="1:28" s="288" customFormat="1" ht="13.2">
      <c r="A64" s="104"/>
      <c r="B64" s="104"/>
      <c r="C64" s="104"/>
      <c r="D64" s="310"/>
      <c r="E64" s="104"/>
      <c r="F64" s="104"/>
      <c r="G64" s="104"/>
      <c r="H64" s="104"/>
      <c r="I64" s="104"/>
      <c r="J64" s="104"/>
      <c r="K64" s="104"/>
      <c r="L64" s="104"/>
      <c r="M64" s="210"/>
      <c r="N64" s="309"/>
      <c r="O64" s="210"/>
      <c r="P64" s="210"/>
      <c r="Q64" s="210"/>
      <c r="R64" s="210"/>
      <c r="S64" s="210"/>
      <c r="T64" s="210"/>
      <c r="U64" s="210"/>
      <c r="V64" s="210"/>
      <c r="W64" s="210"/>
      <c r="X64" s="210"/>
      <c r="Y64" s="210"/>
      <c r="Z64" s="210"/>
      <c r="AA64" s="210"/>
      <c r="AB64" s="210"/>
    </row>
  </sheetData>
  <mergeCells count="68">
    <mergeCell ref="V1:AB1"/>
    <mergeCell ref="A2:B4"/>
    <mergeCell ref="D2:D4"/>
    <mergeCell ref="E2:E4"/>
    <mergeCell ref="F2:F4"/>
    <mergeCell ref="G2:H3"/>
    <mergeCell ref="I2:J3"/>
    <mergeCell ref="K2:L3"/>
    <mergeCell ref="M2:N3"/>
    <mergeCell ref="O2:P3"/>
    <mergeCell ref="Q2:R3"/>
    <mergeCell ref="S2:T3"/>
    <mergeCell ref="U2:V3"/>
    <mergeCell ref="AA2:AB4"/>
    <mergeCell ref="A6:B6"/>
    <mergeCell ref="AA6:AB6"/>
    <mergeCell ref="A7:B7"/>
    <mergeCell ref="AA7:AB7"/>
    <mergeCell ref="A8:B8"/>
    <mergeCell ref="AA8:AB8"/>
    <mergeCell ref="A10:B10"/>
    <mergeCell ref="AA10:AB10"/>
    <mergeCell ref="A11:B11"/>
    <mergeCell ref="AA11:AB11"/>
    <mergeCell ref="A12:B12"/>
    <mergeCell ref="AA12:AB12"/>
    <mergeCell ref="A13:B13"/>
    <mergeCell ref="AA13:AB13"/>
    <mergeCell ref="A14:B14"/>
    <mergeCell ref="AA14:AB14"/>
    <mergeCell ref="A16:B16"/>
    <mergeCell ref="AA16:AB16"/>
    <mergeCell ref="A17:B17"/>
    <mergeCell ref="AA17:AB17"/>
    <mergeCell ref="A18:B18"/>
    <mergeCell ref="AA18:AB18"/>
    <mergeCell ref="A19:B19"/>
    <mergeCell ref="AA19:AB19"/>
    <mergeCell ref="A20:B20"/>
    <mergeCell ref="AA20:AB20"/>
    <mergeCell ref="A22:B22"/>
    <mergeCell ref="AA22:AB22"/>
    <mergeCell ref="A23:B23"/>
    <mergeCell ref="AA23:AB23"/>
    <mergeCell ref="A24:B24"/>
    <mergeCell ref="AA24:AB24"/>
    <mergeCell ref="A25:B25"/>
    <mergeCell ref="AA25:AB25"/>
    <mergeCell ref="A26:B26"/>
    <mergeCell ref="AA26:AB26"/>
    <mergeCell ref="A28:B28"/>
    <mergeCell ref="AA28:AB28"/>
    <mergeCell ref="A29:B29"/>
    <mergeCell ref="AA29:AB29"/>
    <mergeCell ref="A30:B30"/>
    <mergeCell ref="AA30:AB30"/>
    <mergeCell ref="A31:B31"/>
    <mergeCell ref="AA31:AB31"/>
    <mergeCell ref="A48:B48"/>
    <mergeCell ref="AA48:AB48"/>
    <mergeCell ref="A52:B52"/>
    <mergeCell ref="AA52:AB52"/>
    <mergeCell ref="A33:B33"/>
    <mergeCell ref="AA33:AB33"/>
    <mergeCell ref="A37:B37"/>
    <mergeCell ref="AA37:AB37"/>
    <mergeCell ref="A39:B39"/>
    <mergeCell ref="AA39:AB39"/>
  </mergeCells>
  <phoneticPr fontId="5"/>
  <pageMargins left="0.78740157480314965" right="0.19685039370078741" top="0.98425196850393704" bottom="0.19685039370078741" header="0.43307086614173229" footer="0.15748031496062992"/>
  <pageSetup paperSize="8" fitToHeight="0" orientation="landscape" r:id="rId1"/>
  <headerFooter alignWithMargins="0">
    <oddHeader>&amp;L&amp;10生活保護状況&amp;R&amp;9&amp;F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O61"/>
  <sheetViews>
    <sheetView zoomScaleNormal="100" zoomScaleSheetLayoutView="100" workbookViewId="0"/>
  </sheetViews>
  <sheetFormatPr defaultColWidth="11.21875" defaultRowHeight="9.6"/>
  <cols>
    <col min="1" max="1" width="13.88671875" style="538" customWidth="1"/>
    <col min="2" max="2" width="1.88671875" style="538" customWidth="1"/>
    <col min="3" max="3" width="12.44140625" style="538" customWidth="1"/>
    <col min="4" max="4" width="11.88671875" style="538" customWidth="1"/>
    <col min="5" max="5" width="4.6640625" style="538" customWidth="1"/>
    <col min="6" max="6" width="13.88671875" style="538" customWidth="1"/>
    <col min="7" max="7" width="19.44140625" style="538" customWidth="1"/>
    <col min="8" max="8" width="11.88671875" style="538" customWidth="1"/>
    <col min="9" max="9" width="18.21875" style="538" customWidth="1"/>
    <col min="10" max="16384" width="11.21875" style="538"/>
  </cols>
  <sheetData>
    <row r="1" spans="1:9" ht="15.75" customHeight="1" thickBot="1">
      <c r="I1" s="539" t="s">
        <v>472</v>
      </c>
    </row>
    <row r="2" spans="1:9" s="541" customFormat="1" ht="13.2" customHeight="1" thickTop="1">
      <c r="A2" s="764" t="s">
        <v>473</v>
      </c>
      <c r="B2" s="540"/>
      <c r="C2" s="767" t="s">
        <v>474</v>
      </c>
      <c r="D2" s="767" t="s">
        <v>13</v>
      </c>
      <c r="E2" s="770" t="s">
        <v>475</v>
      </c>
      <c r="F2" s="772" t="s">
        <v>476</v>
      </c>
      <c r="G2" s="772"/>
      <c r="H2" s="772"/>
      <c r="I2" s="773"/>
    </row>
    <row r="3" spans="1:9" s="541" customFormat="1" ht="13.2" customHeight="1">
      <c r="A3" s="765"/>
      <c r="B3" s="542"/>
      <c r="C3" s="768"/>
      <c r="D3" s="768"/>
      <c r="E3" s="771"/>
      <c r="F3" s="774" t="s">
        <v>477</v>
      </c>
      <c r="G3" s="774"/>
      <c r="H3" s="774" t="s">
        <v>478</v>
      </c>
      <c r="I3" s="775"/>
    </row>
    <row r="4" spans="1:9" s="541" customFormat="1" ht="17.25" customHeight="1">
      <c r="A4" s="766"/>
      <c r="B4" s="543"/>
      <c r="C4" s="769"/>
      <c r="D4" s="769"/>
      <c r="E4" s="771"/>
      <c r="F4" s="544" t="s">
        <v>479</v>
      </c>
      <c r="G4" s="544" t="s">
        <v>480</v>
      </c>
      <c r="H4" s="544" t="s">
        <v>481</v>
      </c>
      <c r="I4" s="545" t="s">
        <v>482</v>
      </c>
    </row>
    <row r="5" spans="1:9" s="548" customFormat="1" ht="11.25" customHeight="1">
      <c r="A5" s="546"/>
      <c r="B5" s="546"/>
      <c r="C5" s="547" t="s">
        <v>167</v>
      </c>
      <c r="D5" s="546" t="s">
        <v>60</v>
      </c>
      <c r="E5" s="546"/>
      <c r="F5" s="546" t="s">
        <v>50</v>
      </c>
      <c r="G5" s="546" t="s">
        <v>61</v>
      </c>
      <c r="H5" s="546" t="s">
        <v>50</v>
      </c>
      <c r="I5" s="546" t="s">
        <v>61</v>
      </c>
    </row>
    <row r="6" spans="1:9" s="552" customFormat="1" ht="11.1" customHeight="1">
      <c r="A6" s="549" t="s">
        <v>483</v>
      </c>
      <c r="B6" s="550"/>
      <c r="C6" s="551">
        <v>1261877</v>
      </c>
      <c r="D6" s="551">
        <v>1896955</v>
      </c>
      <c r="E6" s="551">
        <v>39</v>
      </c>
      <c r="F6" s="551">
        <v>29440468</v>
      </c>
      <c r="G6" s="551">
        <v>644798386302</v>
      </c>
      <c r="H6" s="551">
        <v>666914</v>
      </c>
      <c r="I6" s="551">
        <v>7187427422</v>
      </c>
    </row>
    <row r="7" spans="1:9" s="552" customFormat="1" ht="11.1" customHeight="1">
      <c r="A7" s="553" t="s">
        <v>484</v>
      </c>
      <c r="B7" s="550"/>
      <c r="C7" s="551">
        <v>1241498</v>
      </c>
      <c r="D7" s="551">
        <v>1844327</v>
      </c>
      <c r="E7" s="551">
        <v>39</v>
      </c>
      <c r="F7" s="551">
        <v>31028378</v>
      </c>
      <c r="G7" s="551">
        <v>682592027017</v>
      </c>
      <c r="H7" s="551">
        <v>694243</v>
      </c>
      <c r="I7" s="551">
        <v>7358260145</v>
      </c>
    </row>
    <row r="8" spans="1:9" s="552" customFormat="1" ht="11.1" customHeight="1">
      <c r="A8" s="553" t="s">
        <v>485</v>
      </c>
      <c r="B8" s="550"/>
      <c r="C8" s="551">
        <f t="shared" ref="C8:I8" si="0">SUM(C10:C12)</f>
        <v>1198521</v>
      </c>
      <c r="D8" s="551">
        <f t="shared" si="0"/>
        <v>1753638</v>
      </c>
      <c r="E8" s="551">
        <f t="shared" si="0"/>
        <v>39</v>
      </c>
      <c r="F8" s="551">
        <f t="shared" si="0"/>
        <v>30718599</v>
      </c>
      <c r="G8" s="551">
        <f t="shared" si="0"/>
        <v>670393211777</v>
      </c>
      <c r="H8" s="551">
        <f t="shared" si="0"/>
        <v>673322</v>
      </c>
      <c r="I8" s="551">
        <f t="shared" si="0"/>
        <v>7040913999</v>
      </c>
    </row>
    <row r="9" spans="1:9" s="552" customFormat="1" ht="7.5" customHeight="1">
      <c r="A9" s="554"/>
      <c r="B9" s="555"/>
      <c r="C9" s="556"/>
      <c r="D9" s="551"/>
      <c r="E9" s="551"/>
      <c r="F9" s="551"/>
      <c r="G9" s="551"/>
      <c r="H9" s="551"/>
      <c r="I9" s="551"/>
    </row>
    <row r="10" spans="1:9" s="552" customFormat="1" ht="11.1" customHeight="1">
      <c r="A10" s="557" t="s">
        <v>486</v>
      </c>
      <c r="B10" s="555"/>
      <c r="C10" s="556">
        <f>SUM(C14:C35)</f>
        <v>1087231</v>
      </c>
      <c r="D10" s="551">
        <f>SUM(D14:D35)</f>
        <v>1561575</v>
      </c>
      <c r="E10" s="551">
        <v>19</v>
      </c>
      <c r="F10" s="551">
        <f>SUM(F14:F35)</f>
        <v>28011683</v>
      </c>
      <c r="G10" s="551">
        <f>SUM(G14:G35)</f>
        <v>617436008006</v>
      </c>
      <c r="H10" s="551">
        <f>SUM(H14:H35)</f>
        <v>608714</v>
      </c>
      <c r="I10" s="551">
        <f>SUM(I14:I35)</f>
        <v>6489484572</v>
      </c>
    </row>
    <row r="11" spans="1:9" s="552" customFormat="1" ht="11.1" customHeight="1">
      <c r="A11" s="557" t="s">
        <v>487</v>
      </c>
      <c r="B11" s="555"/>
      <c r="C11" s="556">
        <f>SUM(C37:C52)</f>
        <v>41311</v>
      </c>
      <c r="D11" s="551">
        <f>SUM(D37:D52)</f>
        <v>62147</v>
      </c>
      <c r="E11" s="551">
        <v>14</v>
      </c>
      <c r="F11" s="551">
        <f>SUM(F37:F52)</f>
        <v>1094733</v>
      </c>
      <c r="G11" s="551">
        <f>SUM(G37:G52)</f>
        <v>24696685335</v>
      </c>
      <c r="H11" s="551">
        <f>SUM(H37:H52)</f>
        <v>18655</v>
      </c>
      <c r="I11" s="551">
        <f>SUM(I37:I52)</f>
        <v>213733607</v>
      </c>
    </row>
    <row r="12" spans="1:9" s="552" customFormat="1" ht="11.1" customHeight="1">
      <c r="A12" s="557" t="s">
        <v>488</v>
      </c>
      <c r="B12" s="555"/>
      <c r="C12" s="556">
        <f>SUM(C54:C59)</f>
        <v>69979</v>
      </c>
      <c r="D12" s="551">
        <f>SUM(D54:D59)</f>
        <v>129916</v>
      </c>
      <c r="E12" s="551">
        <v>6</v>
      </c>
      <c r="F12" s="551">
        <f>SUM(F54:F59)</f>
        <v>1612183</v>
      </c>
      <c r="G12" s="551">
        <f>SUM(G54:G59)</f>
        <v>28260518436</v>
      </c>
      <c r="H12" s="551">
        <f>SUM(H54:H59)</f>
        <v>45953</v>
      </c>
      <c r="I12" s="551">
        <f>SUM(I54:I59)</f>
        <v>337695820</v>
      </c>
    </row>
    <row r="13" spans="1:9" ht="7.5" customHeight="1">
      <c r="A13" s="558"/>
      <c r="B13" s="559"/>
      <c r="C13" s="560"/>
      <c r="D13" s="561"/>
      <c r="E13" s="561"/>
      <c r="F13" s="561"/>
      <c r="G13" s="561"/>
      <c r="H13" s="561"/>
      <c r="I13" s="561"/>
    </row>
    <row r="14" spans="1:9" ht="11.1" customHeight="1">
      <c r="A14" s="558" t="s">
        <v>173</v>
      </c>
      <c r="B14" s="559"/>
      <c r="C14" s="560">
        <v>438680</v>
      </c>
      <c r="D14" s="561">
        <v>620887</v>
      </c>
      <c r="E14" s="561" t="s">
        <v>81</v>
      </c>
      <c r="F14" s="561">
        <v>11503939</v>
      </c>
      <c r="G14" s="561">
        <v>249528840039</v>
      </c>
      <c r="H14" s="561">
        <v>244878</v>
      </c>
      <c r="I14" s="561">
        <v>2644233784</v>
      </c>
    </row>
    <row r="15" spans="1:9" ht="11.1" customHeight="1">
      <c r="A15" s="558" t="s">
        <v>174</v>
      </c>
      <c r="B15" s="559"/>
      <c r="C15" s="560">
        <v>170996</v>
      </c>
      <c r="D15" s="561">
        <v>237907</v>
      </c>
      <c r="E15" s="561" t="s">
        <v>81</v>
      </c>
      <c r="F15" s="561">
        <v>4132295</v>
      </c>
      <c r="G15" s="561">
        <v>92785680689</v>
      </c>
      <c r="H15" s="561">
        <v>98821</v>
      </c>
      <c r="I15" s="561">
        <v>1081750941</v>
      </c>
    </row>
    <row r="16" spans="1:9" ht="11.1" customHeight="1">
      <c r="A16" s="558" t="s">
        <v>489</v>
      </c>
      <c r="B16" s="559"/>
      <c r="C16" s="560">
        <v>95343</v>
      </c>
      <c r="D16" s="561">
        <v>138280</v>
      </c>
      <c r="E16" s="561" t="s">
        <v>81</v>
      </c>
      <c r="F16" s="561">
        <v>2349601</v>
      </c>
      <c r="G16" s="561">
        <v>53951334387</v>
      </c>
      <c r="H16" s="561">
        <v>58261</v>
      </c>
      <c r="I16" s="561">
        <v>569554907</v>
      </c>
    </row>
    <row r="17" spans="1:15" ht="11.1" customHeight="1">
      <c r="A17" s="558" t="s">
        <v>175</v>
      </c>
      <c r="B17" s="559"/>
      <c r="C17" s="560">
        <v>54667</v>
      </c>
      <c r="D17" s="561">
        <v>79634</v>
      </c>
      <c r="E17" s="561" t="s">
        <v>81</v>
      </c>
      <c r="F17" s="561">
        <v>1568519</v>
      </c>
      <c r="G17" s="561">
        <v>33644993057</v>
      </c>
      <c r="H17" s="561">
        <v>28148</v>
      </c>
      <c r="I17" s="561">
        <v>304386767</v>
      </c>
    </row>
    <row r="18" spans="1:15" ht="11.1" customHeight="1">
      <c r="A18" s="558" t="s">
        <v>176</v>
      </c>
      <c r="B18" s="559"/>
      <c r="C18" s="560">
        <v>34186</v>
      </c>
      <c r="D18" s="561">
        <v>50438</v>
      </c>
      <c r="E18" s="561" t="s">
        <v>81</v>
      </c>
      <c r="F18" s="561">
        <v>894060</v>
      </c>
      <c r="G18" s="561">
        <v>20141660260</v>
      </c>
      <c r="H18" s="561">
        <v>16346</v>
      </c>
      <c r="I18" s="561">
        <v>195406359</v>
      </c>
    </row>
    <row r="19" spans="1:15" ht="7.5" customHeight="1">
      <c r="A19" s="558"/>
      <c r="B19" s="559"/>
      <c r="C19" s="562"/>
      <c r="D19" s="561"/>
      <c r="E19" s="561"/>
      <c r="F19" s="561"/>
      <c r="G19" s="561"/>
      <c r="H19" s="561"/>
      <c r="I19" s="561"/>
    </row>
    <row r="20" spans="1:15" ht="11.1" customHeight="1">
      <c r="A20" s="558" t="s">
        <v>490</v>
      </c>
      <c r="B20" s="559"/>
      <c r="C20" s="560">
        <v>22723</v>
      </c>
      <c r="D20" s="561">
        <v>33022</v>
      </c>
      <c r="E20" s="561" t="s">
        <v>81</v>
      </c>
      <c r="F20" s="561">
        <v>609932</v>
      </c>
      <c r="G20" s="561">
        <v>12931670022</v>
      </c>
      <c r="H20" s="561">
        <v>10416</v>
      </c>
      <c r="I20" s="561">
        <v>134187250</v>
      </c>
    </row>
    <row r="21" spans="1:15" ht="11.1" customHeight="1">
      <c r="A21" s="558" t="s">
        <v>177</v>
      </c>
      <c r="B21" s="559"/>
      <c r="C21" s="560">
        <v>52649</v>
      </c>
      <c r="D21" s="561">
        <v>77908</v>
      </c>
      <c r="E21" s="561" t="s">
        <v>81</v>
      </c>
      <c r="F21" s="561">
        <v>1421118</v>
      </c>
      <c r="G21" s="561">
        <v>29161265484</v>
      </c>
      <c r="H21" s="561">
        <v>32063</v>
      </c>
      <c r="I21" s="561">
        <v>340798582</v>
      </c>
    </row>
    <row r="22" spans="1:15" ht="11.1" customHeight="1">
      <c r="A22" s="558" t="s">
        <v>178</v>
      </c>
      <c r="B22" s="559"/>
      <c r="C22" s="560">
        <v>25158</v>
      </c>
      <c r="D22" s="561">
        <v>36924</v>
      </c>
      <c r="E22" s="561" t="s">
        <v>81</v>
      </c>
      <c r="F22" s="561">
        <v>679538</v>
      </c>
      <c r="G22" s="561">
        <v>15766616997</v>
      </c>
      <c r="H22" s="561">
        <v>13450</v>
      </c>
      <c r="I22" s="561">
        <v>137199627</v>
      </c>
    </row>
    <row r="23" spans="1:15" ht="11.1" customHeight="1">
      <c r="A23" s="558" t="s">
        <v>179</v>
      </c>
      <c r="B23" s="559"/>
      <c r="C23" s="560">
        <v>30526</v>
      </c>
      <c r="D23" s="561">
        <v>45701</v>
      </c>
      <c r="E23" s="561" t="s">
        <v>81</v>
      </c>
      <c r="F23" s="561">
        <v>815616</v>
      </c>
      <c r="G23" s="561">
        <v>17234803415</v>
      </c>
      <c r="H23" s="561">
        <v>20242</v>
      </c>
      <c r="I23" s="561">
        <v>194699883</v>
      </c>
    </row>
    <row r="24" spans="1:15" ht="11.1" customHeight="1">
      <c r="A24" s="558" t="s">
        <v>180</v>
      </c>
      <c r="B24" s="559"/>
      <c r="C24" s="560">
        <v>7948</v>
      </c>
      <c r="D24" s="561">
        <v>11571</v>
      </c>
      <c r="E24" s="561" t="s">
        <v>81</v>
      </c>
      <c r="F24" s="561">
        <v>219455</v>
      </c>
      <c r="G24" s="561">
        <v>4708457302</v>
      </c>
      <c r="H24" s="561">
        <v>4165</v>
      </c>
      <c r="I24" s="561">
        <v>39754394</v>
      </c>
      <c r="J24" s="558"/>
      <c r="K24" s="559"/>
      <c r="L24" s="561"/>
      <c r="M24" s="561"/>
      <c r="N24" s="561"/>
      <c r="O24" s="561"/>
    </row>
    <row r="25" spans="1:15" ht="7.5" customHeight="1">
      <c r="A25" s="558"/>
      <c r="B25" s="559"/>
      <c r="C25" s="560"/>
      <c r="D25" s="561"/>
      <c r="E25" s="561"/>
      <c r="F25" s="561"/>
      <c r="G25" s="561"/>
      <c r="H25" s="561"/>
      <c r="I25" s="561"/>
    </row>
    <row r="26" spans="1:15" ht="11.1" customHeight="1">
      <c r="A26" s="558" t="s">
        <v>181</v>
      </c>
      <c r="B26" s="559"/>
      <c r="C26" s="560">
        <v>6989</v>
      </c>
      <c r="D26" s="561">
        <v>11247</v>
      </c>
      <c r="E26" s="561" t="s">
        <v>81</v>
      </c>
      <c r="F26" s="561">
        <v>207760</v>
      </c>
      <c r="G26" s="561">
        <v>4475981010</v>
      </c>
      <c r="H26" s="561">
        <v>4528</v>
      </c>
      <c r="I26" s="561">
        <v>44318271</v>
      </c>
    </row>
    <row r="27" spans="1:15" ht="11.1" customHeight="1">
      <c r="A27" s="558" t="s">
        <v>182</v>
      </c>
      <c r="B27" s="559"/>
      <c r="C27" s="560">
        <v>22969</v>
      </c>
      <c r="D27" s="561">
        <v>34181</v>
      </c>
      <c r="E27" s="561" t="s">
        <v>81</v>
      </c>
      <c r="F27" s="561">
        <v>576399</v>
      </c>
      <c r="G27" s="561">
        <v>13297007773</v>
      </c>
      <c r="H27" s="561">
        <v>12385</v>
      </c>
      <c r="I27" s="561">
        <v>115552800</v>
      </c>
    </row>
    <row r="28" spans="1:15" ht="11.1" customHeight="1">
      <c r="A28" s="558" t="s">
        <v>183</v>
      </c>
      <c r="B28" s="559"/>
      <c r="C28" s="560">
        <v>29736</v>
      </c>
      <c r="D28" s="561">
        <v>44365</v>
      </c>
      <c r="E28" s="561" t="s">
        <v>81</v>
      </c>
      <c r="F28" s="561">
        <v>730347</v>
      </c>
      <c r="G28" s="561">
        <v>16511127040</v>
      </c>
      <c r="H28" s="561">
        <v>13961</v>
      </c>
      <c r="I28" s="561">
        <v>149062378</v>
      </c>
    </row>
    <row r="29" spans="1:15" ht="11.1" customHeight="1">
      <c r="A29" s="558" t="s">
        <v>184</v>
      </c>
      <c r="B29" s="559"/>
      <c r="C29" s="560">
        <v>31113</v>
      </c>
      <c r="D29" s="561">
        <v>45278</v>
      </c>
      <c r="E29" s="561" t="s">
        <v>81</v>
      </c>
      <c r="F29" s="561">
        <v>758779</v>
      </c>
      <c r="G29" s="561">
        <v>16500107474</v>
      </c>
      <c r="H29" s="561">
        <v>20127</v>
      </c>
      <c r="I29" s="561">
        <v>198789042</v>
      </c>
    </row>
    <row r="30" spans="1:15" ht="11.1" customHeight="1">
      <c r="A30" s="558" t="s">
        <v>185</v>
      </c>
      <c r="B30" s="559"/>
      <c r="C30" s="560">
        <v>12381</v>
      </c>
      <c r="D30" s="561">
        <v>18371</v>
      </c>
      <c r="E30" s="561" t="s">
        <v>81</v>
      </c>
      <c r="F30" s="561">
        <v>320818</v>
      </c>
      <c r="G30" s="561">
        <v>7367283092</v>
      </c>
      <c r="H30" s="561">
        <v>5799</v>
      </c>
      <c r="I30" s="561">
        <v>71357161</v>
      </c>
    </row>
    <row r="31" spans="1:15" ht="7.5" customHeight="1">
      <c r="A31" s="558"/>
      <c r="B31" s="559"/>
      <c r="C31" s="560"/>
      <c r="D31" s="561"/>
      <c r="E31" s="561"/>
      <c r="F31" s="561"/>
      <c r="G31" s="561"/>
      <c r="H31" s="561"/>
      <c r="I31" s="561"/>
    </row>
    <row r="32" spans="1:15" ht="11.1" customHeight="1">
      <c r="A32" s="558" t="s">
        <v>186</v>
      </c>
      <c r="B32" s="559"/>
      <c r="C32" s="560">
        <v>17045</v>
      </c>
      <c r="D32" s="561">
        <v>25170</v>
      </c>
      <c r="E32" s="561" t="s">
        <v>81</v>
      </c>
      <c r="F32" s="561">
        <v>383564</v>
      </c>
      <c r="G32" s="561">
        <v>9277334714</v>
      </c>
      <c r="H32" s="561">
        <v>7384</v>
      </c>
      <c r="I32" s="561">
        <v>80079693</v>
      </c>
    </row>
    <row r="33" spans="1:9" ht="11.1" customHeight="1">
      <c r="A33" s="558" t="s">
        <v>187</v>
      </c>
      <c r="B33" s="559"/>
      <c r="C33" s="560">
        <v>17634</v>
      </c>
      <c r="D33" s="561">
        <v>25684</v>
      </c>
      <c r="E33" s="561" t="s">
        <v>81</v>
      </c>
      <c r="F33" s="561">
        <v>430690</v>
      </c>
      <c r="G33" s="561">
        <v>10171505452</v>
      </c>
      <c r="H33" s="561">
        <v>8848</v>
      </c>
      <c r="I33" s="561">
        <v>97223886</v>
      </c>
    </row>
    <row r="34" spans="1:9" ht="11.1" customHeight="1">
      <c r="A34" s="558" t="s">
        <v>188</v>
      </c>
      <c r="B34" s="559"/>
      <c r="C34" s="560">
        <v>5315</v>
      </c>
      <c r="D34" s="561">
        <v>7900</v>
      </c>
      <c r="E34" s="561" t="s">
        <v>81</v>
      </c>
      <c r="F34" s="561">
        <v>144101</v>
      </c>
      <c r="G34" s="561">
        <v>3395044853</v>
      </c>
      <c r="H34" s="561">
        <v>2468</v>
      </c>
      <c r="I34" s="561">
        <v>29229280</v>
      </c>
    </row>
    <row r="35" spans="1:9" ht="11.1" customHeight="1">
      <c r="A35" s="558" t="s">
        <v>189</v>
      </c>
      <c r="B35" s="559"/>
      <c r="C35" s="560">
        <v>11173</v>
      </c>
      <c r="D35" s="561">
        <v>17107</v>
      </c>
      <c r="E35" s="561" t="s">
        <v>81</v>
      </c>
      <c r="F35" s="561">
        <v>265152</v>
      </c>
      <c r="G35" s="561">
        <v>6585294946</v>
      </c>
      <c r="H35" s="561">
        <v>6424</v>
      </c>
      <c r="I35" s="561">
        <v>61899567</v>
      </c>
    </row>
    <row r="36" spans="1:9" ht="7.5" customHeight="1">
      <c r="A36" s="558"/>
      <c r="B36" s="559"/>
      <c r="C36" s="560"/>
      <c r="D36" s="561"/>
      <c r="E36" s="561"/>
      <c r="F36" s="561"/>
      <c r="G36" s="561"/>
      <c r="H36" s="561"/>
      <c r="I36" s="561"/>
    </row>
    <row r="37" spans="1:9" ht="11.1" customHeight="1">
      <c r="A37" s="558" t="s">
        <v>195</v>
      </c>
      <c r="B37" s="559"/>
      <c r="C37" s="560">
        <v>4532</v>
      </c>
      <c r="D37" s="561">
        <v>7115</v>
      </c>
      <c r="E37" s="561" t="s">
        <v>81</v>
      </c>
      <c r="F37" s="561">
        <v>122705</v>
      </c>
      <c r="G37" s="561">
        <v>2731493959</v>
      </c>
      <c r="H37" s="561">
        <v>1948</v>
      </c>
      <c r="I37" s="561">
        <v>21394469</v>
      </c>
    </row>
    <row r="38" spans="1:9" ht="11.1" customHeight="1">
      <c r="A38" s="558" t="s">
        <v>260</v>
      </c>
      <c r="B38" s="559"/>
      <c r="C38" s="560">
        <v>6198</v>
      </c>
      <c r="D38" s="561">
        <v>9455</v>
      </c>
      <c r="E38" s="561" t="s">
        <v>81</v>
      </c>
      <c r="F38" s="561">
        <v>159050</v>
      </c>
      <c r="G38" s="561">
        <v>3594902345</v>
      </c>
      <c r="H38" s="561">
        <v>3106</v>
      </c>
      <c r="I38" s="561">
        <v>31436997</v>
      </c>
    </row>
    <row r="39" spans="1:9" ht="11.1" customHeight="1">
      <c r="A39" s="558" t="s">
        <v>191</v>
      </c>
      <c r="B39" s="559"/>
      <c r="C39" s="560">
        <v>4483</v>
      </c>
      <c r="D39" s="561">
        <v>6627</v>
      </c>
      <c r="E39" s="561" t="s">
        <v>81</v>
      </c>
      <c r="F39" s="561">
        <v>127179</v>
      </c>
      <c r="G39" s="561">
        <v>2718714289</v>
      </c>
      <c r="H39" s="561">
        <v>1786</v>
      </c>
      <c r="I39" s="561">
        <v>20537026</v>
      </c>
    </row>
    <row r="40" spans="1:9" ht="11.1" customHeight="1">
      <c r="A40" s="558" t="s">
        <v>192</v>
      </c>
      <c r="B40" s="559"/>
      <c r="C40" s="560">
        <v>3860</v>
      </c>
      <c r="D40" s="561">
        <v>5653</v>
      </c>
      <c r="E40" s="561" t="s">
        <v>81</v>
      </c>
      <c r="F40" s="561">
        <v>103635</v>
      </c>
      <c r="G40" s="561">
        <v>2295767248</v>
      </c>
      <c r="H40" s="561">
        <v>1490</v>
      </c>
      <c r="I40" s="561">
        <v>18207386</v>
      </c>
    </row>
    <row r="41" spans="1:9" ht="11.1" customHeight="1">
      <c r="A41" s="558" t="s">
        <v>201</v>
      </c>
      <c r="B41" s="559"/>
      <c r="C41" s="560">
        <v>1323</v>
      </c>
      <c r="D41" s="561">
        <v>2094</v>
      </c>
      <c r="E41" s="561" t="s">
        <v>81</v>
      </c>
      <c r="F41" s="561">
        <v>39785</v>
      </c>
      <c r="G41" s="561">
        <v>861922113</v>
      </c>
      <c r="H41" s="561">
        <v>536</v>
      </c>
      <c r="I41" s="561">
        <v>9594215</v>
      </c>
    </row>
    <row r="42" spans="1:9" ht="7.5" customHeight="1">
      <c r="A42" s="558"/>
      <c r="B42" s="559"/>
      <c r="C42" s="560"/>
      <c r="D42" s="561"/>
      <c r="E42" s="561"/>
      <c r="F42" s="561"/>
      <c r="G42" s="561"/>
      <c r="H42" s="561"/>
      <c r="I42" s="561"/>
    </row>
    <row r="43" spans="1:9" ht="11.1" customHeight="1">
      <c r="A43" s="558" t="s">
        <v>202</v>
      </c>
      <c r="B43" s="559"/>
      <c r="C43" s="560">
        <v>2233</v>
      </c>
      <c r="D43" s="561">
        <v>3526</v>
      </c>
      <c r="E43" s="561" t="s">
        <v>81</v>
      </c>
      <c r="F43" s="561">
        <v>60239</v>
      </c>
      <c r="G43" s="561">
        <v>1202631348</v>
      </c>
      <c r="H43" s="561">
        <v>998</v>
      </c>
      <c r="I43" s="561">
        <v>10809530</v>
      </c>
    </row>
    <row r="44" spans="1:9" ht="11.1" customHeight="1">
      <c r="A44" s="558" t="s">
        <v>203</v>
      </c>
      <c r="B44" s="559"/>
      <c r="C44" s="560">
        <v>1516</v>
      </c>
      <c r="D44" s="561">
        <v>2258</v>
      </c>
      <c r="E44" s="561" t="s">
        <v>81</v>
      </c>
      <c r="F44" s="561">
        <v>42423</v>
      </c>
      <c r="G44" s="561">
        <v>856362246</v>
      </c>
      <c r="H44" s="561">
        <v>654</v>
      </c>
      <c r="I44" s="561">
        <v>7818658</v>
      </c>
    </row>
    <row r="45" spans="1:9" ht="11.1" customHeight="1">
      <c r="A45" s="558" t="s">
        <v>204</v>
      </c>
      <c r="B45" s="559"/>
      <c r="C45" s="560">
        <v>1562</v>
      </c>
      <c r="D45" s="561">
        <v>2339</v>
      </c>
      <c r="E45" s="561" t="s">
        <v>81</v>
      </c>
      <c r="F45" s="561">
        <v>46561</v>
      </c>
      <c r="G45" s="561">
        <v>1095314979</v>
      </c>
      <c r="H45" s="561">
        <v>764</v>
      </c>
      <c r="I45" s="561">
        <v>10548178</v>
      </c>
    </row>
    <row r="46" spans="1:9" ht="11.1" customHeight="1">
      <c r="A46" s="558" t="s">
        <v>205</v>
      </c>
      <c r="B46" s="559"/>
      <c r="C46" s="560">
        <v>1906</v>
      </c>
      <c r="D46" s="561">
        <v>2898</v>
      </c>
      <c r="E46" s="561" t="s">
        <v>81</v>
      </c>
      <c r="F46" s="561">
        <v>55007</v>
      </c>
      <c r="G46" s="561">
        <v>1257774578</v>
      </c>
      <c r="H46" s="561">
        <v>783</v>
      </c>
      <c r="I46" s="561">
        <v>8560986</v>
      </c>
    </row>
    <row r="47" spans="1:9" ht="11.1" customHeight="1">
      <c r="A47" s="558" t="s">
        <v>198</v>
      </c>
      <c r="B47" s="559"/>
      <c r="C47" s="560">
        <v>1682</v>
      </c>
      <c r="D47" s="561">
        <v>2255</v>
      </c>
      <c r="E47" s="561" t="s">
        <v>81</v>
      </c>
      <c r="F47" s="561">
        <v>37763</v>
      </c>
      <c r="G47" s="561">
        <v>1004793986</v>
      </c>
      <c r="H47" s="561">
        <v>562</v>
      </c>
      <c r="I47" s="561">
        <v>8224573</v>
      </c>
    </row>
    <row r="48" spans="1:9" ht="7.5" customHeight="1">
      <c r="A48" s="558"/>
      <c r="B48" s="559"/>
      <c r="C48" s="560"/>
      <c r="D48" s="561"/>
      <c r="E48" s="561"/>
      <c r="F48" s="561"/>
      <c r="G48" s="561"/>
      <c r="H48" s="561"/>
      <c r="I48" s="561"/>
    </row>
    <row r="49" spans="1:9" ht="11.1" customHeight="1">
      <c r="A49" s="558" t="s">
        <v>199</v>
      </c>
      <c r="B49" s="559"/>
      <c r="C49" s="560">
        <v>1292</v>
      </c>
      <c r="D49" s="561">
        <v>1951</v>
      </c>
      <c r="E49" s="561" t="s">
        <v>81</v>
      </c>
      <c r="F49" s="561">
        <v>31563</v>
      </c>
      <c r="G49" s="561">
        <v>809848693</v>
      </c>
      <c r="H49" s="561">
        <v>502</v>
      </c>
      <c r="I49" s="561">
        <v>5580895</v>
      </c>
    </row>
    <row r="50" spans="1:9" ht="11.1" customHeight="1">
      <c r="A50" s="558" t="s">
        <v>200</v>
      </c>
      <c r="B50" s="559"/>
      <c r="C50" s="560">
        <v>4151</v>
      </c>
      <c r="D50" s="561">
        <v>5931</v>
      </c>
      <c r="E50" s="561" t="s">
        <v>81</v>
      </c>
      <c r="F50" s="561">
        <v>101280</v>
      </c>
      <c r="G50" s="561">
        <v>2291307227</v>
      </c>
      <c r="H50" s="561">
        <v>2175</v>
      </c>
      <c r="I50" s="561">
        <v>22719100</v>
      </c>
    </row>
    <row r="51" spans="1:9" ht="11.1" customHeight="1">
      <c r="A51" s="558" t="s">
        <v>207</v>
      </c>
      <c r="B51" s="559"/>
      <c r="C51" s="560">
        <v>6104</v>
      </c>
      <c r="D51" s="561">
        <v>9334</v>
      </c>
      <c r="E51" s="561" t="s">
        <v>81</v>
      </c>
      <c r="F51" s="561">
        <v>155831</v>
      </c>
      <c r="G51" s="561">
        <v>3669129757</v>
      </c>
      <c r="H51" s="561">
        <v>3183</v>
      </c>
      <c r="I51" s="561">
        <v>36391950</v>
      </c>
    </row>
    <row r="52" spans="1:9" ht="11.1" customHeight="1">
      <c r="A52" s="558" t="s">
        <v>208</v>
      </c>
      <c r="B52" s="559"/>
      <c r="C52" s="560">
        <v>469</v>
      </c>
      <c r="D52" s="561">
        <v>711</v>
      </c>
      <c r="E52" s="561" t="s">
        <v>81</v>
      </c>
      <c r="F52" s="561">
        <v>11712</v>
      </c>
      <c r="G52" s="561">
        <v>306722567</v>
      </c>
      <c r="H52" s="561">
        <v>168</v>
      </c>
      <c r="I52" s="561">
        <v>1909644</v>
      </c>
    </row>
    <row r="53" spans="1:9" ht="7.5" customHeight="1">
      <c r="A53" s="558"/>
      <c r="B53" s="559"/>
      <c r="C53" s="560"/>
      <c r="D53" s="561"/>
      <c r="E53" s="561"/>
      <c r="F53" s="561"/>
      <c r="G53" s="561"/>
      <c r="H53" s="561"/>
      <c r="I53" s="561"/>
    </row>
    <row r="54" spans="1:9" ht="11.1" customHeight="1">
      <c r="A54" s="558" t="s">
        <v>491</v>
      </c>
      <c r="B54" s="559"/>
      <c r="C54" s="560">
        <v>7063</v>
      </c>
      <c r="D54" s="561">
        <v>12076</v>
      </c>
      <c r="E54" s="561" t="s">
        <v>81</v>
      </c>
      <c r="F54" s="561">
        <v>149010</v>
      </c>
      <c r="G54" s="561">
        <v>2704259063</v>
      </c>
      <c r="H54" s="561">
        <v>2334</v>
      </c>
      <c r="I54" s="561">
        <v>18171252</v>
      </c>
    </row>
    <row r="55" spans="1:9" ht="11.1" customHeight="1">
      <c r="A55" s="558" t="s">
        <v>492</v>
      </c>
      <c r="B55" s="559"/>
      <c r="C55" s="560">
        <v>10958</v>
      </c>
      <c r="D55" s="561">
        <v>16452</v>
      </c>
      <c r="E55" s="561" t="s">
        <v>81</v>
      </c>
      <c r="F55" s="561">
        <v>194543</v>
      </c>
      <c r="G55" s="561">
        <v>3386131096</v>
      </c>
      <c r="H55" s="561">
        <v>6704</v>
      </c>
      <c r="I55" s="561">
        <v>43828572</v>
      </c>
    </row>
    <row r="56" spans="1:9" ht="11.1" customHeight="1">
      <c r="A56" s="558" t="s">
        <v>493</v>
      </c>
      <c r="B56" s="559"/>
      <c r="C56" s="560">
        <v>8913</v>
      </c>
      <c r="D56" s="561">
        <v>14710</v>
      </c>
      <c r="E56" s="561" t="s">
        <v>81</v>
      </c>
      <c r="F56" s="561">
        <v>201216</v>
      </c>
      <c r="G56" s="561">
        <v>3680374468</v>
      </c>
      <c r="H56" s="561">
        <v>7946</v>
      </c>
      <c r="I56" s="561">
        <v>62439993</v>
      </c>
    </row>
    <row r="57" spans="1:9" ht="11.1" customHeight="1">
      <c r="A57" s="558" t="s">
        <v>494</v>
      </c>
      <c r="B57" s="559"/>
      <c r="C57" s="560">
        <v>2252</v>
      </c>
      <c r="D57" s="561">
        <v>3300</v>
      </c>
      <c r="E57" s="561" t="s">
        <v>81</v>
      </c>
      <c r="F57" s="561">
        <v>52744</v>
      </c>
      <c r="G57" s="561">
        <v>692983294</v>
      </c>
      <c r="H57" s="561">
        <v>1089</v>
      </c>
      <c r="I57" s="561">
        <v>8090596</v>
      </c>
    </row>
    <row r="58" spans="1:9" ht="11.1" customHeight="1">
      <c r="A58" s="558" t="s">
        <v>495</v>
      </c>
      <c r="B58" s="559"/>
      <c r="C58" s="560">
        <v>3554</v>
      </c>
      <c r="D58" s="561">
        <v>7056</v>
      </c>
      <c r="E58" s="561" t="s">
        <v>81</v>
      </c>
      <c r="F58" s="561">
        <v>90603</v>
      </c>
      <c r="G58" s="561">
        <v>1506711173</v>
      </c>
      <c r="H58" s="561">
        <v>2553</v>
      </c>
      <c r="I58" s="561">
        <v>19691382</v>
      </c>
    </row>
    <row r="59" spans="1:9" ht="11.1" customHeight="1">
      <c r="A59" s="558" t="s">
        <v>496</v>
      </c>
      <c r="B59" s="559"/>
      <c r="C59" s="560">
        <v>37239</v>
      </c>
      <c r="D59" s="561">
        <v>76322</v>
      </c>
      <c r="E59" s="561" t="s">
        <v>81</v>
      </c>
      <c r="F59" s="561">
        <v>924067</v>
      </c>
      <c r="G59" s="561">
        <v>16290059342</v>
      </c>
      <c r="H59" s="561">
        <v>25327</v>
      </c>
      <c r="I59" s="561">
        <v>185474025</v>
      </c>
    </row>
    <row r="60" spans="1:9" ht="4.5" customHeight="1" thickBot="1">
      <c r="A60" s="563"/>
      <c r="B60" s="563"/>
      <c r="C60" s="564"/>
      <c r="D60" s="565"/>
      <c r="E60" s="565"/>
      <c r="F60" s="565"/>
      <c r="G60" s="565"/>
      <c r="H60" s="565"/>
      <c r="I60" s="565"/>
    </row>
    <row r="61" spans="1:9" ht="6" customHeight="1" thickTop="1"/>
  </sheetData>
  <mergeCells count="7">
    <mergeCell ref="A2:A4"/>
    <mergeCell ref="C2:C4"/>
    <mergeCell ref="D2:D4"/>
    <mergeCell ref="E2:E4"/>
    <mergeCell ref="F2:I2"/>
    <mergeCell ref="F3:G3"/>
    <mergeCell ref="H3:I3"/>
  </mergeCells>
  <phoneticPr fontId="5"/>
  <printOptions horizontalCentered="1"/>
  <pageMargins left="0.82677165354330717" right="0.62992125984251968" top="0.74803149606299213" bottom="0.74803149606299213" header="0.31496062992125984" footer="0.31496062992125984"/>
  <pageSetup paperSize="9" scale="82" fitToWidth="0" orientation="landscape" r:id="rId1"/>
  <headerFooter alignWithMargins="0">
    <oddHeader>&amp;L&amp;9国民健康保険給付状況&amp;R&amp;9&amp;F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6</vt:i4>
      </vt:variant>
    </vt:vector>
  </HeadingPairs>
  <TitlesOfParts>
    <vt:vector size="24" baseType="lpstr">
      <vt:lpstr>17-1</vt:lpstr>
      <vt:lpstr>17-2</vt:lpstr>
      <vt:lpstr>17-3</vt:lpstr>
      <vt:lpstr>17-4</vt:lpstr>
      <vt:lpstr>17-5</vt:lpstr>
      <vt:lpstr>17-6</vt:lpstr>
      <vt:lpstr>17-7</vt:lpstr>
      <vt:lpstr>17-8</vt:lpstr>
      <vt:lpstr>17-9</vt:lpstr>
      <vt:lpstr>17-10</vt:lpstr>
      <vt:lpstr>17-11</vt:lpstr>
      <vt:lpstr>17-12</vt:lpstr>
      <vt:lpstr>17-13</vt:lpstr>
      <vt:lpstr>17-14</vt:lpstr>
      <vt:lpstr>17-15</vt:lpstr>
      <vt:lpstr>17-16</vt:lpstr>
      <vt:lpstr>17-17-1</vt:lpstr>
      <vt:lpstr>17-17-2</vt:lpstr>
      <vt:lpstr>'17-11'!Print_Area</vt:lpstr>
      <vt:lpstr>'17-13'!Print_Area</vt:lpstr>
      <vt:lpstr>'17-15'!Print_Area</vt:lpstr>
      <vt:lpstr>'17-2'!Print_Area</vt:lpstr>
      <vt:lpstr>'17-5'!Print_Area</vt:lpstr>
      <vt:lpstr>'17-9'!Print_Area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2024-03-12T04:05:26Z</cp:lastPrinted>
  <dcterms:created xsi:type="dcterms:W3CDTF">2023-03-30T04:20:06Z</dcterms:created>
  <dcterms:modified xsi:type="dcterms:W3CDTF">2024-03-12T23:56:54Z</dcterms:modified>
</cp:coreProperties>
</file>