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6970" windowHeight="3420" tabRatio="887"/>
  </bookViews>
  <sheets>
    <sheet name="ア　施設及び業務概況" sheetId="4" r:id="rId1"/>
    <sheet name="イ　損益計算書" sheetId="5" r:id="rId2"/>
    <sheet name="ウ　資本的収支に関する調" sheetId="6" r:id="rId3"/>
    <sheet name="エ　貸借対照表" sheetId="7" r:id="rId4"/>
  </sheets>
  <definedNames>
    <definedName name="_xlnm.Print_Area" localSheetId="3">'エ　貸借対照表'!$A$1:$AV$74</definedName>
    <definedName name="_xlnm.Print_Titles" localSheetId="0">'ア　施設及び業務概況'!$A:$J</definedName>
    <definedName name="_xlnm.Print_Titles" localSheetId="1">'イ　損益計算書'!$A:$J</definedName>
    <definedName name="_xlnm.Print_Titles" localSheetId="2">'ウ　資本的収支に関する調'!$A:$J</definedName>
    <definedName name="_xlnm.Print_Titles" localSheetId="3">'エ　貸借対照表'!$A:$J</definedName>
  </definedNames>
  <calcPr calcId="162913"/>
</workbook>
</file>

<file path=xl/calcChain.xml><?xml version="1.0" encoding="utf-8"?>
<calcChain xmlns="http://schemas.openxmlformats.org/spreadsheetml/2006/main">
  <c r="AV45" i="4" l="1"/>
  <c r="AV33" i="4"/>
  <c r="AV34" i="4"/>
  <c r="AV35" i="4"/>
  <c r="AV36" i="4"/>
  <c r="AV38" i="4"/>
  <c r="AV39" i="4"/>
  <c r="AV40" i="4"/>
  <c r="AV41" i="4"/>
  <c r="AV42" i="4"/>
  <c r="AV43" i="4"/>
  <c r="AV44" i="4"/>
  <c r="AV46" i="4"/>
  <c r="AV9" i="4"/>
  <c r="AV10" i="4"/>
  <c r="AV11" i="4"/>
  <c r="AV12" i="4"/>
  <c r="AV13" i="4"/>
  <c r="AV14" i="4"/>
  <c r="AV15" i="4"/>
  <c r="AV16" i="4"/>
  <c r="AV17" i="4"/>
  <c r="AV18" i="4"/>
  <c r="AV19" i="4"/>
  <c r="AV20" i="4"/>
  <c r="AV21" i="4"/>
  <c r="AV22" i="4"/>
  <c r="AV23" i="4"/>
  <c r="AV24" i="4"/>
  <c r="AV25" i="4"/>
  <c r="AV26" i="4"/>
  <c r="AV27" i="4"/>
  <c r="AV28" i="4"/>
  <c r="AV29" i="4"/>
  <c r="AV30" i="4"/>
  <c r="AV31" i="4"/>
  <c r="AV32" i="4"/>
  <c r="AV8" i="4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AT25" i="7"/>
  <c r="AT26" i="7"/>
  <c r="AT27" i="7"/>
  <c r="AT28" i="7"/>
  <c r="AT29" i="7"/>
  <c r="AT30" i="7"/>
  <c r="AT31" i="7"/>
  <c r="AT32" i="7"/>
  <c r="AT33" i="7"/>
  <c r="AT34" i="7"/>
  <c r="AT35" i="7"/>
  <c r="AT36" i="7"/>
  <c r="AT37" i="7"/>
  <c r="AT38" i="7"/>
  <c r="AT39" i="7"/>
  <c r="AT40" i="7"/>
  <c r="AT41" i="7"/>
  <c r="AT42" i="7"/>
  <c r="AT43" i="7"/>
  <c r="AT44" i="7"/>
  <c r="AT45" i="7"/>
  <c r="AT46" i="7"/>
  <c r="AT47" i="7"/>
  <c r="AT48" i="7"/>
  <c r="AT49" i="7"/>
  <c r="AT50" i="7"/>
  <c r="AT51" i="7"/>
  <c r="AT52" i="7"/>
  <c r="AT53" i="7"/>
  <c r="AT54" i="7"/>
  <c r="AT55" i="7"/>
  <c r="AT56" i="7"/>
  <c r="AT57" i="7"/>
  <c r="AT58" i="7"/>
  <c r="AT59" i="7"/>
  <c r="AT60" i="7"/>
  <c r="AT61" i="7"/>
  <c r="AT62" i="7"/>
  <c r="AT63" i="7"/>
  <c r="AT64" i="7"/>
  <c r="AT65" i="7"/>
  <c r="AT66" i="7"/>
  <c r="AT67" i="7"/>
  <c r="AT68" i="7"/>
  <c r="AT69" i="7"/>
  <c r="AT70" i="7"/>
  <c r="AT71" i="7"/>
  <c r="AT72" i="7"/>
  <c r="AT73" i="7"/>
  <c r="AT4" i="7"/>
  <c r="AT3" i="7"/>
  <c r="AV38" i="6"/>
  <c r="AT22" i="6"/>
  <c r="AT23" i="6"/>
  <c r="AT24" i="6"/>
  <c r="AT25" i="6"/>
  <c r="AT26" i="6"/>
  <c r="AT27" i="6"/>
  <c r="AT28" i="6"/>
  <c r="AT29" i="6"/>
  <c r="AT30" i="6"/>
  <c r="AT31" i="6"/>
  <c r="AT32" i="6"/>
  <c r="AT33" i="6"/>
  <c r="AT34" i="6"/>
  <c r="AT35" i="6"/>
  <c r="AT36" i="6"/>
  <c r="AT37" i="6"/>
  <c r="AT38" i="6"/>
  <c r="AT39" i="6"/>
  <c r="AT40" i="6"/>
  <c r="AT41" i="6"/>
  <c r="AT42" i="6"/>
  <c r="P25" i="5" l="1"/>
  <c r="T25" i="5"/>
  <c r="P26" i="5"/>
  <c r="T26" i="5"/>
  <c r="P27" i="5"/>
  <c r="T27" i="5"/>
  <c r="P28" i="5"/>
  <c r="T28" i="5"/>
  <c r="P29" i="5"/>
  <c r="T29" i="5"/>
  <c r="AT3" i="5" l="1"/>
  <c r="AT4" i="5"/>
  <c r="AT5" i="5"/>
  <c r="AT24" i="4" l="1"/>
  <c r="AT23" i="4"/>
  <c r="AT22" i="4"/>
  <c r="AT21" i="4"/>
  <c r="AT20" i="4"/>
  <c r="AT19" i="4"/>
  <c r="AT15" i="4" l="1"/>
  <c r="AT14" i="4"/>
  <c r="T15" i="4"/>
  <c r="T14" i="4"/>
  <c r="P15" i="4"/>
  <c r="P14" i="4"/>
  <c r="P9" i="4"/>
  <c r="P8" i="4"/>
  <c r="T9" i="4"/>
  <c r="T8" i="4"/>
  <c r="AT9" i="4"/>
  <c r="AT8" i="4"/>
  <c r="T73" i="7" l="1"/>
  <c r="T72" i="7"/>
  <c r="T71" i="7"/>
  <c r="T70" i="7"/>
  <c r="T69" i="7"/>
  <c r="T68" i="7"/>
  <c r="T67" i="7"/>
  <c r="T66" i="7"/>
  <c r="T65" i="7"/>
  <c r="T64" i="7"/>
  <c r="T63" i="7"/>
  <c r="T62" i="7"/>
  <c r="T61" i="7"/>
  <c r="T60" i="7"/>
  <c r="T59" i="7"/>
  <c r="T58" i="7"/>
  <c r="T57" i="7"/>
  <c r="T56" i="7"/>
  <c r="T55" i="7"/>
  <c r="T54" i="7"/>
  <c r="T53" i="7"/>
  <c r="T52" i="7"/>
  <c r="T51" i="7"/>
  <c r="T50" i="7"/>
  <c r="T49" i="7"/>
  <c r="T48" i="7"/>
  <c r="T47" i="7"/>
  <c r="T46" i="7"/>
  <c r="T45" i="7"/>
  <c r="T44" i="7"/>
  <c r="T43" i="7"/>
  <c r="T42" i="7"/>
  <c r="T41" i="7"/>
  <c r="T40" i="7"/>
  <c r="T39" i="7"/>
  <c r="T38" i="7"/>
  <c r="T37" i="7"/>
  <c r="T34" i="7"/>
  <c r="T35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8" i="7"/>
  <c r="T7" i="7"/>
  <c r="T6" i="7"/>
  <c r="T5" i="7"/>
  <c r="T4" i="7"/>
  <c r="T3" i="7"/>
  <c r="T44" i="6"/>
  <c r="T43" i="6"/>
  <c r="T42" i="6"/>
  <c r="T41" i="6"/>
  <c r="T40" i="6"/>
  <c r="T39" i="6"/>
  <c r="T38" i="6"/>
  <c r="T36" i="6"/>
  <c r="T35" i="6"/>
  <c r="T33" i="6"/>
  <c r="T32" i="6"/>
  <c r="T31" i="6"/>
  <c r="T30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T3" i="6"/>
  <c r="P73" i="7"/>
  <c r="AV73" i="7" s="1"/>
  <c r="P72" i="7"/>
  <c r="AV72" i="7" s="1"/>
  <c r="P71" i="7"/>
  <c r="AV71" i="7" s="1"/>
  <c r="P70" i="7"/>
  <c r="AV70" i="7" s="1"/>
  <c r="P69" i="7"/>
  <c r="P68" i="7"/>
  <c r="P67" i="7"/>
  <c r="P66" i="7"/>
  <c r="P65" i="7"/>
  <c r="AV65" i="7" s="1"/>
  <c r="P64" i="7"/>
  <c r="AV64" i="7" s="1"/>
  <c r="P63" i="7"/>
  <c r="AV63" i="7" s="1"/>
  <c r="P62" i="7"/>
  <c r="AV62" i="7" s="1"/>
  <c r="P61" i="7"/>
  <c r="P60" i="7"/>
  <c r="P59" i="7"/>
  <c r="P58" i="7"/>
  <c r="P57" i="7"/>
  <c r="AV57" i="7" s="1"/>
  <c r="P56" i="7"/>
  <c r="AV56" i="7" s="1"/>
  <c r="P55" i="7"/>
  <c r="AV55" i="7" s="1"/>
  <c r="P53" i="7"/>
  <c r="AV53" i="7" s="1"/>
  <c r="P52" i="7"/>
  <c r="P51" i="7"/>
  <c r="P50" i="7"/>
  <c r="P49" i="7"/>
  <c r="AV49" i="7" s="1"/>
  <c r="P47" i="7"/>
  <c r="P46" i="7"/>
  <c r="P45" i="7"/>
  <c r="AV45" i="7" s="1"/>
  <c r="P44" i="7"/>
  <c r="AV44" i="7" s="1"/>
  <c r="P43" i="7"/>
  <c r="P42" i="7"/>
  <c r="P41" i="7"/>
  <c r="AV41" i="7" s="1"/>
  <c r="P39" i="7"/>
  <c r="P38" i="7"/>
  <c r="P37" i="7"/>
  <c r="P36" i="7"/>
  <c r="P35" i="7"/>
  <c r="P34" i="7"/>
  <c r="P33" i="7"/>
  <c r="P32" i="7"/>
  <c r="P31" i="7"/>
  <c r="P30" i="7"/>
  <c r="AV30" i="7" s="1"/>
  <c r="P29" i="7"/>
  <c r="AV29" i="7" s="1"/>
  <c r="P28" i="7"/>
  <c r="P27" i="7"/>
  <c r="P26" i="7"/>
  <c r="P25" i="7"/>
  <c r="P24" i="7"/>
  <c r="P23" i="7"/>
  <c r="P22" i="7"/>
  <c r="AV22" i="7" s="1"/>
  <c r="P21" i="7"/>
  <c r="AV21" i="7" s="1"/>
  <c r="P20" i="7"/>
  <c r="P19" i="7"/>
  <c r="P18" i="7"/>
  <c r="P17" i="7"/>
  <c r="P16" i="7"/>
  <c r="P14" i="7"/>
  <c r="P13" i="7"/>
  <c r="P12" i="7"/>
  <c r="P11" i="7"/>
  <c r="P10" i="7"/>
  <c r="AV10" i="7" s="1"/>
  <c r="P9" i="7"/>
  <c r="P8" i="7"/>
  <c r="P7" i="7"/>
  <c r="P6" i="7"/>
  <c r="P5" i="7"/>
  <c r="AV5" i="7" s="1"/>
  <c r="P4" i="7"/>
  <c r="AV4" i="7" s="1"/>
  <c r="P3" i="7"/>
  <c r="AV3" i="7" s="1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47" i="5"/>
  <c r="AV20" i="7" l="1"/>
  <c r="AV6" i="7"/>
  <c r="AV7" i="7"/>
  <c r="AV58" i="7"/>
  <c r="AV66" i="7"/>
  <c r="AV50" i="7"/>
  <c r="AV59" i="7"/>
  <c r="AV67" i="7"/>
  <c r="AV51" i="7"/>
  <c r="AV60" i="7"/>
  <c r="AV68" i="7"/>
  <c r="AV8" i="7"/>
  <c r="AV42" i="7"/>
  <c r="AV43" i="7"/>
  <c r="AV52" i="7"/>
  <c r="AV61" i="7"/>
  <c r="AV69" i="7"/>
  <c r="AV24" i="7"/>
  <c r="P15" i="7"/>
  <c r="P40" i="7"/>
  <c r="AV40" i="7" s="1"/>
  <c r="P48" i="7"/>
  <c r="P54" i="7"/>
  <c r="AV54" i="7" s="1"/>
  <c r="T37" i="6"/>
  <c r="T34" i="6"/>
  <c r="T29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3" i="6"/>
  <c r="AT54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T4" i="5"/>
  <c r="T3" i="5"/>
  <c r="AV3" i="5" s="1"/>
  <c r="P11" i="4"/>
  <c r="AV54" i="5" l="1"/>
  <c r="T38" i="4"/>
  <c r="T40" i="4"/>
  <c r="P42" i="4"/>
  <c r="P46" i="4"/>
  <c r="AT16" i="4" l="1"/>
  <c r="AT13" i="4"/>
  <c r="AT12" i="4"/>
  <c r="AT11" i="4"/>
  <c r="AT10" i="4"/>
  <c r="T39" i="4" l="1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3" i="4"/>
  <c r="T12" i="4"/>
  <c r="T11" i="4"/>
  <c r="T10" i="4"/>
  <c r="P45" i="4" l="1"/>
  <c r="P10" i="4"/>
  <c r="P12" i="4"/>
  <c r="P13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8" i="4"/>
  <c r="P39" i="4"/>
  <c r="P40" i="4"/>
  <c r="P41" i="4"/>
  <c r="P43" i="4"/>
  <c r="P44" i="4"/>
  <c r="AT53" i="5" l="1"/>
  <c r="AV53" i="5" s="1"/>
  <c r="T41" i="4" l="1"/>
  <c r="T42" i="4"/>
  <c r="T43" i="4"/>
  <c r="T44" i="4"/>
  <c r="T45" i="4"/>
  <c r="T46" i="4"/>
  <c r="AT17" i="4" l="1"/>
  <c r="AT18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8" i="4"/>
  <c r="AT39" i="4"/>
  <c r="AT40" i="4"/>
  <c r="AT41" i="4"/>
  <c r="AT42" i="4"/>
  <c r="AT43" i="4"/>
  <c r="AT44" i="4"/>
  <c r="AT45" i="4"/>
  <c r="AT46" i="4"/>
  <c r="AT7" i="5" l="1"/>
  <c r="AV7" i="5" s="1"/>
  <c r="AT8" i="5"/>
  <c r="AV8" i="5" s="1"/>
  <c r="AT9" i="5"/>
  <c r="AV9" i="5" s="1"/>
  <c r="AT10" i="5"/>
  <c r="AV10" i="5" s="1"/>
  <c r="AT11" i="5"/>
  <c r="AV11" i="5" s="1"/>
  <c r="AT12" i="5"/>
  <c r="AV12" i="5" s="1"/>
  <c r="AT13" i="5"/>
  <c r="AV13" i="5" s="1"/>
  <c r="AT14" i="5"/>
  <c r="AV14" i="5" s="1"/>
  <c r="AT15" i="5"/>
  <c r="AV15" i="5" s="1"/>
  <c r="AT16" i="5"/>
  <c r="AV16" i="5" s="1"/>
  <c r="AT17" i="5"/>
  <c r="AV17" i="5" s="1"/>
  <c r="AT18" i="5"/>
  <c r="AV18" i="5" s="1"/>
  <c r="AT19" i="5"/>
  <c r="AV19" i="5" s="1"/>
  <c r="AT20" i="5"/>
  <c r="AV20" i="5" s="1"/>
  <c r="AT21" i="5"/>
  <c r="AV21" i="5" s="1"/>
  <c r="AT22" i="5"/>
  <c r="AV22" i="5" s="1"/>
  <c r="AT23" i="5"/>
  <c r="AV23" i="5" s="1"/>
  <c r="AT24" i="5"/>
  <c r="AV24" i="5" s="1"/>
  <c r="AT25" i="5"/>
  <c r="AV25" i="5" s="1"/>
  <c r="AT26" i="5"/>
  <c r="AV26" i="5" s="1"/>
  <c r="AT27" i="5"/>
  <c r="AV27" i="5" s="1"/>
  <c r="AT28" i="5"/>
  <c r="AV28" i="5" s="1"/>
  <c r="AT29" i="5"/>
  <c r="AV29" i="5" s="1"/>
  <c r="AT30" i="5"/>
  <c r="AV30" i="5" s="1"/>
  <c r="AT31" i="5"/>
  <c r="AV31" i="5" s="1"/>
  <c r="AT32" i="5"/>
  <c r="AV32" i="5" s="1"/>
  <c r="AT33" i="5"/>
  <c r="AV33" i="5" s="1"/>
  <c r="AT34" i="5"/>
  <c r="AV34" i="5" s="1"/>
  <c r="AT35" i="5"/>
  <c r="AV35" i="5" s="1"/>
  <c r="AT36" i="5"/>
  <c r="AV36" i="5" s="1"/>
  <c r="AT37" i="5"/>
  <c r="AV37" i="5" s="1"/>
  <c r="AT38" i="5"/>
  <c r="AV38" i="5" s="1"/>
  <c r="AT39" i="5"/>
  <c r="AV39" i="5" s="1"/>
  <c r="AT40" i="5"/>
  <c r="AV40" i="5" s="1"/>
  <c r="AT41" i="5"/>
  <c r="AV41" i="5" s="1"/>
  <c r="AT42" i="5"/>
  <c r="AV42" i="5" s="1"/>
  <c r="AT43" i="5"/>
  <c r="AV43" i="5" s="1"/>
  <c r="AT44" i="5"/>
  <c r="AV44" i="5" s="1"/>
  <c r="AT45" i="5"/>
  <c r="AV45" i="5" s="1"/>
  <c r="AT46" i="5"/>
  <c r="AV46" i="5" s="1"/>
  <c r="AT47" i="5"/>
  <c r="AT48" i="5"/>
  <c r="AV48" i="5" s="1"/>
  <c r="AT49" i="5"/>
  <c r="AV49" i="5" s="1"/>
  <c r="AT50" i="5"/>
  <c r="AV50" i="5" s="1"/>
  <c r="AT51" i="5"/>
  <c r="AV51" i="5" s="1"/>
  <c r="AT52" i="5"/>
  <c r="AV52" i="5" s="1"/>
  <c r="AT55" i="5"/>
  <c r="AV55" i="5" s="1"/>
  <c r="AT56" i="5"/>
  <c r="AV56" i="5" s="1"/>
  <c r="AT57" i="5"/>
  <c r="AV57" i="5" s="1"/>
  <c r="AT58" i="5"/>
  <c r="AV58" i="5" s="1"/>
  <c r="AT59" i="5"/>
  <c r="AV59" i="5" s="1"/>
  <c r="AT60" i="5"/>
  <c r="AV60" i="5" s="1"/>
  <c r="AV4" i="5"/>
  <c r="AV5" i="5"/>
  <c r="AT6" i="5"/>
  <c r="AV6" i="5" s="1"/>
  <c r="T47" i="5"/>
  <c r="AT4" i="6"/>
  <c r="AV4" i="6" s="1"/>
  <c r="AT5" i="6"/>
  <c r="AV5" i="6" s="1"/>
  <c r="AT6" i="6"/>
  <c r="AV6" i="6" s="1"/>
  <c r="AT7" i="6"/>
  <c r="AV7" i="6" s="1"/>
  <c r="AT8" i="6"/>
  <c r="AV8" i="6" s="1"/>
  <c r="AT9" i="6"/>
  <c r="AV9" i="6" s="1"/>
  <c r="AT10" i="6"/>
  <c r="AV10" i="6" s="1"/>
  <c r="AT11" i="6"/>
  <c r="AV11" i="6" s="1"/>
  <c r="AT12" i="6"/>
  <c r="AV12" i="6" s="1"/>
  <c r="AT13" i="6"/>
  <c r="AV13" i="6" s="1"/>
  <c r="AT14" i="6"/>
  <c r="AV14" i="6" s="1"/>
  <c r="AT15" i="6"/>
  <c r="AV15" i="6" s="1"/>
  <c r="AT16" i="6"/>
  <c r="AV16" i="6" s="1"/>
  <c r="AT17" i="6"/>
  <c r="AV17" i="6" s="1"/>
  <c r="AT18" i="6"/>
  <c r="AV18" i="6" s="1"/>
  <c r="AT19" i="6"/>
  <c r="AV19" i="6" s="1"/>
  <c r="AT20" i="6"/>
  <c r="AV20" i="6" s="1"/>
  <c r="AT21" i="6"/>
  <c r="AV21" i="6" s="1"/>
  <c r="AV22" i="6"/>
  <c r="AV23" i="6"/>
  <c r="AV24" i="6"/>
  <c r="AV25" i="6"/>
  <c r="AV26" i="6"/>
  <c r="AV27" i="6"/>
  <c r="AV28" i="6"/>
  <c r="AV29" i="6"/>
  <c r="AV30" i="6"/>
  <c r="AV31" i="6"/>
  <c r="AV32" i="6"/>
  <c r="AV33" i="6"/>
  <c r="AV34" i="6"/>
  <c r="AV35" i="6"/>
  <c r="AV36" i="6"/>
  <c r="AV37" i="6"/>
  <c r="AV39" i="6"/>
  <c r="AV40" i="6"/>
  <c r="AV41" i="6"/>
  <c r="AV42" i="6"/>
  <c r="AV43" i="6"/>
  <c r="AV44" i="6"/>
  <c r="AT3" i="6"/>
  <c r="AV3" i="6" s="1"/>
  <c r="AV11" i="7"/>
  <c r="AV12" i="7"/>
  <c r="AV13" i="7"/>
  <c r="AV14" i="7"/>
  <c r="AV15" i="7"/>
  <c r="AV16" i="7"/>
  <c r="AV17" i="7"/>
  <c r="AV18" i="7"/>
  <c r="AV19" i="7"/>
  <c r="AV23" i="7"/>
  <c r="AV25" i="7"/>
  <c r="AV26" i="7"/>
  <c r="AV27" i="7"/>
  <c r="AV28" i="7"/>
  <c r="AV31" i="7"/>
  <c r="AV32" i="7"/>
  <c r="AV33" i="7"/>
  <c r="AV34" i="7"/>
  <c r="AV35" i="7"/>
  <c r="AV37" i="7"/>
  <c r="AV38" i="7"/>
  <c r="AV39" i="7"/>
  <c r="AV46" i="7"/>
  <c r="AV47" i="7"/>
  <c r="AV48" i="7"/>
  <c r="T9" i="7"/>
  <c r="AV9" i="7" s="1"/>
  <c r="T36" i="7"/>
  <c r="AV36" i="7" s="1"/>
  <c r="AV47" i="5" l="1"/>
</calcChain>
</file>

<file path=xl/sharedStrings.xml><?xml version="1.0" encoding="utf-8"?>
<sst xmlns="http://schemas.openxmlformats.org/spreadsheetml/2006/main" count="796" uniqueCount="348">
  <si>
    <t>種別延長</t>
    <rPh sb="0" eb="2">
      <t>シュベツ</t>
    </rPh>
    <rPh sb="2" eb="4">
      <t>エンチョウ</t>
    </rPh>
    <phoneticPr fontId="6"/>
  </si>
  <si>
    <t>内訳</t>
    <rPh sb="0" eb="2">
      <t>ウチワケ</t>
    </rPh>
    <phoneticPr fontId="6"/>
  </si>
  <si>
    <t>計(人)</t>
    <phoneticPr fontId="6"/>
  </si>
  <si>
    <t>(A)</t>
    <phoneticPr fontId="6"/>
  </si>
  <si>
    <t>(C)</t>
    <phoneticPr fontId="6"/>
  </si>
  <si>
    <t>(D)</t>
    <phoneticPr fontId="6"/>
  </si>
  <si>
    <t>(E)</t>
    <phoneticPr fontId="6"/>
  </si>
  <si>
    <t>(F)</t>
    <phoneticPr fontId="6"/>
  </si>
  <si>
    <t>(G)</t>
    <phoneticPr fontId="6"/>
  </si>
  <si>
    <t>収益的支出に充てた企業債</t>
    <rPh sb="0" eb="3">
      <t>シュウエキテキ</t>
    </rPh>
    <rPh sb="3" eb="5">
      <t>シシュツ</t>
    </rPh>
    <rPh sb="6" eb="7">
      <t>ア</t>
    </rPh>
    <rPh sb="9" eb="11">
      <t>キギョウ</t>
    </rPh>
    <rPh sb="11" eb="12">
      <t>サイ</t>
    </rPh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</si>
  <si>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</si>
  <si>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(1)　企業債</t>
    <rPh sb="4" eb="6">
      <t>キギョウ</t>
    </rPh>
    <rPh sb="6" eb="7">
      <t>サイ</t>
    </rPh>
    <phoneticPr fontId="6"/>
  </si>
  <si>
    <t>(5)　他会計補助金</t>
    <phoneticPr fontId="6"/>
  </si>
  <si>
    <t>(6)　固定資産売却代金</t>
    <phoneticPr fontId="6"/>
  </si>
  <si>
    <t>(10) その他</t>
    <phoneticPr fontId="6"/>
  </si>
  <si>
    <t>(a)</t>
    <phoneticPr fontId="6"/>
  </si>
  <si>
    <t>(b)</t>
    <phoneticPr fontId="6"/>
  </si>
  <si>
    <t>(c)</t>
    <phoneticPr fontId="6"/>
  </si>
  <si>
    <t>(d)</t>
    <phoneticPr fontId="6"/>
  </si>
  <si>
    <t>(1)　建設改良費</t>
    <rPh sb="4" eb="6">
      <t>ケンセツ</t>
    </rPh>
    <rPh sb="6" eb="8">
      <t>カイリョウ</t>
    </rPh>
    <rPh sb="8" eb="9">
      <t>ヒ</t>
    </rPh>
    <phoneticPr fontId="6"/>
  </si>
  <si>
    <t>うち</t>
    <phoneticPr fontId="6"/>
  </si>
  <si>
    <t>職員給与費</t>
    <rPh sb="0" eb="2">
      <t>ショクイン</t>
    </rPh>
    <rPh sb="2" eb="4">
      <t>キュウヨ</t>
    </rPh>
    <rPh sb="4" eb="5">
      <t>ヒ</t>
    </rPh>
    <phoneticPr fontId="6"/>
  </si>
  <si>
    <t>建設利息</t>
    <rPh sb="0" eb="2">
      <t>ケンセツ</t>
    </rPh>
    <rPh sb="2" eb="4">
      <t>リソク</t>
    </rPh>
    <phoneticPr fontId="6"/>
  </si>
  <si>
    <t>(2)　企業債償還金</t>
    <rPh sb="4" eb="6">
      <t>キギョウ</t>
    </rPh>
    <rPh sb="6" eb="7">
      <t>サイ</t>
    </rPh>
    <rPh sb="7" eb="9">
      <t>ショウカン</t>
    </rPh>
    <rPh sb="9" eb="10">
      <t>キン</t>
    </rPh>
    <phoneticPr fontId="6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</si>
  <si>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</si>
  <si>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</si>
  <si>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</si>
  <si>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(3)　他会計からの長期借入金返還額</t>
    <rPh sb="4" eb="5">
      <t>タ</t>
    </rPh>
    <rPh sb="5" eb="7">
      <t>カイケイ</t>
    </rPh>
    <rPh sb="10" eb="12">
      <t>チョウキ</t>
    </rPh>
    <rPh sb="12" eb="14">
      <t>カリイレ</t>
    </rPh>
    <rPh sb="14" eb="15">
      <t>キン</t>
    </rPh>
    <rPh sb="15" eb="17">
      <t>ヘンカン</t>
    </rPh>
    <rPh sb="17" eb="18">
      <t>ガク</t>
    </rPh>
    <phoneticPr fontId="6"/>
  </si>
  <si>
    <t>(4)　他会計への支出金</t>
    <rPh sb="4" eb="5">
      <t>タ</t>
    </rPh>
    <rPh sb="5" eb="7">
      <t>カイケイ</t>
    </rPh>
    <rPh sb="9" eb="12">
      <t>シシュツキン</t>
    </rPh>
    <phoneticPr fontId="6"/>
  </si>
  <si>
    <t>(5)　その他</t>
    <rPh sb="6" eb="7">
      <t>タ</t>
    </rPh>
    <phoneticPr fontId="6"/>
  </si>
  <si>
    <t>(e)</t>
    <phoneticPr fontId="6"/>
  </si>
  <si>
    <t>(1)　過年度分損益勘定留保資金</t>
    <phoneticPr fontId="6"/>
  </si>
  <si>
    <t>(2)　当年度分損益勘定留保資金</t>
    <phoneticPr fontId="6"/>
  </si>
  <si>
    <t>(3)　繰越利益剰余金処分額</t>
    <phoneticPr fontId="6"/>
  </si>
  <si>
    <t>(5)　積立金取りくずし額</t>
    <phoneticPr fontId="6"/>
  </si>
  <si>
    <t>(7)　その他</t>
    <rPh sb="6" eb="7">
      <t>タ</t>
    </rPh>
    <phoneticPr fontId="6"/>
  </si>
  <si>
    <t>(g)</t>
  </si>
  <si>
    <t>経常利益</t>
    <rPh sb="0" eb="2">
      <t>ケイジョウ</t>
    </rPh>
    <rPh sb="2" eb="4">
      <t>リエキ</t>
    </rPh>
    <phoneticPr fontId="6"/>
  </si>
  <si>
    <t>公共下水道</t>
    <rPh sb="0" eb="2">
      <t>コウキョウ</t>
    </rPh>
    <rPh sb="2" eb="5">
      <t>ゲスイドウ</t>
    </rPh>
    <phoneticPr fontId="3"/>
  </si>
  <si>
    <t>キャッシュ・フロー計算書に関する調</t>
    <rPh sb="9" eb="12">
      <t>ケイサンショ</t>
    </rPh>
    <rPh sb="13" eb="14">
      <t>カン</t>
    </rPh>
    <rPh sb="16" eb="17">
      <t>シラ</t>
    </rPh>
    <phoneticPr fontId="3"/>
  </si>
  <si>
    <t>再掲</t>
    <rPh sb="0" eb="2">
      <t>サイケイ</t>
    </rPh>
    <phoneticPr fontId="6"/>
  </si>
  <si>
    <t>特定環境保全公共下水道</t>
    <phoneticPr fontId="3"/>
  </si>
  <si>
    <t>排除方式</t>
    <rPh sb="0" eb="2">
      <t>ハイジョ</t>
    </rPh>
    <rPh sb="2" eb="4">
      <t>ホウシキ</t>
    </rPh>
    <phoneticPr fontId="6"/>
  </si>
  <si>
    <t>維持管理費</t>
    <rPh sb="0" eb="2">
      <t>イジ</t>
    </rPh>
    <rPh sb="2" eb="5">
      <t>カンリヒ</t>
    </rPh>
    <phoneticPr fontId="3"/>
  </si>
  <si>
    <t>資本費</t>
    <rPh sb="0" eb="1">
      <t>シ</t>
    </rPh>
    <rPh sb="1" eb="2">
      <t>ホン</t>
    </rPh>
    <rPh sb="2" eb="3">
      <t>ヒ</t>
    </rPh>
    <phoneticPr fontId="3"/>
  </si>
  <si>
    <t>計</t>
    <rPh sb="0" eb="1">
      <t>ケイ</t>
    </rPh>
    <phoneticPr fontId="3"/>
  </si>
  <si>
    <t>自己資本構成比率(%)</t>
    <rPh sb="0" eb="2">
      <t>ジコ</t>
    </rPh>
    <rPh sb="2" eb="4">
      <t>シホン</t>
    </rPh>
    <rPh sb="4" eb="6">
      <t>コウセイ</t>
    </rPh>
    <rPh sb="6" eb="8">
      <t>ヒリツ</t>
    </rPh>
    <phoneticPr fontId="6"/>
  </si>
  <si>
    <t>有収率(%)</t>
    <rPh sb="0" eb="1">
      <t>ユウ</t>
    </rPh>
    <rPh sb="1" eb="2">
      <t>オサム</t>
    </rPh>
    <rPh sb="2" eb="3">
      <t>リツ</t>
    </rPh>
    <phoneticPr fontId="6"/>
  </si>
  <si>
    <t>１か月20㎥当たり家庭料金(円)</t>
    <rPh sb="2" eb="3">
      <t>ゲツ</t>
    </rPh>
    <rPh sb="6" eb="7">
      <t>アタ</t>
    </rPh>
    <rPh sb="9" eb="11">
      <t>カテイ</t>
    </rPh>
    <rPh sb="11" eb="13">
      <t>リョウキン</t>
    </rPh>
    <rPh sb="14" eb="15">
      <t>エン</t>
    </rPh>
    <phoneticPr fontId="6"/>
  </si>
  <si>
    <t>処理区域内人口密度(人/k㎡)</t>
    <rPh sb="0" eb="2">
      <t>ショリ</t>
    </rPh>
    <rPh sb="2" eb="5">
      <t>クイキナイ</t>
    </rPh>
    <rPh sb="5" eb="7">
      <t>ジンコウ</t>
    </rPh>
    <rPh sb="7" eb="9">
      <t>ミツド</t>
    </rPh>
    <rPh sb="10" eb="11">
      <t>ヒト</t>
    </rPh>
    <phoneticPr fontId="6"/>
  </si>
  <si>
    <t>経営の健全性・効率性</t>
    <phoneticPr fontId="3"/>
  </si>
  <si>
    <t>経常収支比率(%)</t>
    <phoneticPr fontId="6"/>
  </si>
  <si>
    <t>累積欠損金比率(%)</t>
    <phoneticPr fontId="6"/>
  </si>
  <si>
    <t>流動比率(%)</t>
    <rPh sb="0" eb="2">
      <t>リュウドウ</t>
    </rPh>
    <rPh sb="2" eb="4">
      <t>ヒリツ</t>
    </rPh>
    <phoneticPr fontId="6"/>
  </si>
  <si>
    <t>企業債残高対事業規模比率(%)</t>
    <rPh sb="0" eb="2">
      <t>キギョウ</t>
    </rPh>
    <rPh sb="2" eb="3">
      <t>サイ</t>
    </rPh>
    <rPh sb="3" eb="5">
      <t>ザンダカ</t>
    </rPh>
    <rPh sb="5" eb="6">
      <t>タイ</t>
    </rPh>
    <rPh sb="6" eb="8">
      <t>ジギョウ</t>
    </rPh>
    <rPh sb="8" eb="10">
      <t>キボ</t>
    </rPh>
    <rPh sb="10" eb="12">
      <t>ヒリツ</t>
    </rPh>
    <phoneticPr fontId="6"/>
  </si>
  <si>
    <t>資本費回収率(%)</t>
    <rPh sb="0" eb="2">
      <t>シホン</t>
    </rPh>
    <rPh sb="2" eb="3">
      <t>ヒ</t>
    </rPh>
    <rPh sb="3" eb="5">
      <t>カイシュウ</t>
    </rPh>
    <rPh sb="5" eb="6">
      <t>リツ</t>
    </rPh>
    <phoneticPr fontId="6"/>
  </si>
  <si>
    <t>使用料単価(円/㎥)</t>
    <rPh sb="0" eb="2">
      <t>シヨウ</t>
    </rPh>
    <rPh sb="2" eb="3">
      <t>リョウ</t>
    </rPh>
    <rPh sb="3" eb="5">
      <t>タンカ</t>
    </rPh>
    <rPh sb="6" eb="7">
      <t>エン</t>
    </rPh>
    <phoneticPr fontId="6"/>
  </si>
  <si>
    <t>汚水処理原価(円/㎥)</t>
    <rPh sb="0" eb="2">
      <t>オスイ</t>
    </rPh>
    <rPh sb="2" eb="4">
      <t>ショリ</t>
    </rPh>
    <rPh sb="4" eb="6">
      <t>ゲンカ</t>
    </rPh>
    <rPh sb="7" eb="8">
      <t>エン</t>
    </rPh>
    <phoneticPr fontId="6"/>
  </si>
  <si>
    <t>施設利用率(%)</t>
    <rPh sb="0" eb="2">
      <t>シセツ</t>
    </rPh>
    <rPh sb="2" eb="5">
      <t>リヨウリツ</t>
    </rPh>
    <phoneticPr fontId="6"/>
  </si>
  <si>
    <t>水洗化率(%)</t>
    <rPh sb="0" eb="3">
      <t>スイセンカ</t>
    </rPh>
    <rPh sb="3" eb="4">
      <t>リツ</t>
    </rPh>
    <phoneticPr fontId="6"/>
  </si>
  <si>
    <t>老朽化の状況</t>
    <rPh sb="0" eb="3">
      <t>ロウキュウカ</t>
    </rPh>
    <rPh sb="4" eb="6">
      <t>ジョウキョウ</t>
    </rPh>
    <phoneticPr fontId="3"/>
  </si>
  <si>
    <t>有形固定資産減価償却率(%)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リツ</t>
    </rPh>
    <phoneticPr fontId="6"/>
  </si>
  <si>
    <t>管渠老朽化率(%)</t>
    <rPh sb="0" eb="1">
      <t>カン</t>
    </rPh>
    <rPh sb="1" eb="2">
      <t>キョ</t>
    </rPh>
    <rPh sb="2" eb="4">
      <t>ロウキュウ</t>
    </rPh>
    <rPh sb="4" eb="5">
      <t>カ</t>
    </rPh>
    <rPh sb="5" eb="6">
      <t>リツ</t>
    </rPh>
    <phoneticPr fontId="6"/>
  </si>
  <si>
    <t>経費回収率(%)</t>
    <rPh sb="0" eb="2">
      <t>ケイヒ</t>
    </rPh>
    <rPh sb="2" eb="4">
      <t>カイシュウ</t>
    </rPh>
    <rPh sb="4" eb="5">
      <t>リツ</t>
    </rPh>
    <phoneticPr fontId="6"/>
  </si>
  <si>
    <t>建設事業開始年月日</t>
    <rPh sb="0" eb="2">
      <t>ケンセツ</t>
    </rPh>
    <rPh sb="2" eb="4">
      <t>ジギョウ</t>
    </rPh>
    <rPh sb="4" eb="6">
      <t>カイシ</t>
    </rPh>
    <rPh sb="6" eb="9">
      <t>ネンガッピ</t>
    </rPh>
    <phoneticPr fontId="6"/>
  </si>
  <si>
    <t>供用開始年月日</t>
    <rPh sb="0" eb="2">
      <t>キョウヨウ</t>
    </rPh>
    <rPh sb="2" eb="4">
      <t>カイシ</t>
    </rPh>
    <rPh sb="4" eb="7">
      <t>ネンガッピ</t>
    </rPh>
    <phoneticPr fontId="6"/>
  </si>
  <si>
    <t>法適用年月日</t>
    <rPh sb="0" eb="1">
      <t>ホウ</t>
    </rPh>
    <rPh sb="1" eb="2">
      <t>テキ</t>
    </rPh>
    <rPh sb="2" eb="3">
      <t>ヨウ</t>
    </rPh>
    <rPh sb="3" eb="6">
      <t>ネンガッピ</t>
    </rPh>
    <phoneticPr fontId="6"/>
  </si>
  <si>
    <t>適用区分</t>
    <rPh sb="0" eb="2">
      <t>テキヨウ</t>
    </rPh>
    <rPh sb="2" eb="4">
      <t>クブン</t>
    </rPh>
    <phoneticPr fontId="6"/>
  </si>
  <si>
    <t>管理者</t>
    <rPh sb="0" eb="3">
      <t>カンリシャ</t>
    </rPh>
    <phoneticPr fontId="6"/>
  </si>
  <si>
    <t>普及状況</t>
    <rPh sb="0" eb="2">
      <t>フキュウ</t>
    </rPh>
    <rPh sb="2" eb="4">
      <t>ジョウキョウ</t>
    </rPh>
    <phoneticPr fontId="6"/>
  </si>
  <si>
    <t>行政区域内人口(人)</t>
    <phoneticPr fontId="6"/>
  </si>
  <si>
    <t>市街地人口(人)</t>
    <phoneticPr fontId="6"/>
  </si>
  <si>
    <t>全体計画人口(人)</t>
    <phoneticPr fontId="6"/>
  </si>
  <si>
    <t>現在排水区域内人口(人)</t>
    <phoneticPr fontId="6"/>
  </si>
  <si>
    <t>現在処理区域内人口(人)</t>
    <phoneticPr fontId="6"/>
  </si>
  <si>
    <t>現在水洗便所設置済人口(人)</t>
    <phoneticPr fontId="6"/>
  </si>
  <si>
    <t>行政区域面積(ha)</t>
    <phoneticPr fontId="6"/>
  </si>
  <si>
    <t>市街地面積(ha)</t>
    <phoneticPr fontId="6"/>
  </si>
  <si>
    <t>全体計画面積(ha)</t>
    <phoneticPr fontId="6"/>
  </si>
  <si>
    <t>現在排水区域面積(ha)</t>
    <phoneticPr fontId="6"/>
  </si>
  <si>
    <t>現在処理区域面積(ha)</t>
    <phoneticPr fontId="6"/>
  </si>
  <si>
    <t>事業費</t>
    <rPh sb="0" eb="2">
      <t>ジギョウ</t>
    </rPh>
    <rPh sb="2" eb="3">
      <t>ヒ</t>
    </rPh>
    <phoneticPr fontId="6"/>
  </si>
  <si>
    <t>総事業費(税込み)(千円)</t>
    <phoneticPr fontId="6"/>
  </si>
  <si>
    <t>補助対象事業費(税込み)(千円)</t>
    <rPh sb="0" eb="2">
      <t>ホジョ</t>
    </rPh>
    <rPh sb="2" eb="4">
      <t>タイショウ</t>
    </rPh>
    <rPh sb="4" eb="6">
      <t>ジギョウ</t>
    </rPh>
    <rPh sb="6" eb="7">
      <t>ヒ</t>
    </rPh>
    <rPh sb="8" eb="10">
      <t>ゼイコ</t>
    </rPh>
    <rPh sb="13" eb="15">
      <t>センエン</t>
    </rPh>
    <phoneticPr fontId="6"/>
  </si>
  <si>
    <t>管渠</t>
    <rPh sb="0" eb="1">
      <t>カン</t>
    </rPh>
    <rPh sb="1" eb="2">
      <t>キョ</t>
    </rPh>
    <phoneticPr fontId="6"/>
  </si>
  <si>
    <t>下水管布設延長(km)</t>
    <phoneticPr fontId="6"/>
  </si>
  <si>
    <t>汚水管(km)</t>
    <phoneticPr fontId="6"/>
  </si>
  <si>
    <t>雨水管(km)</t>
    <phoneticPr fontId="6"/>
  </si>
  <si>
    <t>合流管(km)</t>
    <phoneticPr fontId="6"/>
  </si>
  <si>
    <t>処理場【浄化槽】</t>
    <rPh sb="0" eb="3">
      <t>ショリジョウ</t>
    </rPh>
    <rPh sb="4" eb="7">
      <t>ジョウカソウ</t>
    </rPh>
    <phoneticPr fontId="6"/>
  </si>
  <si>
    <t>計画処理能力(㎥/日)</t>
    <rPh sb="9" eb="10">
      <t>ニチ</t>
    </rPh>
    <phoneticPr fontId="6"/>
  </si>
  <si>
    <t>現在処理能力</t>
    <rPh sb="0" eb="2">
      <t>ゲンザイ</t>
    </rPh>
    <rPh sb="2" eb="4">
      <t>ショリ</t>
    </rPh>
    <rPh sb="4" eb="6">
      <t>ノウリョク</t>
    </rPh>
    <phoneticPr fontId="6"/>
  </si>
  <si>
    <t>晴天時(㎥/日)【現在処理能力(㎥/日)】</t>
    <phoneticPr fontId="6"/>
  </si>
  <si>
    <t>雨天時(㎥/分)</t>
    <rPh sb="6" eb="7">
      <t>フン</t>
    </rPh>
    <phoneticPr fontId="6"/>
  </si>
  <si>
    <t>現在最大処理水量</t>
    <rPh sb="0" eb="2">
      <t>ゲンザイ</t>
    </rPh>
    <rPh sb="2" eb="4">
      <t>サイダイ</t>
    </rPh>
    <rPh sb="4" eb="6">
      <t>ショリ</t>
    </rPh>
    <rPh sb="6" eb="7">
      <t>スイ</t>
    </rPh>
    <rPh sb="7" eb="8">
      <t>リョウ</t>
    </rPh>
    <phoneticPr fontId="6"/>
  </si>
  <si>
    <t>晴天時(㎥/日)</t>
    <phoneticPr fontId="6"/>
  </si>
  <si>
    <t>年間総処理水量(㎥)</t>
    <phoneticPr fontId="6"/>
  </si>
  <si>
    <t>汚水処理水量(㎥)</t>
    <phoneticPr fontId="6"/>
  </si>
  <si>
    <t>雨水処理水量(㎥)</t>
    <phoneticPr fontId="6"/>
  </si>
  <si>
    <t>年間有収水量(㎥)</t>
    <phoneticPr fontId="6"/>
  </si>
  <si>
    <t>汚泥処理能力</t>
    <rPh sb="0" eb="2">
      <t>オデイ</t>
    </rPh>
    <rPh sb="2" eb="4">
      <t>ショリ</t>
    </rPh>
    <rPh sb="4" eb="6">
      <t>ノウリョク</t>
    </rPh>
    <phoneticPr fontId="6"/>
  </si>
  <si>
    <t>汚泥量(㎥/日)</t>
    <phoneticPr fontId="6"/>
  </si>
  <si>
    <t>含水率(%)</t>
    <phoneticPr fontId="6"/>
  </si>
  <si>
    <t>年間総汚泥処分量(㎥)</t>
    <phoneticPr fontId="6"/>
  </si>
  <si>
    <t>ポンプ場</t>
    <rPh sb="3" eb="4">
      <t>ジョウ</t>
    </rPh>
    <phoneticPr fontId="6"/>
  </si>
  <si>
    <t>ポンプ場数(箇所)</t>
    <phoneticPr fontId="6"/>
  </si>
  <si>
    <t>排水能力</t>
    <rPh sb="0" eb="2">
      <t>ハイスイ</t>
    </rPh>
    <rPh sb="2" eb="4">
      <t>ノウリョク</t>
    </rPh>
    <phoneticPr fontId="6"/>
  </si>
  <si>
    <t>職員数</t>
    <rPh sb="0" eb="3">
      <t>ショクインスウ</t>
    </rPh>
    <phoneticPr fontId="6"/>
  </si>
  <si>
    <t>損益勘定所属職員(人)</t>
    <phoneticPr fontId="6"/>
  </si>
  <si>
    <t>資本勘定所属職員(人)</t>
    <phoneticPr fontId="6"/>
  </si>
  <si>
    <t>管理者の情報</t>
    <rPh sb="0" eb="3">
      <t>カンリシャ</t>
    </rPh>
    <rPh sb="4" eb="6">
      <t>ジョウホウ</t>
    </rPh>
    <phoneticPr fontId="3"/>
  </si>
  <si>
    <t>汚水処理費(千円)</t>
    <rPh sb="0" eb="2">
      <t>オスイ</t>
    </rPh>
    <rPh sb="2" eb="4">
      <t>ショリ</t>
    </rPh>
    <rPh sb="4" eb="5">
      <t>ヒ</t>
    </rPh>
    <rPh sb="6" eb="8">
      <t>センエン</t>
    </rPh>
    <phoneticPr fontId="3"/>
  </si>
  <si>
    <t>普及率(%)</t>
    <phoneticPr fontId="6"/>
  </si>
  <si>
    <t>総収益　(B)+(C)+(G)　　　</t>
    <rPh sb="0" eb="3">
      <t>ソウシュウエキ</t>
    </rPh>
    <phoneticPr fontId="6"/>
  </si>
  <si>
    <t>　営業収益　　　　　</t>
    <rPh sb="1" eb="3">
      <t>エイギョウ</t>
    </rPh>
    <rPh sb="3" eb="5">
      <t>シュウエキ</t>
    </rPh>
    <phoneticPr fontId="6"/>
  </si>
  <si>
    <t>(B)</t>
    <phoneticPr fontId="6"/>
  </si>
  <si>
    <t>　　下水道使用料</t>
    <rPh sb="2" eb="4">
      <t>ゲスイ</t>
    </rPh>
    <rPh sb="4" eb="5">
      <t>ドウ</t>
    </rPh>
    <rPh sb="5" eb="8">
      <t>シヨウリョウ</t>
    </rPh>
    <phoneticPr fontId="6"/>
  </si>
  <si>
    <t>　　雨水処理負担金</t>
    <rPh sb="2" eb="4">
      <t>ウスイ</t>
    </rPh>
    <rPh sb="4" eb="6">
      <t>ショリ</t>
    </rPh>
    <rPh sb="6" eb="9">
      <t>フタンキン</t>
    </rPh>
    <phoneticPr fontId="6"/>
  </si>
  <si>
    <t>　　受託工事収益</t>
    <rPh sb="2" eb="4">
      <t>ジュタク</t>
    </rPh>
    <rPh sb="4" eb="6">
      <t>コウジ</t>
    </rPh>
    <rPh sb="6" eb="8">
      <t>シュウエキ</t>
    </rPh>
    <phoneticPr fontId="6"/>
  </si>
  <si>
    <t>　　その他営業収益</t>
    <rPh sb="4" eb="5">
      <t>タ</t>
    </rPh>
    <rPh sb="5" eb="7">
      <t>エイギョウ</t>
    </rPh>
    <rPh sb="7" eb="9">
      <t>シュウエキ</t>
    </rPh>
    <phoneticPr fontId="6"/>
  </si>
  <si>
    <t>　　　流域下水道管理運営費負担金</t>
    <rPh sb="3" eb="5">
      <t>リュウイキ</t>
    </rPh>
    <rPh sb="5" eb="7">
      <t>ゲスイ</t>
    </rPh>
    <rPh sb="7" eb="8">
      <t>ドウ</t>
    </rPh>
    <rPh sb="8" eb="10">
      <t>カンリ</t>
    </rPh>
    <rPh sb="10" eb="13">
      <t>ウンエイヒ</t>
    </rPh>
    <rPh sb="13" eb="16">
      <t>フタンキン</t>
    </rPh>
    <phoneticPr fontId="6"/>
  </si>
  <si>
    <t>　営業外収益</t>
    <rPh sb="1" eb="4">
      <t>エイギョウガイ</t>
    </rPh>
    <rPh sb="4" eb="6">
      <t>シュウエキ</t>
    </rPh>
    <phoneticPr fontId="6"/>
  </si>
  <si>
    <t>　　受取利息及び配当金</t>
    <phoneticPr fontId="6"/>
  </si>
  <si>
    <t>　　受託工事収益</t>
    <rPh sb="4" eb="6">
      <t>コウジ</t>
    </rPh>
    <phoneticPr fontId="6"/>
  </si>
  <si>
    <t>　　国庫補助金</t>
    <phoneticPr fontId="6"/>
  </si>
  <si>
    <t>　　都道府県補助金</t>
    <phoneticPr fontId="6"/>
  </si>
  <si>
    <t>　　他会計補助金</t>
    <phoneticPr fontId="6"/>
  </si>
  <si>
    <t>　　長期前受金戻入</t>
    <rPh sb="2" eb="4">
      <t>チョウキ</t>
    </rPh>
    <rPh sb="4" eb="6">
      <t>マエウケ</t>
    </rPh>
    <rPh sb="6" eb="7">
      <t>キン</t>
    </rPh>
    <rPh sb="7" eb="9">
      <t>レイニュウ</t>
    </rPh>
    <phoneticPr fontId="6"/>
  </si>
  <si>
    <t>　　資本費繰入収益</t>
    <rPh sb="2" eb="3">
      <t>シ</t>
    </rPh>
    <rPh sb="3" eb="4">
      <t>ホン</t>
    </rPh>
    <rPh sb="4" eb="5">
      <t>ヒ</t>
    </rPh>
    <rPh sb="5" eb="7">
      <t>クリイレ</t>
    </rPh>
    <rPh sb="7" eb="9">
      <t>シュウエキ</t>
    </rPh>
    <phoneticPr fontId="6"/>
  </si>
  <si>
    <t>　　雑収益</t>
    <phoneticPr fontId="6"/>
  </si>
  <si>
    <t xml:space="preserve">総費用　(E)+(F)+(H)   </t>
    <phoneticPr fontId="6"/>
  </si>
  <si>
    <t>　営業費用</t>
    <rPh sb="1" eb="3">
      <t>エイギョウ</t>
    </rPh>
    <rPh sb="3" eb="5">
      <t>ヒヨウ</t>
    </rPh>
    <phoneticPr fontId="6"/>
  </si>
  <si>
    <t>　　管渠費</t>
    <rPh sb="2" eb="3">
      <t>カン</t>
    </rPh>
    <rPh sb="3" eb="4">
      <t>キョ</t>
    </rPh>
    <rPh sb="4" eb="5">
      <t>ヒ</t>
    </rPh>
    <phoneticPr fontId="6"/>
  </si>
  <si>
    <t>　　ポンプ場費</t>
    <rPh sb="5" eb="6">
      <t>ジョウ</t>
    </rPh>
    <rPh sb="6" eb="7">
      <t>ヒ</t>
    </rPh>
    <phoneticPr fontId="6"/>
  </si>
  <si>
    <t>　　処理場費【浄化槽費】</t>
    <rPh sb="2" eb="5">
      <t>ショリジョウ</t>
    </rPh>
    <rPh sb="5" eb="6">
      <t>ヒ</t>
    </rPh>
    <rPh sb="7" eb="10">
      <t>ジョウカソウ</t>
    </rPh>
    <rPh sb="10" eb="11">
      <t>ヒ</t>
    </rPh>
    <phoneticPr fontId="6"/>
  </si>
  <si>
    <t>　　受託工事費</t>
    <rPh sb="2" eb="4">
      <t>ジュタク</t>
    </rPh>
    <rPh sb="4" eb="7">
      <t>コウジヒ</t>
    </rPh>
    <phoneticPr fontId="6"/>
  </si>
  <si>
    <t>　　業務費</t>
    <rPh sb="2" eb="4">
      <t>ギョウム</t>
    </rPh>
    <rPh sb="4" eb="5">
      <t>ヒ</t>
    </rPh>
    <phoneticPr fontId="6"/>
  </si>
  <si>
    <t>　　総係費</t>
    <rPh sb="2" eb="3">
      <t>ソウ</t>
    </rPh>
    <rPh sb="3" eb="4">
      <t>カカ</t>
    </rPh>
    <rPh sb="4" eb="5">
      <t>ヒ</t>
    </rPh>
    <phoneticPr fontId="6"/>
  </si>
  <si>
    <t>　　減価償却費</t>
    <rPh sb="2" eb="4">
      <t>ゲンカ</t>
    </rPh>
    <rPh sb="4" eb="6">
      <t>ショウキャク</t>
    </rPh>
    <rPh sb="6" eb="7">
      <t>ヒ</t>
    </rPh>
    <phoneticPr fontId="6"/>
  </si>
  <si>
    <t>　　資産減耗費</t>
    <rPh sb="2" eb="4">
      <t>シサン</t>
    </rPh>
    <rPh sb="4" eb="6">
      <t>ゲンモウ</t>
    </rPh>
    <rPh sb="6" eb="7">
      <t>ヒ</t>
    </rPh>
    <phoneticPr fontId="6"/>
  </si>
  <si>
    <t>　　流域下水道管理運営費負担金</t>
    <rPh sb="2" eb="4">
      <t>リュウイキ</t>
    </rPh>
    <rPh sb="4" eb="6">
      <t>ゲスイ</t>
    </rPh>
    <rPh sb="6" eb="7">
      <t>ドウ</t>
    </rPh>
    <rPh sb="7" eb="9">
      <t>カンリ</t>
    </rPh>
    <rPh sb="9" eb="12">
      <t>ウンエイヒ</t>
    </rPh>
    <rPh sb="12" eb="15">
      <t>フタンキン</t>
    </rPh>
    <phoneticPr fontId="6"/>
  </si>
  <si>
    <t>　　その他営業費用</t>
    <rPh sb="4" eb="5">
      <t>タ</t>
    </rPh>
    <rPh sb="5" eb="7">
      <t>エイギョウ</t>
    </rPh>
    <rPh sb="7" eb="9">
      <t>ヒヨウ</t>
    </rPh>
    <phoneticPr fontId="6"/>
  </si>
  <si>
    <t>　営業外費用</t>
    <phoneticPr fontId="6"/>
  </si>
  <si>
    <t>　　支払利息</t>
    <phoneticPr fontId="6"/>
  </si>
  <si>
    <t>　　企業債取扱諸費</t>
    <phoneticPr fontId="6"/>
  </si>
  <si>
    <t>　　受託工事費</t>
    <phoneticPr fontId="6"/>
  </si>
  <si>
    <t>　　繰延勘定償却</t>
    <phoneticPr fontId="6"/>
  </si>
  <si>
    <t>　　その他営業外費用</t>
    <phoneticPr fontId="6"/>
  </si>
  <si>
    <t>経常利益</t>
    <phoneticPr fontId="6"/>
  </si>
  <si>
    <t>{(B+C)-(E+F)}</t>
    <phoneticPr fontId="6"/>
  </si>
  <si>
    <t>経常損失(▲)</t>
    <phoneticPr fontId="6"/>
  </si>
  <si>
    <t>特別利益</t>
    <rPh sb="0" eb="2">
      <t>トクベツ</t>
    </rPh>
    <rPh sb="2" eb="4">
      <t>リエキ</t>
    </rPh>
    <phoneticPr fontId="6"/>
  </si>
  <si>
    <t>　他会計繰入金</t>
    <phoneticPr fontId="6"/>
  </si>
  <si>
    <t>　固定資産売却益</t>
    <phoneticPr fontId="6"/>
  </si>
  <si>
    <t>　その他</t>
    <phoneticPr fontId="6"/>
  </si>
  <si>
    <t>特別損失</t>
    <rPh sb="0" eb="2">
      <t>トクベツ</t>
    </rPh>
    <rPh sb="2" eb="4">
      <t>ソンシツ</t>
    </rPh>
    <phoneticPr fontId="6"/>
  </si>
  <si>
    <t>(H)</t>
    <phoneticPr fontId="6"/>
  </si>
  <si>
    <t>　職員給与費</t>
    <phoneticPr fontId="6"/>
  </si>
  <si>
    <t>(I)</t>
    <phoneticPr fontId="6"/>
  </si>
  <si>
    <t>　その他</t>
    <phoneticPr fontId="6"/>
  </si>
  <si>
    <t xml:space="preserve">純利益   </t>
    <phoneticPr fontId="6"/>
  </si>
  <si>
    <t>(A)-(D)</t>
    <phoneticPr fontId="6"/>
  </si>
  <si>
    <t>純損失(▲)</t>
    <phoneticPr fontId="6"/>
  </si>
  <si>
    <t>前年度繰越利益剰余金(又は前年度繰越欠損金)</t>
    <rPh sb="0" eb="3">
      <t>ゼンネンド</t>
    </rPh>
    <rPh sb="3" eb="5">
      <t>クリコシ</t>
    </rPh>
    <rPh sb="5" eb="7">
      <t>リエキ</t>
    </rPh>
    <rPh sb="7" eb="10">
      <t>ジョウヨキン</t>
    </rPh>
    <rPh sb="11" eb="12">
      <t>マタ</t>
    </rPh>
    <rPh sb="13" eb="16">
      <t>ゼンネンド</t>
    </rPh>
    <rPh sb="16" eb="18">
      <t>クリコシ</t>
    </rPh>
    <rPh sb="18" eb="20">
      <t>ケッソン</t>
    </rPh>
    <rPh sb="20" eb="21">
      <t>キン</t>
    </rPh>
    <phoneticPr fontId="6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</si>
  <si>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6"/>
  </si>
  <si>
    <t>当年度未処分利益剰余金(又は当年度未処理欠損金)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rPh sb="12" eb="13">
      <t>マタ</t>
    </rPh>
    <rPh sb="14" eb="15">
      <t>トウ</t>
    </rPh>
    <rPh sb="15" eb="17">
      <t>ネンド</t>
    </rPh>
    <rPh sb="17" eb="20">
      <t>ミショリ</t>
    </rPh>
    <rPh sb="20" eb="23">
      <t>ケッソンキン</t>
    </rPh>
    <phoneticPr fontId="6"/>
  </si>
  <si>
    <t>業務活動によるキャッシュ・フロー</t>
    <rPh sb="0" eb="2">
      <t>ギョウム</t>
    </rPh>
    <rPh sb="2" eb="4">
      <t>カツドウ</t>
    </rPh>
    <phoneticPr fontId="3"/>
  </si>
  <si>
    <t>投資活動によるキャッシュ・フロー</t>
    <rPh sb="0" eb="2">
      <t>トウシ</t>
    </rPh>
    <rPh sb="2" eb="4">
      <t>カツドウ</t>
    </rPh>
    <phoneticPr fontId="3"/>
  </si>
  <si>
    <t>財務活動によるキャッシュ・フロー</t>
    <rPh sb="0" eb="2">
      <t>ザイム</t>
    </rPh>
    <rPh sb="2" eb="4">
      <t>カツドウ</t>
    </rPh>
    <phoneticPr fontId="3"/>
  </si>
  <si>
    <t>資金に係る換算差額</t>
    <rPh sb="0" eb="1">
      <t>シ</t>
    </rPh>
    <rPh sb="1" eb="2">
      <t>キン</t>
    </rPh>
    <rPh sb="3" eb="4">
      <t>カカ</t>
    </rPh>
    <rPh sb="5" eb="7">
      <t>カンサン</t>
    </rPh>
    <rPh sb="7" eb="9">
      <t>サガク</t>
    </rPh>
    <phoneticPr fontId="3"/>
  </si>
  <si>
    <t>資金の増加額(又は減少額)</t>
    <rPh sb="0" eb="2">
      <t>シキン</t>
    </rPh>
    <rPh sb="3" eb="5">
      <t>ゾウカ</t>
    </rPh>
    <rPh sb="5" eb="6">
      <t>ガク</t>
    </rPh>
    <rPh sb="7" eb="8">
      <t>マタ</t>
    </rPh>
    <rPh sb="9" eb="11">
      <t>ゲンショウ</t>
    </rPh>
    <rPh sb="11" eb="12">
      <t>ガク</t>
    </rPh>
    <phoneticPr fontId="3"/>
  </si>
  <si>
    <t>資金期首残高</t>
    <rPh sb="0" eb="2">
      <t>シキン</t>
    </rPh>
    <rPh sb="2" eb="4">
      <t>キシュ</t>
    </rPh>
    <rPh sb="4" eb="6">
      <t>ザンダカ</t>
    </rPh>
    <phoneticPr fontId="3"/>
  </si>
  <si>
    <t>資金期末残高</t>
    <rPh sb="0" eb="2">
      <t>シキン</t>
    </rPh>
    <rPh sb="2" eb="4">
      <t>キマツ</t>
    </rPh>
    <rPh sb="4" eb="6">
      <t>ザンダカ</t>
    </rPh>
    <phoneticPr fontId="3"/>
  </si>
  <si>
    <t>資本的収入</t>
    <rPh sb="0" eb="3">
      <t>シホンテキ</t>
    </rPh>
    <rPh sb="3" eb="5">
      <t>シュウニュウ</t>
    </rPh>
    <phoneticPr fontId="6"/>
  </si>
  <si>
    <t>　建設改良のための企業債</t>
    <rPh sb="1" eb="3">
      <t>ケンセツ</t>
    </rPh>
    <rPh sb="3" eb="5">
      <t>カイリョウ</t>
    </rPh>
    <rPh sb="9" eb="11">
      <t>キギョウ</t>
    </rPh>
    <rPh sb="11" eb="12">
      <t>サイ</t>
    </rPh>
    <phoneticPr fontId="6"/>
  </si>
  <si>
    <t>　その他</t>
    <rPh sb="3" eb="4">
      <t>タ</t>
    </rPh>
    <phoneticPr fontId="6"/>
  </si>
  <si>
    <t>(2)　他会計出資金</t>
    <phoneticPr fontId="6"/>
  </si>
  <si>
    <t>(3)　他会計負担金</t>
    <phoneticPr fontId="6"/>
  </si>
  <si>
    <t>(4)　他会計借入金</t>
    <phoneticPr fontId="6"/>
  </si>
  <si>
    <t>(7)　国庫補助金</t>
    <phoneticPr fontId="6"/>
  </si>
  <si>
    <t>(8)　都道府県補助金</t>
    <phoneticPr fontId="6"/>
  </si>
  <si>
    <t>(9)　工事負担金</t>
    <phoneticPr fontId="6"/>
  </si>
  <si>
    <t>計(1)～(10)</t>
    <phoneticPr fontId="6"/>
  </si>
  <si>
    <t>　うち翌年度へ繰越される支出の財源充当額</t>
    <rPh sb="3" eb="4">
      <t>ヨク</t>
    </rPh>
    <rPh sb="4" eb="6">
      <t>ネンド</t>
    </rPh>
    <rPh sb="7" eb="9">
      <t>クリコシ</t>
    </rPh>
    <rPh sb="12" eb="14">
      <t>シシュツ</t>
    </rPh>
    <rPh sb="15" eb="17">
      <t>ザイゲン</t>
    </rPh>
    <rPh sb="17" eb="19">
      <t>ジュウトウ</t>
    </rPh>
    <rPh sb="19" eb="20">
      <t>ガク</t>
    </rPh>
    <phoneticPr fontId="6"/>
  </si>
  <si>
    <t>前年度同意等債で今年度収入分</t>
    <rPh sb="0" eb="3">
      <t>ゼンネンド</t>
    </rPh>
    <rPh sb="3" eb="6">
      <t>ドウイトウ</t>
    </rPh>
    <rPh sb="6" eb="7">
      <t>サイ</t>
    </rPh>
    <rPh sb="8" eb="11">
      <t>コンネンド</t>
    </rPh>
    <rPh sb="11" eb="13">
      <t>シュウニュウ</t>
    </rPh>
    <rPh sb="13" eb="14">
      <t>ブン</t>
    </rPh>
    <phoneticPr fontId="6"/>
  </si>
  <si>
    <t xml:space="preserve">純計 (a)-{(b)+(c)}  </t>
    <phoneticPr fontId="6"/>
  </si>
  <si>
    <t>資本的支出</t>
    <rPh sb="0" eb="3">
      <t>シホンテキ</t>
    </rPh>
    <rPh sb="3" eb="5">
      <t>シシュツ</t>
    </rPh>
    <phoneticPr fontId="6"/>
  </si>
  <si>
    <t>計(1)～(5)</t>
    <phoneticPr fontId="6"/>
  </si>
  <si>
    <t>差引</t>
    <rPh sb="0" eb="2">
      <t>サシヒ</t>
    </rPh>
    <phoneticPr fontId="6"/>
  </si>
  <si>
    <t>差額</t>
    <rPh sb="0" eb="2">
      <t>サガク</t>
    </rPh>
    <phoneticPr fontId="6"/>
  </si>
  <si>
    <t>(d)-(e)</t>
    <phoneticPr fontId="6"/>
  </si>
  <si>
    <t>不足額(▲)</t>
    <rPh sb="0" eb="2">
      <t>フソク</t>
    </rPh>
    <rPh sb="2" eb="3">
      <t>ガク</t>
    </rPh>
    <phoneticPr fontId="6"/>
  </si>
  <si>
    <t>(f)</t>
    <phoneticPr fontId="6"/>
  </si>
  <si>
    <t>補塡財源</t>
    <rPh sb="0" eb="1">
      <t>ホ</t>
    </rPh>
    <rPh sb="2" eb="4">
      <t>ザイゲン</t>
    </rPh>
    <phoneticPr fontId="6"/>
  </si>
  <si>
    <t>(4)　当年度利益剰余金処分額</t>
    <phoneticPr fontId="6"/>
  </si>
  <si>
    <t>(6)　繰越工事資金</t>
    <phoneticPr fontId="6"/>
  </si>
  <si>
    <t>　うち消費税及び地方消費税資本的収支調整額</t>
    <rPh sb="3" eb="6">
      <t>ショウヒゼイ</t>
    </rPh>
    <rPh sb="6" eb="7">
      <t>オヨ</t>
    </rPh>
    <rPh sb="8" eb="10">
      <t>チホウ</t>
    </rPh>
    <rPh sb="10" eb="13">
      <t>ショウヒゼイ</t>
    </rPh>
    <rPh sb="13" eb="16">
      <t>シホンテキ</t>
    </rPh>
    <rPh sb="16" eb="18">
      <t>シュウシ</t>
    </rPh>
    <rPh sb="18" eb="20">
      <t>チョウセイ</t>
    </rPh>
    <rPh sb="20" eb="21">
      <t>ガク</t>
    </rPh>
    <phoneticPr fontId="6"/>
  </si>
  <si>
    <t xml:space="preserve">計(1)～(7) </t>
    <phoneticPr fontId="6"/>
  </si>
  <si>
    <t>補塡財源不足額(▲)　(f)-(g)</t>
    <phoneticPr fontId="6"/>
  </si>
  <si>
    <t>当年度同意等債で未借入又は未発行の額</t>
    <phoneticPr fontId="6"/>
  </si>
  <si>
    <t>固定資産</t>
    <phoneticPr fontId="6"/>
  </si>
  <si>
    <t>　有形固定資産</t>
    <rPh sb="1" eb="3">
      <t>ユウケイ</t>
    </rPh>
    <rPh sb="3" eb="5">
      <t>コテイ</t>
    </rPh>
    <rPh sb="5" eb="7">
      <t>シサン</t>
    </rPh>
    <phoneticPr fontId="6"/>
  </si>
  <si>
    <t>　　土地</t>
    <rPh sb="2" eb="4">
      <t>トチ</t>
    </rPh>
    <phoneticPr fontId="6"/>
  </si>
  <si>
    <t>　　償却資産</t>
    <rPh sb="2" eb="4">
      <t>ショウキャク</t>
    </rPh>
    <rPh sb="4" eb="6">
      <t>シサン</t>
    </rPh>
    <phoneticPr fontId="6"/>
  </si>
  <si>
    <t>　　　うちリース資産</t>
    <rPh sb="8" eb="10">
      <t>シサン</t>
    </rPh>
    <phoneticPr fontId="6"/>
  </si>
  <si>
    <t>　　減価償却累計額(▲)</t>
    <rPh sb="2" eb="4">
      <t>ゲンカ</t>
    </rPh>
    <rPh sb="4" eb="6">
      <t>ショウキャク</t>
    </rPh>
    <rPh sb="6" eb="9">
      <t>ルイケイガク</t>
    </rPh>
    <phoneticPr fontId="6"/>
  </si>
  <si>
    <t>　　　うちリース資産減価償却累計額(▲)</t>
    <rPh sb="8" eb="10">
      <t>シサン</t>
    </rPh>
    <rPh sb="10" eb="12">
      <t>ゲンカ</t>
    </rPh>
    <rPh sb="12" eb="14">
      <t>ショウキャク</t>
    </rPh>
    <rPh sb="14" eb="17">
      <t>ルイケイガク</t>
    </rPh>
    <phoneticPr fontId="6"/>
  </si>
  <si>
    <t>　　建設仮勘定</t>
    <rPh sb="2" eb="4">
      <t>ケンセツ</t>
    </rPh>
    <rPh sb="4" eb="7">
      <t>カリカンジョウ</t>
    </rPh>
    <phoneticPr fontId="6"/>
  </si>
  <si>
    <t>　無形固定資産</t>
    <rPh sb="1" eb="3">
      <t>ムケイ</t>
    </rPh>
    <rPh sb="3" eb="5">
      <t>コテイ</t>
    </rPh>
    <rPh sb="5" eb="7">
      <t>シサン</t>
    </rPh>
    <phoneticPr fontId="6"/>
  </si>
  <si>
    <t>　投資その他の資産</t>
    <rPh sb="1" eb="3">
      <t>トウシ</t>
    </rPh>
    <rPh sb="5" eb="6">
      <t>タ</t>
    </rPh>
    <rPh sb="7" eb="9">
      <t>シサン</t>
    </rPh>
    <phoneticPr fontId="6"/>
  </si>
  <si>
    <t>流動資産</t>
    <rPh sb="0" eb="2">
      <t>リュウドウ</t>
    </rPh>
    <rPh sb="2" eb="4">
      <t>シサン</t>
    </rPh>
    <phoneticPr fontId="6"/>
  </si>
  <si>
    <t>現金及び預金</t>
    <rPh sb="0" eb="2">
      <t>ゲンキン</t>
    </rPh>
    <rPh sb="2" eb="3">
      <t>オヨ</t>
    </rPh>
    <rPh sb="4" eb="6">
      <t>ヨキン</t>
    </rPh>
    <phoneticPr fontId="6"/>
  </si>
  <si>
    <t>未収金及び未収収益</t>
    <rPh sb="0" eb="3">
      <t>ミシュウキン</t>
    </rPh>
    <rPh sb="3" eb="4">
      <t>オヨ</t>
    </rPh>
    <rPh sb="5" eb="7">
      <t>ミシュウ</t>
    </rPh>
    <rPh sb="7" eb="9">
      <t>シュウエキ</t>
    </rPh>
    <phoneticPr fontId="6"/>
  </si>
  <si>
    <t>貸倒引当金(▲)</t>
    <rPh sb="0" eb="2">
      <t>カシダオレ</t>
    </rPh>
    <rPh sb="2" eb="4">
      <t>ヒキアテ</t>
    </rPh>
    <rPh sb="4" eb="5">
      <t>キン</t>
    </rPh>
    <phoneticPr fontId="3"/>
  </si>
  <si>
    <t>貯蔵品</t>
    <rPh sb="0" eb="3">
      <t>チョゾウヒン</t>
    </rPh>
    <phoneticPr fontId="6"/>
  </si>
  <si>
    <t>短期有価証券</t>
    <rPh sb="0" eb="2">
      <t>タンキ</t>
    </rPh>
    <rPh sb="2" eb="4">
      <t>ユウカ</t>
    </rPh>
    <rPh sb="4" eb="6">
      <t>ショウケン</t>
    </rPh>
    <phoneticPr fontId="6"/>
  </si>
  <si>
    <t>繰延資産</t>
    <rPh sb="0" eb="2">
      <t>クリノベ</t>
    </rPh>
    <rPh sb="2" eb="4">
      <t>シサン</t>
    </rPh>
    <phoneticPr fontId="6"/>
  </si>
  <si>
    <t>資産合計</t>
    <rPh sb="0" eb="2">
      <t>シサン</t>
    </rPh>
    <rPh sb="2" eb="4">
      <t>ゴウケイ</t>
    </rPh>
    <phoneticPr fontId="6"/>
  </si>
  <si>
    <t>固定負債</t>
    <rPh sb="0" eb="2">
      <t>コテイ</t>
    </rPh>
    <rPh sb="2" eb="4">
      <t>フサイ</t>
    </rPh>
    <phoneticPr fontId="6"/>
  </si>
  <si>
    <t>　建設改良費等の財源に充てるための企業債</t>
    <rPh sb="1" eb="3">
      <t>ケンセツ</t>
    </rPh>
    <rPh sb="3" eb="5">
      <t>カイリョウ</t>
    </rPh>
    <rPh sb="5" eb="6">
      <t>ヒ</t>
    </rPh>
    <rPh sb="6" eb="7">
      <t>トウ</t>
    </rPh>
    <rPh sb="8" eb="10">
      <t>ザイゲン</t>
    </rPh>
    <rPh sb="11" eb="12">
      <t>ア</t>
    </rPh>
    <rPh sb="17" eb="19">
      <t>キギョウ</t>
    </rPh>
    <rPh sb="19" eb="20">
      <t>サイ</t>
    </rPh>
    <phoneticPr fontId="6"/>
  </si>
  <si>
    <t>　その他の企業債</t>
    <rPh sb="3" eb="4">
      <t>タ</t>
    </rPh>
    <rPh sb="5" eb="7">
      <t>キギョウ</t>
    </rPh>
    <rPh sb="7" eb="8">
      <t>サイ</t>
    </rPh>
    <phoneticPr fontId="6"/>
  </si>
  <si>
    <t>　建設改良費等の財源に充てるための長期借入金</t>
    <rPh sb="1" eb="3">
      <t>ケンセツ</t>
    </rPh>
    <rPh sb="3" eb="5">
      <t>カイリョウ</t>
    </rPh>
    <rPh sb="5" eb="6">
      <t>ヒ</t>
    </rPh>
    <rPh sb="6" eb="7">
      <t>トウ</t>
    </rPh>
    <rPh sb="8" eb="10">
      <t>ザイゲン</t>
    </rPh>
    <rPh sb="11" eb="12">
      <t>ア</t>
    </rPh>
    <rPh sb="17" eb="19">
      <t>チョウキ</t>
    </rPh>
    <rPh sb="19" eb="21">
      <t>カリイレ</t>
    </rPh>
    <rPh sb="21" eb="22">
      <t>キン</t>
    </rPh>
    <phoneticPr fontId="6"/>
  </si>
  <si>
    <t>　その他の長期借入金</t>
    <rPh sb="3" eb="4">
      <t>タ</t>
    </rPh>
    <rPh sb="5" eb="7">
      <t>チョウキ</t>
    </rPh>
    <rPh sb="7" eb="9">
      <t>カリイレ</t>
    </rPh>
    <rPh sb="9" eb="10">
      <t>キン</t>
    </rPh>
    <phoneticPr fontId="6"/>
  </si>
  <si>
    <t>　引当金</t>
    <rPh sb="1" eb="3">
      <t>ヒキアテ</t>
    </rPh>
    <rPh sb="3" eb="4">
      <t>キン</t>
    </rPh>
    <phoneticPr fontId="6"/>
  </si>
  <si>
    <t>　リース債務</t>
    <rPh sb="4" eb="6">
      <t>サイム</t>
    </rPh>
    <phoneticPr fontId="6"/>
  </si>
  <si>
    <t>流動負債</t>
    <rPh sb="0" eb="2">
      <t>リュウドウ</t>
    </rPh>
    <rPh sb="2" eb="4">
      <t>フサイ</t>
    </rPh>
    <phoneticPr fontId="6"/>
  </si>
  <si>
    <t>　一時借入金</t>
    <rPh sb="1" eb="3">
      <t>イチジ</t>
    </rPh>
    <rPh sb="3" eb="5">
      <t>カリイレ</t>
    </rPh>
    <rPh sb="5" eb="6">
      <t>キン</t>
    </rPh>
    <phoneticPr fontId="6"/>
  </si>
  <si>
    <t>　未払金及び未払費用</t>
    <rPh sb="1" eb="3">
      <t>ミバラ</t>
    </rPh>
    <rPh sb="3" eb="4">
      <t>キン</t>
    </rPh>
    <rPh sb="4" eb="5">
      <t>オヨ</t>
    </rPh>
    <rPh sb="6" eb="8">
      <t>ミハラ</t>
    </rPh>
    <rPh sb="8" eb="10">
      <t>ヒヨウ</t>
    </rPh>
    <phoneticPr fontId="6"/>
  </si>
  <si>
    <t>　前受金及び前受収益</t>
    <rPh sb="1" eb="3">
      <t>マエウケ</t>
    </rPh>
    <rPh sb="3" eb="4">
      <t>キン</t>
    </rPh>
    <rPh sb="4" eb="5">
      <t>オヨ</t>
    </rPh>
    <rPh sb="6" eb="8">
      <t>マエウケ</t>
    </rPh>
    <rPh sb="8" eb="10">
      <t>シュウエキ</t>
    </rPh>
    <phoneticPr fontId="6"/>
  </si>
  <si>
    <t>繰延収益</t>
    <rPh sb="0" eb="2">
      <t>クリノベ</t>
    </rPh>
    <rPh sb="2" eb="4">
      <t>シュウエキ</t>
    </rPh>
    <phoneticPr fontId="6"/>
  </si>
  <si>
    <t>　長期前受金</t>
    <rPh sb="1" eb="3">
      <t>チョウキ</t>
    </rPh>
    <rPh sb="3" eb="5">
      <t>マエウケ</t>
    </rPh>
    <rPh sb="5" eb="6">
      <t>キン</t>
    </rPh>
    <phoneticPr fontId="6"/>
  </si>
  <si>
    <t>　長期前受金収益化累計額(▲)</t>
    <rPh sb="1" eb="3">
      <t>チョウキ</t>
    </rPh>
    <rPh sb="3" eb="5">
      <t>マエウケ</t>
    </rPh>
    <rPh sb="5" eb="6">
      <t>キン</t>
    </rPh>
    <rPh sb="6" eb="9">
      <t>シュウエキカ</t>
    </rPh>
    <rPh sb="9" eb="12">
      <t>ルイケイガク</t>
    </rPh>
    <phoneticPr fontId="6"/>
  </si>
  <si>
    <t>負債合計</t>
    <rPh sb="0" eb="2">
      <t>フサイ</t>
    </rPh>
    <rPh sb="2" eb="4">
      <t>ゴウケイ</t>
    </rPh>
    <phoneticPr fontId="6"/>
  </si>
  <si>
    <t>資本金</t>
    <rPh sb="0" eb="3">
      <t>シホンキン</t>
    </rPh>
    <phoneticPr fontId="6"/>
  </si>
  <si>
    <t>　固有資本金(引継資本金)</t>
    <rPh sb="1" eb="3">
      <t>コユウ</t>
    </rPh>
    <rPh sb="3" eb="6">
      <t>シホンキン</t>
    </rPh>
    <rPh sb="7" eb="9">
      <t>ヒキツ</t>
    </rPh>
    <rPh sb="9" eb="12">
      <t>シホンキン</t>
    </rPh>
    <phoneticPr fontId="6"/>
  </si>
  <si>
    <t>　再評価組入資本金</t>
    <rPh sb="1" eb="4">
      <t>サイヒョウカ</t>
    </rPh>
    <rPh sb="4" eb="6">
      <t>クミイ</t>
    </rPh>
    <rPh sb="6" eb="9">
      <t>シホンキン</t>
    </rPh>
    <phoneticPr fontId="6"/>
  </si>
  <si>
    <t>　繰入資本金</t>
    <rPh sb="1" eb="3">
      <t>クリイレ</t>
    </rPh>
    <rPh sb="3" eb="6">
      <t>シホンキン</t>
    </rPh>
    <phoneticPr fontId="6"/>
  </si>
  <si>
    <t>　組入資本金(造成資本金)</t>
    <rPh sb="1" eb="3">
      <t>クミイ</t>
    </rPh>
    <rPh sb="3" eb="6">
      <t>シホンキン</t>
    </rPh>
    <rPh sb="7" eb="9">
      <t>ゾウセイ</t>
    </rPh>
    <rPh sb="9" eb="12">
      <t>シホンキン</t>
    </rPh>
    <phoneticPr fontId="6"/>
  </si>
  <si>
    <t>剰余金</t>
    <rPh sb="0" eb="3">
      <t>ジョウヨキン</t>
    </rPh>
    <phoneticPr fontId="6"/>
  </si>
  <si>
    <t>　資本剰余金</t>
    <rPh sb="1" eb="3">
      <t>シホン</t>
    </rPh>
    <rPh sb="3" eb="6">
      <t>ジョウヨキン</t>
    </rPh>
    <phoneticPr fontId="6"/>
  </si>
  <si>
    <t>　　国庫補助金</t>
    <rPh sb="2" eb="4">
      <t>コッコ</t>
    </rPh>
    <rPh sb="4" eb="7">
      <t>ホジョキン</t>
    </rPh>
    <phoneticPr fontId="6"/>
  </si>
  <si>
    <t>　　都道府県補助金</t>
    <rPh sb="2" eb="6">
      <t>トドウフケン</t>
    </rPh>
    <rPh sb="6" eb="9">
      <t>ホジョキン</t>
    </rPh>
    <phoneticPr fontId="6"/>
  </si>
  <si>
    <t>　　工事負担金</t>
    <rPh sb="2" eb="4">
      <t>コウジ</t>
    </rPh>
    <rPh sb="4" eb="7">
      <t>フタンキン</t>
    </rPh>
    <phoneticPr fontId="6"/>
  </si>
  <si>
    <t>　　再評価積立金</t>
    <rPh sb="2" eb="5">
      <t>サイヒョウカ</t>
    </rPh>
    <rPh sb="5" eb="7">
      <t>ツミタテ</t>
    </rPh>
    <rPh sb="7" eb="8">
      <t>キン</t>
    </rPh>
    <phoneticPr fontId="6"/>
  </si>
  <si>
    <t>　　その他</t>
    <rPh sb="4" eb="5">
      <t>タ</t>
    </rPh>
    <phoneticPr fontId="6"/>
  </si>
  <si>
    <t>　利益剰余金</t>
    <rPh sb="1" eb="3">
      <t>リエキ</t>
    </rPh>
    <rPh sb="3" eb="6">
      <t>ジョウヨキン</t>
    </rPh>
    <phoneticPr fontId="6"/>
  </si>
  <si>
    <t>　　減債積立金</t>
    <rPh sb="2" eb="3">
      <t>ゲン</t>
    </rPh>
    <rPh sb="3" eb="4">
      <t>サイ</t>
    </rPh>
    <rPh sb="4" eb="6">
      <t>ツミタテ</t>
    </rPh>
    <rPh sb="6" eb="7">
      <t>キン</t>
    </rPh>
    <phoneticPr fontId="6"/>
  </si>
  <si>
    <t>　　利益積立金</t>
    <rPh sb="2" eb="4">
      <t>リエキ</t>
    </rPh>
    <rPh sb="4" eb="6">
      <t>ツミタテ</t>
    </rPh>
    <rPh sb="6" eb="7">
      <t>キン</t>
    </rPh>
    <phoneticPr fontId="6"/>
  </si>
  <si>
    <t>　　建設改良積立金</t>
    <phoneticPr fontId="6"/>
  </si>
  <si>
    <t>　　その他積立金</t>
    <phoneticPr fontId="6"/>
  </si>
  <si>
    <t>当年度未処分利益剰余金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phoneticPr fontId="6"/>
  </si>
  <si>
    <t>当年度未処理欠損金(▲)</t>
    <rPh sb="0" eb="1">
      <t>トウ</t>
    </rPh>
    <rPh sb="1" eb="3">
      <t>ネンド</t>
    </rPh>
    <rPh sb="3" eb="6">
      <t>ミショリ</t>
    </rPh>
    <rPh sb="6" eb="8">
      <t>ケッソン</t>
    </rPh>
    <rPh sb="8" eb="9">
      <t>キン</t>
    </rPh>
    <phoneticPr fontId="6"/>
  </si>
  <si>
    <t>うち</t>
    <phoneticPr fontId="3"/>
  </si>
  <si>
    <t>当年度純利益</t>
    <rPh sb="0" eb="1">
      <t>トウ</t>
    </rPh>
    <rPh sb="1" eb="3">
      <t>ネンド</t>
    </rPh>
    <rPh sb="3" eb="6">
      <t>ジュンリエキ</t>
    </rPh>
    <phoneticPr fontId="6"/>
  </si>
  <si>
    <t>当年度純損失(▲)</t>
    <rPh sb="0" eb="1">
      <t>トウ</t>
    </rPh>
    <rPh sb="1" eb="3">
      <t>ネンド</t>
    </rPh>
    <rPh sb="3" eb="4">
      <t>ジュン</t>
    </rPh>
    <rPh sb="4" eb="6">
      <t>ソンシツ</t>
    </rPh>
    <phoneticPr fontId="6"/>
  </si>
  <si>
    <t>その他有価証券評価差額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phoneticPr fontId="6"/>
  </si>
  <si>
    <t>資本合計</t>
    <rPh sb="0" eb="2">
      <t>シホン</t>
    </rPh>
    <rPh sb="2" eb="4">
      <t>ゴウケイ</t>
    </rPh>
    <phoneticPr fontId="6"/>
  </si>
  <si>
    <t>負債・資本合計</t>
    <rPh sb="0" eb="2">
      <t>フサイ</t>
    </rPh>
    <rPh sb="3" eb="5">
      <t>シホン</t>
    </rPh>
    <rPh sb="5" eb="7">
      <t>ゴウケイ</t>
    </rPh>
    <phoneticPr fontId="6"/>
  </si>
  <si>
    <t>不良債務</t>
    <rPh sb="0" eb="2">
      <t>フリョウ</t>
    </rPh>
    <rPh sb="2" eb="4">
      <t>サイム</t>
    </rPh>
    <phoneticPr fontId="6"/>
  </si>
  <si>
    <t>実質資金不足額</t>
    <rPh sb="0" eb="2">
      <t>ジッシツ</t>
    </rPh>
    <rPh sb="2" eb="4">
      <t>シキン</t>
    </rPh>
    <rPh sb="4" eb="6">
      <t>フソク</t>
    </rPh>
    <rPh sb="6" eb="7">
      <t>ガク</t>
    </rPh>
    <phoneticPr fontId="6"/>
  </si>
  <si>
    <t>資本不足額(▲)</t>
    <rPh sb="0" eb="2">
      <t>シホン</t>
    </rPh>
    <rPh sb="2" eb="4">
      <t>フソク</t>
    </rPh>
    <rPh sb="4" eb="5">
      <t>ガク</t>
    </rPh>
    <phoneticPr fontId="6"/>
  </si>
  <si>
    <t>資本不足額(繰延収益控除後)(▲)</t>
    <rPh sb="0" eb="2">
      <t>シホン</t>
    </rPh>
    <rPh sb="2" eb="4">
      <t>フソク</t>
    </rPh>
    <rPh sb="4" eb="5">
      <t>ガク</t>
    </rPh>
    <rPh sb="6" eb="8">
      <t>クリノベ</t>
    </rPh>
    <rPh sb="8" eb="10">
      <t>シュウエキ</t>
    </rPh>
    <rPh sb="10" eb="12">
      <t>コウジョ</t>
    </rPh>
    <rPh sb="12" eb="13">
      <t>ゴ</t>
    </rPh>
    <phoneticPr fontId="6"/>
  </si>
  <si>
    <t>経常損失(▲)</t>
    <rPh sb="0" eb="2">
      <t>ケイジョウ</t>
    </rPh>
    <rPh sb="2" eb="4">
      <t>ソンシツ</t>
    </rPh>
    <phoneticPr fontId="6"/>
  </si>
  <si>
    <t>　うち常勤職員</t>
    <rPh sb="3" eb="7">
      <t>ジョウキンショクイン</t>
    </rPh>
    <phoneticPr fontId="3"/>
  </si>
  <si>
    <r>
      <t xml:space="preserve">　　　　　　　　　　　　　　　　　団体
 項目
</t>
    </r>
    <r>
      <rPr>
        <sz val="5"/>
        <rFont val="ＭＳ ゴシック"/>
        <family val="3"/>
        <charset val="128"/>
      </rPr>
      <t>【】は特定地域生活排水処理事業</t>
    </r>
    <rPh sb="21" eb="23">
      <t>コウモク</t>
    </rPh>
    <phoneticPr fontId="6"/>
  </si>
  <si>
    <t>終末処理場数(箇所)【浄化槽設置基数(基)】</t>
    <phoneticPr fontId="6"/>
  </si>
  <si>
    <t>公共下水道</t>
    <rPh sb="0" eb="5">
      <t>コウキョウゲスイドウ</t>
    </rPh>
    <phoneticPr fontId="3"/>
  </si>
  <si>
    <t>横浜市</t>
    <phoneticPr fontId="6"/>
  </si>
  <si>
    <t>川崎市</t>
    <phoneticPr fontId="6"/>
  </si>
  <si>
    <t>相模原市</t>
    <phoneticPr fontId="6"/>
  </si>
  <si>
    <t>横須賀市</t>
    <phoneticPr fontId="6"/>
  </si>
  <si>
    <t>平塚市</t>
    <phoneticPr fontId="6"/>
  </si>
  <si>
    <t>鎌倉市</t>
    <phoneticPr fontId="6"/>
  </si>
  <si>
    <t>藤沢市</t>
    <phoneticPr fontId="6"/>
  </si>
  <si>
    <t>小田原市</t>
    <phoneticPr fontId="6"/>
  </si>
  <si>
    <t>茅ヶ崎市</t>
    <phoneticPr fontId="6"/>
  </si>
  <si>
    <t>逗子市</t>
    <phoneticPr fontId="6"/>
  </si>
  <si>
    <t>三浦市</t>
    <phoneticPr fontId="6"/>
  </si>
  <si>
    <t>秦野市</t>
    <phoneticPr fontId="6"/>
  </si>
  <si>
    <t>厚木市</t>
    <phoneticPr fontId="6"/>
  </si>
  <si>
    <t>大和市</t>
    <phoneticPr fontId="6"/>
  </si>
  <si>
    <t>伊勢原市</t>
    <phoneticPr fontId="6"/>
  </si>
  <si>
    <t>海老名市</t>
    <phoneticPr fontId="6"/>
  </si>
  <si>
    <t>座間市</t>
    <phoneticPr fontId="6"/>
  </si>
  <si>
    <t>南足柄市</t>
    <phoneticPr fontId="6"/>
  </si>
  <si>
    <t>綾瀬市</t>
    <phoneticPr fontId="6"/>
  </si>
  <si>
    <t>葉山町</t>
    <phoneticPr fontId="6"/>
  </si>
  <si>
    <t>寒川町</t>
    <phoneticPr fontId="6"/>
  </si>
  <si>
    <t>大磯町</t>
    <phoneticPr fontId="6"/>
  </si>
  <si>
    <t>中井町</t>
    <phoneticPr fontId="6"/>
  </si>
  <si>
    <t>大井町</t>
    <phoneticPr fontId="6"/>
  </si>
  <si>
    <t>開成町</t>
    <phoneticPr fontId="6"/>
  </si>
  <si>
    <t>箱根町</t>
    <phoneticPr fontId="6"/>
  </si>
  <si>
    <t>湯河原町</t>
    <phoneticPr fontId="6"/>
  </si>
  <si>
    <t>愛川町</t>
    <phoneticPr fontId="6"/>
  </si>
  <si>
    <t>計</t>
    <phoneticPr fontId="6"/>
  </si>
  <si>
    <t>-</t>
  </si>
  <si>
    <t>条例財務</t>
  </si>
  <si>
    <t>条例全部</t>
  </si>
  <si>
    <t>非設置</t>
  </si>
  <si>
    <t>設置</t>
  </si>
  <si>
    <t>川崎市</t>
    <phoneticPr fontId="6"/>
  </si>
  <si>
    <t>平塚市</t>
    <phoneticPr fontId="6"/>
  </si>
  <si>
    <t>逗子市</t>
    <phoneticPr fontId="6"/>
  </si>
  <si>
    <t>座間市</t>
    <phoneticPr fontId="6"/>
  </si>
  <si>
    <t>大井町</t>
    <phoneticPr fontId="6"/>
  </si>
  <si>
    <t>計</t>
    <phoneticPr fontId="6"/>
  </si>
  <si>
    <t>小田原市</t>
    <phoneticPr fontId="6"/>
  </si>
  <si>
    <t>伊勢原市</t>
    <phoneticPr fontId="6"/>
  </si>
  <si>
    <t>海老名市</t>
    <phoneticPr fontId="6"/>
  </si>
  <si>
    <t>綾瀬市</t>
    <phoneticPr fontId="6"/>
  </si>
  <si>
    <t>公共下水道</t>
  </si>
  <si>
    <t>公共下水道</t>
    <phoneticPr fontId="3"/>
  </si>
  <si>
    <t>特定環境保全公共下水道</t>
  </si>
  <si>
    <t>相模原市</t>
    <rPh sb="0" eb="4">
      <t>サガミハラシ</t>
    </rPh>
    <phoneticPr fontId="3"/>
  </si>
  <si>
    <t>計</t>
    <rPh sb="0" eb="1">
      <t>ケイ</t>
    </rPh>
    <phoneticPr fontId="3"/>
  </si>
  <si>
    <t>平塚市</t>
    <rPh sb="0" eb="3">
      <t>ヒラツカシ</t>
    </rPh>
    <phoneticPr fontId="3"/>
  </si>
  <si>
    <t>湯河原町</t>
    <rPh sb="0" eb="3">
      <t>ユガワラ</t>
    </rPh>
    <rPh sb="3" eb="4">
      <t>マチ</t>
    </rPh>
    <phoneticPr fontId="3"/>
  </si>
  <si>
    <t>湯河原町</t>
    <rPh sb="0" eb="4">
      <t>ユガワラマチ</t>
    </rPh>
    <phoneticPr fontId="3"/>
  </si>
  <si>
    <t>特定地域生活排水処理</t>
    <phoneticPr fontId="3"/>
  </si>
  <si>
    <t>特定地域生活排水処理</t>
    <phoneticPr fontId="3"/>
  </si>
  <si>
    <t>-</t>
    <phoneticPr fontId="3"/>
  </si>
  <si>
    <t>自治体職員</t>
    <rPh sb="0" eb="3">
      <t>ジチタイ</t>
    </rPh>
    <rPh sb="3" eb="5">
      <t>ショクイン</t>
    </rPh>
    <phoneticPr fontId="3"/>
  </si>
  <si>
    <t>分流式</t>
    <rPh sb="0" eb="2">
      <t>ブンリュウ</t>
    </rPh>
    <rPh sb="2" eb="3">
      <t>シキ</t>
    </rPh>
    <phoneticPr fontId="3"/>
  </si>
  <si>
    <t>-</t>
    <phoneticPr fontId="3"/>
  </si>
  <si>
    <t>農業集落排水</t>
    <phoneticPr fontId="3"/>
  </si>
  <si>
    <t>農業集落排水</t>
    <phoneticPr fontId="3"/>
  </si>
  <si>
    <t>農業集落排水</t>
    <phoneticPr fontId="3"/>
  </si>
  <si>
    <t>農業集落排水</t>
    <phoneticPr fontId="3"/>
  </si>
  <si>
    <t>特定地域生活排水処理</t>
    <phoneticPr fontId="3"/>
  </si>
  <si>
    <t>特定地域生活排水処理</t>
    <rPh sb="8" eb="10">
      <t>ショリ</t>
    </rPh>
    <phoneticPr fontId="3"/>
  </si>
  <si>
    <t>現在晴天時平均処理水量(㎥/日)
【現在平均処理水量(㎥/日)】</t>
    <phoneticPr fontId="6"/>
  </si>
  <si>
    <t>　　　　　　　　　　　　　　　　　団体
 項目</t>
    <rPh sb="21" eb="23">
      <t>コウモク</t>
    </rPh>
    <phoneticPr fontId="6"/>
  </si>
  <si>
    <t>-</t>
    <phoneticPr fontId="3"/>
  </si>
  <si>
    <t>合流・分流併用</t>
    <rPh sb="0" eb="2">
      <t>ゴウリュウ</t>
    </rPh>
    <rPh sb="3" eb="5">
      <t>ブンリュウ</t>
    </rPh>
    <rPh sb="5" eb="7">
      <t>ヘイヨウ</t>
    </rPh>
    <phoneticPr fontId="3"/>
  </si>
  <si>
    <t>-</t>
    <phoneticPr fontId="3"/>
  </si>
  <si>
    <t>真鶴町</t>
    <rPh sb="0" eb="3">
      <t>マナヅルマチ</t>
    </rPh>
    <phoneticPr fontId="3"/>
  </si>
  <si>
    <t>-</t>
    <phoneticPr fontId="3"/>
  </si>
  <si>
    <t>管渠更新率(%)</t>
    <rPh sb="0" eb="1">
      <t>カン</t>
    </rPh>
    <rPh sb="1" eb="2">
      <t>ミゾ</t>
    </rPh>
    <rPh sb="2" eb="4">
      <t>コウシン</t>
    </rPh>
    <rPh sb="4" eb="5">
      <t>リツ</t>
    </rPh>
    <phoneticPr fontId="6"/>
  </si>
  <si>
    <t>二宮町</t>
    <rPh sb="0" eb="3">
      <t>ニノミヤマチ</t>
    </rPh>
    <phoneticPr fontId="6"/>
  </si>
  <si>
    <t>二宮町</t>
    <rPh sb="0" eb="3">
      <t>ニノミヤマチ</t>
    </rPh>
    <phoneticPr fontId="3"/>
  </si>
  <si>
    <t>公共下水道</t>
    <rPh sb="0" eb="5">
      <t>コウキョウゲスイドウ</t>
    </rPh>
    <phoneticPr fontId="3"/>
  </si>
  <si>
    <t>　　　その他営業収益</t>
    <rPh sb="5" eb="6">
      <t>タ</t>
    </rPh>
    <rPh sb="6" eb="8">
      <t>エイギョウ</t>
    </rPh>
    <rPh sb="8" eb="10">
      <t>シュウエキ</t>
    </rPh>
    <phoneticPr fontId="6"/>
  </si>
  <si>
    <t>二宮町</t>
    <rPh sb="0" eb="2">
      <t>ニノミヤ</t>
    </rPh>
    <phoneticPr fontId="6"/>
  </si>
  <si>
    <t>-</t>
    <phoneticPr fontId="3"/>
  </si>
  <si>
    <t>-</t>
    <phoneticPr fontId="3"/>
  </si>
  <si>
    <t>開成町</t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</si>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</sst>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#,##0;&quot;▲ &quot;#,##0"/>
    <numFmt numFmtId="178" formatCode="#,##0.00;&quot;▲ &quot;#,##0.00"/>
    <numFmt numFmtId="179" formatCode="0;&quot;▲ &quot;0"/>
    <numFmt numFmtId="180" formatCode="0.00;&quot;▲ &quot;0.00"/>
    <numFmt numFmtId="181" formatCode="[$-411]ge\.m\.d;@"/>
  </numFmts>
  <fonts count="15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5"/>
      <name val="ＭＳ ゴシック"/>
      <family val="3"/>
      <charset val="128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Fill="1">
      <alignment vertical="center"/>
    </xf>
    <xf numFmtId="0" fontId="5" fillId="0" borderId="38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15" xfId="1" applyFont="1" applyFill="1" applyBorder="1" applyAlignment="1">
      <alignment horizontal="right" vertical="center" shrinkToFit="1"/>
    </xf>
    <xf numFmtId="0" fontId="5" fillId="0" borderId="39" xfId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/>
    </xf>
    <xf numFmtId="179" fontId="5" fillId="0" borderId="40" xfId="1" applyNumberFormat="1" applyFont="1" applyFill="1" applyBorder="1" applyAlignment="1">
      <alignment horizontal="center" vertical="center"/>
    </xf>
    <xf numFmtId="179" fontId="5" fillId="0" borderId="40" xfId="0" applyNumberFormat="1" applyFont="1" applyFill="1" applyBorder="1" applyAlignment="1">
      <alignment horizontal="center" vertical="center" shrinkToFit="1"/>
    </xf>
    <xf numFmtId="0" fontId="5" fillId="0" borderId="42" xfId="1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179" fontId="5" fillId="0" borderId="43" xfId="1" applyNumberFormat="1" applyFont="1" applyFill="1" applyBorder="1" applyAlignment="1">
      <alignment horizontal="center" vertical="center"/>
    </xf>
    <xf numFmtId="179" fontId="5" fillId="0" borderId="43" xfId="0" applyNumberFormat="1" applyFont="1" applyFill="1" applyBorder="1" applyAlignment="1">
      <alignment horizontal="center" vertical="center" shrinkToFit="1"/>
    </xf>
    <xf numFmtId="38" fontId="5" fillId="0" borderId="49" xfId="7" applyFont="1" applyFill="1" applyBorder="1">
      <alignment vertical="center"/>
    </xf>
    <xf numFmtId="0" fontId="5" fillId="0" borderId="41" xfId="1" applyFont="1" applyFill="1" applyBorder="1" applyAlignment="1">
      <alignment horizontal="center" vertical="center"/>
    </xf>
    <xf numFmtId="0" fontId="5" fillId="0" borderId="44" xfId="1" applyFont="1" applyFill="1" applyBorder="1" applyAlignment="1">
      <alignment horizontal="center" vertical="center" shrinkToFit="1"/>
    </xf>
    <xf numFmtId="38" fontId="5" fillId="0" borderId="0" xfId="7" applyFont="1">
      <alignment vertical="center"/>
    </xf>
    <xf numFmtId="38" fontId="5" fillId="2" borderId="50" xfId="7" applyFont="1" applyFill="1" applyBorder="1">
      <alignment vertical="center"/>
    </xf>
    <xf numFmtId="38" fontId="5" fillId="2" borderId="44" xfId="7" applyFont="1" applyFill="1" applyBorder="1">
      <alignment vertical="center"/>
    </xf>
    <xf numFmtId="179" fontId="5" fillId="0" borderId="41" xfId="1" applyNumberFormat="1" applyFont="1" applyFill="1" applyBorder="1" applyAlignment="1">
      <alignment horizontal="center" vertical="center"/>
    </xf>
    <xf numFmtId="177" fontId="5" fillId="2" borderId="50" xfId="7" applyNumberFormat="1" applyFont="1" applyFill="1" applyBorder="1">
      <alignment vertical="center"/>
    </xf>
    <xf numFmtId="38" fontId="5" fillId="2" borderId="54" xfId="7" applyFont="1" applyFill="1" applyBorder="1">
      <alignment vertical="center"/>
    </xf>
    <xf numFmtId="38" fontId="5" fillId="0" borderId="38" xfId="7" applyFont="1" applyBorder="1">
      <alignment vertical="center"/>
    </xf>
    <xf numFmtId="179" fontId="5" fillId="0" borderId="54" xfId="1" applyNumberFormat="1" applyFont="1" applyFill="1" applyBorder="1" applyAlignment="1">
      <alignment horizontal="center" vertical="center"/>
    </xf>
    <xf numFmtId="0" fontId="5" fillId="2" borderId="44" xfId="1" applyFont="1" applyFill="1" applyBorder="1" applyAlignment="1">
      <alignment horizontal="center" vertical="center"/>
    </xf>
    <xf numFmtId="177" fontId="5" fillId="2" borderId="47" xfId="7" applyNumberFormat="1" applyFont="1" applyFill="1" applyBorder="1">
      <alignment vertical="center"/>
    </xf>
    <xf numFmtId="177" fontId="5" fillId="2" borderId="53" xfId="7" applyNumberFormat="1" applyFont="1" applyFill="1" applyBorder="1">
      <alignment vertical="center"/>
    </xf>
    <xf numFmtId="177" fontId="5" fillId="2" borderId="44" xfId="7" applyNumberFormat="1" applyFont="1" applyFill="1" applyBorder="1">
      <alignment vertical="center"/>
    </xf>
    <xf numFmtId="38" fontId="5" fillId="2" borderId="47" xfId="7" applyFont="1" applyFill="1" applyBorder="1">
      <alignment vertical="center"/>
    </xf>
    <xf numFmtId="38" fontId="5" fillId="2" borderId="53" xfId="7" applyFont="1" applyFill="1" applyBorder="1">
      <alignment vertical="center"/>
    </xf>
    <xf numFmtId="38" fontId="5" fillId="2" borderId="41" xfId="7" applyFont="1" applyFill="1" applyBorder="1">
      <alignment vertical="center"/>
    </xf>
    <xf numFmtId="179" fontId="5" fillId="2" borderId="44" xfId="1" applyNumberFormat="1" applyFont="1" applyFill="1" applyBorder="1" applyAlignment="1">
      <alignment horizontal="center" vertical="center"/>
    </xf>
    <xf numFmtId="177" fontId="5" fillId="2" borderId="51" xfId="1" applyNumberFormat="1" applyFont="1" applyFill="1" applyBorder="1">
      <alignment vertical="center"/>
    </xf>
    <xf numFmtId="177" fontId="5" fillId="2" borderId="50" xfId="1" applyNumberFormat="1" applyFont="1" applyFill="1" applyBorder="1">
      <alignment vertical="center"/>
    </xf>
    <xf numFmtId="177" fontId="5" fillId="2" borderId="54" xfId="1" applyNumberFormat="1" applyFont="1" applyFill="1" applyBorder="1">
      <alignment vertical="center"/>
    </xf>
    <xf numFmtId="177" fontId="5" fillId="2" borderId="41" xfId="1" applyNumberFormat="1" applyFont="1" applyFill="1" applyBorder="1">
      <alignment vertical="center"/>
    </xf>
    <xf numFmtId="177" fontId="5" fillId="2" borderId="44" xfId="1" applyNumberFormat="1" applyFont="1" applyFill="1" applyBorder="1">
      <alignment vertical="center"/>
    </xf>
    <xf numFmtId="177" fontId="5" fillId="2" borderId="51" xfId="7" applyNumberFormat="1" applyFont="1" applyFill="1" applyBorder="1">
      <alignment vertical="center"/>
    </xf>
    <xf numFmtId="177" fontId="5" fillId="2" borderId="41" xfId="7" applyNumberFormat="1" applyFont="1" applyFill="1" applyBorder="1">
      <alignment vertical="center"/>
    </xf>
    <xf numFmtId="177" fontId="5" fillId="2" borderId="54" xfId="7" applyNumberFormat="1" applyFont="1" applyFill="1" applyBorder="1">
      <alignment vertical="center"/>
    </xf>
    <xf numFmtId="38" fontId="5" fillId="0" borderId="41" xfId="7" applyFont="1" applyFill="1" applyBorder="1" applyAlignment="1">
      <alignment horizontal="center" vertical="center"/>
    </xf>
    <xf numFmtId="38" fontId="5" fillId="2" borderId="44" xfId="7" applyFont="1" applyFill="1" applyBorder="1" applyAlignment="1">
      <alignment horizontal="center" vertical="center"/>
    </xf>
    <xf numFmtId="38" fontId="5" fillId="2" borderId="50" xfId="7" applyFont="1" applyFill="1" applyBorder="1" applyAlignment="1">
      <alignment horizontal="center" vertical="center"/>
    </xf>
    <xf numFmtId="38" fontId="5" fillId="0" borderId="0" xfId="7" applyFont="1" applyBorder="1">
      <alignment vertical="center"/>
    </xf>
    <xf numFmtId="38" fontId="5" fillId="0" borderId="40" xfId="7" applyFont="1" applyFill="1" applyBorder="1" applyAlignment="1">
      <alignment horizontal="center" vertical="center" shrinkToFit="1"/>
    </xf>
    <xf numFmtId="38" fontId="5" fillId="0" borderId="39" xfId="7" applyFont="1" applyFill="1" applyBorder="1" applyAlignment="1">
      <alignment horizontal="center" vertical="center"/>
    </xf>
    <xf numFmtId="38" fontId="5" fillId="0" borderId="40" xfId="7" applyFont="1" applyFill="1" applyBorder="1" applyAlignment="1">
      <alignment horizontal="center" vertical="center"/>
    </xf>
    <xf numFmtId="38" fontId="5" fillId="0" borderId="50" xfId="7" applyFont="1" applyFill="1" applyBorder="1" applyAlignment="1">
      <alignment horizontal="center" vertical="center"/>
    </xf>
    <xf numFmtId="40" fontId="5" fillId="0" borderId="49" xfId="7" applyNumberFormat="1" applyFont="1" applyFill="1" applyBorder="1">
      <alignment vertical="center"/>
    </xf>
    <xf numFmtId="40" fontId="5" fillId="2" borderId="50" xfId="7" applyNumberFormat="1" applyFont="1" applyFill="1" applyBorder="1">
      <alignment vertical="center"/>
    </xf>
    <xf numFmtId="40" fontId="5" fillId="0" borderId="49" xfId="7" applyNumberFormat="1" applyFont="1" applyFill="1" applyBorder="1" applyAlignment="1">
      <alignment horizontal="center" vertical="center"/>
    </xf>
    <xf numFmtId="40" fontId="5" fillId="0" borderId="50" xfId="7" applyNumberFormat="1" applyFont="1" applyFill="1" applyBorder="1" applyAlignment="1">
      <alignment horizontal="center" vertical="center"/>
    </xf>
    <xf numFmtId="40" fontId="5" fillId="0" borderId="49" xfId="7" applyNumberFormat="1" applyFont="1" applyFill="1" applyBorder="1" applyAlignment="1">
      <alignment horizontal="right" vertical="center"/>
    </xf>
    <xf numFmtId="40" fontId="5" fillId="0" borderId="50" xfId="7" applyNumberFormat="1" applyFont="1" applyFill="1" applyBorder="1" applyAlignment="1">
      <alignment horizontal="right" vertical="center"/>
    </xf>
    <xf numFmtId="40" fontId="5" fillId="2" borderId="44" xfId="7" applyNumberFormat="1" applyFont="1" applyFill="1" applyBorder="1">
      <alignment vertical="center"/>
    </xf>
    <xf numFmtId="40" fontId="5" fillId="2" borderId="50" xfId="7" applyNumberFormat="1" applyFont="1" applyFill="1" applyBorder="1" applyAlignment="1">
      <alignment horizontal="right" vertical="center"/>
    </xf>
    <xf numFmtId="40" fontId="5" fillId="0" borderId="44" xfId="7" applyNumberFormat="1" applyFont="1" applyFill="1" applyBorder="1" applyAlignment="1">
      <alignment horizontal="right" vertical="center"/>
    </xf>
    <xf numFmtId="40" fontId="5" fillId="2" borderId="44" xfId="7" applyNumberFormat="1" applyFont="1" applyFill="1" applyBorder="1" applyAlignment="1">
      <alignment horizontal="right" vertical="center"/>
    </xf>
    <xf numFmtId="40" fontId="5" fillId="0" borderId="43" xfId="7" applyNumberFormat="1" applyFont="1" applyFill="1" applyBorder="1">
      <alignment vertical="center"/>
    </xf>
    <xf numFmtId="180" fontId="5" fillId="0" borderId="49" xfId="7" applyNumberFormat="1" applyFont="1" applyFill="1" applyBorder="1">
      <alignment vertical="center"/>
    </xf>
    <xf numFmtId="180" fontId="5" fillId="2" borderId="50" xfId="7" applyNumberFormat="1" applyFont="1" applyFill="1" applyBorder="1">
      <alignment vertical="center"/>
    </xf>
    <xf numFmtId="179" fontId="5" fillId="0" borderId="43" xfId="1" applyNumberFormat="1" applyFont="1" applyFill="1" applyBorder="1" applyAlignment="1">
      <alignment horizontal="center" vertical="center" shrinkToFit="1"/>
    </xf>
    <xf numFmtId="49" fontId="5" fillId="2" borderId="47" xfId="7" applyNumberFormat="1" applyFont="1" applyFill="1" applyBorder="1" applyAlignment="1">
      <alignment horizontal="center" vertical="center"/>
    </xf>
    <xf numFmtId="49" fontId="5" fillId="2" borderId="50" xfId="7" applyNumberFormat="1" applyFont="1" applyFill="1" applyBorder="1" applyAlignment="1">
      <alignment horizontal="center" vertical="center"/>
    </xf>
    <xf numFmtId="38" fontId="5" fillId="0" borderId="37" xfId="7" applyFont="1" applyFill="1" applyBorder="1" applyAlignment="1">
      <alignment horizontal="center" vertical="center"/>
    </xf>
    <xf numFmtId="0" fontId="5" fillId="0" borderId="54" xfId="1" applyFont="1" applyFill="1" applyBorder="1" applyAlignment="1">
      <alignment horizontal="center" vertical="center"/>
    </xf>
    <xf numFmtId="0" fontId="5" fillId="0" borderId="54" xfId="1" applyFont="1" applyFill="1" applyBorder="1" applyAlignment="1">
      <alignment horizontal="center" vertical="center" shrinkToFit="1"/>
    </xf>
    <xf numFmtId="0" fontId="5" fillId="2" borderId="54" xfId="1" applyFont="1" applyFill="1" applyBorder="1" applyAlignment="1">
      <alignment horizontal="center" vertical="center"/>
    </xf>
    <xf numFmtId="179" fontId="5" fillId="0" borderId="54" xfId="1" applyNumberFormat="1" applyFont="1" applyFill="1" applyBorder="1" applyAlignment="1">
      <alignment horizontal="center" vertical="center" shrinkToFit="1"/>
    </xf>
    <xf numFmtId="179" fontId="5" fillId="0" borderId="54" xfId="0" applyNumberFormat="1" applyFont="1" applyFill="1" applyBorder="1" applyAlignment="1">
      <alignment horizontal="center" vertical="center" shrinkToFit="1"/>
    </xf>
    <xf numFmtId="0" fontId="5" fillId="2" borderId="54" xfId="1" applyFont="1" applyFill="1" applyBorder="1" applyAlignment="1">
      <alignment horizontal="center" vertical="center" shrinkToFit="1"/>
    </xf>
    <xf numFmtId="179" fontId="5" fillId="2" borderId="54" xfId="1" applyNumberFormat="1" applyFont="1" applyFill="1" applyBorder="1" applyAlignment="1">
      <alignment horizontal="center" vertical="center"/>
    </xf>
    <xf numFmtId="38" fontId="5" fillId="3" borderId="41" xfId="7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179" fontId="5" fillId="3" borderId="40" xfId="1" applyNumberFormat="1" applyFont="1" applyFill="1" applyBorder="1" applyAlignment="1">
      <alignment horizontal="center" vertical="center"/>
    </xf>
    <xf numFmtId="179" fontId="5" fillId="3" borderId="41" xfId="1" applyNumberFormat="1" applyFont="1" applyFill="1" applyBorder="1" applyAlignment="1">
      <alignment horizontal="center" vertical="center"/>
    </xf>
    <xf numFmtId="179" fontId="5" fillId="3" borderId="40" xfId="0" applyNumberFormat="1" applyFont="1" applyFill="1" applyBorder="1" applyAlignment="1">
      <alignment horizontal="center" vertical="center" shrinkToFit="1"/>
    </xf>
    <xf numFmtId="0" fontId="5" fillId="0" borderId="44" xfId="1" applyFont="1" applyFill="1" applyBorder="1" applyAlignment="1">
      <alignment horizontal="center" vertical="center"/>
    </xf>
    <xf numFmtId="38" fontId="5" fillId="0" borderId="0" xfId="1" applyNumberFormat="1" applyFont="1">
      <alignment vertical="center"/>
    </xf>
    <xf numFmtId="38" fontId="5" fillId="0" borderId="0" xfId="7" applyFont="1" applyFill="1" applyBorder="1">
      <alignment vertical="center"/>
    </xf>
    <xf numFmtId="38" fontId="5" fillId="0" borderId="0" xfId="7" applyFont="1" applyFill="1">
      <alignment vertical="center"/>
    </xf>
    <xf numFmtId="38" fontId="5" fillId="0" borderId="42" xfId="7" applyFont="1" applyFill="1" applyBorder="1" applyAlignment="1">
      <alignment horizontal="center" vertical="center"/>
    </xf>
    <xf numFmtId="38" fontId="5" fillId="0" borderId="43" xfId="7" applyFont="1" applyFill="1" applyBorder="1" applyAlignment="1">
      <alignment horizontal="center" vertical="center"/>
    </xf>
    <xf numFmtId="38" fontId="5" fillId="0" borderId="44" xfId="7" applyFont="1" applyFill="1" applyBorder="1" applyAlignment="1">
      <alignment horizontal="center" vertical="center" shrinkToFit="1"/>
    </xf>
    <xf numFmtId="38" fontId="5" fillId="0" borderId="44" xfId="7" applyFont="1" applyFill="1" applyBorder="1" applyAlignment="1">
      <alignment horizontal="center" vertical="center"/>
    </xf>
    <xf numFmtId="38" fontId="5" fillId="0" borderId="35" xfId="7" applyFont="1" applyFill="1" applyBorder="1" applyAlignment="1">
      <alignment horizontal="center" vertical="center"/>
    </xf>
    <xf numFmtId="38" fontId="5" fillId="0" borderId="43" xfId="7" applyFont="1" applyFill="1" applyBorder="1" applyAlignment="1">
      <alignment horizontal="center" vertical="center" shrinkToFit="1"/>
    </xf>
    <xf numFmtId="181" fontId="5" fillId="0" borderId="45" xfId="7" applyNumberFormat="1" applyFont="1" applyFill="1" applyBorder="1" applyAlignment="1">
      <alignment horizontal="right" vertical="center"/>
    </xf>
    <xf numFmtId="181" fontId="5" fillId="0" borderId="46" xfId="7" applyNumberFormat="1" applyFont="1" applyFill="1" applyBorder="1" applyAlignment="1">
      <alignment horizontal="right" vertical="center"/>
    </xf>
    <xf numFmtId="181" fontId="5" fillId="0" borderId="47" xfId="7" applyNumberFormat="1" applyFont="1" applyFill="1" applyBorder="1" applyAlignment="1">
      <alignment horizontal="right" vertical="center"/>
    </xf>
    <xf numFmtId="181" fontId="5" fillId="0" borderId="55" xfId="7" applyNumberFormat="1" applyFont="1" applyFill="1" applyBorder="1" applyAlignment="1">
      <alignment horizontal="right" vertical="center"/>
    </xf>
    <xf numFmtId="181" fontId="5" fillId="0" borderId="40" xfId="7" applyNumberFormat="1" applyFont="1" applyFill="1" applyBorder="1" applyAlignment="1">
      <alignment horizontal="right" vertical="center"/>
    </xf>
    <xf numFmtId="181" fontId="5" fillId="0" borderId="48" xfId="7" applyNumberFormat="1" applyFont="1" applyFill="1" applyBorder="1" applyAlignment="1">
      <alignment horizontal="right" vertical="center"/>
    </xf>
    <xf numFmtId="181" fontId="5" fillId="0" borderId="49" xfId="7" applyNumberFormat="1" applyFont="1" applyFill="1" applyBorder="1" applyAlignment="1">
      <alignment horizontal="right" vertical="center"/>
    </xf>
    <xf numFmtId="181" fontId="5" fillId="0" borderId="50" xfId="7" applyNumberFormat="1" applyFont="1" applyFill="1" applyBorder="1" applyAlignment="1">
      <alignment horizontal="right" vertical="center"/>
    </xf>
    <xf numFmtId="181" fontId="5" fillId="0" borderId="34" xfId="7" applyNumberFormat="1" applyFont="1" applyFill="1" applyBorder="1" applyAlignment="1">
      <alignment horizontal="right" vertical="center"/>
    </xf>
    <xf numFmtId="38" fontId="5" fillId="0" borderId="48" xfId="7" applyFont="1" applyFill="1" applyBorder="1" applyAlignment="1">
      <alignment horizontal="center" vertical="center"/>
    </xf>
    <xf numFmtId="38" fontId="5" fillId="0" borderId="49" xfId="7" applyFont="1" applyFill="1" applyBorder="1" applyAlignment="1">
      <alignment horizontal="center" vertical="center"/>
    </xf>
    <xf numFmtId="38" fontId="5" fillId="0" borderId="34" xfId="7" applyFont="1" applyFill="1" applyBorder="1" applyAlignment="1">
      <alignment horizontal="center" vertical="center"/>
    </xf>
    <xf numFmtId="38" fontId="5" fillId="0" borderId="48" xfId="7" applyFont="1" applyFill="1" applyBorder="1">
      <alignment vertical="center"/>
    </xf>
    <xf numFmtId="38" fontId="5" fillId="0" borderId="50" xfId="7" applyFont="1" applyFill="1" applyBorder="1">
      <alignment vertical="center"/>
    </xf>
    <xf numFmtId="38" fontId="5" fillId="0" borderId="34" xfId="7" applyFont="1" applyFill="1" applyBorder="1">
      <alignment vertical="center"/>
    </xf>
    <xf numFmtId="40" fontId="5" fillId="0" borderId="48" xfId="7" applyNumberFormat="1" applyFont="1" applyFill="1" applyBorder="1">
      <alignment vertical="center"/>
    </xf>
    <xf numFmtId="40" fontId="5" fillId="0" borderId="50" xfId="7" applyNumberFormat="1" applyFont="1" applyFill="1" applyBorder="1">
      <alignment vertical="center"/>
    </xf>
    <xf numFmtId="40" fontId="5" fillId="0" borderId="34" xfId="7" applyNumberFormat="1" applyFont="1" applyFill="1" applyBorder="1">
      <alignment vertical="center"/>
    </xf>
    <xf numFmtId="38" fontId="5" fillId="0" borderId="49" xfId="7" applyFont="1" applyFill="1" applyBorder="1" applyAlignment="1">
      <alignment horizontal="right" vertical="center"/>
    </xf>
    <xf numFmtId="38" fontId="5" fillId="2" borderId="50" xfId="7" applyFont="1" applyFill="1" applyBorder="1" applyAlignment="1">
      <alignment horizontal="right" vertical="center"/>
    </xf>
    <xf numFmtId="40" fontId="5" fillId="0" borderId="53" xfId="7" applyNumberFormat="1" applyFont="1" applyBorder="1">
      <alignment vertical="center"/>
    </xf>
    <xf numFmtId="178" fontId="5" fillId="0" borderId="49" xfId="7" applyNumberFormat="1" applyFont="1" applyFill="1" applyBorder="1">
      <alignment vertical="center"/>
    </xf>
    <xf numFmtId="178" fontId="5" fillId="0" borderId="50" xfId="7" applyNumberFormat="1" applyFont="1" applyFill="1" applyBorder="1">
      <alignment vertical="center"/>
    </xf>
    <xf numFmtId="180" fontId="5" fillId="0" borderId="48" xfId="7" applyNumberFormat="1" applyFont="1" applyFill="1" applyBorder="1">
      <alignment vertical="center"/>
    </xf>
    <xf numFmtId="180" fontId="5" fillId="0" borderId="49" xfId="7" applyNumberFormat="1" applyFont="1" applyFill="1" applyBorder="1" applyAlignment="1">
      <alignment horizontal="center" vertical="center"/>
    </xf>
    <xf numFmtId="180" fontId="5" fillId="0" borderId="50" xfId="7" applyNumberFormat="1" applyFont="1" applyFill="1" applyBorder="1" applyAlignment="1">
      <alignment horizontal="right" vertical="center"/>
    </xf>
    <xf numFmtId="180" fontId="5" fillId="0" borderId="34" xfId="7" applyNumberFormat="1" applyFont="1" applyFill="1" applyBorder="1" applyAlignment="1">
      <alignment horizontal="right" vertical="center"/>
    </xf>
    <xf numFmtId="40" fontId="5" fillId="0" borderId="34" xfId="7" applyNumberFormat="1" applyFont="1" applyFill="1" applyBorder="1" applyAlignment="1">
      <alignment horizontal="right" vertical="center"/>
    </xf>
    <xf numFmtId="40" fontId="5" fillId="0" borderId="42" xfId="7" applyNumberFormat="1" applyFont="1" applyFill="1" applyBorder="1">
      <alignment vertical="center"/>
    </xf>
    <xf numFmtId="40" fontId="5" fillId="0" borderId="43" xfId="7" applyNumberFormat="1" applyFont="1" applyFill="1" applyBorder="1" applyAlignment="1">
      <alignment horizontal="right" vertical="center"/>
    </xf>
    <xf numFmtId="40" fontId="5" fillId="0" borderId="44" xfId="7" applyNumberFormat="1" applyFont="1" applyFill="1" applyBorder="1" applyAlignment="1">
      <alignment horizontal="center" vertical="center"/>
    </xf>
    <xf numFmtId="40" fontId="5" fillId="0" borderId="44" xfId="7" applyNumberFormat="1" applyFont="1" applyFill="1" applyBorder="1">
      <alignment vertical="center"/>
    </xf>
    <xf numFmtId="40" fontId="5" fillId="0" borderId="35" xfId="7" applyNumberFormat="1" applyFont="1" applyFill="1" applyBorder="1">
      <alignment vertical="center"/>
    </xf>
    <xf numFmtId="0" fontId="5" fillId="0" borderId="13" xfId="1" applyFont="1" applyBorder="1" applyAlignment="1">
      <alignment horizontal="right" vertical="center" shrinkToFit="1"/>
    </xf>
    <xf numFmtId="177" fontId="5" fillId="0" borderId="39" xfId="1" applyNumberFormat="1" applyFont="1" applyFill="1" applyBorder="1">
      <alignment vertical="center"/>
    </xf>
    <xf numFmtId="177" fontId="5" fillId="0" borderId="40" xfId="1" applyNumberFormat="1" applyFont="1" applyFill="1" applyBorder="1">
      <alignment vertical="center"/>
    </xf>
    <xf numFmtId="177" fontId="5" fillId="0" borderId="41" xfId="1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177" fontId="5" fillId="0" borderId="40" xfId="7" applyNumberFormat="1" applyFont="1" applyFill="1" applyBorder="1">
      <alignment vertical="center"/>
    </xf>
    <xf numFmtId="177" fontId="5" fillId="0" borderId="41" xfId="7" applyNumberFormat="1" applyFont="1" applyFill="1" applyBorder="1">
      <alignment vertical="center"/>
    </xf>
    <xf numFmtId="177" fontId="5" fillId="0" borderId="48" xfId="1" applyNumberFormat="1" applyFont="1" applyFill="1" applyBorder="1">
      <alignment vertical="center"/>
    </xf>
    <xf numFmtId="177" fontId="5" fillId="0" borderId="49" xfId="1" applyNumberFormat="1" applyFont="1" applyFill="1" applyBorder="1">
      <alignment vertical="center"/>
    </xf>
    <xf numFmtId="177" fontId="5" fillId="0" borderId="50" xfId="1" applyNumberFormat="1" applyFont="1" applyFill="1" applyBorder="1">
      <alignment vertical="center"/>
    </xf>
    <xf numFmtId="177" fontId="5" fillId="0" borderId="49" xfId="0" applyNumberFormat="1" applyFont="1" applyFill="1" applyBorder="1">
      <alignment vertical="center"/>
    </xf>
    <xf numFmtId="177" fontId="5" fillId="0" borderId="49" xfId="7" applyNumberFormat="1" applyFont="1" applyFill="1" applyBorder="1">
      <alignment vertical="center"/>
    </xf>
    <xf numFmtId="177" fontId="5" fillId="0" borderId="50" xfId="7" applyNumberFormat="1" applyFont="1" applyFill="1" applyBorder="1">
      <alignment vertical="center"/>
    </xf>
    <xf numFmtId="177" fontId="5" fillId="0" borderId="50" xfId="1" applyNumberFormat="1" applyFont="1" applyFill="1" applyBorder="1" applyAlignment="1">
      <alignment horizontal="center" vertical="center"/>
    </xf>
    <xf numFmtId="177" fontId="5" fillId="0" borderId="42" xfId="1" applyNumberFormat="1" applyFont="1" applyFill="1" applyBorder="1">
      <alignment vertical="center"/>
    </xf>
    <xf numFmtId="177" fontId="5" fillId="0" borderId="43" xfId="1" applyNumberFormat="1" applyFont="1" applyFill="1" applyBorder="1">
      <alignment vertical="center"/>
    </xf>
    <xf numFmtId="177" fontId="5" fillId="0" borderId="44" xfId="1" applyNumberFormat="1" applyFont="1" applyFill="1" applyBorder="1">
      <alignment vertical="center"/>
    </xf>
    <xf numFmtId="177" fontId="5" fillId="0" borderId="43" xfId="0" applyNumberFormat="1" applyFont="1" applyFill="1" applyBorder="1">
      <alignment vertical="center"/>
    </xf>
    <xf numFmtId="177" fontId="5" fillId="0" borderId="43" xfId="7" applyNumberFormat="1" applyFont="1" applyFill="1" applyBorder="1">
      <alignment vertical="center"/>
    </xf>
    <xf numFmtId="177" fontId="5" fillId="0" borderId="44" xfId="7" applyNumberFormat="1" applyFont="1" applyFill="1" applyBorder="1">
      <alignment vertical="center"/>
    </xf>
    <xf numFmtId="38" fontId="5" fillId="0" borderId="41" xfId="7" applyFont="1" applyFill="1" applyBorder="1">
      <alignment vertical="center"/>
    </xf>
    <xf numFmtId="177" fontId="5" fillId="0" borderId="48" xfId="7" applyNumberFormat="1" applyFont="1" applyFill="1" applyBorder="1">
      <alignment vertical="center"/>
    </xf>
    <xf numFmtId="38" fontId="5" fillId="0" borderId="46" xfId="7" applyFont="1" applyFill="1" applyBorder="1">
      <alignment vertical="center"/>
    </xf>
    <xf numFmtId="0" fontId="5" fillId="0" borderId="24" xfId="1" applyFont="1" applyFill="1" applyBorder="1" applyAlignment="1">
      <alignment vertical="center" shrinkToFit="1"/>
    </xf>
    <xf numFmtId="0" fontId="5" fillId="0" borderId="26" xfId="1" applyFont="1" applyFill="1" applyBorder="1" applyAlignment="1">
      <alignment vertical="center" shrinkToFit="1"/>
    </xf>
    <xf numFmtId="0" fontId="5" fillId="0" borderId="24" xfId="1" applyFont="1" applyFill="1" applyBorder="1" applyAlignment="1">
      <alignment vertical="center" textRotation="255" shrinkToFit="1"/>
    </xf>
    <xf numFmtId="0" fontId="5" fillId="0" borderId="26" xfId="1" applyFont="1" applyFill="1" applyBorder="1" applyAlignment="1">
      <alignment vertical="center" textRotation="255" shrinkToFit="1"/>
    </xf>
    <xf numFmtId="177" fontId="5" fillId="0" borderId="34" xfId="7" applyNumberFormat="1" applyFont="1" applyFill="1" applyBorder="1">
      <alignment vertical="center"/>
    </xf>
    <xf numFmtId="177" fontId="5" fillId="0" borderId="42" xfId="7" applyNumberFormat="1" applyFont="1" applyFill="1" applyBorder="1">
      <alignment vertical="center"/>
    </xf>
    <xf numFmtId="38" fontId="5" fillId="0" borderId="43" xfId="7" applyFont="1" applyFill="1" applyBorder="1">
      <alignment vertical="center"/>
    </xf>
    <xf numFmtId="38" fontId="5" fillId="0" borderId="44" xfId="7" applyFont="1" applyFill="1" applyBorder="1">
      <alignment vertical="center"/>
    </xf>
    <xf numFmtId="0" fontId="5" fillId="0" borderId="34" xfId="1" applyFont="1" applyFill="1" applyBorder="1" applyAlignment="1">
      <alignment horizontal="right" vertical="center" shrinkToFit="1"/>
    </xf>
    <xf numFmtId="38" fontId="5" fillId="0" borderId="42" xfId="7" applyFont="1" applyFill="1" applyBorder="1">
      <alignment vertical="center"/>
    </xf>
    <xf numFmtId="0" fontId="5" fillId="0" borderId="24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left" vertical="center" wrapText="1" shrinkToFit="1"/>
    </xf>
    <xf numFmtId="0" fontId="5" fillId="0" borderId="27" xfId="0" applyFont="1" applyFill="1" applyBorder="1" applyAlignment="1">
      <alignment horizontal="left" vertical="center" wrapText="1" shrinkToFit="1"/>
    </xf>
    <xf numFmtId="0" fontId="5" fillId="0" borderId="28" xfId="0" applyFont="1" applyFill="1" applyBorder="1" applyAlignment="1">
      <alignment horizontal="left" vertical="center" wrapText="1" shrinkToFit="1"/>
    </xf>
    <xf numFmtId="0" fontId="5" fillId="0" borderId="29" xfId="0" applyFont="1" applyFill="1" applyBorder="1" applyAlignment="1">
      <alignment horizontal="left" vertical="center" wrapText="1" shrinkToFit="1"/>
    </xf>
    <xf numFmtId="0" fontId="5" fillId="0" borderId="30" xfId="0" applyFont="1" applyFill="1" applyBorder="1" applyAlignment="1">
      <alignment horizontal="left" vertical="center" wrapText="1" shrinkToFit="1"/>
    </xf>
    <xf numFmtId="0" fontId="5" fillId="0" borderId="25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34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32" xfId="0" applyFont="1" applyFill="1" applyBorder="1" applyAlignment="1">
      <alignment horizontal="left" vertical="center" shrinkToFit="1"/>
    </xf>
    <xf numFmtId="0" fontId="5" fillId="0" borderId="35" xfId="0" applyFont="1" applyFill="1" applyBorder="1" applyAlignment="1">
      <alignment horizontal="left" vertical="center" shrinkToFit="1"/>
    </xf>
    <xf numFmtId="38" fontId="5" fillId="2" borderId="51" xfId="7" applyFont="1" applyFill="1" applyBorder="1" applyAlignment="1">
      <alignment horizontal="center" vertical="center"/>
    </xf>
    <xf numFmtId="38" fontId="5" fillId="2" borderId="52" xfId="7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textRotation="255" shrinkToFit="1"/>
    </xf>
    <xf numFmtId="0" fontId="5" fillId="0" borderId="10" xfId="0" applyFont="1" applyFill="1" applyBorder="1" applyAlignment="1">
      <alignment horizontal="center" vertical="center" textRotation="255" shrinkToFit="1"/>
    </xf>
    <xf numFmtId="0" fontId="5" fillId="0" borderId="11" xfId="0" applyFont="1" applyFill="1" applyBorder="1" applyAlignment="1">
      <alignment horizontal="center" vertical="center" textRotation="255" shrinkToFit="1"/>
    </xf>
    <xf numFmtId="0" fontId="5" fillId="3" borderId="14" xfId="0" applyFont="1" applyFill="1" applyBorder="1" applyAlignment="1">
      <alignment horizontal="left" vertical="center" shrinkToFit="1"/>
    </xf>
    <xf numFmtId="0" fontId="5" fillId="3" borderId="15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16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26" xfId="0" applyFont="1" applyFill="1" applyBorder="1" applyAlignment="1">
      <alignment horizontal="left" vertical="center" wrapText="1" shrinkToFit="1"/>
    </xf>
    <xf numFmtId="0" fontId="5" fillId="0" borderId="18" xfId="0" applyFont="1" applyFill="1" applyBorder="1" applyAlignment="1">
      <alignment horizontal="left" vertical="center" wrapText="1" shrinkToFit="1"/>
    </xf>
    <xf numFmtId="0" fontId="5" fillId="0" borderId="19" xfId="0" applyFont="1" applyFill="1" applyBorder="1" applyAlignment="1">
      <alignment horizontal="left" vertical="center" wrapText="1" shrinkToFit="1"/>
    </xf>
    <xf numFmtId="0" fontId="5" fillId="3" borderId="24" xfId="1" applyFont="1" applyFill="1" applyBorder="1" applyAlignment="1">
      <alignment vertical="center" shrinkToFit="1"/>
    </xf>
    <xf numFmtId="0" fontId="5" fillId="3" borderId="16" xfId="1" applyFont="1" applyFill="1" applyBorder="1" applyAlignment="1">
      <alignment vertical="center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25" xfId="1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5" fillId="0" borderId="25" xfId="1" applyFont="1" applyFill="1" applyBorder="1" applyAlignment="1">
      <alignment horizontal="left" vertical="center" shrinkToFit="1"/>
    </xf>
    <xf numFmtId="0" fontId="14" fillId="0" borderId="15" xfId="0" applyFont="1" applyBorder="1" applyAlignment="1">
      <alignment horizontal="left" vertical="center" shrinkToFit="1"/>
    </xf>
    <xf numFmtId="0" fontId="14" fillId="0" borderId="34" xfId="0" applyFont="1" applyBorder="1" applyAlignment="1">
      <alignment horizontal="left" vertical="center" shrinkToFit="1"/>
    </xf>
    <xf numFmtId="0" fontId="5" fillId="0" borderId="15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center" vertical="center" textRotation="255" shrinkToFit="1"/>
    </xf>
    <xf numFmtId="0" fontId="5" fillId="0" borderId="10" xfId="1" applyFont="1" applyFill="1" applyBorder="1" applyAlignment="1">
      <alignment horizontal="center" vertical="center" textRotation="255" shrinkToFit="1"/>
    </xf>
    <xf numFmtId="0" fontId="5" fillId="0" borderId="11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58" xfId="1" applyFont="1" applyFill="1" applyBorder="1" applyAlignment="1">
      <alignment horizontal="left" vertical="center" wrapText="1" shrinkToFit="1"/>
    </xf>
    <xf numFmtId="0" fontId="5" fillId="0" borderId="16" xfId="1" applyFont="1" applyFill="1" applyBorder="1" applyAlignment="1">
      <alignment horizontal="left" vertical="center" wrapText="1" shrinkToFit="1"/>
    </xf>
    <xf numFmtId="0" fontId="5" fillId="0" borderId="17" xfId="1" applyFont="1" applyFill="1" applyBorder="1" applyAlignment="1">
      <alignment horizontal="left" vertical="center" wrapText="1" shrinkToFit="1"/>
    </xf>
    <xf numFmtId="0" fontId="5" fillId="0" borderId="59" xfId="1" applyFont="1" applyFill="1" applyBorder="1" applyAlignment="1">
      <alignment horizontal="left" vertical="center" wrapText="1" shrinkToFit="1"/>
    </xf>
    <xf numFmtId="0" fontId="5" fillId="0" borderId="18" xfId="1" applyFont="1" applyFill="1" applyBorder="1" applyAlignment="1">
      <alignment horizontal="left" vertical="center" wrapText="1" shrinkToFit="1"/>
    </xf>
    <xf numFmtId="0" fontId="5" fillId="0" borderId="19" xfId="1" applyFont="1" applyFill="1" applyBorder="1" applyAlignment="1">
      <alignment horizontal="left" vertical="center" wrapText="1" shrinkToFit="1"/>
    </xf>
    <xf numFmtId="0" fontId="14" fillId="0" borderId="15" xfId="0" applyFont="1" applyFill="1" applyBorder="1" applyAlignment="1">
      <alignment horizontal="left" vertical="center" shrinkToFit="1"/>
    </xf>
    <xf numFmtId="0" fontId="14" fillId="0" borderId="34" xfId="0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center" vertical="center" textRotation="255" shrinkToFit="1"/>
    </xf>
    <xf numFmtId="0" fontId="13" fillId="0" borderId="25" xfId="1" applyFont="1" applyFill="1" applyBorder="1" applyAlignment="1">
      <alignment horizontal="left" vertical="center" wrapText="1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36" xfId="1" applyFont="1" applyFill="1" applyBorder="1" applyAlignment="1">
      <alignment horizontal="left" vertical="center" shrinkToFit="1"/>
    </xf>
    <xf numFmtId="0" fontId="5" fillId="0" borderId="14" xfId="1" applyFont="1" applyFill="1" applyBorder="1" applyAlignment="1">
      <alignment horizontal="left" vertical="center" shrinkToFit="1"/>
    </xf>
    <xf numFmtId="0" fontId="10" fillId="0" borderId="15" xfId="1" applyFont="1" applyBorder="1" applyAlignment="1">
      <alignment vertical="center" shrinkToFit="1"/>
    </xf>
    <xf numFmtId="0" fontId="5" fillId="0" borderId="16" xfId="1" applyFont="1" applyBorder="1" applyAlignment="1">
      <alignment horizontal="center" vertical="center" wrapText="1" shrinkToFit="1"/>
    </xf>
    <xf numFmtId="0" fontId="5" fillId="0" borderId="18" xfId="1" applyFont="1" applyBorder="1" applyAlignment="1">
      <alignment horizontal="center" vertical="center" wrapText="1" shrinkToFit="1"/>
    </xf>
    <xf numFmtId="0" fontId="5" fillId="0" borderId="14" xfId="1" applyFont="1" applyFill="1" applyBorder="1" applyAlignment="1">
      <alignment horizontal="left" vertical="center"/>
    </xf>
    <xf numFmtId="0" fontId="14" fillId="0" borderId="15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0" fontId="14" fillId="0" borderId="15" xfId="0" applyFont="1" applyBorder="1" applyAlignment="1">
      <alignment vertical="center" shrinkToFit="1"/>
    </xf>
    <xf numFmtId="0" fontId="14" fillId="0" borderId="34" xfId="0" applyFont="1" applyBorder="1" applyAlignment="1">
      <alignment vertical="center" shrinkToFit="1"/>
    </xf>
    <xf numFmtId="0" fontId="11" fillId="0" borderId="31" xfId="1" applyFont="1" applyFill="1" applyBorder="1" applyAlignment="1">
      <alignment horizontal="left" vertical="center" shrinkToFit="1"/>
    </xf>
    <xf numFmtId="0" fontId="11" fillId="0" borderId="32" xfId="1" applyFont="1" applyFill="1" applyBorder="1" applyAlignment="1">
      <alignment horizontal="left" vertical="center" shrinkToFit="1"/>
    </xf>
    <xf numFmtId="0" fontId="5" fillId="0" borderId="15" xfId="1" applyFont="1" applyBorder="1" applyAlignment="1">
      <alignment vertical="center" shrinkToFit="1"/>
    </xf>
    <xf numFmtId="0" fontId="5" fillId="0" borderId="15" xfId="1" applyFont="1" applyFill="1" applyBorder="1" applyAlignment="1">
      <alignment vertical="center" shrinkToFit="1"/>
    </xf>
    <xf numFmtId="0" fontId="10" fillId="0" borderId="15" xfId="1" applyFont="1" applyFill="1" applyBorder="1" applyAlignment="1">
      <alignment vertical="center" shrinkToFit="1"/>
    </xf>
    <xf numFmtId="0" fontId="5" fillId="0" borderId="24" xfId="1" applyFont="1" applyFill="1" applyBorder="1" applyAlignment="1">
      <alignment horizontal="center" vertical="center" textRotation="255" wrapText="1" shrinkToFit="1"/>
    </xf>
    <xf numFmtId="0" fontId="5" fillId="0" borderId="17" xfId="1" applyFont="1" applyFill="1" applyBorder="1" applyAlignment="1">
      <alignment horizontal="center" vertical="center" textRotation="255" wrapText="1" shrinkToFit="1"/>
    </xf>
    <xf numFmtId="0" fontId="5" fillId="0" borderId="27" xfId="1" applyFont="1" applyFill="1" applyBorder="1" applyAlignment="1">
      <alignment horizontal="center" vertical="center" textRotation="255" wrapText="1" shrinkToFit="1"/>
    </xf>
    <xf numFmtId="0" fontId="5" fillId="0" borderId="28" xfId="1" applyFont="1" applyFill="1" applyBorder="1" applyAlignment="1">
      <alignment horizontal="center" vertical="center" textRotation="255" wrapText="1" shrinkToFit="1"/>
    </xf>
    <xf numFmtId="0" fontId="5" fillId="0" borderId="29" xfId="1" applyFont="1" applyFill="1" applyBorder="1" applyAlignment="1">
      <alignment horizontal="center" vertical="center" textRotation="255" wrapText="1" shrinkToFit="1"/>
    </xf>
    <xf numFmtId="0" fontId="5" fillId="0" borderId="30" xfId="1" applyFont="1" applyFill="1" applyBorder="1" applyAlignment="1">
      <alignment horizontal="center" vertical="center" textRotation="255" wrapText="1" shrinkToFit="1"/>
    </xf>
    <xf numFmtId="0" fontId="11" fillId="0" borderId="25" xfId="1" applyFont="1" applyFill="1" applyBorder="1" applyAlignment="1">
      <alignment horizontal="left" vertical="center" shrinkToFit="1"/>
    </xf>
    <xf numFmtId="0" fontId="11" fillId="0" borderId="15" xfId="1" applyFont="1" applyFill="1" applyBorder="1" applyAlignment="1">
      <alignment horizontal="left" vertical="center" shrinkToFit="1"/>
    </xf>
    <xf numFmtId="0" fontId="10" fillId="0" borderId="34" xfId="1" applyFont="1" applyBorder="1" applyAlignment="1">
      <alignment vertical="center" shrinkToFit="1"/>
    </xf>
    <xf numFmtId="179" fontId="5" fillId="2" borderId="51" xfId="0" applyNumberFormat="1" applyFont="1" applyFill="1" applyBorder="1" applyAlignment="1">
      <alignment horizontal="center" vertical="center"/>
    </xf>
    <xf numFmtId="179" fontId="5" fillId="2" borderId="52" xfId="0" applyNumberFormat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left" vertical="center" shrinkToFit="1"/>
    </xf>
    <xf numFmtId="0" fontId="5" fillId="0" borderId="13" xfId="1" applyFont="1" applyFill="1" applyBorder="1" applyAlignment="1">
      <alignment horizontal="left" vertical="center" shrinkToFit="1"/>
    </xf>
    <xf numFmtId="0" fontId="5" fillId="0" borderId="21" xfId="1" applyFont="1" applyFill="1" applyBorder="1" applyAlignment="1">
      <alignment horizontal="center" vertical="center" textRotation="255" shrinkToFit="1"/>
    </xf>
    <xf numFmtId="0" fontId="5" fillId="0" borderId="23" xfId="1" applyFont="1" applyFill="1" applyBorder="1" applyAlignment="1">
      <alignment horizontal="center" vertical="center" textRotation="255" shrinkToFit="1"/>
    </xf>
    <xf numFmtId="0" fontId="5" fillId="0" borderId="22" xfId="1" applyFont="1" applyFill="1" applyBorder="1" applyAlignment="1">
      <alignment horizontal="center" vertical="center" textRotation="255" shrinkToFit="1"/>
    </xf>
    <xf numFmtId="0" fontId="5" fillId="0" borderId="33" xfId="1" applyFont="1" applyFill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5" fillId="0" borderId="24" xfId="1" applyFont="1" applyFill="1" applyBorder="1" applyAlignment="1">
      <alignment horizontal="left" vertical="center" shrinkToFit="1"/>
    </xf>
    <xf numFmtId="0" fontId="5" fillId="0" borderId="16" xfId="1" applyFont="1" applyFill="1" applyBorder="1" applyAlignment="1">
      <alignment horizontal="left" vertical="center" shrinkToFit="1"/>
    </xf>
    <xf numFmtId="0" fontId="5" fillId="0" borderId="17" xfId="1" applyFont="1" applyFill="1" applyBorder="1" applyAlignment="1">
      <alignment horizontal="left" vertical="center" shrinkToFit="1"/>
    </xf>
    <xf numFmtId="0" fontId="5" fillId="0" borderId="26" xfId="1" applyFont="1" applyFill="1" applyBorder="1" applyAlignment="1">
      <alignment horizontal="left" vertical="center" shrinkToFit="1"/>
    </xf>
    <xf numFmtId="0" fontId="5" fillId="0" borderId="18" xfId="1" applyFont="1" applyFill="1" applyBorder="1" applyAlignment="1">
      <alignment horizontal="left" vertical="center" shrinkToFit="1"/>
    </xf>
    <xf numFmtId="38" fontId="5" fillId="2" borderId="53" xfId="7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 textRotation="255" shrinkToFit="1"/>
    </xf>
    <xf numFmtId="0" fontId="5" fillId="0" borderId="37" xfId="1" applyFont="1" applyFill="1" applyBorder="1" applyAlignment="1">
      <alignment horizontal="left" vertical="center" shrinkToFit="1"/>
    </xf>
    <xf numFmtId="0" fontId="10" fillId="0" borderId="34" xfId="1" applyFont="1" applyFill="1" applyBorder="1" applyAlignment="1">
      <alignment vertical="center" shrinkToFit="1"/>
    </xf>
    <xf numFmtId="0" fontId="5" fillId="0" borderId="32" xfId="1" applyFont="1" applyFill="1" applyBorder="1" applyAlignment="1">
      <alignment horizontal="left" vertical="center" shrinkToFit="1"/>
    </xf>
    <xf numFmtId="0" fontId="5" fillId="0" borderId="35" xfId="1" applyFont="1" applyFill="1" applyBorder="1" applyAlignment="1">
      <alignment horizontal="left" vertical="center" shrinkToFit="1"/>
    </xf>
    <xf numFmtId="0" fontId="11" fillId="0" borderId="24" xfId="1" applyFont="1" applyFill="1" applyBorder="1" applyAlignment="1">
      <alignment horizontal="left" vertical="center" wrapText="1" shrinkToFit="1"/>
    </xf>
    <xf numFmtId="0" fontId="11" fillId="0" borderId="17" xfId="1" applyFont="1" applyFill="1" applyBorder="1" applyAlignment="1">
      <alignment horizontal="left" vertical="center" wrapText="1" shrinkToFit="1"/>
    </xf>
    <xf numFmtId="0" fontId="11" fillId="0" borderId="29" xfId="1" applyFont="1" applyFill="1" applyBorder="1" applyAlignment="1">
      <alignment horizontal="left" vertical="center" wrapText="1" shrinkToFit="1"/>
    </xf>
    <xf numFmtId="0" fontId="11" fillId="0" borderId="30" xfId="1" applyFont="1" applyFill="1" applyBorder="1" applyAlignment="1">
      <alignment horizontal="left" vertical="center" wrapText="1" shrinkToFit="1"/>
    </xf>
    <xf numFmtId="0" fontId="5" fillId="0" borderId="16" xfId="1" applyFont="1" applyFill="1" applyBorder="1" applyAlignment="1">
      <alignment horizontal="center" vertical="center" textRotation="255" shrinkToFit="1"/>
    </xf>
    <xf numFmtId="0" fontId="5" fillId="0" borderId="18" xfId="1" applyFont="1" applyFill="1" applyBorder="1" applyAlignment="1">
      <alignment horizontal="center" vertical="center" textRotation="255" shrinkToFit="1"/>
    </xf>
    <xf numFmtId="177" fontId="5" fillId="0" borderId="14" xfId="7" applyNumberFormat="1" applyFont="1" applyFill="1" applyBorder="1" applyAlignment="1">
      <alignment horizontal="left" vertical="center" shrinkToFit="1"/>
    </xf>
    <xf numFmtId="177" fontId="10" fillId="0" borderId="15" xfId="7" applyNumberFormat="1" applyFont="1" applyFill="1" applyBorder="1" applyAlignment="1">
      <alignment vertical="center" shrinkToFit="1"/>
    </xf>
    <xf numFmtId="177" fontId="10" fillId="0" borderId="34" xfId="7" applyNumberFormat="1" applyFont="1" applyFill="1" applyBorder="1" applyAlignment="1">
      <alignment vertical="center" shrinkToFit="1"/>
    </xf>
    <xf numFmtId="0" fontId="5" fillId="0" borderId="56" xfId="1" applyFont="1" applyFill="1" applyBorder="1" applyAlignment="1">
      <alignment horizontal="left" vertical="center" wrapText="1"/>
    </xf>
    <xf numFmtId="0" fontId="5" fillId="0" borderId="57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/>
    </xf>
    <xf numFmtId="0" fontId="14" fillId="0" borderId="13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180" fontId="5" fillId="0" borderId="50" xfId="7" applyNumberFormat="1" applyFont="1" applyFill="1" applyBorder="1">
      <alignment vertical="center"/>
    </xf>
    <xf numFmtId="180" fontId="5" fillId="0" borderId="50" xfId="7" applyNumberFormat="1" applyFont="1" applyFill="1" applyBorder="1" applyAlignment="1">
      <alignment horizontal="center" vertical="center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  <color rgb="FF9C3488"/>
      <color rgb="FFD28AC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73"/>
  <sheetViews>
    <sheetView tabSelected="1" zoomScaleNormal="10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24" width="10.1796875" style="17" customWidth="1"/>
    <col min="25" max="37" width="10.1796875" style="44" customWidth="1"/>
    <col min="38" max="38" width="10.1796875" style="80" customWidth="1"/>
    <col min="39" max="41" width="10.1796875" style="44" customWidth="1"/>
    <col min="42" max="42" width="10.1796875" style="17" customWidth="1"/>
    <col min="43" max="43" width="10.1796875" style="81" customWidth="1"/>
    <col min="44" max="48" width="10.1796875" style="17" customWidth="1"/>
    <col min="49" max="16384" width="9.6328125" style="1"/>
  </cols>
  <sheetData>
    <row r="1" spans="1:49" ht="12.5" customHeight="1">
      <c r="A1" s="206" t="s">
        <v>264</v>
      </c>
      <c r="B1" s="207"/>
      <c r="C1" s="207"/>
      <c r="D1" s="207"/>
      <c r="E1" s="207"/>
      <c r="F1" s="207"/>
      <c r="G1" s="207"/>
      <c r="H1" s="207"/>
      <c r="I1" s="207"/>
      <c r="J1" s="207"/>
      <c r="K1" s="46" t="s">
        <v>267</v>
      </c>
      <c r="L1" s="47" t="s">
        <v>268</v>
      </c>
      <c r="M1" s="47" t="s">
        <v>269</v>
      </c>
      <c r="N1" s="47" t="s">
        <v>269</v>
      </c>
      <c r="O1" s="41" t="s">
        <v>314</v>
      </c>
      <c r="P1" s="73" t="s">
        <v>314</v>
      </c>
      <c r="Q1" s="41" t="s">
        <v>270</v>
      </c>
      <c r="R1" s="41" t="s">
        <v>271</v>
      </c>
      <c r="S1" s="65" t="s">
        <v>271</v>
      </c>
      <c r="T1" s="73" t="s">
        <v>316</v>
      </c>
      <c r="U1" s="47" t="s">
        <v>272</v>
      </c>
      <c r="V1" s="47" t="s">
        <v>273</v>
      </c>
      <c r="W1" s="47" t="s">
        <v>274</v>
      </c>
      <c r="X1" s="47" t="s">
        <v>275</v>
      </c>
      <c r="Y1" s="47" t="s">
        <v>276</v>
      </c>
      <c r="Z1" s="47" t="s">
        <v>277</v>
      </c>
      <c r="AA1" s="47" t="s">
        <v>278</v>
      </c>
      <c r="AB1" s="47" t="s">
        <v>279</v>
      </c>
      <c r="AC1" s="47" t="s">
        <v>280</v>
      </c>
      <c r="AD1" s="47" t="s">
        <v>281</v>
      </c>
      <c r="AE1" s="47" t="s">
        <v>282</v>
      </c>
      <c r="AF1" s="47" t="s">
        <v>283</v>
      </c>
      <c r="AG1" s="47" t="s">
        <v>284</v>
      </c>
      <c r="AH1" s="47" t="s">
        <v>285</v>
      </c>
      <c r="AI1" s="47" t="s">
        <v>286</v>
      </c>
      <c r="AJ1" s="47" t="s">
        <v>287</v>
      </c>
      <c r="AK1" s="47" t="s">
        <v>288</v>
      </c>
      <c r="AL1" s="47" t="s">
        <v>339</v>
      </c>
      <c r="AM1" s="47" t="s">
        <v>289</v>
      </c>
      <c r="AN1" s="47" t="s">
        <v>290</v>
      </c>
      <c r="AO1" s="47" t="s">
        <v>346</v>
      </c>
      <c r="AP1" s="47" t="s">
        <v>292</v>
      </c>
      <c r="AQ1" s="41" t="s">
        <v>336</v>
      </c>
      <c r="AR1" s="47" t="s">
        <v>293</v>
      </c>
      <c r="AS1" s="47" t="s">
        <v>293</v>
      </c>
      <c r="AT1" s="41" t="s">
        <v>318</v>
      </c>
      <c r="AU1" s="45" t="s">
        <v>294</v>
      </c>
      <c r="AV1" s="166" t="s">
        <v>295</v>
      </c>
    </row>
    <row r="2" spans="1:49" ht="12.5" customHeight="1">
      <c r="A2" s="208"/>
      <c r="B2" s="209"/>
      <c r="C2" s="209"/>
      <c r="D2" s="209"/>
      <c r="E2" s="209"/>
      <c r="F2" s="209"/>
      <c r="G2" s="209"/>
      <c r="H2" s="209"/>
      <c r="I2" s="209"/>
      <c r="J2" s="209"/>
      <c r="K2" s="82" t="s">
        <v>38</v>
      </c>
      <c r="L2" s="83" t="s">
        <v>38</v>
      </c>
      <c r="M2" s="83" t="s">
        <v>38</v>
      </c>
      <c r="N2" s="83" t="s">
        <v>325</v>
      </c>
      <c r="O2" s="84" t="s">
        <v>320</v>
      </c>
      <c r="P2" s="42" t="s">
        <v>315</v>
      </c>
      <c r="Q2" s="85" t="s">
        <v>311</v>
      </c>
      <c r="R2" s="85" t="s">
        <v>38</v>
      </c>
      <c r="S2" s="86" t="s">
        <v>325</v>
      </c>
      <c r="T2" s="42" t="s">
        <v>315</v>
      </c>
      <c r="U2" s="83" t="s">
        <v>311</v>
      </c>
      <c r="V2" s="83" t="s">
        <v>38</v>
      </c>
      <c r="W2" s="83" t="s">
        <v>38</v>
      </c>
      <c r="X2" s="83" t="s">
        <v>38</v>
      </c>
      <c r="Y2" s="83" t="s">
        <v>38</v>
      </c>
      <c r="Z2" s="83" t="s">
        <v>38</v>
      </c>
      <c r="AA2" s="83" t="s">
        <v>38</v>
      </c>
      <c r="AB2" s="83" t="s">
        <v>38</v>
      </c>
      <c r="AC2" s="83" t="s">
        <v>38</v>
      </c>
      <c r="AD2" s="83" t="s">
        <v>38</v>
      </c>
      <c r="AE2" s="83" t="s">
        <v>38</v>
      </c>
      <c r="AF2" s="83" t="s">
        <v>38</v>
      </c>
      <c r="AG2" s="83" t="s">
        <v>38</v>
      </c>
      <c r="AH2" s="83" t="s">
        <v>38</v>
      </c>
      <c r="AI2" s="83" t="s">
        <v>38</v>
      </c>
      <c r="AJ2" s="83" t="s">
        <v>38</v>
      </c>
      <c r="AK2" s="83" t="s">
        <v>38</v>
      </c>
      <c r="AL2" s="83" t="s">
        <v>38</v>
      </c>
      <c r="AM2" s="83" t="s">
        <v>38</v>
      </c>
      <c r="AN2" s="83" t="s">
        <v>266</v>
      </c>
      <c r="AO2" s="83" t="s">
        <v>266</v>
      </c>
      <c r="AP2" s="83" t="s">
        <v>38</v>
      </c>
      <c r="AQ2" s="83" t="s">
        <v>38</v>
      </c>
      <c r="AR2" s="83" t="s">
        <v>38</v>
      </c>
      <c r="AS2" s="87" t="s">
        <v>313</v>
      </c>
      <c r="AT2" s="42" t="s">
        <v>315</v>
      </c>
      <c r="AU2" s="87" t="s">
        <v>266</v>
      </c>
      <c r="AV2" s="167"/>
    </row>
    <row r="3" spans="1:49" ht="12.5" customHeight="1">
      <c r="A3" s="210" t="s">
        <v>64</v>
      </c>
      <c r="B3" s="211"/>
      <c r="C3" s="211"/>
      <c r="D3" s="211"/>
      <c r="E3" s="211"/>
      <c r="F3" s="211"/>
      <c r="G3" s="211"/>
      <c r="H3" s="211"/>
      <c r="I3" s="211"/>
      <c r="J3" s="212"/>
      <c r="K3" s="88">
        <v>18547</v>
      </c>
      <c r="L3" s="89">
        <v>11628</v>
      </c>
      <c r="M3" s="89">
        <v>24716</v>
      </c>
      <c r="N3" s="89">
        <v>34060</v>
      </c>
      <c r="O3" s="89">
        <v>39995</v>
      </c>
      <c r="P3" s="63" t="s">
        <v>296</v>
      </c>
      <c r="Q3" s="90">
        <v>16163</v>
      </c>
      <c r="R3" s="90">
        <v>23734</v>
      </c>
      <c r="S3" s="91">
        <v>38808</v>
      </c>
      <c r="T3" s="63" t="s">
        <v>296</v>
      </c>
      <c r="U3" s="89">
        <v>21276</v>
      </c>
      <c r="V3" s="89">
        <v>20276</v>
      </c>
      <c r="W3" s="89">
        <v>21641</v>
      </c>
      <c r="X3" s="89">
        <v>23252</v>
      </c>
      <c r="Y3" s="89">
        <v>24198</v>
      </c>
      <c r="Z3" s="89">
        <v>33592</v>
      </c>
      <c r="AA3" s="89">
        <v>27365</v>
      </c>
      <c r="AB3" s="89">
        <v>25345</v>
      </c>
      <c r="AC3" s="89">
        <v>20047</v>
      </c>
      <c r="AD3" s="89">
        <v>26295</v>
      </c>
      <c r="AE3" s="89">
        <v>26754</v>
      </c>
      <c r="AF3" s="89">
        <v>26754</v>
      </c>
      <c r="AG3" s="89">
        <v>28458</v>
      </c>
      <c r="AH3" s="89">
        <v>27477</v>
      </c>
      <c r="AI3" s="89">
        <v>33653</v>
      </c>
      <c r="AJ3" s="89">
        <v>27438</v>
      </c>
      <c r="AK3" s="89">
        <v>32935</v>
      </c>
      <c r="AL3" s="89">
        <v>32917</v>
      </c>
      <c r="AM3" s="89">
        <v>32898</v>
      </c>
      <c r="AN3" s="89">
        <v>27646</v>
      </c>
      <c r="AO3" s="89">
        <v>29971</v>
      </c>
      <c r="AP3" s="89">
        <v>26745</v>
      </c>
      <c r="AQ3" s="90">
        <v>33877</v>
      </c>
      <c r="AR3" s="89">
        <v>27390</v>
      </c>
      <c r="AS3" s="92">
        <v>34981</v>
      </c>
      <c r="AT3" s="63" t="s">
        <v>296</v>
      </c>
      <c r="AU3" s="89">
        <v>27748</v>
      </c>
      <c r="AV3" s="63" t="s">
        <v>296</v>
      </c>
    </row>
    <row r="4" spans="1:49" ht="12.5" customHeight="1">
      <c r="A4" s="204" t="s">
        <v>65</v>
      </c>
      <c r="B4" s="205"/>
      <c r="C4" s="205"/>
      <c r="D4" s="205"/>
      <c r="E4" s="205"/>
      <c r="F4" s="205"/>
      <c r="G4" s="205"/>
      <c r="H4" s="205"/>
      <c r="I4" s="205"/>
      <c r="J4" s="185"/>
      <c r="K4" s="93">
        <v>22737</v>
      </c>
      <c r="L4" s="94">
        <v>11779</v>
      </c>
      <c r="M4" s="94">
        <v>24985</v>
      </c>
      <c r="N4" s="94">
        <v>35156</v>
      </c>
      <c r="O4" s="95">
        <v>40087</v>
      </c>
      <c r="P4" s="64" t="s">
        <v>296</v>
      </c>
      <c r="Q4" s="95">
        <v>24259</v>
      </c>
      <c r="R4" s="95">
        <v>26840</v>
      </c>
      <c r="S4" s="96">
        <v>40299</v>
      </c>
      <c r="T4" s="64" t="s">
        <v>296</v>
      </c>
      <c r="U4" s="94">
        <v>26373</v>
      </c>
      <c r="V4" s="94">
        <v>21980</v>
      </c>
      <c r="W4" s="94">
        <v>24351</v>
      </c>
      <c r="X4" s="94">
        <v>28460</v>
      </c>
      <c r="Y4" s="94">
        <v>26390</v>
      </c>
      <c r="Z4" s="94">
        <v>36022</v>
      </c>
      <c r="AA4" s="94">
        <v>29621</v>
      </c>
      <c r="AB4" s="94">
        <v>26840</v>
      </c>
      <c r="AC4" s="94">
        <v>25294</v>
      </c>
      <c r="AD4" s="94">
        <v>26840</v>
      </c>
      <c r="AE4" s="94">
        <v>28611</v>
      </c>
      <c r="AF4" s="94">
        <v>28581</v>
      </c>
      <c r="AG4" s="94">
        <v>32599</v>
      </c>
      <c r="AH4" s="94">
        <v>31990</v>
      </c>
      <c r="AI4" s="94">
        <v>36248</v>
      </c>
      <c r="AJ4" s="94">
        <v>30784</v>
      </c>
      <c r="AK4" s="94">
        <v>33756</v>
      </c>
      <c r="AL4" s="94">
        <v>36251</v>
      </c>
      <c r="AM4" s="94">
        <v>36251</v>
      </c>
      <c r="AN4" s="94">
        <v>31503</v>
      </c>
      <c r="AO4" s="94">
        <v>32599</v>
      </c>
      <c r="AP4" s="94">
        <v>31321</v>
      </c>
      <c r="AQ4" s="95">
        <v>39169</v>
      </c>
      <c r="AR4" s="94">
        <v>31138</v>
      </c>
      <c r="AS4" s="94">
        <v>36250</v>
      </c>
      <c r="AT4" s="64" t="s">
        <v>296</v>
      </c>
      <c r="AU4" s="94">
        <v>31154</v>
      </c>
      <c r="AV4" s="64" t="s">
        <v>296</v>
      </c>
    </row>
    <row r="5" spans="1:49" s="2" customFormat="1" ht="12.5" customHeight="1">
      <c r="A5" s="204" t="s">
        <v>66</v>
      </c>
      <c r="B5" s="205"/>
      <c r="C5" s="205"/>
      <c r="D5" s="205"/>
      <c r="E5" s="205"/>
      <c r="F5" s="205"/>
      <c r="G5" s="205"/>
      <c r="H5" s="205"/>
      <c r="I5" s="205"/>
      <c r="J5" s="185"/>
      <c r="K5" s="93">
        <v>23468</v>
      </c>
      <c r="L5" s="94">
        <v>31868</v>
      </c>
      <c r="M5" s="94">
        <v>41365</v>
      </c>
      <c r="N5" s="94">
        <v>41365</v>
      </c>
      <c r="O5" s="95">
        <v>41365</v>
      </c>
      <c r="P5" s="64" t="s">
        <v>296</v>
      </c>
      <c r="Q5" s="95">
        <v>38078</v>
      </c>
      <c r="R5" s="95">
        <v>42461</v>
      </c>
      <c r="S5" s="96">
        <v>42461</v>
      </c>
      <c r="T5" s="64" t="s">
        <v>296</v>
      </c>
      <c r="U5" s="94">
        <v>43556</v>
      </c>
      <c r="V5" s="94">
        <v>24929</v>
      </c>
      <c r="W5" s="94">
        <v>42461</v>
      </c>
      <c r="X5" s="94">
        <v>41000</v>
      </c>
      <c r="Y5" s="94">
        <v>43556</v>
      </c>
      <c r="Z5" s="94">
        <v>43922</v>
      </c>
      <c r="AA5" s="94">
        <v>42461</v>
      </c>
      <c r="AB5" s="94">
        <v>43922</v>
      </c>
      <c r="AC5" s="94">
        <v>43922</v>
      </c>
      <c r="AD5" s="94">
        <v>43556</v>
      </c>
      <c r="AE5" s="94">
        <v>42826</v>
      </c>
      <c r="AF5" s="94">
        <v>42461</v>
      </c>
      <c r="AG5" s="94">
        <v>42826</v>
      </c>
      <c r="AH5" s="94">
        <v>43922</v>
      </c>
      <c r="AI5" s="94">
        <v>43191</v>
      </c>
      <c r="AJ5" s="94">
        <v>42095</v>
      </c>
      <c r="AK5" s="94">
        <v>43922</v>
      </c>
      <c r="AL5" s="94">
        <v>45017</v>
      </c>
      <c r="AM5" s="94">
        <v>43922</v>
      </c>
      <c r="AN5" s="94">
        <v>43922</v>
      </c>
      <c r="AO5" s="94">
        <v>43556</v>
      </c>
      <c r="AP5" s="94">
        <v>43191</v>
      </c>
      <c r="AQ5" s="95">
        <v>45017</v>
      </c>
      <c r="AR5" s="94">
        <v>42826</v>
      </c>
      <c r="AS5" s="94">
        <v>42826</v>
      </c>
      <c r="AT5" s="64" t="s">
        <v>296</v>
      </c>
      <c r="AU5" s="94">
        <v>43922</v>
      </c>
      <c r="AV5" s="64" t="s">
        <v>296</v>
      </c>
    </row>
    <row r="6" spans="1:49" s="2" customFormat="1" ht="12.5" customHeight="1">
      <c r="A6" s="204" t="s">
        <v>67</v>
      </c>
      <c r="B6" s="205"/>
      <c r="C6" s="205"/>
      <c r="D6" s="205"/>
      <c r="E6" s="205"/>
      <c r="F6" s="205"/>
      <c r="G6" s="205"/>
      <c r="H6" s="205"/>
      <c r="I6" s="205"/>
      <c r="J6" s="185"/>
      <c r="K6" s="97" t="s">
        <v>297</v>
      </c>
      <c r="L6" s="98" t="s">
        <v>298</v>
      </c>
      <c r="M6" s="98" t="s">
        <v>297</v>
      </c>
      <c r="N6" s="98" t="s">
        <v>297</v>
      </c>
      <c r="O6" s="48" t="s">
        <v>297</v>
      </c>
      <c r="P6" s="43" t="s">
        <v>296</v>
      </c>
      <c r="Q6" s="48" t="s">
        <v>298</v>
      </c>
      <c r="R6" s="48" t="s">
        <v>297</v>
      </c>
      <c r="S6" s="99" t="s">
        <v>297</v>
      </c>
      <c r="T6" s="43" t="s">
        <v>296</v>
      </c>
      <c r="U6" s="98" t="s">
        <v>297</v>
      </c>
      <c r="V6" s="98" t="s">
        <v>297</v>
      </c>
      <c r="W6" s="98" t="s">
        <v>298</v>
      </c>
      <c r="X6" s="98" t="s">
        <v>297</v>
      </c>
      <c r="Y6" s="98" t="s">
        <v>297</v>
      </c>
      <c r="Z6" s="98" t="s">
        <v>298</v>
      </c>
      <c r="AA6" s="98" t="s">
        <v>298</v>
      </c>
      <c r="AB6" s="98" t="s">
        <v>297</v>
      </c>
      <c r="AC6" s="98" t="s">
        <v>297</v>
      </c>
      <c r="AD6" s="98" t="s">
        <v>297</v>
      </c>
      <c r="AE6" s="98" t="s">
        <v>297</v>
      </c>
      <c r="AF6" s="98" t="s">
        <v>298</v>
      </c>
      <c r="AG6" s="98" t="s">
        <v>298</v>
      </c>
      <c r="AH6" s="98" t="s">
        <v>297</v>
      </c>
      <c r="AI6" s="98" t="s">
        <v>297</v>
      </c>
      <c r="AJ6" s="98" t="s">
        <v>297</v>
      </c>
      <c r="AK6" s="98" t="s">
        <v>297</v>
      </c>
      <c r="AL6" s="98" t="s">
        <v>297</v>
      </c>
      <c r="AM6" s="98" t="s">
        <v>298</v>
      </c>
      <c r="AN6" s="98" t="s">
        <v>298</v>
      </c>
      <c r="AO6" s="98" t="s">
        <v>298</v>
      </c>
      <c r="AP6" s="98" t="s">
        <v>298</v>
      </c>
      <c r="AQ6" s="98" t="s">
        <v>298</v>
      </c>
      <c r="AR6" s="98" t="s">
        <v>298</v>
      </c>
      <c r="AS6" s="98" t="s">
        <v>298</v>
      </c>
      <c r="AT6" s="43" t="s">
        <v>296</v>
      </c>
      <c r="AU6" s="98" t="s">
        <v>297</v>
      </c>
      <c r="AV6" s="43" t="s">
        <v>296</v>
      </c>
    </row>
    <row r="7" spans="1:49" s="2" customFormat="1" ht="12.5" customHeight="1">
      <c r="A7" s="204" t="s">
        <v>68</v>
      </c>
      <c r="B7" s="205"/>
      <c r="C7" s="205"/>
      <c r="D7" s="205"/>
      <c r="E7" s="205"/>
      <c r="F7" s="205"/>
      <c r="G7" s="205"/>
      <c r="H7" s="205"/>
      <c r="I7" s="205"/>
      <c r="J7" s="185"/>
      <c r="K7" s="97" t="s">
        <v>299</v>
      </c>
      <c r="L7" s="98" t="s">
        <v>300</v>
      </c>
      <c r="M7" s="98" t="s">
        <v>299</v>
      </c>
      <c r="N7" s="98" t="s">
        <v>299</v>
      </c>
      <c r="O7" s="48" t="s">
        <v>299</v>
      </c>
      <c r="P7" s="43" t="s">
        <v>296</v>
      </c>
      <c r="Q7" s="48" t="s">
        <v>300</v>
      </c>
      <c r="R7" s="48" t="s">
        <v>299</v>
      </c>
      <c r="S7" s="99" t="s">
        <v>299</v>
      </c>
      <c r="T7" s="43" t="s">
        <v>296</v>
      </c>
      <c r="U7" s="98" t="s">
        <v>299</v>
      </c>
      <c r="V7" s="98" t="s">
        <v>299</v>
      </c>
      <c r="W7" s="98" t="s">
        <v>299</v>
      </c>
      <c r="X7" s="98" t="s">
        <v>299</v>
      </c>
      <c r="Y7" s="98" t="s">
        <v>299</v>
      </c>
      <c r="Z7" s="98" t="s">
        <v>299</v>
      </c>
      <c r="AA7" s="98" t="s">
        <v>299</v>
      </c>
      <c r="AB7" s="98" t="s">
        <v>299</v>
      </c>
      <c r="AC7" s="98" t="s">
        <v>299</v>
      </c>
      <c r="AD7" s="98" t="s">
        <v>299</v>
      </c>
      <c r="AE7" s="98" t="s">
        <v>299</v>
      </c>
      <c r="AF7" s="98" t="s">
        <v>300</v>
      </c>
      <c r="AG7" s="98" t="s">
        <v>299</v>
      </c>
      <c r="AH7" s="98" t="s">
        <v>299</v>
      </c>
      <c r="AI7" s="98" t="s">
        <v>299</v>
      </c>
      <c r="AJ7" s="98" t="s">
        <v>299</v>
      </c>
      <c r="AK7" s="98" t="s">
        <v>299</v>
      </c>
      <c r="AL7" s="98" t="s">
        <v>299</v>
      </c>
      <c r="AM7" s="98" t="s">
        <v>299</v>
      </c>
      <c r="AN7" s="98" t="s">
        <v>299</v>
      </c>
      <c r="AO7" s="98" t="s">
        <v>299</v>
      </c>
      <c r="AP7" s="98" t="s">
        <v>299</v>
      </c>
      <c r="AQ7" s="98" t="s">
        <v>299</v>
      </c>
      <c r="AR7" s="98" t="s">
        <v>300</v>
      </c>
      <c r="AS7" s="98" t="s">
        <v>300</v>
      </c>
      <c r="AT7" s="43" t="s">
        <v>296</v>
      </c>
      <c r="AU7" s="98" t="s">
        <v>299</v>
      </c>
      <c r="AV7" s="43" t="s">
        <v>296</v>
      </c>
    </row>
    <row r="8" spans="1:49" ht="12.5" customHeight="1">
      <c r="A8" s="181" t="s">
        <v>69</v>
      </c>
      <c r="B8" s="182" t="s">
        <v>70</v>
      </c>
      <c r="C8" s="183"/>
      <c r="D8" s="183"/>
      <c r="E8" s="183"/>
      <c r="F8" s="183"/>
      <c r="G8" s="183"/>
      <c r="H8" s="183"/>
      <c r="I8" s="183"/>
      <c r="J8" s="184"/>
      <c r="K8" s="100">
        <v>3753728</v>
      </c>
      <c r="L8" s="14">
        <v>1548254</v>
      </c>
      <c r="M8" s="14">
        <v>716522</v>
      </c>
      <c r="N8" s="14">
        <v>716522</v>
      </c>
      <c r="O8" s="101">
        <v>716522</v>
      </c>
      <c r="P8" s="18">
        <f>M8</f>
        <v>716522</v>
      </c>
      <c r="Q8" s="101">
        <v>381052</v>
      </c>
      <c r="R8" s="101">
        <v>256917</v>
      </c>
      <c r="S8" s="102">
        <v>256917</v>
      </c>
      <c r="T8" s="18">
        <f>R8</f>
        <v>256917</v>
      </c>
      <c r="U8" s="14">
        <v>175272</v>
      </c>
      <c r="V8" s="14">
        <v>444868</v>
      </c>
      <c r="W8" s="14">
        <v>186700</v>
      </c>
      <c r="X8" s="14">
        <v>247497</v>
      </c>
      <c r="Y8" s="14">
        <v>58293</v>
      </c>
      <c r="Z8" s="14">
        <v>40275</v>
      </c>
      <c r="AA8" s="14">
        <v>158710</v>
      </c>
      <c r="AB8" s="14">
        <v>223586</v>
      </c>
      <c r="AC8" s="14">
        <v>244980</v>
      </c>
      <c r="AD8" s="14">
        <v>100171</v>
      </c>
      <c r="AE8" s="14">
        <v>139935</v>
      </c>
      <c r="AF8" s="14">
        <v>131308</v>
      </c>
      <c r="AG8" s="14">
        <v>40435</v>
      </c>
      <c r="AH8" s="14">
        <v>82767</v>
      </c>
      <c r="AI8" s="14">
        <v>32144</v>
      </c>
      <c r="AJ8" s="14">
        <v>49061</v>
      </c>
      <c r="AK8" s="14">
        <v>31955</v>
      </c>
      <c r="AL8" s="101">
        <v>27645</v>
      </c>
      <c r="AM8" s="14">
        <v>8911</v>
      </c>
      <c r="AN8" s="14">
        <v>17462</v>
      </c>
      <c r="AO8" s="14">
        <v>18826</v>
      </c>
      <c r="AP8" s="14">
        <v>10816</v>
      </c>
      <c r="AQ8" s="101">
        <v>6637</v>
      </c>
      <c r="AR8" s="14">
        <v>23292</v>
      </c>
      <c r="AS8" s="14">
        <v>23292</v>
      </c>
      <c r="AT8" s="18">
        <f>AR8</f>
        <v>23292</v>
      </c>
      <c r="AU8" s="14">
        <v>39427</v>
      </c>
      <c r="AV8" s="18">
        <f>SUM(K8:L8)+SUM(P8:Q8)+SUM(T8:AQ8)+SUM(AT8:AU8)</f>
        <v>9197446</v>
      </c>
    </row>
    <row r="9" spans="1:49" ht="12.5" customHeight="1">
      <c r="A9" s="181"/>
      <c r="B9" s="182" t="s">
        <v>71</v>
      </c>
      <c r="C9" s="183"/>
      <c r="D9" s="183"/>
      <c r="E9" s="183"/>
      <c r="F9" s="183"/>
      <c r="G9" s="183"/>
      <c r="H9" s="183"/>
      <c r="I9" s="183"/>
      <c r="J9" s="184"/>
      <c r="K9" s="100">
        <v>3665402</v>
      </c>
      <c r="L9" s="14">
        <v>1527291</v>
      </c>
      <c r="M9" s="14">
        <v>667059</v>
      </c>
      <c r="N9" s="14">
        <v>667059</v>
      </c>
      <c r="O9" s="101">
        <v>667059</v>
      </c>
      <c r="P9" s="18">
        <f>M9</f>
        <v>667059</v>
      </c>
      <c r="Q9" s="101">
        <v>362547</v>
      </c>
      <c r="R9" s="101">
        <v>239836</v>
      </c>
      <c r="S9" s="102">
        <v>239836</v>
      </c>
      <c r="T9" s="18">
        <f>R9</f>
        <v>239836</v>
      </c>
      <c r="U9" s="14">
        <v>172241</v>
      </c>
      <c r="V9" s="14">
        <v>424542</v>
      </c>
      <c r="W9" s="14">
        <v>170300</v>
      </c>
      <c r="X9" s="14">
        <v>247497</v>
      </c>
      <c r="Y9" s="14">
        <v>54618</v>
      </c>
      <c r="Z9" s="14">
        <v>32615</v>
      </c>
      <c r="AA9" s="14">
        <v>142714</v>
      </c>
      <c r="AB9" s="14">
        <v>194615</v>
      </c>
      <c r="AC9" s="14">
        <v>243588</v>
      </c>
      <c r="AD9" s="14">
        <v>78673</v>
      </c>
      <c r="AE9" s="14">
        <v>130514</v>
      </c>
      <c r="AF9" s="14">
        <v>129459</v>
      </c>
      <c r="AG9" s="14">
        <v>31639</v>
      </c>
      <c r="AH9" s="14">
        <v>74241</v>
      </c>
      <c r="AI9" s="14">
        <v>28861</v>
      </c>
      <c r="AJ9" s="14">
        <v>42965</v>
      </c>
      <c r="AK9" s="14">
        <v>26650</v>
      </c>
      <c r="AL9" s="101">
        <v>25920</v>
      </c>
      <c r="AM9" s="14">
        <v>6539</v>
      </c>
      <c r="AN9" s="14">
        <v>14865</v>
      </c>
      <c r="AO9" s="14">
        <v>15223</v>
      </c>
      <c r="AP9" s="14">
        <v>10816</v>
      </c>
      <c r="AQ9" s="101">
        <v>4223</v>
      </c>
      <c r="AR9" s="14">
        <v>18530</v>
      </c>
      <c r="AS9" s="14">
        <v>18530</v>
      </c>
      <c r="AT9" s="18">
        <f>AR9</f>
        <v>18530</v>
      </c>
      <c r="AU9" s="14">
        <v>35910</v>
      </c>
      <c r="AV9" s="18">
        <f t="shared" ref="AV9:AV32" si="0">SUM(K9:L9)+SUM(P9:Q9)+SUM(T9:AQ9)+SUM(AT9:AU9)</f>
        <v>8819893</v>
      </c>
    </row>
    <row r="10" spans="1:49" ht="12.5" customHeight="1">
      <c r="A10" s="181"/>
      <c r="B10" s="182" t="s">
        <v>72</v>
      </c>
      <c r="C10" s="183"/>
      <c r="D10" s="183"/>
      <c r="E10" s="183"/>
      <c r="F10" s="183"/>
      <c r="G10" s="183"/>
      <c r="H10" s="183"/>
      <c r="I10" s="183"/>
      <c r="J10" s="184"/>
      <c r="K10" s="100">
        <v>3700000</v>
      </c>
      <c r="L10" s="14">
        <v>1466300</v>
      </c>
      <c r="M10" s="14">
        <v>677000</v>
      </c>
      <c r="N10" s="14">
        <v>480</v>
      </c>
      <c r="O10" s="101">
        <v>19400</v>
      </c>
      <c r="P10" s="18">
        <f t="shared" ref="P10:P44" si="1">SUM(M10:O10)</f>
        <v>696880</v>
      </c>
      <c r="Q10" s="101">
        <v>264000</v>
      </c>
      <c r="R10" s="101">
        <v>252480</v>
      </c>
      <c r="S10" s="102">
        <v>4160</v>
      </c>
      <c r="T10" s="18">
        <f>SUM(R10:S10)</f>
        <v>256640</v>
      </c>
      <c r="U10" s="14">
        <v>164370</v>
      </c>
      <c r="V10" s="14">
        <v>444201</v>
      </c>
      <c r="W10" s="14">
        <v>156600</v>
      </c>
      <c r="X10" s="14">
        <v>240900</v>
      </c>
      <c r="Y10" s="14">
        <v>50000</v>
      </c>
      <c r="Z10" s="14">
        <v>17004</v>
      </c>
      <c r="AA10" s="14">
        <v>142000</v>
      </c>
      <c r="AB10" s="14">
        <v>213100</v>
      </c>
      <c r="AC10" s="14">
        <v>230000</v>
      </c>
      <c r="AD10" s="14">
        <v>82702</v>
      </c>
      <c r="AE10" s="14">
        <v>140000</v>
      </c>
      <c r="AF10" s="14">
        <v>120800</v>
      </c>
      <c r="AG10" s="14">
        <v>31936</v>
      </c>
      <c r="AH10" s="14">
        <v>80100</v>
      </c>
      <c r="AI10" s="14">
        <v>26350</v>
      </c>
      <c r="AJ10" s="14">
        <v>48300</v>
      </c>
      <c r="AK10" s="14">
        <v>27100</v>
      </c>
      <c r="AL10" s="101">
        <v>22738</v>
      </c>
      <c r="AM10" s="14">
        <v>6781</v>
      </c>
      <c r="AN10" s="14">
        <v>15500</v>
      </c>
      <c r="AO10" s="14">
        <v>19100</v>
      </c>
      <c r="AP10" s="14">
        <v>211385</v>
      </c>
      <c r="AQ10" s="101">
        <v>4945</v>
      </c>
      <c r="AR10" s="14">
        <v>20800</v>
      </c>
      <c r="AS10" s="14">
        <v>150</v>
      </c>
      <c r="AT10" s="18">
        <f>SUM(AR10:AS10)</f>
        <v>20950</v>
      </c>
      <c r="AU10" s="14">
        <v>30300</v>
      </c>
      <c r="AV10" s="18">
        <f t="shared" si="0"/>
        <v>8930982</v>
      </c>
    </row>
    <row r="11" spans="1:49" ht="12.5" customHeight="1">
      <c r="A11" s="181"/>
      <c r="B11" s="182" t="s">
        <v>73</v>
      </c>
      <c r="C11" s="183"/>
      <c r="D11" s="183"/>
      <c r="E11" s="183"/>
      <c r="F11" s="183"/>
      <c r="G11" s="183"/>
      <c r="H11" s="183"/>
      <c r="I11" s="183"/>
      <c r="J11" s="184"/>
      <c r="K11" s="100">
        <v>3752351</v>
      </c>
      <c r="L11" s="14">
        <v>1541588</v>
      </c>
      <c r="M11" s="14">
        <v>698610</v>
      </c>
      <c r="N11" s="14">
        <v>233</v>
      </c>
      <c r="O11" s="101">
        <v>3094</v>
      </c>
      <c r="P11" s="18">
        <f>SUM(M11:O11)</f>
        <v>701937</v>
      </c>
      <c r="Q11" s="101">
        <v>374742</v>
      </c>
      <c r="R11" s="101">
        <v>251813</v>
      </c>
      <c r="S11" s="102">
        <v>2731</v>
      </c>
      <c r="T11" s="18">
        <f>SUM(R11:S11)</f>
        <v>254544</v>
      </c>
      <c r="U11" s="14">
        <v>171352</v>
      </c>
      <c r="V11" s="14">
        <v>427303</v>
      </c>
      <c r="W11" s="14">
        <v>156100</v>
      </c>
      <c r="X11" s="14">
        <v>237123</v>
      </c>
      <c r="Y11" s="14">
        <v>58293</v>
      </c>
      <c r="Z11" s="14">
        <v>14435</v>
      </c>
      <c r="AA11" s="14">
        <v>139870</v>
      </c>
      <c r="AB11" s="14">
        <v>200644</v>
      </c>
      <c r="AC11" s="14">
        <v>234070</v>
      </c>
      <c r="AD11" s="14">
        <v>82460</v>
      </c>
      <c r="AE11" s="14">
        <v>134977</v>
      </c>
      <c r="AF11" s="14">
        <v>128315</v>
      </c>
      <c r="AG11" s="14">
        <v>30520</v>
      </c>
      <c r="AH11" s="14">
        <v>78194</v>
      </c>
      <c r="AI11" s="14">
        <v>24575</v>
      </c>
      <c r="AJ11" s="14">
        <v>45909</v>
      </c>
      <c r="AK11" s="14">
        <v>27992</v>
      </c>
      <c r="AL11" s="101">
        <v>25240</v>
      </c>
      <c r="AM11" s="14">
        <v>6696</v>
      </c>
      <c r="AN11" s="14">
        <v>16018</v>
      </c>
      <c r="AO11" s="14">
        <v>13673</v>
      </c>
      <c r="AP11" s="14">
        <v>5945</v>
      </c>
      <c r="AQ11" s="101">
        <v>1549</v>
      </c>
      <c r="AR11" s="14">
        <v>21449</v>
      </c>
      <c r="AS11" s="14">
        <v>147</v>
      </c>
      <c r="AT11" s="18">
        <f>SUM(AR11:AS11)</f>
        <v>21596</v>
      </c>
      <c r="AU11" s="14">
        <v>35910</v>
      </c>
      <c r="AV11" s="18">
        <f t="shared" si="0"/>
        <v>8943921</v>
      </c>
    </row>
    <row r="12" spans="1:49" ht="12.5" customHeight="1">
      <c r="A12" s="181"/>
      <c r="B12" s="182" t="s">
        <v>74</v>
      </c>
      <c r="C12" s="183"/>
      <c r="D12" s="183"/>
      <c r="E12" s="183"/>
      <c r="F12" s="183"/>
      <c r="G12" s="183"/>
      <c r="H12" s="183"/>
      <c r="I12" s="183"/>
      <c r="J12" s="184"/>
      <c r="K12" s="100">
        <v>3752351</v>
      </c>
      <c r="L12" s="14">
        <v>1541588</v>
      </c>
      <c r="M12" s="14">
        <v>698610</v>
      </c>
      <c r="N12" s="14">
        <v>233</v>
      </c>
      <c r="O12" s="101">
        <v>3094</v>
      </c>
      <c r="P12" s="18">
        <f t="shared" si="1"/>
        <v>701937</v>
      </c>
      <c r="Q12" s="101">
        <v>374742</v>
      </c>
      <c r="R12" s="101">
        <v>251265</v>
      </c>
      <c r="S12" s="102">
        <v>2731</v>
      </c>
      <c r="T12" s="18">
        <f>SUM(R12:S12)</f>
        <v>253996</v>
      </c>
      <c r="U12" s="14">
        <v>171352</v>
      </c>
      <c r="V12" s="14">
        <v>427303</v>
      </c>
      <c r="W12" s="14">
        <v>156100</v>
      </c>
      <c r="X12" s="14">
        <v>237123</v>
      </c>
      <c r="Y12" s="14">
        <v>58293</v>
      </c>
      <c r="Z12" s="14">
        <v>14435</v>
      </c>
      <c r="AA12" s="14">
        <v>139870</v>
      </c>
      <c r="AB12" s="14">
        <v>200644</v>
      </c>
      <c r="AC12" s="14">
        <v>234070</v>
      </c>
      <c r="AD12" s="14">
        <v>82460</v>
      </c>
      <c r="AE12" s="14">
        <v>134977</v>
      </c>
      <c r="AF12" s="14">
        <v>128315</v>
      </c>
      <c r="AG12" s="14">
        <v>30520</v>
      </c>
      <c r="AH12" s="14">
        <v>78194</v>
      </c>
      <c r="AI12" s="14">
        <v>24575</v>
      </c>
      <c r="AJ12" s="14">
        <v>45909</v>
      </c>
      <c r="AK12" s="14">
        <v>27992</v>
      </c>
      <c r="AL12" s="101">
        <v>25240</v>
      </c>
      <c r="AM12" s="14">
        <v>6696</v>
      </c>
      <c r="AN12" s="14">
        <v>16018</v>
      </c>
      <c r="AO12" s="14">
        <v>13673</v>
      </c>
      <c r="AP12" s="14">
        <v>5945</v>
      </c>
      <c r="AQ12" s="101">
        <v>1529</v>
      </c>
      <c r="AR12" s="14">
        <v>21449</v>
      </c>
      <c r="AS12" s="14">
        <v>147</v>
      </c>
      <c r="AT12" s="18">
        <f>SUM(AR12:AS12)</f>
        <v>21596</v>
      </c>
      <c r="AU12" s="14">
        <v>35910</v>
      </c>
      <c r="AV12" s="18">
        <f t="shared" si="0"/>
        <v>8943353</v>
      </c>
    </row>
    <row r="13" spans="1:49" ht="12.5" customHeight="1">
      <c r="A13" s="181"/>
      <c r="B13" s="182" t="s">
        <v>75</v>
      </c>
      <c r="C13" s="183"/>
      <c r="D13" s="183"/>
      <c r="E13" s="183"/>
      <c r="F13" s="183"/>
      <c r="G13" s="183"/>
      <c r="H13" s="183"/>
      <c r="I13" s="183"/>
      <c r="J13" s="184"/>
      <c r="K13" s="100">
        <v>3744791</v>
      </c>
      <c r="L13" s="14">
        <v>1526679</v>
      </c>
      <c r="M13" s="14">
        <v>693627</v>
      </c>
      <c r="N13" s="14">
        <v>233</v>
      </c>
      <c r="O13" s="101">
        <v>3094</v>
      </c>
      <c r="P13" s="18">
        <f t="shared" si="1"/>
        <v>696954</v>
      </c>
      <c r="Q13" s="101">
        <v>362884</v>
      </c>
      <c r="R13" s="101">
        <v>246393</v>
      </c>
      <c r="S13" s="102">
        <v>2432</v>
      </c>
      <c r="T13" s="18">
        <f>SUM(R13:S13)</f>
        <v>248825</v>
      </c>
      <c r="U13" s="14">
        <v>160451</v>
      </c>
      <c r="V13" s="14">
        <v>420937</v>
      </c>
      <c r="W13" s="14">
        <v>147400</v>
      </c>
      <c r="X13" s="14">
        <v>234959</v>
      </c>
      <c r="Y13" s="14">
        <v>57710</v>
      </c>
      <c r="Z13" s="14">
        <v>13247</v>
      </c>
      <c r="AA13" s="14">
        <v>130498</v>
      </c>
      <c r="AB13" s="14">
        <v>199451</v>
      </c>
      <c r="AC13" s="14">
        <v>233528</v>
      </c>
      <c r="AD13" s="14">
        <v>77183</v>
      </c>
      <c r="AE13" s="14">
        <v>132869</v>
      </c>
      <c r="AF13" s="14">
        <v>125765</v>
      </c>
      <c r="AG13" s="14">
        <v>29830</v>
      </c>
      <c r="AH13" s="14">
        <v>77554</v>
      </c>
      <c r="AI13" s="14">
        <v>21638</v>
      </c>
      <c r="AJ13" s="14">
        <v>45015</v>
      </c>
      <c r="AK13" s="14">
        <v>22529</v>
      </c>
      <c r="AL13" s="101">
        <v>21700</v>
      </c>
      <c r="AM13" s="14">
        <v>5397</v>
      </c>
      <c r="AN13" s="14">
        <v>15471</v>
      </c>
      <c r="AO13" s="14">
        <v>13124</v>
      </c>
      <c r="AP13" s="14">
        <v>5207</v>
      </c>
      <c r="AQ13" s="101">
        <v>697</v>
      </c>
      <c r="AR13" s="14">
        <v>19857</v>
      </c>
      <c r="AS13" s="14">
        <v>99</v>
      </c>
      <c r="AT13" s="18">
        <f>SUM(AR13:AS13)</f>
        <v>19956</v>
      </c>
      <c r="AU13" s="14">
        <v>35185</v>
      </c>
      <c r="AV13" s="18">
        <f t="shared" si="0"/>
        <v>8827434</v>
      </c>
    </row>
    <row r="14" spans="1:49" ht="12.5" customHeight="1">
      <c r="A14" s="181"/>
      <c r="B14" s="182" t="s">
        <v>76</v>
      </c>
      <c r="C14" s="183"/>
      <c r="D14" s="183"/>
      <c r="E14" s="183"/>
      <c r="F14" s="183"/>
      <c r="G14" s="183"/>
      <c r="H14" s="183"/>
      <c r="I14" s="183"/>
      <c r="J14" s="184"/>
      <c r="K14" s="100">
        <v>43596</v>
      </c>
      <c r="L14" s="14">
        <v>14435</v>
      </c>
      <c r="M14" s="14">
        <v>32891</v>
      </c>
      <c r="N14" s="14">
        <v>32891</v>
      </c>
      <c r="O14" s="101">
        <v>32891</v>
      </c>
      <c r="P14" s="18">
        <f t="shared" ref="P14:P15" si="2">M14</f>
        <v>32891</v>
      </c>
      <c r="Q14" s="101">
        <v>10081</v>
      </c>
      <c r="R14" s="101">
        <v>6788</v>
      </c>
      <c r="S14" s="102">
        <v>6788</v>
      </c>
      <c r="T14" s="18">
        <f>R14</f>
        <v>6788</v>
      </c>
      <c r="U14" s="14">
        <v>3966</v>
      </c>
      <c r="V14" s="14">
        <v>6956</v>
      </c>
      <c r="W14" s="14">
        <v>11360</v>
      </c>
      <c r="X14" s="14">
        <v>3576</v>
      </c>
      <c r="Y14" s="14">
        <v>1728</v>
      </c>
      <c r="Z14" s="14">
        <v>3144</v>
      </c>
      <c r="AA14" s="14">
        <v>10376</v>
      </c>
      <c r="AB14" s="14">
        <v>9384</v>
      </c>
      <c r="AC14" s="14">
        <v>2709</v>
      </c>
      <c r="AD14" s="14">
        <v>5556</v>
      </c>
      <c r="AE14" s="14">
        <v>2659</v>
      </c>
      <c r="AF14" s="14">
        <v>1757</v>
      </c>
      <c r="AG14" s="14">
        <v>7712</v>
      </c>
      <c r="AH14" s="14">
        <v>2214</v>
      </c>
      <c r="AI14" s="14">
        <v>1704</v>
      </c>
      <c r="AJ14" s="14">
        <v>1342</v>
      </c>
      <c r="AK14" s="14">
        <v>1723</v>
      </c>
      <c r="AL14" s="101">
        <v>908</v>
      </c>
      <c r="AM14" s="14">
        <v>1999</v>
      </c>
      <c r="AN14" s="14">
        <v>1438</v>
      </c>
      <c r="AO14" s="14">
        <v>655</v>
      </c>
      <c r="AP14" s="14">
        <v>9286</v>
      </c>
      <c r="AQ14" s="101">
        <v>705</v>
      </c>
      <c r="AR14" s="14">
        <v>4099</v>
      </c>
      <c r="AS14" s="14">
        <v>4099</v>
      </c>
      <c r="AT14" s="18">
        <f>AR14</f>
        <v>4099</v>
      </c>
      <c r="AU14" s="14">
        <v>3428</v>
      </c>
      <c r="AV14" s="18">
        <f t="shared" si="0"/>
        <v>208175</v>
      </c>
      <c r="AW14" s="79"/>
    </row>
    <row r="15" spans="1:49" ht="12.5" customHeight="1">
      <c r="A15" s="181"/>
      <c r="B15" s="182" t="s">
        <v>77</v>
      </c>
      <c r="C15" s="183"/>
      <c r="D15" s="183"/>
      <c r="E15" s="183"/>
      <c r="F15" s="183"/>
      <c r="G15" s="183"/>
      <c r="H15" s="183"/>
      <c r="I15" s="183"/>
      <c r="J15" s="184"/>
      <c r="K15" s="100">
        <v>35249</v>
      </c>
      <c r="L15" s="14">
        <v>14435</v>
      </c>
      <c r="M15" s="14">
        <v>7546</v>
      </c>
      <c r="N15" s="14">
        <v>7546</v>
      </c>
      <c r="O15" s="101">
        <v>7546</v>
      </c>
      <c r="P15" s="18">
        <f t="shared" si="2"/>
        <v>7546</v>
      </c>
      <c r="Q15" s="101">
        <v>6627</v>
      </c>
      <c r="R15" s="101">
        <v>3152</v>
      </c>
      <c r="S15" s="102">
        <v>3152</v>
      </c>
      <c r="T15" s="18">
        <f>R15</f>
        <v>3152</v>
      </c>
      <c r="U15" s="14">
        <v>2569</v>
      </c>
      <c r="V15" s="14">
        <v>4754</v>
      </c>
      <c r="W15" s="14">
        <v>2822</v>
      </c>
      <c r="X15" s="14">
        <v>2221</v>
      </c>
      <c r="Y15" s="14">
        <v>832</v>
      </c>
      <c r="Z15" s="14">
        <v>729</v>
      </c>
      <c r="AA15" s="14">
        <v>2441</v>
      </c>
      <c r="AB15" s="14">
        <v>2938</v>
      </c>
      <c r="AC15" s="14">
        <v>2498</v>
      </c>
      <c r="AD15" s="14">
        <v>1017</v>
      </c>
      <c r="AE15" s="14">
        <v>1440</v>
      </c>
      <c r="AF15" s="14">
        <v>1253</v>
      </c>
      <c r="AG15" s="14">
        <v>689</v>
      </c>
      <c r="AH15" s="14">
        <v>1393</v>
      </c>
      <c r="AI15" s="14">
        <v>513</v>
      </c>
      <c r="AJ15" s="14">
        <v>723</v>
      </c>
      <c r="AK15" s="14">
        <v>548</v>
      </c>
      <c r="AL15" s="101">
        <v>434</v>
      </c>
      <c r="AM15" s="14">
        <v>232</v>
      </c>
      <c r="AN15" s="14">
        <v>348</v>
      </c>
      <c r="AO15" s="14">
        <v>284</v>
      </c>
      <c r="AP15" s="14">
        <v>1412</v>
      </c>
      <c r="AQ15" s="101">
        <v>132</v>
      </c>
      <c r="AR15" s="14">
        <v>399</v>
      </c>
      <c r="AS15" s="14">
        <v>399</v>
      </c>
      <c r="AT15" s="18">
        <f>AR15</f>
        <v>399</v>
      </c>
      <c r="AU15" s="14">
        <v>856</v>
      </c>
      <c r="AV15" s="18">
        <f t="shared" si="0"/>
        <v>100486</v>
      </c>
    </row>
    <row r="16" spans="1:49" ht="12.5" customHeight="1">
      <c r="A16" s="181"/>
      <c r="B16" s="182" t="s">
        <v>78</v>
      </c>
      <c r="C16" s="183"/>
      <c r="D16" s="183"/>
      <c r="E16" s="183"/>
      <c r="F16" s="183"/>
      <c r="G16" s="183"/>
      <c r="H16" s="183"/>
      <c r="I16" s="183"/>
      <c r="J16" s="184"/>
      <c r="K16" s="100">
        <v>40070</v>
      </c>
      <c r="L16" s="14">
        <v>11290</v>
      </c>
      <c r="M16" s="14">
        <v>10169</v>
      </c>
      <c r="N16" s="14">
        <v>26</v>
      </c>
      <c r="O16" s="101">
        <v>0</v>
      </c>
      <c r="P16" s="18">
        <f t="shared" si="1"/>
        <v>10195</v>
      </c>
      <c r="Q16" s="101">
        <v>6463</v>
      </c>
      <c r="R16" s="101">
        <v>3632</v>
      </c>
      <c r="S16" s="102">
        <v>124</v>
      </c>
      <c r="T16" s="18">
        <f t="shared" ref="T16:T36" si="3">SUM(R16:S16)</f>
        <v>3756</v>
      </c>
      <c r="U16" s="14">
        <v>2783</v>
      </c>
      <c r="V16" s="14">
        <v>5761</v>
      </c>
      <c r="W16" s="14">
        <v>2889</v>
      </c>
      <c r="X16" s="14">
        <v>3123</v>
      </c>
      <c r="Y16" s="14">
        <v>864</v>
      </c>
      <c r="Z16" s="14">
        <v>790</v>
      </c>
      <c r="AA16" s="14">
        <v>2578</v>
      </c>
      <c r="AB16" s="14">
        <v>5527</v>
      </c>
      <c r="AC16" s="14">
        <v>2540</v>
      </c>
      <c r="AD16" s="14">
        <v>1372</v>
      </c>
      <c r="AE16" s="14">
        <v>1719</v>
      </c>
      <c r="AF16" s="14">
        <v>1373</v>
      </c>
      <c r="AG16" s="14">
        <v>797</v>
      </c>
      <c r="AH16" s="14">
        <v>1743</v>
      </c>
      <c r="AI16" s="14">
        <v>513</v>
      </c>
      <c r="AJ16" s="14">
        <v>923</v>
      </c>
      <c r="AK16" s="14">
        <v>639</v>
      </c>
      <c r="AL16" s="101">
        <v>449</v>
      </c>
      <c r="AM16" s="14">
        <v>306</v>
      </c>
      <c r="AN16" s="14">
        <v>455</v>
      </c>
      <c r="AO16" s="14">
        <v>375</v>
      </c>
      <c r="AP16" s="14">
        <v>1689</v>
      </c>
      <c r="AQ16" s="101">
        <v>125</v>
      </c>
      <c r="AR16" s="14">
        <v>552</v>
      </c>
      <c r="AS16" s="14">
        <v>15</v>
      </c>
      <c r="AT16" s="18">
        <f>SUM(AR16:AS16)</f>
        <v>567</v>
      </c>
      <c r="AU16" s="14">
        <v>1238</v>
      </c>
      <c r="AV16" s="18">
        <f t="shared" si="0"/>
        <v>112912</v>
      </c>
    </row>
    <row r="17" spans="1:48" ht="12.5" customHeight="1">
      <c r="A17" s="181"/>
      <c r="B17" s="182" t="s">
        <v>79</v>
      </c>
      <c r="C17" s="183"/>
      <c r="D17" s="183"/>
      <c r="E17" s="183"/>
      <c r="F17" s="183"/>
      <c r="G17" s="183"/>
      <c r="H17" s="183"/>
      <c r="I17" s="183"/>
      <c r="J17" s="184"/>
      <c r="K17" s="100">
        <v>31590</v>
      </c>
      <c r="L17" s="14">
        <v>10723</v>
      </c>
      <c r="M17" s="14">
        <v>7750</v>
      </c>
      <c r="N17" s="14">
        <v>8</v>
      </c>
      <c r="O17" s="101">
        <v>0</v>
      </c>
      <c r="P17" s="18">
        <f t="shared" si="1"/>
        <v>7758</v>
      </c>
      <c r="Q17" s="101">
        <v>5888</v>
      </c>
      <c r="R17" s="101">
        <v>3587</v>
      </c>
      <c r="S17" s="102">
        <v>124</v>
      </c>
      <c r="T17" s="18">
        <f t="shared" si="3"/>
        <v>3711</v>
      </c>
      <c r="U17" s="14">
        <v>2418</v>
      </c>
      <c r="V17" s="14">
        <v>4793</v>
      </c>
      <c r="W17" s="14">
        <v>2567</v>
      </c>
      <c r="X17" s="14">
        <v>2240</v>
      </c>
      <c r="Y17" s="14">
        <v>864</v>
      </c>
      <c r="Z17" s="14">
        <v>216</v>
      </c>
      <c r="AA17" s="14">
        <v>2212</v>
      </c>
      <c r="AB17" s="14">
        <v>3419</v>
      </c>
      <c r="AC17" s="14">
        <v>1958</v>
      </c>
      <c r="AD17" s="14">
        <v>941</v>
      </c>
      <c r="AE17" s="14">
        <v>1359</v>
      </c>
      <c r="AF17" s="14">
        <v>1224</v>
      </c>
      <c r="AG17" s="14">
        <v>633</v>
      </c>
      <c r="AH17" s="14">
        <v>1104</v>
      </c>
      <c r="AI17" s="14">
        <v>432</v>
      </c>
      <c r="AJ17" s="14">
        <v>762</v>
      </c>
      <c r="AK17" s="14">
        <v>493</v>
      </c>
      <c r="AL17" s="101">
        <v>419</v>
      </c>
      <c r="AM17" s="14">
        <v>252</v>
      </c>
      <c r="AN17" s="14">
        <v>441</v>
      </c>
      <c r="AO17" s="14">
        <v>259</v>
      </c>
      <c r="AP17" s="14">
        <v>786</v>
      </c>
      <c r="AQ17" s="101">
        <v>32</v>
      </c>
      <c r="AR17" s="14">
        <v>412</v>
      </c>
      <c r="AS17" s="14">
        <v>15</v>
      </c>
      <c r="AT17" s="18">
        <f t="shared" ref="AT17:AT46" si="4">SUM(AR17:AS17)</f>
        <v>427</v>
      </c>
      <c r="AU17" s="14">
        <v>868</v>
      </c>
      <c r="AV17" s="18">
        <f t="shared" si="0"/>
        <v>90789</v>
      </c>
    </row>
    <row r="18" spans="1:48" ht="12.5" customHeight="1">
      <c r="A18" s="181"/>
      <c r="B18" s="182" t="s">
        <v>80</v>
      </c>
      <c r="C18" s="183"/>
      <c r="D18" s="183"/>
      <c r="E18" s="183"/>
      <c r="F18" s="183"/>
      <c r="G18" s="183"/>
      <c r="H18" s="183"/>
      <c r="I18" s="183"/>
      <c r="J18" s="184"/>
      <c r="K18" s="100">
        <v>31590</v>
      </c>
      <c r="L18" s="14">
        <v>10723</v>
      </c>
      <c r="M18" s="14">
        <v>7750</v>
      </c>
      <c r="N18" s="14">
        <v>8</v>
      </c>
      <c r="O18" s="101">
        <v>0</v>
      </c>
      <c r="P18" s="18">
        <f t="shared" si="1"/>
        <v>7758</v>
      </c>
      <c r="Q18" s="101">
        <v>5888</v>
      </c>
      <c r="R18" s="101">
        <v>3587</v>
      </c>
      <c r="S18" s="102">
        <v>124</v>
      </c>
      <c r="T18" s="18">
        <f t="shared" si="3"/>
        <v>3711</v>
      </c>
      <c r="U18" s="14">
        <v>2418</v>
      </c>
      <c r="V18" s="14">
        <v>4793</v>
      </c>
      <c r="W18" s="14">
        <v>2567</v>
      </c>
      <c r="X18" s="14">
        <v>2240</v>
      </c>
      <c r="Y18" s="14">
        <v>864</v>
      </c>
      <c r="Z18" s="14">
        <v>216</v>
      </c>
      <c r="AA18" s="14">
        <v>2212</v>
      </c>
      <c r="AB18" s="14">
        <v>3419</v>
      </c>
      <c r="AC18" s="14">
        <v>1958</v>
      </c>
      <c r="AD18" s="14">
        <v>941</v>
      </c>
      <c r="AE18" s="14">
        <v>1359</v>
      </c>
      <c r="AF18" s="14">
        <v>1224</v>
      </c>
      <c r="AG18" s="14">
        <v>633</v>
      </c>
      <c r="AH18" s="14">
        <v>1104</v>
      </c>
      <c r="AI18" s="14">
        <v>432</v>
      </c>
      <c r="AJ18" s="14">
        <v>762</v>
      </c>
      <c r="AK18" s="14">
        <v>493</v>
      </c>
      <c r="AL18" s="101">
        <v>419</v>
      </c>
      <c r="AM18" s="14">
        <v>252</v>
      </c>
      <c r="AN18" s="14">
        <v>441</v>
      </c>
      <c r="AO18" s="14">
        <v>259</v>
      </c>
      <c r="AP18" s="14">
        <v>786</v>
      </c>
      <c r="AQ18" s="101">
        <v>32</v>
      </c>
      <c r="AR18" s="14">
        <v>412</v>
      </c>
      <c r="AS18" s="14">
        <v>15</v>
      </c>
      <c r="AT18" s="18">
        <f t="shared" si="4"/>
        <v>427</v>
      </c>
      <c r="AU18" s="14">
        <v>852</v>
      </c>
      <c r="AV18" s="18">
        <f t="shared" si="0"/>
        <v>90773</v>
      </c>
    </row>
    <row r="19" spans="1:48" s="2" customFormat="1" ht="12.5" customHeight="1">
      <c r="A19" s="181" t="s">
        <v>81</v>
      </c>
      <c r="B19" s="182" t="s">
        <v>82</v>
      </c>
      <c r="C19" s="183"/>
      <c r="D19" s="183"/>
      <c r="E19" s="183"/>
      <c r="F19" s="183"/>
      <c r="G19" s="183"/>
      <c r="H19" s="183"/>
      <c r="I19" s="183"/>
      <c r="J19" s="184"/>
      <c r="K19" s="100">
        <v>3934485431</v>
      </c>
      <c r="L19" s="14">
        <v>1318457151</v>
      </c>
      <c r="M19" s="14">
        <v>413429742</v>
      </c>
      <c r="N19" s="14">
        <v>426472</v>
      </c>
      <c r="O19" s="101">
        <v>5807802</v>
      </c>
      <c r="P19" s="18">
        <f t="shared" si="1"/>
        <v>419664016</v>
      </c>
      <c r="Q19" s="101">
        <v>460295839</v>
      </c>
      <c r="R19" s="101">
        <v>186157391</v>
      </c>
      <c r="S19" s="102">
        <v>5392587</v>
      </c>
      <c r="T19" s="18">
        <f t="shared" si="3"/>
        <v>191549978</v>
      </c>
      <c r="U19" s="14">
        <v>176890296</v>
      </c>
      <c r="V19" s="14">
        <v>318893611</v>
      </c>
      <c r="W19" s="14">
        <v>161013738</v>
      </c>
      <c r="X19" s="14">
        <v>135123578</v>
      </c>
      <c r="Y19" s="14">
        <v>46364957</v>
      </c>
      <c r="Z19" s="14">
        <v>25289487</v>
      </c>
      <c r="AA19" s="14">
        <v>119647460</v>
      </c>
      <c r="AB19" s="14">
        <v>129629105</v>
      </c>
      <c r="AC19" s="14">
        <v>168310045</v>
      </c>
      <c r="AD19" s="14">
        <v>73207952</v>
      </c>
      <c r="AE19" s="14">
        <v>59329839</v>
      </c>
      <c r="AF19" s="14">
        <v>63068105</v>
      </c>
      <c r="AG19" s="14">
        <v>28850760</v>
      </c>
      <c r="AH19" s="14">
        <v>70262375</v>
      </c>
      <c r="AI19" s="14">
        <v>39699791</v>
      </c>
      <c r="AJ19" s="14">
        <v>35903721</v>
      </c>
      <c r="AK19" s="14">
        <v>37416953</v>
      </c>
      <c r="AL19" s="101">
        <v>31767655</v>
      </c>
      <c r="AM19" s="14">
        <v>15178486</v>
      </c>
      <c r="AN19" s="14">
        <v>12174057</v>
      </c>
      <c r="AO19" s="14">
        <v>18043535</v>
      </c>
      <c r="AP19" s="14">
        <v>40621820</v>
      </c>
      <c r="AQ19" s="101">
        <v>5593200</v>
      </c>
      <c r="AR19" s="14">
        <v>33693902</v>
      </c>
      <c r="AS19" s="14">
        <v>445579</v>
      </c>
      <c r="AT19" s="18">
        <f t="shared" si="4"/>
        <v>34139481</v>
      </c>
      <c r="AU19" s="14">
        <v>30349407</v>
      </c>
      <c r="AV19" s="18">
        <f t="shared" si="0"/>
        <v>8201221829</v>
      </c>
    </row>
    <row r="20" spans="1:48" s="2" customFormat="1" ht="12.5" customHeight="1">
      <c r="A20" s="181"/>
      <c r="B20" s="182" t="s">
        <v>83</v>
      </c>
      <c r="C20" s="183"/>
      <c r="D20" s="183"/>
      <c r="E20" s="183"/>
      <c r="F20" s="183"/>
      <c r="G20" s="183"/>
      <c r="H20" s="183"/>
      <c r="I20" s="183"/>
      <c r="J20" s="184"/>
      <c r="K20" s="100">
        <v>1863023148</v>
      </c>
      <c r="L20" s="14">
        <v>634318501</v>
      </c>
      <c r="M20" s="14">
        <v>128298887</v>
      </c>
      <c r="N20" s="14">
        <v>8917</v>
      </c>
      <c r="O20" s="101">
        <v>1982887</v>
      </c>
      <c r="P20" s="18">
        <f t="shared" si="1"/>
        <v>130290691</v>
      </c>
      <c r="Q20" s="101">
        <v>305382223</v>
      </c>
      <c r="R20" s="101">
        <v>90007770</v>
      </c>
      <c r="S20" s="102">
        <v>4175750</v>
      </c>
      <c r="T20" s="18">
        <f t="shared" si="3"/>
        <v>94183520</v>
      </c>
      <c r="U20" s="14">
        <v>77368582</v>
      </c>
      <c r="V20" s="14">
        <v>187064013</v>
      </c>
      <c r="W20" s="14">
        <v>86579544</v>
      </c>
      <c r="X20" s="14">
        <v>53960767</v>
      </c>
      <c r="Y20" s="14">
        <v>24564235</v>
      </c>
      <c r="Z20" s="14">
        <v>18218035</v>
      </c>
      <c r="AA20" s="14">
        <v>63732456</v>
      </c>
      <c r="AB20" s="14">
        <v>54490059</v>
      </c>
      <c r="AC20" s="14">
        <v>104437667</v>
      </c>
      <c r="AD20" s="14">
        <v>44295653</v>
      </c>
      <c r="AE20" s="14">
        <v>18470332</v>
      </c>
      <c r="AF20" s="14">
        <v>25838767</v>
      </c>
      <c r="AG20" s="14">
        <v>12292350</v>
      </c>
      <c r="AH20" s="14">
        <v>35387652</v>
      </c>
      <c r="AI20" s="14">
        <v>33675791</v>
      </c>
      <c r="AJ20" s="14">
        <v>16232272</v>
      </c>
      <c r="AK20" s="14">
        <v>14529664</v>
      </c>
      <c r="AL20" s="101">
        <v>13193400</v>
      </c>
      <c r="AM20" s="14">
        <v>6869114</v>
      </c>
      <c r="AN20" s="14">
        <v>4515305</v>
      </c>
      <c r="AO20" s="14">
        <v>6855848</v>
      </c>
      <c r="AP20" s="14">
        <v>25878705</v>
      </c>
      <c r="AQ20" s="101">
        <v>2770000</v>
      </c>
      <c r="AR20" s="14">
        <v>24707584</v>
      </c>
      <c r="AS20" s="14">
        <v>402000</v>
      </c>
      <c r="AT20" s="18">
        <f t="shared" si="4"/>
        <v>25109584</v>
      </c>
      <c r="AU20" s="14">
        <v>11331531</v>
      </c>
      <c r="AV20" s="18">
        <f t="shared" si="0"/>
        <v>3994859409</v>
      </c>
    </row>
    <row r="21" spans="1:48" ht="12.5" customHeight="1">
      <c r="A21" s="181" t="s">
        <v>84</v>
      </c>
      <c r="B21" s="182" t="s">
        <v>85</v>
      </c>
      <c r="C21" s="183"/>
      <c r="D21" s="183"/>
      <c r="E21" s="183"/>
      <c r="F21" s="183"/>
      <c r="G21" s="183"/>
      <c r="H21" s="183"/>
      <c r="I21" s="183"/>
      <c r="J21" s="184"/>
      <c r="K21" s="100">
        <v>11975</v>
      </c>
      <c r="L21" s="14">
        <v>3352</v>
      </c>
      <c r="M21" s="14">
        <v>2939</v>
      </c>
      <c r="N21" s="14">
        <v>5</v>
      </c>
      <c r="O21" s="48" t="s">
        <v>337</v>
      </c>
      <c r="P21" s="18">
        <f t="shared" si="1"/>
        <v>2944</v>
      </c>
      <c r="Q21" s="101">
        <v>1662</v>
      </c>
      <c r="R21" s="101">
        <v>1222</v>
      </c>
      <c r="S21" s="102">
        <v>37</v>
      </c>
      <c r="T21" s="18">
        <f t="shared" si="3"/>
        <v>1259</v>
      </c>
      <c r="U21" s="14">
        <v>728</v>
      </c>
      <c r="V21" s="14">
        <v>1634</v>
      </c>
      <c r="W21" s="14">
        <v>811</v>
      </c>
      <c r="X21" s="14">
        <v>516</v>
      </c>
      <c r="Y21" s="14">
        <v>255</v>
      </c>
      <c r="Z21" s="14">
        <v>59</v>
      </c>
      <c r="AA21" s="14">
        <v>605</v>
      </c>
      <c r="AB21" s="14">
        <v>879</v>
      </c>
      <c r="AC21" s="14">
        <v>721</v>
      </c>
      <c r="AD21" s="14">
        <v>256</v>
      </c>
      <c r="AE21" s="14">
        <v>449</v>
      </c>
      <c r="AF21" s="14">
        <v>340</v>
      </c>
      <c r="AG21" s="14">
        <v>123</v>
      </c>
      <c r="AH21" s="14">
        <v>432</v>
      </c>
      <c r="AI21" s="14">
        <v>118</v>
      </c>
      <c r="AJ21" s="14">
        <v>199</v>
      </c>
      <c r="AK21" s="14">
        <v>134</v>
      </c>
      <c r="AL21" s="101">
        <v>119</v>
      </c>
      <c r="AM21" s="14">
        <v>53</v>
      </c>
      <c r="AN21" s="14">
        <v>83</v>
      </c>
      <c r="AO21" s="14">
        <v>61</v>
      </c>
      <c r="AP21" s="14">
        <v>101</v>
      </c>
      <c r="AQ21" s="101">
        <v>10</v>
      </c>
      <c r="AR21" s="14">
        <v>117</v>
      </c>
      <c r="AS21" s="14">
        <v>3</v>
      </c>
      <c r="AT21" s="18">
        <f t="shared" si="4"/>
        <v>120</v>
      </c>
      <c r="AU21" s="14">
        <v>225</v>
      </c>
      <c r="AV21" s="18">
        <f t="shared" si="0"/>
        <v>30223</v>
      </c>
    </row>
    <row r="22" spans="1:48" ht="12.5" customHeight="1">
      <c r="A22" s="181"/>
      <c r="B22" s="202" t="s">
        <v>0</v>
      </c>
      <c r="C22" s="182" t="s">
        <v>86</v>
      </c>
      <c r="D22" s="183"/>
      <c r="E22" s="183"/>
      <c r="F22" s="183"/>
      <c r="G22" s="183"/>
      <c r="H22" s="183"/>
      <c r="I22" s="183"/>
      <c r="J22" s="184"/>
      <c r="K22" s="100">
        <v>5087</v>
      </c>
      <c r="L22" s="14">
        <v>1606</v>
      </c>
      <c r="M22" s="14">
        <v>2597</v>
      </c>
      <c r="N22" s="14">
        <v>5</v>
      </c>
      <c r="O22" s="48" t="s">
        <v>337</v>
      </c>
      <c r="P22" s="18">
        <f t="shared" si="1"/>
        <v>2602</v>
      </c>
      <c r="Q22" s="101">
        <v>890</v>
      </c>
      <c r="R22" s="101">
        <v>755</v>
      </c>
      <c r="S22" s="102">
        <v>37</v>
      </c>
      <c r="T22" s="18">
        <f t="shared" si="3"/>
        <v>792</v>
      </c>
      <c r="U22" s="14">
        <v>489</v>
      </c>
      <c r="V22" s="14">
        <v>784</v>
      </c>
      <c r="W22" s="14">
        <v>597</v>
      </c>
      <c r="X22" s="14">
        <v>303</v>
      </c>
      <c r="Y22" s="14">
        <v>169</v>
      </c>
      <c r="Z22" s="14">
        <v>59</v>
      </c>
      <c r="AA22" s="14">
        <v>544</v>
      </c>
      <c r="AB22" s="14">
        <v>673</v>
      </c>
      <c r="AC22" s="14">
        <v>498</v>
      </c>
      <c r="AD22" s="14">
        <v>235</v>
      </c>
      <c r="AE22" s="14">
        <v>341</v>
      </c>
      <c r="AF22" s="14">
        <v>307</v>
      </c>
      <c r="AG22" s="14">
        <v>123</v>
      </c>
      <c r="AH22" s="14">
        <v>294</v>
      </c>
      <c r="AI22" s="14">
        <v>118</v>
      </c>
      <c r="AJ22" s="14">
        <v>176</v>
      </c>
      <c r="AK22" s="14">
        <v>125</v>
      </c>
      <c r="AL22" s="101">
        <v>117</v>
      </c>
      <c r="AM22" s="14">
        <v>53</v>
      </c>
      <c r="AN22" s="14">
        <v>81</v>
      </c>
      <c r="AO22" s="14">
        <v>61</v>
      </c>
      <c r="AP22" s="14">
        <v>101</v>
      </c>
      <c r="AQ22" s="101">
        <v>9</v>
      </c>
      <c r="AR22" s="14">
        <v>115</v>
      </c>
      <c r="AS22" s="14">
        <v>3</v>
      </c>
      <c r="AT22" s="18">
        <f t="shared" si="4"/>
        <v>118</v>
      </c>
      <c r="AU22" s="14">
        <v>197</v>
      </c>
      <c r="AV22" s="18">
        <f t="shared" si="0"/>
        <v>17549</v>
      </c>
    </row>
    <row r="23" spans="1:48" ht="12.5" customHeight="1">
      <c r="A23" s="181"/>
      <c r="B23" s="202"/>
      <c r="C23" s="182" t="s">
        <v>87</v>
      </c>
      <c r="D23" s="183"/>
      <c r="E23" s="183"/>
      <c r="F23" s="183"/>
      <c r="G23" s="183"/>
      <c r="H23" s="183"/>
      <c r="I23" s="183"/>
      <c r="J23" s="184"/>
      <c r="K23" s="100">
        <v>3687</v>
      </c>
      <c r="L23" s="14">
        <v>837</v>
      </c>
      <c r="M23" s="14">
        <v>244</v>
      </c>
      <c r="N23" s="14">
        <v>0</v>
      </c>
      <c r="O23" s="48" t="s">
        <v>337</v>
      </c>
      <c r="P23" s="18">
        <f t="shared" si="1"/>
        <v>244</v>
      </c>
      <c r="Q23" s="101">
        <v>451</v>
      </c>
      <c r="R23" s="101">
        <v>354</v>
      </c>
      <c r="S23" s="102">
        <v>0</v>
      </c>
      <c r="T23" s="18">
        <f t="shared" si="3"/>
        <v>354</v>
      </c>
      <c r="U23" s="14">
        <v>239</v>
      </c>
      <c r="V23" s="14">
        <v>440</v>
      </c>
      <c r="W23" s="14">
        <v>214</v>
      </c>
      <c r="X23" s="14">
        <v>86</v>
      </c>
      <c r="Y23" s="14">
        <v>56</v>
      </c>
      <c r="Z23" s="14">
        <v>0</v>
      </c>
      <c r="AA23" s="14">
        <v>61</v>
      </c>
      <c r="AB23" s="14">
        <v>151</v>
      </c>
      <c r="AC23" s="14">
        <v>159</v>
      </c>
      <c r="AD23" s="14">
        <v>21</v>
      </c>
      <c r="AE23" s="14">
        <v>108</v>
      </c>
      <c r="AF23" s="14">
        <v>33</v>
      </c>
      <c r="AG23" s="14">
        <v>0</v>
      </c>
      <c r="AH23" s="14">
        <v>138</v>
      </c>
      <c r="AI23" s="14">
        <v>0</v>
      </c>
      <c r="AJ23" s="14">
        <v>23</v>
      </c>
      <c r="AK23" s="14">
        <v>9</v>
      </c>
      <c r="AL23" s="101">
        <v>2</v>
      </c>
      <c r="AM23" s="14">
        <v>0</v>
      </c>
      <c r="AN23" s="14">
        <v>2</v>
      </c>
      <c r="AO23" s="14">
        <v>0</v>
      </c>
      <c r="AP23" s="14">
        <v>0</v>
      </c>
      <c r="AQ23" s="101">
        <v>1</v>
      </c>
      <c r="AR23" s="14">
        <v>2</v>
      </c>
      <c r="AS23" s="14">
        <v>0</v>
      </c>
      <c r="AT23" s="18">
        <f t="shared" si="4"/>
        <v>2</v>
      </c>
      <c r="AU23" s="14">
        <v>28</v>
      </c>
      <c r="AV23" s="18">
        <f t="shared" si="0"/>
        <v>7346</v>
      </c>
    </row>
    <row r="24" spans="1:48" ht="12.5" customHeight="1">
      <c r="A24" s="181"/>
      <c r="B24" s="202"/>
      <c r="C24" s="182" t="s">
        <v>88</v>
      </c>
      <c r="D24" s="183"/>
      <c r="E24" s="183"/>
      <c r="F24" s="183"/>
      <c r="G24" s="183"/>
      <c r="H24" s="183"/>
      <c r="I24" s="183"/>
      <c r="J24" s="184"/>
      <c r="K24" s="100">
        <v>3201</v>
      </c>
      <c r="L24" s="14">
        <v>909</v>
      </c>
      <c r="M24" s="14">
        <v>98</v>
      </c>
      <c r="N24" s="14">
        <v>0</v>
      </c>
      <c r="O24" s="48" t="s">
        <v>337</v>
      </c>
      <c r="P24" s="18">
        <f t="shared" si="1"/>
        <v>98</v>
      </c>
      <c r="Q24" s="101">
        <v>321</v>
      </c>
      <c r="R24" s="101">
        <v>113</v>
      </c>
      <c r="S24" s="102">
        <v>0</v>
      </c>
      <c r="T24" s="18">
        <f t="shared" si="3"/>
        <v>113</v>
      </c>
      <c r="U24" s="14">
        <v>0</v>
      </c>
      <c r="V24" s="14">
        <v>410</v>
      </c>
      <c r="W24" s="14">
        <v>0</v>
      </c>
      <c r="X24" s="14">
        <v>127</v>
      </c>
      <c r="Y24" s="14">
        <v>30</v>
      </c>
      <c r="Z24" s="14">
        <v>0</v>
      </c>
      <c r="AA24" s="14">
        <v>0</v>
      </c>
      <c r="AB24" s="14">
        <v>55</v>
      </c>
      <c r="AC24" s="14">
        <v>64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01">
        <v>0</v>
      </c>
      <c r="AM24" s="14">
        <v>0</v>
      </c>
      <c r="AN24" s="14">
        <v>0</v>
      </c>
      <c r="AO24" s="14">
        <v>0</v>
      </c>
      <c r="AP24" s="14">
        <v>0</v>
      </c>
      <c r="AQ24" s="101">
        <v>0</v>
      </c>
      <c r="AR24" s="14">
        <v>0</v>
      </c>
      <c r="AS24" s="14">
        <v>0</v>
      </c>
      <c r="AT24" s="18">
        <f t="shared" si="4"/>
        <v>0</v>
      </c>
      <c r="AU24" s="14">
        <v>0</v>
      </c>
      <c r="AV24" s="18">
        <f t="shared" si="0"/>
        <v>5328</v>
      </c>
    </row>
    <row r="25" spans="1:48" ht="12.5" customHeight="1">
      <c r="A25" s="181" t="s">
        <v>89</v>
      </c>
      <c r="B25" s="185" t="s">
        <v>265</v>
      </c>
      <c r="C25" s="186"/>
      <c r="D25" s="186"/>
      <c r="E25" s="186"/>
      <c r="F25" s="186"/>
      <c r="G25" s="186"/>
      <c r="H25" s="186"/>
      <c r="I25" s="186"/>
      <c r="J25" s="187"/>
      <c r="K25" s="100">
        <v>11</v>
      </c>
      <c r="L25" s="14">
        <v>5</v>
      </c>
      <c r="M25" s="14">
        <v>0</v>
      </c>
      <c r="N25" s="14">
        <v>1</v>
      </c>
      <c r="O25" s="101">
        <v>1492</v>
      </c>
      <c r="P25" s="18">
        <f t="shared" si="1"/>
        <v>1493</v>
      </c>
      <c r="Q25" s="101">
        <v>3</v>
      </c>
      <c r="R25" s="101">
        <v>0</v>
      </c>
      <c r="S25" s="102">
        <v>2</v>
      </c>
      <c r="T25" s="18">
        <f t="shared" si="3"/>
        <v>2</v>
      </c>
      <c r="U25" s="14">
        <v>2</v>
      </c>
      <c r="V25" s="14">
        <v>2</v>
      </c>
      <c r="W25" s="14">
        <v>0</v>
      </c>
      <c r="X25" s="14">
        <v>0</v>
      </c>
      <c r="Y25" s="14">
        <v>1</v>
      </c>
      <c r="Z25" s="14">
        <v>1</v>
      </c>
      <c r="AA25" s="14">
        <v>1</v>
      </c>
      <c r="AB25" s="14">
        <v>0</v>
      </c>
      <c r="AC25" s="14">
        <v>2</v>
      </c>
      <c r="AD25" s="14">
        <v>1</v>
      </c>
      <c r="AE25" s="14">
        <v>0</v>
      </c>
      <c r="AF25" s="14">
        <v>0</v>
      </c>
      <c r="AG25" s="14">
        <v>0</v>
      </c>
      <c r="AH25" s="14">
        <v>1</v>
      </c>
      <c r="AI25" s="14">
        <v>1</v>
      </c>
      <c r="AJ25" s="14">
        <v>0</v>
      </c>
      <c r="AK25" s="14">
        <v>0</v>
      </c>
      <c r="AL25" s="101">
        <v>0</v>
      </c>
      <c r="AM25" s="14">
        <v>0</v>
      </c>
      <c r="AN25" s="14">
        <v>0</v>
      </c>
      <c r="AO25" s="14">
        <v>0</v>
      </c>
      <c r="AP25" s="14">
        <v>2</v>
      </c>
      <c r="AQ25" s="101">
        <v>0</v>
      </c>
      <c r="AR25" s="14">
        <v>1</v>
      </c>
      <c r="AS25" s="14">
        <v>0</v>
      </c>
      <c r="AT25" s="18">
        <f t="shared" si="4"/>
        <v>1</v>
      </c>
      <c r="AU25" s="14">
        <v>0</v>
      </c>
      <c r="AV25" s="18">
        <f t="shared" si="0"/>
        <v>1529</v>
      </c>
    </row>
    <row r="26" spans="1:48" ht="12.5" customHeight="1">
      <c r="A26" s="181"/>
      <c r="B26" s="182" t="s">
        <v>90</v>
      </c>
      <c r="C26" s="183"/>
      <c r="D26" s="183"/>
      <c r="E26" s="183"/>
      <c r="F26" s="183"/>
      <c r="G26" s="183"/>
      <c r="H26" s="183"/>
      <c r="I26" s="183"/>
      <c r="J26" s="184"/>
      <c r="K26" s="100">
        <v>2046200</v>
      </c>
      <c r="L26" s="14">
        <v>864200</v>
      </c>
      <c r="M26" s="14">
        <v>0</v>
      </c>
      <c r="N26" s="14">
        <v>130</v>
      </c>
      <c r="O26" s="101">
        <v>6410</v>
      </c>
      <c r="P26" s="18">
        <f t="shared" si="1"/>
        <v>6540</v>
      </c>
      <c r="Q26" s="101">
        <v>135600</v>
      </c>
      <c r="R26" s="101">
        <v>0</v>
      </c>
      <c r="S26" s="102">
        <v>1219</v>
      </c>
      <c r="T26" s="18">
        <f t="shared" si="3"/>
        <v>1219</v>
      </c>
      <c r="U26" s="14">
        <v>104600</v>
      </c>
      <c r="V26" s="14">
        <v>235700</v>
      </c>
      <c r="W26" s="14">
        <v>0</v>
      </c>
      <c r="X26" s="14">
        <v>0</v>
      </c>
      <c r="Y26" s="14">
        <v>38250</v>
      </c>
      <c r="Z26" s="14">
        <v>14700</v>
      </c>
      <c r="AA26" s="14">
        <v>56700</v>
      </c>
      <c r="AB26" s="14">
        <v>0</v>
      </c>
      <c r="AC26" s="14">
        <v>103000</v>
      </c>
      <c r="AD26" s="14">
        <v>43850</v>
      </c>
      <c r="AE26" s="14">
        <v>0</v>
      </c>
      <c r="AF26" s="14">
        <v>0</v>
      </c>
      <c r="AG26" s="14">
        <v>0</v>
      </c>
      <c r="AH26" s="14">
        <v>38400</v>
      </c>
      <c r="AI26" s="14">
        <v>12000</v>
      </c>
      <c r="AJ26" s="14">
        <v>0</v>
      </c>
      <c r="AK26" s="14">
        <v>0</v>
      </c>
      <c r="AL26" s="101">
        <v>0</v>
      </c>
      <c r="AM26" s="14">
        <v>0</v>
      </c>
      <c r="AN26" s="14">
        <v>0</v>
      </c>
      <c r="AO26" s="14">
        <v>0</v>
      </c>
      <c r="AP26" s="14">
        <v>21900</v>
      </c>
      <c r="AQ26" s="101">
        <v>0</v>
      </c>
      <c r="AR26" s="14">
        <v>21875</v>
      </c>
      <c r="AS26" s="14">
        <v>0</v>
      </c>
      <c r="AT26" s="18">
        <f t="shared" si="4"/>
        <v>21875</v>
      </c>
      <c r="AU26" s="14">
        <v>0</v>
      </c>
      <c r="AV26" s="18">
        <f t="shared" si="0"/>
        <v>3744734</v>
      </c>
    </row>
    <row r="27" spans="1:48" ht="12.5" customHeight="1">
      <c r="A27" s="181"/>
      <c r="B27" s="194" t="s">
        <v>91</v>
      </c>
      <c r="C27" s="195"/>
      <c r="D27" s="195"/>
      <c r="E27" s="196"/>
      <c r="F27" s="185" t="s">
        <v>92</v>
      </c>
      <c r="G27" s="200"/>
      <c r="H27" s="200"/>
      <c r="I27" s="200"/>
      <c r="J27" s="201"/>
      <c r="K27" s="100">
        <v>2141400</v>
      </c>
      <c r="L27" s="14">
        <v>1034900</v>
      </c>
      <c r="M27" s="14">
        <v>0</v>
      </c>
      <c r="N27" s="14">
        <v>130</v>
      </c>
      <c r="O27" s="101">
        <v>2201</v>
      </c>
      <c r="P27" s="18">
        <f t="shared" si="1"/>
        <v>2331</v>
      </c>
      <c r="Q27" s="101">
        <v>219900</v>
      </c>
      <c r="R27" s="101">
        <v>0</v>
      </c>
      <c r="S27" s="102">
        <v>1124</v>
      </c>
      <c r="T27" s="18">
        <f t="shared" si="3"/>
        <v>1124</v>
      </c>
      <c r="U27" s="14">
        <v>95300</v>
      </c>
      <c r="V27" s="14">
        <v>232600</v>
      </c>
      <c r="W27" s="14">
        <v>0</v>
      </c>
      <c r="X27" s="14">
        <v>0</v>
      </c>
      <c r="Y27" s="14">
        <v>38250</v>
      </c>
      <c r="Z27" s="14">
        <v>8050</v>
      </c>
      <c r="AA27" s="14">
        <v>47250</v>
      </c>
      <c r="AB27" s="14">
        <v>0</v>
      </c>
      <c r="AC27" s="14">
        <v>103000</v>
      </c>
      <c r="AD27" s="14">
        <v>43850</v>
      </c>
      <c r="AE27" s="14">
        <v>0</v>
      </c>
      <c r="AF27" s="14">
        <v>0</v>
      </c>
      <c r="AG27" s="14">
        <v>0</v>
      </c>
      <c r="AH27" s="14">
        <v>30300</v>
      </c>
      <c r="AI27" s="14">
        <v>9000</v>
      </c>
      <c r="AJ27" s="14">
        <v>0</v>
      </c>
      <c r="AK27" s="14">
        <v>0</v>
      </c>
      <c r="AL27" s="101">
        <v>0</v>
      </c>
      <c r="AM27" s="14">
        <v>0</v>
      </c>
      <c r="AN27" s="14">
        <v>0</v>
      </c>
      <c r="AO27" s="14">
        <v>0</v>
      </c>
      <c r="AP27" s="14">
        <v>20171</v>
      </c>
      <c r="AQ27" s="101">
        <v>0</v>
      </c>
      <c r="AR27" s="14">
        <v>21875</v>
      </c>
      <c r="AS27" s="14">
        <v>0</v>
      </c>
      <c r="AT27" s="18">
        <f t="shared" si="4"/>
        <v>21875</v>
      </c>
      <c r="AU27" s="14">
        <v>0</v>
      </c>
      <c r="AV27" s="18">
        <f t="shared" si="0"/>
        <v>4049301</v>
      </c>
    </row>
    <row r="28" spans="1:48" ht="12.5" customHeight="1">
      <c r="A28" s="181"/>
      <c r="B28" s="197"/>
      <c r="C28" s="198"/>
      <c r="D28" s="198"/>
      <c r="E28" s="199"/>
      <c r="F28" s="182" t="s">
        <v>93</v>
      </c>
      <c r="G28" s="183"/>
      <c r="H28" s="183"/>
      <c r="I28" s="183"/>
      <c r="J28" s="184"/>
      <c r="K28" s="100">
        <v>4576</v>
      </c>
      <c r="L28" s="14">
        <v>1145</v>
      </c>
      <c r="M28" s="14">
        <v>0</v>
      </c>
      <c r="N28" s="14">
        <v>0</v>
      </c>
      <c r="O28" s="48" t="s">
        <v>337</v>
      </c>
      <c r="P28" s="18">
        <f t="shared" si="1"/>
        <v>0</v>
      </c>
      <c r="Q28" s="101">
        <v>401</v>
      </c>
      <c r="R28" s="101">
        <v>0</v>
      </c>
      <c r="S28" s="102">
        <v>0</v>
      </c>
      <c r="T28" s="18">
        <f t="shared" si="3"/>
        <v>0</v>
      </c>
      <c r="U28" s="14">
        <v>0</v>
      </c>
      <c r="V28" s="14">
        <v>305</v>
      </c>
      <c r="W28" s="14">
        <v>0</v>
      </c>
      <c r="X28" s="14">
        <v>0</v>
      </c>
      <c r="Y28" s="14">
        <v>76</v>
      </c>
      <c r="Z28" s="14">
        <v>0</v>
      </c>
      <c r="AA28" s="14">
        <v>0</v>
      </c>
      <c r="AB28" s="14">
        <v>0</v>
      </c>
      <c r="AC28" s="14">
        <v>152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01">
        <v>0</v>
      </c>
      <c r="AM28" s="14">
        <v>0</v>
      </c>
      <c r="AN28" s="14">
        <v>0</v>
      </c>
      <c r="AO28" s="14">
        <v>0</v>
      </c>
      <c r="AP28" s="14">
        <v>0</v>
      </c>
      <c r="AQ28" s="101">
        <v>0</v>
      </c>
      <c r="AR28" s="14">
        <v>0</v>
      </c>
      <c r="AS28" s="14">
        <v>0</v>
      </c>
      <c r="AT28" s="18">
        <f t="shared" si="4"/>
        <v>0</v>
      </c>
      <c r="AU28" s="14">
        <v>0</v>
      </c>
      <c r="AV28" s="18">
        <f t="shared" si="0"/>
        <v>6655</v>
      </c>
    </row>
    <row r="29" spans="1:48" s="2" customFormat="1" ht="12.5" customHeight="1">
      <c r="A29" s="181"/>
      <c r="B29" s="193" t="s">
        <v>94</v>
      </c>
      <c r="C29" s="193"/>
      <c r="D29" s="193"/>
      <c r="E29" s="193"/>
      <c r="F29" s="182" t="s">
        <v>95</v>
      </c>
      <c r="G29" s="183"/>
      <c r="H29" s="183"/>
      <c r="I29" s="183"/>
      <c r="J29" s="184"/>
      <c r="K29" s="100">
        <v>1662000</v>
      </c>
      <c r="L29" s="14">
        <v>618349</v>
      </c>
      <c r="M29" s="14">
        <v>0</v>
      </c>
      <c r="N29" s="14">
        <v>66</v>
      </c>
      <c r="O29" s="48" t="s">
        <v>337</v>
      </c>
      <c r="P29" s="18">
        <f t="shared" si="1"/>
        <v>66</v>
      </c>
      <c r="Q29" s="101">
        <v>173620</v>
      </c>
      <c r="R29" s="101">
        <v>0</v>
      </c>
      <c r="S29" s="102">
        <v>898</v>
      </c>
      <c r="T29" s="18">
        <f t="shared" si="3"/>
        <v>898</v>
      </c>
      <c r="U29" s="14">
        <v>72776</v>
      </c>
      <c r="V29" s="14">
        <v>162700</v>
      </c>
      <c r="W29" s="14">
        <v>0</v>
      </c>
      <c r="X29" s="14">
        <v>0</v>
      </c>
      <c r="Y29" s="14">
        <v>26818</v>
      </c>
      <c r="Z29" s="14">
        <v>6602</v>
      </c>
      <c r="AA29" s="14">
        <v>34168</v>
      </c>
      <c r="AB29" s="14">
        <v>0</v>
      </c>
      <c r="AC29" s="14">
        <v>75780</v>
      </c>
      <c r="AD29" s="14">
        <v>45784</v>
      </c>
      <c r="AE29" s="14">
        <v>0</v>
      </c>
      <c r="AF29" s="14">
        <v>0</v>
      </c>
      <c r="AG29" s="14">
        <v>0</v>
      </c>
      <c r="AH29" s="14">
        <v>33395</v>
      </c>
      <c r="AI29" s="14">
        <v>6600</v>
      </c>
      <c r="AJ29" s="14">
        <v>0</v>
      </c>
      <c r="AK29" s="14">
        <v>0</v>
      </c>
      <c r="AL29" s="101">
        <v>0</v>
      </c>
      <c r="AM29" s="14">
        <v>0</v>
      </c>
      <c r="AN29" s="14">
        <v>0</v>
      </c>
      <c r="AO29" s="14">
        <v>0</v>
      </c>
      <c r="AP29" s="14">
        <v>13551</v>
      </c>
      <c r="AQ29" s="101">
        <v>0</v>
      </c>
      <c r="AR29" s="14">
        <v>13985</v>
      </c>
      <c r="AS29" s="14">
        <v>0</v>
      </c>
      <c r="AT29" s="18">
        <f t="shared" si="4"/>
        <v>13985</v>
      </c>
      <c r="AU29" s="14">
        <v>0</v>
      </c>
      <c r="AV29" s="18">
        <f t="shared" si="0"/>
        <v>2947092</v>
      </c>
    </row>
    <row r="30" spans="1:48" s="2" customFormat="1" ht="12.5" customHeight="1">
      <c r="A30" s="181"/>
      <c r="B30" s="193"/>
      <c r="C30" s="193"/>
      <c r="D30" s="193"/>
      <c r="E30" s="193"/>
      <c r="F30" s="182" t="s">
        <v>93</v>
      </c>
      <c r="G30" s="183"/>
      <c r="H30" s="183"/>
      <c r="I30" s="183"/>
      <c r="J30" s="184"/>
      <c r="K30" s="100">
        <v>1558</v>
      </c>
      <c r="L30" s="14">
        <v>794</v>
      </c>
      <c r="M30" s="14">
        <v>0</v>
      </c>
      <c r="N30" s="14">
        <v>0</v>
      </c>
      <c r="O30" s="48" t="s">
        <v>337</v>
      </c>
      <c r="P30" s="18">
        <f t="shared" si="1"/>
        <v>0</v>
      </c>
      <c r="Q30" s="101">
        <v>191</v>
      </c>
      <c r="R30" s="101">
        <v>0</v>
      </c>
      <c r="S30" s="102">
        <v>0</v>
      </c>
      <c r="T30" s="18">
        <f t="shared" si="3"/>
        <v>0</v>
      </c>
      <c r="U30" s="14">
        <v>0</v>
      </c>
      <c r="V30" s="14">
        <v>154</v>
      </c>
      <c r="W30" s="14">
        <v>0</v>
      </c>
      <c r="X30" s="14">
        <v>0</v>
      </c>
      <c r="Y30" s="14">
        <v>84</v>
      </c>
      <c r="Z30" s="14">
        <v>0</v>
      </c>
      <c r="AA30" s="14">
        <v>0</v>
      </c>
      <c r="AB30" s="14">
        <v>0</v>
      </c>
      <c r="AC30" s="14">
        <v>81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01">
        <v>0</v>
      </c>
      <c r="AM30" s="14">
        <v>0</v>
      </c>
      <c r="AN30" s="14">
        <v>0</v>
      </c>
      <c r="AO30" s="14">
        <v>0</v>
      </c>
      <c r="AP30" s="14">
        <v>0</v>
      </c>
      <c r="AQ30" s="101">
        <v>0</v>
      </c>
      <c r="AR30" s="14">
        <v>0</v>
      </c>
      <c r="AS30" s="14">
        <v>0</v>
      </c>
      <c r="AT30" s="18">
        <f t="shared" si="4"/>
        <v>0</v>
      </c>
      <c r="AU30" s="14">
        <v>0</v>
      </c>
      <c r="AV30" s="18">
        <f t="shared" si="0"/>
        <v>2862</v>
      </c>
    </row>
    <row r="31" spans="1:48" s="2" customFormat="1" ht="12.5" customHeight="1">
      <c r="A31" s="181"/>
      <c r="B31" s="203" t="s">
        <v>331</v>
      </c>
      <c r="C31" s="200"/>
      <c r="D31" s="200"/>
      <c r="E31" s="200"/>
      <c r="F31" s="200"/>
      <c r="G31" s="200"/>
      <c r="H31" s="200"/>
      <c r="I31" s="200"/>
      <c r="J31" s="201"/>
      <c r="K31" s="100">
        <v>1276000</v>
      </c>
      <c r="L31" s="14">
        <v>481332</v>
      </c>
      <c r="M31" s="14">
        <v>0</v>
      </c>
      <c r="N31" s="14">
        <v>62</v>
      </c>
      <c r="O31" s="101">
        <v>1014</v>
      </c>
      <c r="P31" s="18">
        <f t="shared" si="1"/>
        <v>1076</v>
      </c>
      <c r="Q31" s="101">
        <v>133278</v>
      </c>
      <c r="R31" s="101">
        <v>0</v>
      </c>
      <c r="S31" s="102">
        <v>675</v>
      </c>
      <c r="T31" s="18">
        <f t="shared" si="3"/>
        <v>675</v>
      </c>
      <c r="U31" s="14">
        <v>49051</v>
      </c>
      <c r="V31" s="14">
        <v>133710</v>
      </c>
      <c r="W31" s="14">
        <v>0</v>
      </c>
      <c r="X31" s="14">
        <v>0</v>
      </c>
      <c r="Y31" s="14">
        <v>20815</v>
      </c>
      <c r="Z31" s="14">
        <v>4017</v>
      </c>
      <c r="AA31" s="14">
        <v>28955</v>
      </c>
      <c r="AB31" s="14">
        <v>0</v>
      </c>
      <c r="AC31" s="14">
        <v>64530</v>
      </c>
      <c r="AD31" s="14">
        <v>26806</v>
      </c>
      <c r="AE31" s="14">
        <v>0</v>
      </c>
      <c r="AF31" s="14">
        <v>0</v>
      </c>
      <c r="AG31" s="14">
        <v>0</v>
      </c>
      <c r="AH31" s="14">
        <v>18682</v>
      </c>
      <c r="AI31" s="14">
        <v>5500</v>
      </c>
      <c r="AJ31" s="14">
        <v>0</v>
      </c>
      <c r="AK31" s="14">
        <v>0</v>
      </c>
      <c r="AL31" s="101">
        <v>0</v>
      </c>
      <c r="AM31" s="14">
        <v>0</v>
      </c>
      <c r="AN31" s="14">
        <v>0</v>
      </c>
      <c r="AO31" s="14">
        <v>0</v>
      </c>
      <c r="AP31" s="14">
        <v>11040</v>
      </c>
      <c r="AQ31" s="101">
        <v>0</v>
      </c>
      <c r="AR31" s="14">
        <v>11251</v>
      </c>
      <c r="AS31" s="14">
        <v>0</v>
      </c>
      <c r="AT31" s="18">
        <f t="shared" si="4"/>
        <v>11251</v>
      </c>
      <c r="AU31" s="14">
        <v>0</v>
      </c>
      <c r="AV31" s="18">
        <f t="shared" si="0"/>
        <v>2266718</v>
      </c>
    </row>
    <row r="32" spans="1:48" ht="12.5" customHeight="1">
      <c r="A32" s="181"/>
      <c r="B32" s="185" t="s">
        <v>96</v>
      </c>
      <c r="C32" s="186"/>
      <c r="D32" s="186"/>
      <c r="E32" s="186"/>
      <c r="F32" s="186"/>
      <c r="G32" s="186"/>
      <c r="H32" s="186"/>
      <c r="I32" s="186"/>
      <c r="J32" s="187"/>
      <c r="K32" s="100">
        <v>546255000</v>
      </c>
      <c r="L32" s="14">
        <v>196298703</v>
      </c>
      <c r="M32" s="14">
        <v>78453571</v>
      </c>
      <c r="N32" s="14">
        <v>22542</v>
      </c>
      <c r="O32" s="101">
        <v>370976</v>
      </c>
      <c r="P32" s="18">
        <f t="shared" si="1"/>
        <v>78847089</v>
      </c>
      <c r="Q32" s="101">
        <v>60900344</v>
      </c>
      <c r="R32" s="101">
        <v>34901687</v>
      </c>
      <c r="S32" s="102">
        <v>250812</v>
      </c>
      <c r="T32" s="18">
        <f t="shared" si="3"/>
        <v>35152499</v>
      </c>
      <c r="U32" s="14">
        <v>19612603</v>
      </c>
      <c r="V32" s="14">
        <v>56546734</v>
      </c>
      <c r="W32" s="14">
        <v>26900234</v>
      </c>
      <c r="X32" s="14">
        <v>30743892</v>
      </c>
      <c r="Y32" s="14">
        <v>8925528</v>
      </c>
      <c r="Z32" s="14">
        <v>1470299</v>
      </c>
      <c r="AA32" s="14">
        <v>14607547</v>
      </c>
      <c r="AB32" s="14">
        <v>34393115</v>
      </c>
      <c r="AC32" s="14">
        <v>25324703</v>
      </c>
      <c r="AD32" s="14">
        <v>12021562</v>
      </c>
      <c r="AE32" s="14">
        <v>18785835</v>
      </c>
      <c r="AF32" s="14">
        <v>14139301</v>
      </c>
      <c r="AG32" s="14">
        <v>5017474</v>
      </c>
      <c r="AH32" s="14">
        <v>10242674</v>
      </c>
      <c r="AI32" s="14">
        <v>2064800</v>
      </c>
      <c r="AJ32" s="14">
        <v>5581402</v>
      </c>
      <c r="AK32" s="14">
        <v>2428878</v>
      </c>
      <c r="AL32" s="101">
        <v>2110270</v>
      </c>
      <c r="AM32" s="14">
        <v>1262150</v>
      </c>
      <c r="AN32" s="14">
        <v>2238686</v>
      </c>
      <c r="AO32" s="14">
        <v>2568160</v>
      </c>
      <c r="AP32" s="14">
        <v>4234729</v>
      </c>
      <c r="AQ32" s="101">
        <v>76556</v>
      </c>
      <c r="AR32" s="14">
        <v>3794953</v>
      </c>
      <c r="AS32" s="14">
        <v>60055</v>
      </c>
      <c r="AT32" s="18">
        <f t="shared" si="4"/>
        <v>3855008</v>
      </c>
      <c r="AU32" s="14">
        <v>3996503</v>
      </c>
      <c r="AV32" s="18">
        <f t="shared" si="0"/>
        <v>1226602278</v>
      </c>
    </row>
    <row r="33" spans="1:48" ht="12.5" customHeight="1">
      <c r="A33" s="181"/>
      <c r="B33" s="202" t="s">
        <v>1</v>
      </c>
      <c r="C33" s="182" t="s">
        <v>97</v>
      </c>
      <c r="D33" s="183"/>
      <c r="E33" s="183"/>
      <c r="F33" s="183"/>
      <c r="G33" s="183"/>
      <c r="H33" s="183"/>
      <c r="I33" s="183"/>
      <c r="J33" s="184"/>
      <c r="K33" s="100">
        <v>508496000</v>
      </c>
      <c r="L33" s="14">
        <v>176167539</v>
      </c>
      <c r="M33" s="14">
        <v>76236270</v>
      </c>
      <c r="N33" s="14">
        <v>22542</v>
      </c>
      <c r="O33" s="101">
        <v>370976</v>
      </c>
      <c r="P33" s="18">
        <f t="shared" si="1"/>
        <v>76629788</v>
      </c>
      <c r="Q33" s="101">
        <v>50267018</v>
      </c>
      <c r="R33" s="101">
        <v>33038828</v>
      </c>
      <c r="S33" s="102">
        <v>250812</v>
      </c>
      <c r="T33" s="18">
        <f t="shared" si="3"/>
        <v>33289640</v>
      </c>
      <c r="U33" s="14">
        <v>19612603</v>
      </c>
      <c r="V33" s="14">
        <v>53483218</v>
      </c>
      <c r="W33" s="14">
        <v>26900234</v>
      </c>
      <c r="X33" s="14">
        <v>27770125</v>
      </c>
      <c r="Y33" s="14">
        <v>7618290</v>
      </c>
      <c r="Z33" s="14">
        <v>1470299</v>
      </c>
      <c r="AA33" s="14">
        <v>14607547</v>
      </c>
      <c r="AB33" s="14">
        <v>31485825</v>
      </c>
      <c r="AC33" s="14">
        <v>24735803</v>
      </c>
      <c r="AD33" s="14">
        <v>12021562</v>
      </c>
      <c r="AE33" s="14">
        <v>18785835</v>
      </c>
      <c r="AF33" s="14">
        <v>14139301</v>
      </c>
      <c r="AG33" s="14">
        <v>5017474</v>
      </c>
      <c r="AH33" s="14">
        <v>10242674</v>
      </c>
      <c r="AI33" s="14">
        <v>2064800</v>
      </c>
      <c r="AJ33" s="14">
        <v>5581402</v>
      </c>
      <c r="AK33" s="14">
        <v>2428878</v>
      </c>
      <c r="AL33" s="101">
        <v>2110270</v>
      </c>
      <c r="AM33" s="14">
        <v>1262150</v>
      </c>
      <c r="AN33" s="14">
        <v>2238686</v>
      </c>
      <c r="AO33" s="14">
        <v>2568160</v>
      </c>
      <c r="AP33" s="14">
        <v>4234729</v>
      </c>
      <c r="AQ33" s="101">
        <v>76556</v>
      </c>
      <c r="AR33" s="14">
        <v>3794953</v>
      </c>
      <c r="AS33" s="14">
        <v>60055</v>
      </c>
      <c r="AT33" s="18">
        <f t="shared" si="4"/>
        <v>3855008</v>
      </c>
      <c r="AU33" s="14">
        <v>3996503</v>
      </c>
      <c r="AV33" s="18">
        <f t="shared" ref="AV33:AV36" si="5">SUM(K33:L33)+SUM(P33:Q33)+SUM(T33:AQ33)+SUM(AT33:AU33)</f>
        <v>1143157917</v>
      </c>
    </row>
    <row r="34" spans="1:48" ht="12.5" customHeight="1">
      <c r="A34" s="181"/>
      <c r="B34" s="202"/>
      <c r="C34" s="182" t="s">
        <v>98</v>
      </c>
      <c r="D34" s="183"/>
      <c r="E34" s="183"/>
      <c r="F34" s="183"/>
      <c r="G34" s="183"/>
      <c r="H34" s="183"/>
      <c r="I34" s="183"/>
      <c r="J34" s="184"/>
      <c r="K34" s="100">
        <v>37759000</v>
      </c>
      <c r="L34" s="14">
        <v>20131164</v>
      </c>
      <c r="M34" s="14">
        <v>2217301</v>
      </c>
      <c r="N34" s="14">
        <v>0</v>
      </c>
      <c r="O34" s="101">
        <v>0</v>
      </c>
      <c r="P34" s="18">
        <f t="shared" si="1"/>
        <v>2217301</v>
      </c>
      <c r="Q34" s="101">
        <v>10633326</v>
      </c>
      <c r="R34" s="101">
        <v>1862859</v>
      </c>
      <c r="S34" s="102">
        <v>0</v>
      </c>
      <c r="T34" s="18">
        <f t="shared" si="3"/>
        <v>1862859</v>
      </c>
      <c r="U34" s="14">
        <v>0</v>
      </c>
      <c r="V34" s="14">
        <v>3063516</v>
      </c>
      <c r="W34" s="14">
        <v>0</v>
      </c>
      <c r="X34" s="14">
        <v>2973767</v>
      </c>
      <c r="Y34" s="14">
        <v>1307238</v>
      </c>
      <c r="Z34" s="14">
        <v>0</v>
      </c>
      <c r="AA34" s="14">
        <v>0</v>
      </c>
      <c r="AB34" s="14">
        <v>2907290</v>
      </c>
      <c r="AC34" s="14">
        <v>588900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01">
        <v>0</v>
      </c>
      <c r="AM34" s="14">
        <v>0</v>
      </c>
      <c r="AN34" s="14">
        <v>0</v>
      </c>
      <c r="AO34" s="14">
        <v>0</v>
      </c>
      <c r="AP34" s="14">
        <v>0</v>
      </c>
      <c r="AQ34" s="101">
        <v>0</v>
      </c>
      <c r="AR34" s="14">
        <v>0</v>
      </c>
      <c r="AS34" s="14">
        <v>0</v>
      </c>
      <c r="AT34" s="18">
        <f t="shared" si="4"/>
        <v>0</v>
      </c>
      <c r="AU34" s="14">
        <v>0</v>
      </c>
      <c r="AV34" s="18">
        <f t="shared" si="5"/>
        <v>83444361</v>
      </c>
    </row>
    <row r="35" spans="1:48" ht="12.5" customHeight="1">
      <c r="A35" s="181"/>
      <c r="B35" s="182" t="s">
        <v>99</v>
      </c>
      <c r="C35" s="183"/>
      <c r="D35" s="183"/>
      <c r="E35" s="183"/>
      <c r="F35" s="183"/>
      <c r="G35" s="183"/>
      <c r="H35" s="183"/>
      <c r="I35" s="183"/>
      <c r="J35" s="184"/>
      <c r="K35" s="100">
        <v>374470679</v>
      </c>
      <c r="L35" s="14">
        <v>151395502</v>
      </c>
      <c r="M35" s="14">
        <v>72937725</v>
      </c>
      <c r="N35" s="14">
        <v>22542</v>
      </c>
      <c r="O35" s="101">
        <v>370976</v>
      </c>
      <c r="P35" s="18">
        <f t="shared" si="1"/>
        <v>73331243</v>
      </c>
      <c r="Q35" s="101">
        <v>39677716</v>
      </c>
      <c r="R35" s="101">
        <v>28347198</v>
      </c>
      <c r="S35" s="102">
        <v>241636</v>
      </c>
      <c r="T35" s="18">
        <f t="shared" si="3"/>
        <v>28588834</v>
      </c>
      <c r="U35" s="14">
        <v>17824566</v>
      </c>
      <c r="V35" s="14">
        <v>44512346</v>
      </c>
      <c r="W35" s="14">
        <v>19229258</v>
      </c>
      <c r="X35" s="14">
        <v>23951427</v>
      </c>
      <c r="Y35" s="14">
        <v>6075797</v>
      </c>
      <c r="Z35" s="14">
        <v>1340806</v>
      </c>
      <c r="AA35" s="14">
        <v>14483766</v>
      </c>
      <c r="AB35" s="14">
        <v>25758968</v>
      </c>
      <c r="AC35" s="14">
        <v>24198798</v>
      </c>
      <c r="AD35" s="14">
        <v>8826807</v>
      </c>
      <c r="AE35" s="14">
        <v>16527528</v>
      </c>
      <c r="AF35" s="14">
        <v>12373899</v>
      </c>
      <c r="AG35" s="14">
        <v>4469424</v>
      </c>
      <c r="AH35" s="14">
        <v>8858430</v>
      </c>
      <c r="AI35" s="14">
        <v>1925680</v>
      </c>
      <c r="AJ35" s="14">
        <v>4840167</v>
      </c>
      <c r="AK35" s="14">
        <v>2163800</v>
      </c>
      <c r="AL35" s="101">
        <v>1976095</v>
      </c>
      <c r="AM35" s="14">
        <v>1012631</v>
      </c>
      <c r="AN35" s="14">
        <v>1846603</v>
      </c>
      <c r="AO35" s="14">
        <v>2093893</v>
      </c>
      <c r="AP35" s="14">
        <v>3492218</v>
      </c>
      <c r="AQ35" s="101">
        <v>76440</v>
      </c>
      <c r="AR35" s="14">
        <v>2844110</v>
      </c>
      <c r="AS35" s="14">
        <v>60055</v>
      </c>
      <c r="AT35" s="18">
        <f t="shared" si="4"/>
        <v>2904165</v>
      </c>
      <c r="AU35" s="14">
        <v>3995931</v>
      </c>
      <c r="AV35" s="18">
        <f t="shared" si="5"/>
        <v>922223417</v>
      </c>
    </row>
    <row r="36" spans="1:48" s="2" customFormat="1" ht="12.5" customHeight="1">
      <c r="A36" s="181"/>
      <c r="B36" s="193" t="s">
        <v>100</v>
      </c>
      <c r="C36" s="193"/>
      <c r="D36" s="193"/>
      <c r="E36" s="193"/>
      <c r="F36" s="182" t="s">
        <v>101</v>
      </c>
      <c r="G36" s="183"/>
      <c r="H36" s="183"/>
      <c r="I36" s="183"/>
      <c r="J36" s="184"/>
      <c r="K36" s="100">
        <v>41840</v>
      </c>
      <c r="L36" s="14">
        <v>2875</v>
      </c>
      <c r="M36" s="14">
        <v>0</v>
      </c>
      <c r="N36" s="14">
        <v>1</v>
      </c>
      <c r="O36" s="101">
        <v>0</v>
      </c>
      <c r="P36" s="18">
        <f t="shared" si="1"/>
        <v>1</v>
      </c>
      <c r="Q36" s="101">
        <v>768</v>
      </c>
      <c r="R36" s="101">
        <v>0</v>
      </c>
      <c r="S36" s="102">
        <v>15</v>
      </c>
      <c r="T36" s="18">
        <f t="shared" si="3"/>
        <v>15</v>
      </c>
      <c r="U36" s="14">
        <v>526</v>
      </c>
      <c r="V36" s="14">
        <v>880</v>
      </c>
      <c r="W36" s="14">
        <v>0</v>
      </c>
      <c r="X36" s="14">
        <v>0</v>
      </c>
      <c r="Y36" s="14">
        <v>464</v>
      </c>
      <c r="Z36" s="14">
        <v>56</v>
      </c>
      <c r="AA36" s="14">
        <v>691</v>
      </c>
      <c r="AB36" s="14">
        <v>0</v>
      </c>
      <c r="AC36" s="14">
        <v>595</v>
      </c>
      <c r="AD36" s="14">
        <v>17</v>
      </c>
      <c r="AE36" s="14">
        <v>0</v>
      </c>
      <c r="AF36" s="14">
        <v>0</v>
      </c>
      <c r="AG36" s="14">
        <v>0</v>
      </c>
      <c r="AH36" s="14">
        <v>212</v>
      </c>
      <c r="AI36" s="14">
        <v>40</v>
      </c>
      <c r="AJ36" s="14">
        <v>0</v>
      </c>
      <c r="AK36" s="14">
        <v>0</v>
      </c>
      <c r="AL36" s="101">
        <v>0</v>
      </c>
      <c r="AM36" s="14">
        <v>0</v>
      </c>
      <c r="AN36" s="14">
        <v>0</v>
      </c>
      <c r="AO36" s="14">
        <v>0</v>
      </c>
      <c r="AP36" s="14">
        <v>95</v>
      </c>
      <c r="AQ36" s="101">
        <v>0</v>
      </c>
      <c r="AR36" s="14">
        <v>146</v>
      </c>
      <c r="AS36" s="14">
        <v>0</v>
      </c>
      <c r="AT36" s="18">
        <f t="shared" si="4"/>
        <v>146</v>
      </c>
      <c r="AU36" s="14">
        <v>0</v>
      </c>
      <c r="AV36" s="18">
        <f t="shared" si="5"/>
        <v>49221</v>
      </c>
    </row>
    <row r="37" spans="1:48" s="2" customFormat="1" ht="12.5" customHeight="1">
      <c r="A37" s="181"/>
      <c r="B37" s="193"/>
      <c r="C37" s="193"/>
      <c r="D37" s="193"/>
      <c r="E37" s="193"/>
      <c r="F37" s="182" t="s">
        <v>102</v>
      </c>
      <c r="G37" s="183"/>
      <c r="H37" s="183"/>
      <c r="I37" s="183"/>
      <c r="J37" s="184"/>
      <c r="K37" s="100">
        <v>99</v>
      </c>
      <c r="L37" s="14">
        <v>96</v>
      </c>
      <c r="M37" s="14">
        <v>0</v>
      </c>
      <c r="N37" s="14">
        <v>96</v>
      </c>
      <c r="O37" s="101">
        <v>0</v>
      </c>
      <c r="P37" s="43" t="s">
        <v>333</v>
      </c>
      <c r="Q37" s="101">
        <v>96</v>
      </c>
      <c r="R37" s="101">
        <v>0</v>
      </c>
      <c r="S37" s="102">
        <v>99</v>
      </c>
      <c r="T37" s="43" t="s">
        <v>333</v>
      </c>
      <c r="U37" s="14">
        <v>97</v>
      </c>
      <c r="V37" s="14">
        <v>97</v>
      </c>
      <c r="W37" s="14">
        <v>0</v>
      </c>
      <c r="X37" s="14">
        <v>0</v>
      </c>
      <c r="Y37" s="14">
        <v>75</v>
      </c>
      <c r="Z37" s="14">
        <v>98</v>
      </c>
      <c r="AA37" s="14">
        <v>98</v>
      </c>
      <c r="AB37" s="14">
        <v>0</v>
      </c>
      <c r="AC37" s="14">
        <v>97</v>
      </c>
      <c r="AD37" s="14">
        <v>72</v>
      </c>
      <c r="AE37" s="14">
        <v>0</v>
      </c>
      <c r="AF37" s="14">
        <v>0</v>
      </c>
      <c r="AG37" s="14">
        <v>0</v>
      </c>
      <c r="AH37" s="14">
        <v>97</v>
      </c>
      <c r="AI37" s="14">
        <v>97</v>
      </c>
      <c r="AJ37" s="14">
        <v>0</v>
      </c>
      <c r="AK37" s="14">
        <v>0</v>
      </c>
      <c r="AL37" s="101">
        <v>0</v>
      </c>
      <c r="AM37" s="14">
        <v>0</v>
      </c>
      <c r="AN37" s="14">
        <v>0</v>
      </c>
      <c r="AO37" s="14">
        <v>0</v>
      </c>
      <c r="AP37" s="14">
        <v>97</v>
      </c>
      <c r="AQ37" s="101">
        <v>0</v>
      </c>
      <c r="AR37" s="14">
        <v>97</v>
      </c>
      <c r="AS37" s="14">
        <v>0</v>
      </c>
      <c r="AT37" s="43" t="s">
        <v>333</v>
      </c>
      <c r="AU37" s="14">
        <v>0</v>
      </c>
      <c r="AV37" s="43" t="s">
        <v>321</v>
      </c>
    </row>
    <row r="38" spans="1:48" s="2" customFormat="1" ht="12.5" customHeight="1">
      <c r="A38" s="181"/>
      <c r="B38" s="182" t="s">
        <v>103</v>
      </c>
      <c r="C38" s="183"/>
      <c r="D38" s="183"/>
      <c r="E38" s="183"/>
      <c r="F38" s="183"/>
      <c r="G38" s="183"/>
      <c r="H38" s="183"/>
      <c r="I38" s="183"/>
      <c r="J38" s="184"/>
      <c r="K38" s="100">
        <v>5018000</v>
      </c>
      <c r="L38" s="14">
        <v>729304</v>
      </c>
      <c r="M38" s="14">
        <v>0</v>
      </c>
      <c r="N38" s="14">
        <v>196</v>
      </c>
      <c r="O38" s="101">
        <v>0</v>
      </c>
      <c r="P38" s="18">
        <f t="shared" si="1"/>
        <v>196</v>
      </c>
      <c r="Q38" s="101">
        <v>237068</v>
      </c>
      <c r="R38" s="101">
        <v>0</v>
      </c>
      <c r="S38" s="102">
        <v>1961</v>
      </c>
      <c r="T38" s="18">
        <f>SUM(R38:S38)</f>
        <v>1961</v>
      </c>
      <c r="U38" s="14">
        <v>140569</v>
      </c>
      <c r="V38" s="14">
        <v>538757</v>
      </c>
      <c r="W38" s="14">
        <v>0</v>
      </c>
      <c r="X38" s="14">
        <v>0</v>
      </c>
      <c r="Y38" s="14">
        <v>63527</v>
      </c>
      <c r="Z38" s="14">
        <v>21310</v>
      </c>
      <c r="AA38" s="14">
        <v>155522</v>
      </c>
      <c r="AB38" s="14">
        <v>0</v>
      </c>
      <c r="AC38" s="14">
        <v>212988</v>
      </c>
      <c r="AD38" s="14">
        <v>6330</v>
      </c>
      <c r="AE38" s="14">
        <v>0</v>
      </c>
      <c r="AF38" s="14">
        <v>0</v>
      </c>
      <c r="AG38" s="14">
        <v>0</v>
      </c>
      <c r="AH38" s="14">
        <v>60977</v>
      </c>
      <c r="AI38" s="14">
        <v>1565</v>
      </c>
      <c r="AJ38" s="14">
        <v>0</v>
      </c>
      <c r="AK38" s="14">
        <v>0</v>
      </c>
      <c r="AL38" s="101">
        <v>0</v>
      </c>
      <c r="AM38" s="14">
        <v>0</v>
      </c>
      <c r="AN38" s="14">
        <v>0</v>
      </c>
      <c r="AO38" s="14">
        <v>0</v>
      </c>
      <c r="AP38" s="14">
        <v>21236</v>
      </c>
      <c r="AQ38" s="101">
        <v>0</v>
      </c>
      <c r="AR38" s="14">
        <v>31678</v>
      </c>
      <c r="AS38" s="14">
        <v>0</v>
      </c>
      <c r="AT38" s="18">
        <f t="shared" si="4"/>
        <v>31678</v>
      </c>
      <c r="AU38" s="14">
        <v>0</v>
      </c>
      <c r="AV38" s="18">
        <f t="shared" ref="AV38:AV46" si="6">SUM(K38:L38)+SUM(P38:Q38)+SUM(T38:AQ38)+SUM(AT38:AU38)</f>
        <v>7240988</v>
      </c>
    </row>
    <row r="39" spans="1:48" ht="12.5" customHeight="1">
      <c r="A39" s="190" t="s">
        <v>104</v>
      </c>
      <c r="B39" s="182" t="s">
        <v>105</v>
      </c>
      <c r="C39" s="183"/>
      <c r="D39" s="183"/>
      <c r="E39" s="183"/>
      <c r="F39" s="183"/>
      <c r="G39" s="183"/>
      <c r="H39" s="183"/>
      <c r="I39" s="183"/>
      <c r="J39" s="184"/>
      <c r="K39" s="100">
        <v>71</v>
      </c>
      <c r="L39" s="14">
        <v>19</v>
      </c>
      <c r="M39" s="14">
        <v>6</v>
      </c>
      <c r="N39" s="14">
        <v>0</v>
      </c>
      <c r="O39" s="48" t="s">
        <v>337</v>
      </c>
      <c r="P39" s="18">
        <f t="shared" si="1"/>
        <v>6</v>
      </c>
      <c r="Q39" s="101">
        <v>19</v>
      </c>
      <c r="R39" s="101">
        <v>12</v>
      </c>
      <c r="S39" s="102">
        <v>0</v>
      </c>
      <c r="T39" s="18">
        <f>SUM(R39:S39)</f>
        <v>12</v>
      </c>
      <c r="U39" s="14">
        <v>7</v>
      </c>
      <c r="V39" s="14">
        <v>15</v>
      </c>
      <c r="W39" s="14">
        <v>2</v>
      </c>
      <c r="X39" s="14">
        <v>5</v>
      </c>
      <c r="Y39" s="14">
        <v>2</v>
      </c>
      <c r="Z39" s="14">
        <v>1</v>
      </c>
      <c r="AA39" s="14">
        <v>2</v>
      </c>
      <c r="AB39" s="14">
        <v>1</v>
      </c>
      <c r="AC39" s="14">
        <v>0</v>
      </c>
      <c r="AD39" s="14">
        <v>3</v>
      </c>
      <c r="AE39" s="14">
        <v>0</v>
      </c>
      <c r="AF39" s="14">
        <v>0</v>
      </c>
      <c r="AG39" s="14">
        <v>2</v>
      </c>
      <c r="AH39" s="14">
        <v>1</v>
      </c>
      <c r="AI39" s="14">
        <v>1</v>
      </c>
      <c r="AJ39" s="14">
        <v>0</v>
      </c>
      <c r="AK39" s="14">
        <v>0</v>
      </c>
      <c r="AL39" s="101">
        <v>0</v>
      </c>
      <c r="AM39" s="14">
        <v>0</v>
      </c>
      <c r="AN39" s="14">
        <v>0</v>
      </c>
      <c r="AO39" s="14">
        <v>0</v>
      </c>
      <c r="AP39" s="14">
        <v>11</v>
      </c>
      <c r="AQ39" s="101">
        <v>1</v>
      </c>
      <c r="AR39" s="14">
        <v>0</v>
      </c>
      <c r="AS39" s="14">
        <v>0</v>
      </c>
      <c r="AT39" s="18">
        <f t="shared" si="4"/>
        <v>0</v>
      </c>
      <c r="AU39" s="14">
        <v>1</v>
      </c>
      <c r="AV39" s="18">
        <f t="shared" si="6"/>
        <v>182</v>
      </c>
    </row>
    <row r="40" spans="1:48" ht="12.5" customHeight="1">
      <c r="A40" s="191"/>
      <c r="B40" s="193" t="s">
        <v>106</v>
      </c>
      <c r="C40" s="193"/>
      <c r="D40" s="193"/>
      <c r="E40" s="193"/>
      <c r="F40" s="182" t="s">
        <v>95</v>
      </c>
      <c r="G40" s="183"/>
      <c r="H40" s="183"/>
      <c r="I40" s="183"/>
      <c r="J40" s="184"/>
      <c r="K40" s="100">
        <v>4194058</v>
      </c>
      <c r="L40" s="14">
        <v>2019427</v>
      </c>
      <c r="M40" s="14">
        <v>43867</v>
      </c>
      <c r="N40" s="14">
        <v>0</v>
      </c>
      <c r="O40" s="48" t="s">
        <v>337</v>
      </c>
      <c r="P40" s="18">
        <f t="shared" si="1"/>
        <v>43867</v>
      </c>
      <c r="Q40" s="101">
        <v>904302</v>
      </c>
      <c r="R40" s="101">
        <v>576432</v>
      </c>
      <c r="S40" s="102">
        <v>0</v>
      </c>
      <c r="T40" s="18">
        <f>SUM(R40:S40)</f>
        <v>576432</v>
      </c>
      <c r="U40" s="14">
        <v>178128</v>
      </c>
      <c r="V40" s="14">
        <v>911664</v>
      </c>
      <c r="W40" s="14">
        <v>12535</v>
      </c>
      <c r="X40" s="14">
        <v>0</v>
      </c>
      <c r="Y40" s="14">
        <v>40608</v>
      </c>
      <c r="Z40" s="14">
        <v>8496</v>
      </c>
      <c r="AA40" s="14">
        <v>1328112</v>
      </c>
      <c r="AB40" s="14">
        <v>64800</v>
      </c>
      <c r="AC40" s="14">
        <v>0</v>
      </c>
      <c r="AD40" s="14">
        <v>50069</v>
      </c>
      <c r="AE40" s="14">
        <v>0</v>
      </c>
      <c r="AF40" s="14">
        <v>0</v>
      </c>
      <c r="AG40" s="14">
        <v>3672</v>
      </c>
      <c r="AH40" s="14">
        <v>11520</v>
      </c>
      <c r="AI40" s="14">
        <v>17856</v>
      </c>
      <c r="AJ40" s="14">
        <v>0</v>
      </c>
      <c r="AK40" s="14">
        <v>0</v>
      </c>
      <c r="AL40" s="101">
        <v>0</v>
      </c>
      <c r="AM40" s="14">
        <v>0</v>
      </c>
      <c r="AN40" s="14">
        <v>0</v>
      </c>
      <c r="AO40" s="14">
        <v>0</v>
      </c>
      <c r="AP40" s="14">
        <v>37599</v>
      </c>
      <c r="AQ40" s="101">
        <v>195</v>
      </c>
      <c r="AR40" s="14">
        <v>0</v>
      </c>
      <c r="AS40" s="14">
        <v>0</v>
      </c>
      <c r="AT40" s="18">
        <f t="shared" si="4"/>
        <v>0</v>
      </c>
      <c r="AU40" s="14">
        <v>13219</v>
      </c>
      <c r="AV40" s="18">
        <f t="shared" si="6"/>
        <v>10416559</v>
      </c>
    </row>
    <row r="41" spans="1:48" ht="12.5" customHeight="1">
      <c r="A41" s="192"/>
      <c r="B41" s="193"/>
      <c r="C41" s="193"/>
      <c r="D41" s="193"/>
      <c r="E41" s="193"/>
      <c r="F41" s="182" t="s">
        <v>93</v>
      </c>
      <c r="G41" s="183"/>
      <c r="H41" s="183"/>
      <c r="I41" s="183"/>
      <c r="J41" s="184"/>
      <c r="K41" s="100">
        <v>38198</v>
      </c>
      <c r="L41" s="14">
        <v>11936</v>
      </c>
      <c r="M41" s="14">
        <v>0</v>
      </c>
      <c r="N41" s="14">
        <v>0</v>
      </c>
      <c r="O41" s="48" t="s">
        <v>337</v>
      </c>
      <c r="P41" s="18">
        <f t="shared" si="1"/>
        <v>0</v>
      </c>
      <c r="Q41" s="101">
        <v>6812</v>
      </c>
      <c r="R41" s="101">
        <v>4729</v>
      </c>
      <c r="S41" s="102">
        <v>0</v>
      </c>
      <c r="T41" s="18">
        <f t="shared" ref="T41:T46" si="7">SUM(R41:S41)</f>
        <v>4729</v>
      </c>
      <c r="U41" s="14">
        <v>0</v>
      </c>
      <c r="V41" s="14">
        <v>1455</v>
      </c>
      <c r="W41" s="14">
        <v>0</v>
      </c>
      <c r="X41" s="14">
        <v>2849</v>
      </c>
      <c r="Y41" s="14">
        <v>40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8</v>
      </c>
      <c r="AI41" s="14">
        <v>0</v>
      </c>
      <c r="AJ41" s="14">
        <v>0</v>
      </c>
      <c r="AK41" s="14">
        <v>0</v>
      </c>
      <c r="AL41" s="101">
        <v>0</v>
      </c>
      <c r="AM41" s="14">
        <v>0</v>
      </c>
      <c r="AN41" s="14">
        <v>0</v>
      </c>
      <c r="AO41" s="14">
        <v>0</v>
      </c>
      <c r="AP41" s="14">
        <v>0</v>
      </c>
      <c r="AQ41" s="101">
        <v>0</v>
      </c>
      <c r="AR41" s="14">
        <v>0</v>
      </c>
      <c r="AS41" s="14">
        <v>0</v>
      </c>
      <c r="AT41" s="18">
        <f t="shared" si="4"/>
        <v>0</v>
      </c>
      <c r="AU41" s="14">
        <v>0</v>
      </c>
      <c r="AV41" s="18">
        <f t="shared" si="6"/>
        <v>66027</v>
      </c>
    </row>
    <row r="42" spans="1:48" ht="12.5" customHeight="1">
      <c r="A42" s="181" t="s">
        <v>107</v>
      </c>
      <c r="B42" s="182" t="s">
        <v>108</v>
      </c>
      <c r="C42" s="183"/>
      <c r="D42" s="183"/>
      <c r="E42" s="183"/>
      <c r="F42" s="183"/>
      <c r="G42" s="183"/>
      <c r="H42" s="183"/>
      <c r="I42" s="183"/>
      <c r="J42" s="184"/>
      <c r="K42" s="100">
        <v>710</v>
      </c>
      <c r="L42" s="14">
        <v>356</v>
      </c>
      <c r="M42" s="14">
        <v>53</v>
      </c>
      <c r="N42" s="14">
        <v>0</v>
      </c>
      <c r="O42" s="101">
        <v>3</v>
      </c>
      <c r="P42" s="18">
        <f>SUM(M42:O42)</f>
        <v>56</v>
      </c>
      <c r="Q42" s="101">
        <v>101</v>
      </c>
      <c r="R42" s="101">
        <v>27</v>
      </c>
      <c r="S42" s="102">
        <v>1</v>
      </c>
      <c r="T42" s="18">
        <f t="shared" si="7"/>
        <v>28</v>
      </c>
      <c r="U42" s="14">
        <v>37</v>
      </c>
      <c r="V42" s="14">
        <v>75</v>
      </c>
      <c r="W42" s="14">
        <v>31</v>
      </c>
      <c r="X42" s="14">
        <v>24</v>
      </c>
      <c r="Y42" s="14">
        <v>8</v>
      </c>
      <c r="Z42" s="14">
        <v>8</v>
      </c>
      <c r="AA42" s="14">
        <v>31</v>
      </c>
      <c r="AB42" s="14">
        <v>15</v>
      </c>
      <c r="AC42" s="14">
        <v>31</v>
      </c>
      <c r="AD42" s="14">
        <v>17</v>
      </c>
      <c r="AE42" s="14">
        <v>10</v>
      </c>
      <c r="AF42" s="14">
        <v>12</v>
      </c>
      <c r="AG42" s="14">
        <v>4</v>
      </c>
      <c r="AH42" s="14">
        <v>9</v>
      </c>
      <c r="AI42" s="14">
        <v>5</v>
      </c>
      <c r="AJ42" s="14">
        <v>6</v>
      </c>
      <c r="AK42" s="14">
        <v>3</v>
      </c>
      <c r="AL42" s="101">
        <v>5</v>
      </c>
      <c r="AM42" s="14">
        <v>2</v>
      </c>
      <c r="AN42" s="14">
        <v>2</v>
      </c>
      <c r="AO42" s="14">
        <v>1</v>
      </c>
      <c r="AP42" s="14">
        <v>9</v>
      </c>
      <c r="AQ42" s="101">
        <v>4</v>
      </c>
      <c r="AR42" s="14">
        <v>7</v>
      </c>
      <c r="AS42" s="14">
        <v>0</v>
      </c>
      <c r="AT42" s="18">
        <f t="shared" si="4"/>
        <v>7</v>
      </c>
      <c r="AU42" s="14">
        <v>7</v>
      </c>
      <c r="AV42" s="18">
        <f t="shared" si="6"/>
        <v>1614</v>
      </c>
    </row>
    <row r="43" spans="1:48" ht="12.5" customHeight="1">
      <c r="A43" s="181"/>
      <c r="B43" s="185" t="s">
        <v>263</v>
      </c>
      <c r="C43" s="186"/>
      <c r="D43" s="186"/>
      <c r="E43" s="186"/>
      <c r="F43" s="186"/>
      <c r="G43" s="186"/>
      <c r="H43" s="186"/>
      <c r="I43" s="186"/>
      <c r="J43" s="187"/>
      <c r="K43" s="100">
        <v>670</v>
      </c>
      <c r="L43" s="14">
        <v>324</v>
      </c>
      <c r="M43" s="14">
        <v>42</v>
      </c>
      <c r="N43" s="14">
        <v>0</v>
      </c>
      <c r="O43" s="101">
        <v>2</v>
      </c>
      <c r="P43" s="18">
        <f t="shared" si="1"/>
        <v>44</v>
      </c>
      <c r="Q43" s="101">
        <v>89</v>
      </c>
      <c r="R43" s="101">
        <v>25</v>
      </c>
      <c r="S43" s="102">
        <v>1</v>
      </c>
      <c r="T43" s="18">
        <f t="shared" si="7"/>
        <v>26</v>
      </c>
      <c r="U43" s="14">
        <v>34</v>
      </c>
      <c r="V43" s="14">
        <v>71</v>
      </c>
      <c r="W43" s="14">
        <v>19</v>
      </c>
      <c r="X43" s="14">
        <v>16</v>
      </c>
      <c r="Y43" s="14">
        <v>6</v>
      </c>
      <c r="Z43" s="14">
        <v>5</v>
      </c>
      <c r="AA43" s="14">
        <v>28</v>
      </c>
      <c r="AB43" s="14">
        <v>15</v>
      </c>
      <c r="AC43" s="14">
        <v>27</v>
      </c>
      <c r="AD43" s="14">
        <v>13</v>
      </c>
      <c r="AE43" s="14">
        <v>9</v>
      </c>
      <c r="AF43" s="14">
        <v>10</v>
      </c>
      <c r="AG43" s="14">
        <v>2</v>
      </c>
      <c r="AH43" s="14">
        <v>9</v>
      </c>
      <c r="AI43" s="14">
        <v>5</v>
      </c>
      <c r="AJ43" s="14">
        <v>6</v>
      </c>
      <c r="AK43" s="14">
        <v>3</v>
      </c>
      <c r="AL43" s="101">
        <v>4</v>
      </c>
      <c r="AM43" s="14">
        <v>2</v>
      </c>
      <c r="AN43" s="14">
        <v>2</v>
      </c>
      <c r="AO43" s="14">
        <v>1</v>
      </c>
      <c r="AP43" s="14">
        <v>8</v>
      </c>
      <c r="AQ43" s="101">
        <v>4</v>
      </c>
      <c r="AR43" s="14">
        <v>7</v>
      </c>
      <c r="AS43" s="14">
        <v>0</v>
      </c>
      <c r="AT43" s="18">
        <f t="shared" si="4"/>
        <v>7</v>
      </c>
      <c r="AU43" s="14">
        <v>5</v>
      </c>
      <c r="AV43" s="18">
        <f t="shared" si="6"/>
        <v>1464</v>
      </c>
    </row>
    <row r="44" spans="1:48" ht="12.5" customHeight="1">
      <c r="A44" s="181"/>
      <c r="B44" s="182" t="s">
        <v>109</v>
      </c>
      <c r="C44" s="183"/>
      <c r="D44" s="183"/>
      <c r="E44" s="183"/>
      <c r="F44" s="183"/>
      <c r="G44" s="183"/>
      <c r="H44" s="183"/>
      <c r="I44" s="183"/>
      <c r="J44" s="184"/>
      <c r="K44" s="100">
        <v>241</v>
      </c>
      <c r="L44" s="14">
        <v>101</v>
      </c>
      <c r="M44" s="14">
        <v>40</v>
      </c>
      <c r="N44" s="14">
        <v>0</v>
      </c>
      <c r="O44" s="101">
        <v>4</v>
      </c>
      <c r="P44" s="18">
        <f t="shared" si="1"/>
        <v>44</v>
      </c>
      <c r="Q44" s="101">
        <v>38</v>
      </c>
      <c r="R44" s="101">
        <v>18</v>
      </c>
      <c r="S44" s="102">
        <v>0</v>
      </c>
      <c r="T44" s="18">
        <f t="shared" si="7"/>
        <v>18</v>
      </c>
      <c r="U44" s="14">
        <v>14</v>
      </c>
      <c r="V44" s="14">
        <v>18</v>
      </c>
      <c r="W44" s="14">
        <v>15</v>
      </c>
      <c r="X44" s="14">
        <v>13</v>
      </c>
      <c r="Y44" s="14">
        <v>4</v>
      </c>
      <c r="Z44" s="14">
        <v>3</v>
      </c>
      <c r="AA44" s="14">
        <v>6</v>
      </c>
      <c r="AB44" s="14">
        <v>6</v>
      </c>
      <c r="AC44" s="14">
        <v>12</v>
      </c>
      <c r="AD44" s="14">
        <v>9</v>
      </c>
      <c r="AE44" s="14">
        <v>6</v>
      </c>
      <c r="AF44" s="14">
        <v>4</v>
      </c>
      <c r="AG44" s="14">
        <v>4</v>
      </c>
      <c r="AH44" s="14">
        <v>6</v>
      </c>
      <c r="AI44" s="14">
        <v>2</v>
      </c>
      <c r="AJ44" s="14">
        <v>4</v>
      </c>
      <c r="AK44" s="14">
        <v>6</v>
      </c>
      <c r="AL44" s="101">
        <v>3</v>
      </c>
      <c r="AM44" s="14">
        <v>0</v>
      </c>
      <c r="AN44" s="14">
        <v>1</v>
      </c>
      <c r="AO44" s="14">
        <v>3</v>
      </c>
      <c r="AP44" s="14">
        <v>3</v>
      </c>
      <c r="AQ44" s="101">
        <v>0</v>
      </c>
      <c r="AR44" s="14">
        <v>0</v>
      </c>
      <c r="AS44" s="14">
        <v>0</v>
      </c>
      <c r="AT44" s="18">
        <f t="shared" si="4"/>
        <v>0</v>
      </c>
      <c r="AU44" s="14">
        <v>1</v>
      </c>
      <c r="AV44" s="18">
        <f t="shared" si="6"/>
        <v>585</v>
      </c>
    </row>
    <row r="45" spans="1:48" ht="12.5" customHeight="1">
      <c r="A45" s="181"/>
      <c r="B45" s="185" t="s">
        <v>263</v>
      </c>
      <c r="C45" s="188"/>
      <c r="D45" s="188"/>
      <c r="E45" s="188"/>
      <c r="F45" s="188"/>
      <c r="G45" s="188"/>
      <c r="H45" s="188"/>
      <c r="I45" s="188"/>
      <c r="J45" s="189"/>
      <c r="K45" s="100">
        <v>237</v>
      </c>
      <c r="L45" s="14">
        <v>96</v>
      </c>
      <c r="M45" s="14">
        <v>39</v>
      </c>
      <c r="N45" s="14">
        <v>0</v>
      </c>
      <c r="O45" s="101">
        <v>4</v>
      </c>
      <c r="P45" s="18">
        <f>SUM(M45:O45)</f>
        <v>43</v>
      </c>
      <c r="Q45" s="101">
        <v>38</v>
      </c>
      <c r="R45" s="101">
        <v>17</v>
      </c>
      <c r="S45" s="102">
        <v>0</v>
      </c>
      <c r="T45" s="18">
        <f t="shared" si="7"/>
        <v>17</v>
      </c>
      <c r="U45" s="14">
        <v>13</v>
      </c>
      <c r="V45" s="14">
        <v>18</v>
      </c>
      <c r="W45" s="14">
        <v>15</v>
      </c>
      <c r="X45" s="14">
        <v>12</v>
      </c>
      <c r="Y45" s="14">
        <v>4</v>
      </c>
      <c r="Z45" s="14">
        <v>3</v>
      </c>
      <c r="AA45" s="14">
        <v>6</v>
      </c>
      <c r="AB45" s="14">
        <v>6</v>
      </c>
      <c r="AC45" s="14">
        <v>12</v>
      </c>
      <c r="AD45" s="14">
        <v>9</v>
      </c>
      <c r="AE45" s="14">
        <v>6</v>
      </c>
      <c r="AF45" s="14">
        <v>4</v>
      </c>
      <c r="AG45" s="14">
        <v>3</v>
      </c>
      <c r="AH45" s="14">
        <v>6</v>
      </c>
      <c r="AI45" s="14">
        <v>2</v>
      </c>
      <c r="AJ45" s="14">
        <v>4</v>
      </c>
      <c r="AK45" s="14">
        <v>6</v>
      </c>
      <c r="AL45" s="101">
        <v>3</v>
      </c>
      <c r="AM45" s="14">
        <v>0</v>
      </c>
      <c r="AN45" s="14">
        <v>1</v>
      </c>
      <c r="AO45" s="14">
        <v>3</v>
      </c>
      <c r="AP45" s="14">
        <v>3</v>
      </c>
      <c r="AQ45" s="101">
        <v>0</v>
      </c>
      <c r="AR45" s="14">
        <v>0</v>
      </c>
      <c r="AS45" s="14">
        <v>0</v>
      </c>
      <c r="AT45" s="18">
        <f t="shared" si="4"/>
        <v>0</v>
      </c>
      <c r="AU45" s="14">
        <v>1</v>
      </c>
      <c r="AV45" s="18">
        <f>SUM(K45:L45)+SUM(P45:Q45)+SUM(T45:AQ45)+SUM(AT45:AU45)</f>
        <v>571</v>
      </c>
    </row>
    <row r="46" spans="1:48" ht="12.5" customHeight="1">
      <c r="A46" s="181"/>
      <c r="B46" s="182" t="s">
        <v>2</v>
      </c>
      <c r="C46" s="183"/>
      <c r="D46" s="183"/>
      <c r="E46" s="183"/>
      <c r="F46" s="183"/>
      <c r="G46" s="183"/>
      <c r="H46" s="183"/>
      <c r="I46" s="183"/>
      <c r="J46" s="184"/>
      <c r="K46" s="100">
        <v>951</v>
      </c>
      <c r="L46" s="14">
        <v>457</v>
      </c>
      <c r="M46" s="14">
        <v>93</v>
      </c>
      <c r="N46" s="14">
        <v>0</v>
      </c>
      <c r="O46" s="101">
        <v>7</v>
      </c>
      <c r="P46" s="18">
        <f>SUM(M46:O46)</f>
        <v>100</v>
      </c>
      <c r="Q46" s="101">
        <v>139</v>
      </c>
      <c r="R46" s="101">
        <v>45</v>
      </c>
      <c r="S46" s="102">
        <v>1</v>
      </c>
      <c r="T46" s="18">
        <f t="shared" si="7"/>
        <v>46</v>
      </c>
      <c r="U46" s="14">
        <v>51</v>
      </c>
      <c r="V46" s="14">
        <v>93</v>
      </c>
      <c r="W46" s="14">
        <v>46</v>
      </c>
      <c r="X46" s="14">
        <v>37</v>
      </c>
      <c r="Y46" s="14">
        <v>12</v>
      </c>
      <c r="Z46" s="14">
        <v>11</v>
      </c>
      <c r="AA46" s="14">
        <v>37</v>
      </c>
      <c r="AB46" s="14">
        <v>21</v>
      </c>
      <c r="AC46" s="14">
        <v>43</v>
      </c>
      <c r="AD46" s="14">
        <v>26</v>
      </c>
      <c r="AE46" s="14">
        <v>16</v>
      </c>
      <c r="AF46" s="14">
        <v>16</v>
      </c>
      <c r="AG46" s="14">
        <v>8</v>
      </c>
      <c r="AH46" s="14">
        <v>15</v>
      </c>
      <c r="AI46" s="14">
        <v>7</v>
      </c>
      <c r="AJ46" s="14">
        <v>10</v>
      </c>
      <c r="AK46" s="14">
        <v>9</v>
      </c>
      <c r="AL46" s="101">
        <v>8</v>
      </c>
      <c r="AM46" s="14">
        <v>2</v>
      </c>
      <c r="AN46" s="14">
        <v>3</v>
      </c>
      <c r="AO46" s="14">
        <v>4</v>
      </c>
      <c r="AP46" s="14">
        <v>12</v>
      </c>
      <c r="AQ46" s="101">
        <v>4</v>
      </c>
      <c r="AR46" s="14">
        <v>7</v>
      </c>
      <c r="AS46" s="14">
        <v>0</v>
      </c>
      <c r="AT46" s="18">
        <f t="shared" si="4"/>
        <v>7</v>
      </c>
      <c r="AU46" s="14">
        <v>8</v>
      </c>
      <c r="AV46" s="18">
        <f t="shared" si="6"/>
        <v>2199</v>
      </c>
    </row>
    <row r="47" spans="1:48" s="2" customFormat="1" ht="12.5" customHeight="1">
      <c r="A47" s="179" t="s">
        <v>110</v>
      </c>
      <c r="B47" s="180"/>
      <c r="C47" s="180"/>
      <c r="D47" s="180"/>
      <c r="E47" s="180"/>
      <c r="F47" s="180"/>
      <c r="G47" s="180"/>
      <c r="H47" s="180"/>
      <c r="I47" s="180"/>
      <c r="J47" s="180"/>
      <c r="K47" s="97" t="s">
        <v>296</v>
      </c>
      <c r="L47" s="98" t="s">
        <v>322</v>
      </c>
      <c r="M47" s="98" t="s">
        <v>296</v>
      </c>
      <c r="N47" s="98" t="s">
        <v>296</v>
      </c>
      <c r="O47" s="48" t="s">
        <v>296</v>
      </c>
      <c r="P47" s="43" t="s">
        <v>296</v>
      </c>
      <c r="Q47" s="48" t="s">
        <v>322</v>
      </c>
      <c r="R47" s="48" t="s">
        <v>296</v>
      </c>
      <c r="S47" s="99" t="s">
        <v>296</v>
      </c>
      <c r="T47" s="43" t="s">
        <v>296</v>
      </c>
      <c r="U47" s="98" t="s">
        <v>296</v>
      </c>
      <c r="V47" s="98" t="s">
        <v>296</v>
      </c>
      <c r="W47" s="98" t="s">
        <v>296</v>
      </c>
      <c r="X47" s="98" t="s">
        <v>296</v>
      </c>
      <c r="Y47" s="98" t="s">
        <v>296</v>
      </c>
      <c r="Z47" s="98" t="s">
        <v>296</v>
      </c>
      <c r="AA47" s="98" t="s">
        <v>296</v>
      </c>
      <c r="AB47" s="98" t="s">
        <v>296</v>
      </c>
      <c r="AC47" s="98" t="s">
        <v>296</v>
      </c>
      <c r="AD47" s="98" t="s">
        <v>296</v>
      </c>
      <c r="AE47" s="98" t="s">
        <v>296</v>
      </c>
      <c r="AF47" s="98" t="s">
        <v>322</v>
      </c>
      <c r="AG47" s="98" t="s">
        <v>296</v>
      </c>
      <c r="AH47" s="98" t="s">
        <v>296</v>
      </c>
      <c r="AI47" s="98" t="s">
        <v>296</v>
      </c>
      <c r="AJ47" s="98" t="s">
        <v>296</v>
      </c>
      <c r="AK47" s="98" t="s">
        <v>296</v>
      </c>
      <c r="AL47" s="98" t="s">
        <v>296</v>
      </c>
      <c r="AM47" s="98" t="s">
        <v>296</v>
      </c>
      <c r="AN47" s="98" t="s">
        <v>296</v>
      </c>
      <c r="AO47" s="98" t="s">
        <v>296</v>
      </c>
      <c r="AP47" s="98" t="s">
        <v>296</v>
      </c>
      <c r="AQ47" s="98" t="s">
        <v>296</v>
      </c>
      <c r="AR47" s="98" t="s">
        <v>322</v>
      </c>
      <c r="AS47" s="98" t="s">
        <v>322</v>
      </c>
      <c r="AT47" s="43" t="s">
        <v>321</v>
      </c>
      <c r="AU47" s="98" t="s">
        <v>296</v>
      </c>
      <c r="AV47" s="43" t="s">
        <v>321</v>
      </c>
    </row>
    <row r="48" spans="1:48" ht="12.5" customHeight="1">
      <c r="A48" s="173" t="s">
        <v>42</v>
      </c>
      <c r="B48" s="161"/>
      <c r="C48" s="161"/>
      <c r="D48" s="161"/>
      <c r="E48" s="161"/>
      <c r="F48" s="161"/>
      <c r="G48" s="161"/>
      <c r="H48" s="161"/>
      <c r="I48" s="161"/>
      <c r="J48" s="161"/>
      <c r="K48" s="97" t="s">
        <v>334</v>
      </c>
      <c r="L48" s="98" t="s">
        <v>334</v>
      </c>
      <c r="M48" s="98" t="s">
        <v>334</v>
      </c>
      <c r="N48" s="98" t="s">
        <v>323</v>
      </c>
      <c r="O48" s="48" t="s">
        <v>296</v>
      </c>
      <c r="P48" s="43" t="s">
        <v>296</v>
      </c>
      <c r="Q48" s="48" t="s">
        <v>334</v>
      </c>
      <c r="R48" s="48" t="s">
        <v>334</v>
      </c>
      <c r="S48" s="99" t="s">
        <v>323</v>
      </c>
      <c r="T48" s="43" t="s">
        <v>296</v>
      </c>
      <c r="U48" s="98" t="s">
        <v>323</v>
      </c>
      <c r="V48" s="98" t="s">
        <v>334</v>
      </c>
      <c r="W48" s="98" t="s">
        <v>323</v>
      </c>
      <c r="X48" s="98" t="s">
        <v>334</v>
      </c>
      <c r="Y48" s="98" t="s">
        <v>334</v>
      </c>
      <c r="Z48" s="98" t="s">
        <v>323</v>
      </c>
      <c r="AA48" s="98" t="s">
        <v>323</v>
      </c>
      <c r="AB48" s="98" t="s">
        <v>334</v>
      </c>
      <c r="AC48" s="98" t="s">
        <v>334</v>
      </c>
      <c r="AD48" s="98" t="s">
        <v>323</v>
      </c>
      <c r="AE48" s="98" t="s">
        <v>323</v>
      </c>
      <c r="AF48" s="98" t="s">
        <v>323</v>
      </c>
      <c r="AG48" s="98" t="s">
        <v>323</v>
      </c>
      <c r="AH48" s="98" t="s">
        <v>323</v>
      </c>
      <c r="AI48" s="98" t="s">
        <v>323</v>
      </c>
      <c r="AJ48" s="98" t="s">
        <v>323</v>
      </c>
      <c r="AK48" s="98" t="s">
        <v>323</v>
      </c>
      <c r="AL48" s="98" t="s">
        <v>323</v>
      </c>
      <c r="AM48" s="98" t="s">
        <v>323</v>
      </c>
      <c r="AN48" s="98" t="s">
        <v>323</v>
      </c>
      <c r="AO48" s="98" t="s">
        <v>323</v>
      </c>
      <c r="AP48" s="98" t="s">
        <v>323</v>
      </c>
      <c r="AQ48" s="98" t="s">
        <v>323</v>
      </c>
      <c r="AR48" s="98" t="s">
        <v>323</v>
      </c>
      <c r="AS48" s="98" t="s">
        <v>323</v>
      </c>
      <c r="AT48" s="43" t="s">
        <v>324</v>
      </c>
      <c r="AU48" s="98" t="s">
        <v>323</v>
      </c>
      <c r="AV48" s="43" t="s">
        <v>321</v>
      </c>
    </row>
    <row r="49" spans="1:48" ht="12.5" customHeight="1">
      <c r="A49" s="154" t="s">
        <v>111</v>
      </c>
      <c r="B49" s="174"/>
      <c r="C49" s="174"/>
      <c r="D49" s="174"/>
      <c r="E49" s="155"/>
      <c r="F49" s="160" t="s">
        <v>43</v>
      </c>
      <c r="G49" s="161"/>
      <c r="H49" s="161"/>
      <c r="I49" s="161"/>
      <c r="J49" s="162"/>
      <c r="K49" s="100">
        <v>23405416</v>
      </c>
      <c r="L49" s="14">
        <v>10501978</v>
      </c>
      <c r="M49" s="14">
        <v>3696172</v>
      </c>
      <c r="N49" s="14">
        <v>14722</v>
      </c>
      <c r="O49" s="101">
        <v>218298</v>
      </c>
      <c r="P49" s="18">
        <v>3929192</v>
      </c>
      <c r="Q49" s="101">
        <v>4307269</v>
      </c>
      <c r="R49" s="101">
        <v>1692585</v>
      </c>
      <c r="S49" s="102">
        <v>60974</v>
      </c>
      <c r="T49" s="18">
        <v>1753559</v>
      </c>
      <c r="U49" s="14">
        <v>2064243</v>
      </c>
      <c r="V49" s="14">
        <v>4036008</v>
      </c>
      <c r="W49" s="14">
        <v>2143142</v>
      </c>
      <c r="X49" s="14">
        <v>1471172</v>
      </c>
      <c r="Y49" s="14">
        <v>596669</v>
      </c>
      <c r="Z49" s="14">
        <v>295840</v>
      </c>
      <c r="AA49" s="14">
        <v>1419300</v>
      </c>
      <c r="AB49" s="14">
        <v>1437087</v>
      </c>
      <c r="AC49" s="14">
        <v>2109984</v>
      </c>
      <c r="AD49" s="14">
        <v>903717</v>
      </c>
      <c r="AE49" s="14">
        <v>947558</v>
      </c>
      <c r="AF49" s="14">
        <v>662699</v>
      </c>
      <c r="AG49" s="14">
        <v>368930</v>
      </c>
      <c r="AH49" s="14">
        <v>673209</v>
      </c>
      <c r="AI49" s="14">
        <v>349661</v>
      </c>
      <c r="AJ49" s="14">
        <v>302526</v>
      </c>
      <c r="AK49" s="14">
        <v>92030</v>
      </c>
      <c r="AL49" s="101">
        <v>175325</v>
      </c>
      <c r="AM49" s="14">
        <v>101182</v>
      </c>
      <c r="AN49" s="14">
        <v>186595</v>
      </c>
      <c r="AO49" s="14">
        <v>189989</v>
      </c>
      <c r="AP49" s="14">
        <v>442398</v>
      </c>
      <c r="AQ49" s="101">
        <v>60124</v>
      </c>
      <c r="AR49" s="14">
        <v>311897</v>
      </c>
      <c r="AS49" s="14">
        <v>469</v>
      </c>
      <c r="AT49" s="18">
        <v>312366</v>
      </c>
      <c r="AU49" s="14">
        <v>204579</v>
      </c>
      <c r="AV49" s="18">
        <v>65443747</v>
      </c>
    </row>
    <row r="50" spans="1:48" ht="12.5" customHeight="1">
      <c r="A50" s="156"/>
      <c r="B50" s="175"/>
      <c r="C50" s="175"/>
      <c r="D50" s="175"/>
      <c r="E50" s="157"/>
      <c r="F50" s="160" t="s">
        <v>44</v>
      </c>
      <c r="G50" s="161"/>
      <c r="H50" s="161"/>
      <c r="I50" s="161"/>
      <c r="J50" s="161"/>
      <c r="K50" s="100">
        <v>29836610</v>
      </c>
      <c r="L50" s="14">
        <v>9798328</v>
      </c>
      <c r="M50" s="14">
        <v>4299285</v>
      </c>
      <c r="N50" s="14">
        <v>0</v>
      </c>
      <c r="O50" s="101">
        <v>0</v>
      </c>
      <c r="P50" s="18">
        <v>4299285</v>
      </c>
      <c r="Q50" s="101">
        <v>2103211</v>
      </c>
      <c r="R50" s="101">
        <v>1213713</v>
      </c>
      <c r="S50" s="102">
        <v>26549</v>
      </c>
      <c r="T50" s="18">
        <v>1240262</v>
      </c>
      <c r="U50" s="14">
        <v>1069918</v>
      </c>
      <c r="V50" s="14">
        <v>2110039</v>
      </c>
      <c r="W50" s="14">
        <v>1569579</v>
      </c>
      <c r="X50" s="14">
        <v>770699</v>
      </c>
      <c r="Y50" s="14">
        <v>315246</v>
      </c>
      <c r="Z50" s="14">
        <v>1734</v>
      </c>
      <c r="AA50" s="14">
        <v>802650</v>
      </c>
      <c r="AB50" s="14">
        <v>1094253</v>
      </c>
      <c r="AC50" s="14">
        <v>1498634</v>
      </c>
      <c r="AD50" s="14">
        <v>421588</v>
      </c>
      <c r="AE50" s="14">
        <v>630872</v>
      </c>
      <c r="AF50" s="14">
        <v>850619</v>
      </c>
      <c r="AG50" s="14">
        <v>301483</v>
      </c>
      <c r="AH50" s="14">
        <v>480748</v>
      </c>
      <c r="AI50" s="14">
        <v>0</v>
      </c>
      <c r="AJ50" s="14">
        <v>423862</v>
      </c>
      <c r="AK50" s="14">
        <v>234067</v>
      </c>
      <c r="AL50" s="101">
        <v>99247</v>
      </c>
      <c r="AM50" s="14">
        <v>50713</v>
      </c>
      <c r="AN50" s="14">
        <v>116763</v>
      </c>
      <c r="AO50" s="14">
        <v>123483</v>
      </c>
      <c r="AP50" s="14">
        <v>260636</v>
      </c>
      <c r="AQ50" s="101">
        <v>0</v>
      </c>
      <c r="AR50" s="14">
        <v>159758</v>
      </c>
      <c r="AS50" s="14">
        <v>3434</v>
      </c>
      <c r="AT50" s="18">
        <v>163192</v>
      </c>
      <c r="AU50" s="14">
        <v>378187</v>
      </c>
      <c r="AV50" s="18">
        <v>61045908</v>
      </c>
    </row>
    <row r="51" spans="1:48" ht="12.5" customHeight="1">
      <c r="A51" s="176"/>
      <c r="B51" s="177"/>
      <c r="C51" s="177"/>
      <c r="D51" s="177"/>
      <c r="E51" s="178"/>
      <c r="F51" s="160" t="s">
        <v>45</v>
      </c>
      <c r="G51" s="161"/>
      <c r="H51" s="161"/>
      <c r="I51" s="161"/>
      <c r="J51" s="161"/>
      <c r="K51" s="100">
        <v>53242026</v>
      </c>
      <c r="L51" s="14">
        <v>20300306</v>
      </c>
      <c r="M51" s="14">
        <v>7995457</v>
      </c>
      <c r="N51" s="14">
        <v>14722</v>
      </c>
      <c r="O51" s="101">
        <v>218298</v>
      </c>
      <c r="P51" s="18">
        <v>8228477</v>
      </c>
      <c r="Q51" s="101">
        <v>6410480</v>
      </c>
      <c r="R51" s="101">
        <v>2906298</v>
      </c>
      <c r="S51" s="102">
        <v>87523</v>
      </c>
      <c r="T51" s="18">
        <v>2993821</v>
      </c>
      <c r="U51" s="14">
        <v>3134161</v>
      </c>
      <c r="V51" s="14">
        <v>6146047</v>
      </c>
      <c r="W51" s="14">
        <v>3712721</v>
      </c>
      <c r="X51" s="14">
        <v>2241871</v>
      </c>
      <c r="Y51" s="14">
        <v>911915</v>
      </c>
      <c r="Z51" s="14">
        <v>297574</v>
      </c>
      <c r="AA51" s="14">
        <v>2221950</v>
      </c>
      <c r="AB51" s="14">
        <v>2531340</v>
      </c>
      <c r="AC51" s="14">
        <v>3608618</v>
      </c>
      <c r="AD51" s="14">
        <v>1325305</v>
      </c>
      <c r="AE51" s="14">
        <v>1578430</v>
      </c>
      <c r="AF51" s="14">
        <v>1513318</v>
      </c>
      <c r="AG51" s="14">
        <v>670413</v>
      </c>
      <c r="AH51" s="14">
        <v>1153957</v>
      </c>
      <c r="AI51" s="14">
        <v>349661</v>
      </c>
      <c r="AJ51" s="14">
        <v>726388</v>
      </c>
      <c r="AK51" s="14">
        <v>326097</v>
      </c>
      <c r="AL51" s="101">
        <v>274572</v>
      </c>
      <c r="AM51" s="14">
        <v>151895</v>
      </c>
      <c r="AN51" s="14">
        <v>303358</v>
      </c>
      <c r="AO51" s="14">
        <v>313472</v>
      </c>
      <c r="AP51" s="14">
        <v>703034</v>
      </c>
      <c r="AQ51" s="101">
        <v>60124</v>
      </c>
      <c r="AR51" s="14">
        <v>471655</v>
      </c>
      <c r="AS51" s="14">
        <v>3903</v>
      </c>
      <c r="AT51" s="18">
        <v>475558</v>
      </c>
      <c r="AU51" s="14">
        <v>582766</v>
      </c>
      <c r="AV51" s="18">
        <v>126489655</v>
      </c>
    </row>
    <row r="52" spans="1:48" ht="12.5" customHeight="1">
      <c r="A52" s="171" t="s">
        <v>46</v>
      </c>
      <c r="B52" s="172"/>
      <c r="C52" s="172"/>
      <c r="D52" s="172"/>
      <c r="E52" s="172"/>
      <c r="F52" s="172"/>
      <c r="G52" s="172"/>
      <c r="H52" s="172"/>
      <c r="I52" s="172"/>
      <c r="J52" s="172"/>
      <c r="K52" s="103">
        <v>67.778959168032856</v>
      </c>
      <c r="L52" s="49">
        <v>55.474985445497971</v>
      </c>
      <c r="M52" s="49">
        <v>69.681593434941817</v>
      </c>
      <c r="N52" s="49">
        <v>60.076063822040616</v>
      </c>
      <c r="O52" s="104">
        <v>48.028778136300268</v>
      </c>
      <c r="P52" s="50">
        <v>69.323779405936563</v>
      </c>
      <c r="Q52" s="104">
        <v>67.818708149343749</v>
      </c>
      <c r="R52" s="104">
        <v>71.206122100296042</v>
      </c>
      <c r="S52" s="105">
        <v>54.614777746747869</v>
      </c>
      <c r="T52" s="50">
        <v>70.622619386102897</v>
      </c>
      <c r="U52" s="49">
        <v>63.973639793240075</v>
      </c>
      <c r="V52" s="49">
        <v>71.507306834183041</v>
      </c>
      <c r="W52" s="49">
        <v>58.402464472845935</v>
      </c>
      <c r="X52" s="49">
        <v>61.323693403955772</v>
      </c>
      <c r="Y52" s="49">
        <v>72.603595717639195</v>
      </c>
      <c r="Z52" s="49">
        <v>76.289402259202149</v>
      </c>
      <c r="AA52" s="49">
        <v>61.664012950091809</v>
      </c>
      <c r="AB52" s="49">
        <v>76.394112069926194</v>
      </c>
      <c r="AC52" s="49">
        <v>69.480054482461952</v>
      </c>
      <c r="AD52" s="49">
        <v>64.05449432734558</v>
      </c>
      <c r="AE52" s="49">
        <v>71.746664791634146</v>
      </c>
      <c r="AF52" s="49">
        <v>72.082684604999741</v>
      </c>
      <c r="AG52" s="49">
        <v>63.123657739823834</v>
      </c>
      <c r="AH52" s="49">
        <v>73.959913787442062</v>
      </c>
      <c r="AI52" s="49">
        <v>70.6901253075645</v>
      </c>
      <c r="AJ52" s="49">
        <v>70.568273335555745</v>
      </c>
      <c r="AK52" s="49">
        <v>51.667800181622624</v>
      </c>
      <c r="AL52" s="104">
        <v>65.969237609751161</v>
      </c>
      <c r="AM52" s="49">
        <v>73.244052735195993</v>
      </c>
      <c r="AN52" s="49">
        <v>84.190190111356713</v>
      </c>
      <c r="AO52" s="49">
        <v>73.540433549491524</v>
      </c>
      <c r="AP52" s="49">
        <v>64.31219052368246</v>
      </c>
      <c r="AQ52" s="104">
        <v>62.751757791243577</v>
      </c>
      <c r="AR52" s="49">
        <v>80.213392373873504</v>
      </c>
      <c r="AS52" s="49">
        <v>84.520709384325869</v>
      </c>
      <c r="AT52" s="50">
        <v>80.284495925182441</v>
      </c>
      <c r="AU52" s="49">
        <v>58.744546212008373</v>
      </c>
      <c r="AV52" s="50">
        <v>65.983233415339527</v>
      </c>
    </row>
    <row r="53" spans="1:48" ht="12.5" customHeight="1">
      <c r="A53" s="173" t="s">
        <v>112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03">
        <v>99.963316468321622</v>
      </c>
      <c r="L53" s="49">
        <v>99.56945049068176</v>
      </c>
      <c r="M53" s="49">
        <v>97.500146541208792</v>
      </c>
      <c r="N53" s="49">
        <v>3.2518192044347555E-2</v>
      </c>
      <c r="O53" s="104">
        <v>0.43180809521549929</v>
      </c>
      <c r="P53" s="50">
        <v>97.964472828468629</v>
      </c>
      <c r="Q53" s="104">
        <v>98.344058028825458</v>
      </c>
      <c r="R53" s="104">
        <v>97.800067726152804</v>
      </c>
      <c r="S53" s="105">
        <v>1.0629892144155506</v>
      </c>
      <c r="T53" s="50">
        <v>98.863056940568356</v>
      </c>
      <c r="U53" s="49">
        <v>97.763476196996663</v>
      </c>
      <c r="V53" s="49">
        <v>96.051637789186913</v>
      </c>
      <c r="W53" s="49">
        <v>83.610069630423141</v>
      </c>
      <c r="X53" s="49">
        <v>95.80843404162475</v>
      </c>
      <c r="Y53" s="49">
        <v>100</v>
      </c>
      <c r="Z53" s="49">
        <v>35.841092489137182</v>
      </c>
      <c r="AA53" s="49">
        <v>88.129292420137361</v>
      </c>
      <c r="AB53" s="49">
        <v>89.739071319313382</v>
      </c>
      <c r="AC53" s="49">
        <v>95.546575230631063</v>
      </c>
      <c r="AD53" s="49">
        <v>82.31923410967245</v>
      </c>
      <c r="AE53" s="49">
        <v>96.456926430128277</v>
      </c>
      <c r="AF53" s="49">
        <v>97.720626313705182</v>
      </c>
      <c r="AG53" s="49">
        <v>75.479164090515638</v>
      </c>
      <c r="AH53" s="49">
        <v>94.474851087994011</v>
      </c>
      <c r="AI53" s="49">
        <v>76.452837232453959</v>
      </c>
      <c r="AJ53" s="49">
        <v>93.575344978699988</v>
      </c>
      <c r="AK53" s="49">
        <v>87.598184947582538</v>
      </c>
      <c r="AL53" s="104">
        <v>91.30041598842466</v>
      </c>
      <c r="AM53" s="49">
        <v>75.143081584558416</v>
      </c>
      <c r="AN53" s="49">
        <v>91.730615049822475</v>
      </c>
      <c r="AO53" s="49">
        <v>72.628280038244981</v>
      </c>
      <c r="AP53" s="49">
        <v>54.964866863905328</v>
      </c>
      <c r="AQ53" s="104">
        <v>23.03751695042941</v>
      </c>
      <c r="AR53" s="49">
        <v>92.087411986948311</v>
      </c>
      <c r="AS53" s="49">
        <v>0.63111798042246259</v>
      </c>
      <c r="AT53" s="50">
        <v>92.71852996737077</v>
      </c>
      <c r="AU53" s="49">
        <v>91.079716945240577</v>
      </c>
      <c r="AV53" s="50">
        <v>97.237352630284533</v>
      </c>
    </row>
    <row r="54" spans="1:48" ht="12.5" customHeight="1">
      <c r="A54" s="173" t="s">
        <v>47</v>
      </c>
      <c r="B54" s="161"/>
      <c r="C54" s="161"/>
      <c r="D54" s="161"/>
      <c r="E54" s="161"/>
      <c r="F54" s="161"/>
      <c r="G54" s="161"/>
      <c r="H54" s="161"/>
      <c r="I54" s="161"/>
      <c r="J54" s="161"/>
      <c r="K54" s="103">
        <v>73.642797386803437</v>
      </c>
      <c r="L54" s="49">
        <v>85.938364615515241</v>
      </c>
      <c r="M54" s="49">
        <v>95.673260247386182</v>
      </c>
      <c r="N54" s="49">
        <v>100</v>
      </c>
      <c r="O54" s="104">
        <v>100</v>
      </c>
      <c r="P54" s="50">
        <v>95.695479413305961</v>
      </c>
      <c r="Q54" s="104">
        <v>78.933896576080969</v>
      </c>
      <c r="R54" s="104">
        <v>85.799647614618777</v>
      </c>
      <c r="S54" s="105">
        <v>96.34148286365884</v>
      </c>
      <c r="T54" s="50">
        <v>85.879072287955054</v>
      </c>
      <c r="U54" s="49">
        <v>90.883224424621247</v>
      </c>
      <c r="V54" s="49">
        <v>83.226753483681563</v>
      </c>
      <c r="W54" s="53">
        <v>71.483608655597564</v>
      </c>
      <c r="X54" s="49">
        <v>86.248898771611579</v>
      </c>
      <c r="Y54" s="49">
        <v>79.75276604067318</v>
      </c>
      <c r="Z54" s="49">
        <v>91.192743788848389</v>
      </c>
      <c r="AA54" s="49">
        <v>99.152622955791287</v>
      </c>
      <c r="AB54" s="49">
        <v>81.811316679807504</v>
      </c>
      <c r="AC54" s="49">
        <v>97.829037529123269</v>
      </c>
      <c r="AD54" s="49">
        <v>73.424792884651751</v>
      </c>
      <c r="AE54" s="49">
        <v>87.97867116367199</v>
      </c>
      <c r="AF54" s="49">
        <v>87.514220115973202</v>
      </c>
      <c r="AG54" s="49">
        <v>89.077173095465966</v>
      </c>
      <c r="AH54" s="49">
        <v>86.485521261342498</v>
      </c>
      <c r="AI54" s="49">
        <v>93.262301433552892</v>
      </c>
      <c r="AJ54" s="49">
        <v>86.719555409196474</v>
      </c>
      <c r="AK54" s="49">
        <v>89.086401210764805</v>
      </c>
      <c r="AL54" s="104">
        <v>93.641808868059542</v>
      </c>
      <c r="AM54" s="49">
        <v>80.23063819672781</v>
      </c>
      <c r="AN54" s="49">
        <v>82.486020817568871</v>
      </c>
      <c r="AO54" s="49">
        <v>81.532809482275255</v>
      </c>
      <c r="AP54" s="49">
        <v>82.466150726528184</v>
      </c>
      <c r="AQ54" s="104">
        <v>99.37597503900156</v>
      </c>
      <c r="AR54" s="49">
        <v>74.95172731486862</v>
      </c>
      <c r="AS54" s="49">
        <v>100</v>
      </c>
      <c r="AT54" s="50">
        <v>75.341977106057001</v>
      </c>
      <c r="AU54" s="49">
        <v>99.985687487285759</v>
      </c>
      <c r="AV54" s="50">
        <v>80.673317595542656</v>
      </c>
    </row>
    <row r="55" spans="1:48" ht="12.5" customHeight="1">
      <c r="A55" s="173" t="s">
        <v>48</v>
      </c>
      <c r="B55" s="161"/>
      <c r="C55" s="161"/>
      <c r="D55" s="161"/>
      <c r="E55" s="161"/>
      <c r="F55" s="161"/>
      <c r="G55" s="161"/>
      <c r="H55" s="161"/>
      <c r="I55" s="161"/>
      <c r="J55" s="161"/>
      <c r="K55" s="100">
        <v>2035</v>
      </c>
      <c r="L55" s="14">
        <v>2156</v>
      </c>
      <c r="M55" s="14">
        <v>2036</v>
      </c>
      <c r="N55" s="14">
        <v>2036</v>
      </c>
      <c r="O55" s="101">
        <v>2036</v>
      </c>
      <c r="P55" s="43" t="s">
        <v>344</v>
      </c>
      <c r="Q55" s="101">
        <v>2670</v>
      </c>
      <c r="R55" s="101">
        <v>2035</v>
      </c>
      <c r="S55" s="102">
        <v>1998</v>
      </c>
      <c r="T55" s="43" t="s">
        <v>344</v>
      </c>
      <c r="U55" s="14">
        <v>2754</v>
      </c>
      <c r="V55" s="14">
        <v>2487</v>
      </c>
      <c r="W55" s="14">
        <v>2636</v>
      </c>
      <c r="X55" s="14">
        <v>1878</v>
      </c>
      <c r="Y55" s="14">
        <v>2147</v>
      </c>
      <c r="Z55" s="14">
        <v>3047</v>
      </c>
      <c r="AA55" s="14">
        <v>2618</v>
      </c>
      <c r="AB55" s="14">
        <v>1974</v>
      </c>
      <c r="AC55" s="14">
        <v>2292</v>
      </c>
      <c r="AD55" s="14">
        <v>2355</v>
      </c>
      <c r="AE55" s="14">
        <v>1973</v>
      </c>
      <c r="AF55" s="14">
        <v>2634</v>
      </c>
      <c r="AG55" s="14">
        <v>1779</v>
      </c>
      <c r="AH55" s="14">
        <v>2470</v>
      </c>
      <c r="AI55" s="14">
        <v>2244</v>
      </c>
      <c r="AJ55" s="14">
        <v>2088</v>
      </c>
      <c r="AK55" s="14">
        <v>2687</v>
      </c>
      <c r="AL55" s="101">
        <v>2673</v>
      </c>
      <c r="AM55" s="14">
        <v>1320</v>
      </c>
      <c r="AN55" s="14">
        <v>1826</v>
      </c>
      <c r="AO55" s="14">
        <v>1698</v>
      </c>
      <c r="AP55" s="14">
        <v>2046</v>
      </c>
      <c r="AQ55" s="101">
        <v>3411</v>
      </c>
      <c r="AR55" s="14">
        <v>2794</v>
      </c>
      <c r="AS55" s="14">
        <v>2794</v>
      </c>
      <c r="AT55" s="43" t="s">
        <v>296</v>
      </c>
      <c r="AU55" s="106">
        <v>2438</v>
      </c>
      <c r="AV55" s="107">
        <v>78065</v>
      </c>
    </row>
    <row r="56" spans="1:48" ht="12.5" customHeight="1">
      <c r="A56" s="173" t="s">
        <v>49</v>
      </c>
      <c r="B56" s="161"/>
      <c r="C56" s="161"/>
      <c r="D56" s="161"/>
      <c r="E56" s="161"/>
      <c r="F56" s="161"/>
      <c r="G56" s="161"/>
      <c r="H56" s="161"/>
      <c r="I56" s="161"/>
      <c r="J56" s="161"/>
      <c r="K56" s="104">
        <v>11878.287432731877</v>
      </c>
      <c r="L56" s="49">
        <v>14376.461811060339</v>
      </c>
      <c r="M56" s="49">
        <v>9014.322580645161</v>
      </c>
      <c r="N56" s="49">
        <v>2912.5</v>
      </c>
      <c r="O56" s="52" t="s">
        <v>296</v>
      </c>
      <c r="P56" s="50">
        <v>9047.9118329466364</v>
      </c>
      <c r="Q56" s="104">
        <v>6364.504076086956</v>
      </c>
      <c r="R56" s="108">
        <v>7004.8787287426821</v>
      </c>
      <c r="S56" s="105">
        <v>2202.4193548387098</v>
      </c>
      <c r="T56" s="50">
        <v>6844.4085152250063</v>
      </c>
      <c r="U56" s="49">
        <v>7086.5177832919771</v>
      </c>
      <c r="V56" s="49">
        <v>8915.1470895055281</v>
      </c>
      <c r="W56" s="49">
        <v>6081.0284378652123</v>
      </c>
      <c r="X56" s="49">
        <v>10585.848214285714</v>
      </c>
      <c r="Y56" s="49">
        <v>6746.875</v>
      </c>
      <c r="Z56" s="49">
        <v>6682.8703703703713</v>
      </c>
      <c r="AA56" s="49">
        <v>6323.2368896925855</v>
      </c>
      <c r="AB56" s="49">
        <v>5868.4995612752264</v>
      </c>
      <c r="AC56" s="49">
        <v>11954.545454545454</v>
      </c>
      <c r="AD56" s="49">
        <v>8763.0180658873542</v>
      </c>
      <c r="AE56" s="49">
        <v>9932.0824135393686</v>
      </c>
      <c r="AF56" s="49">
        <v>10483.251633986929</v>
      </c>
      <c r="AG56" s="49">
        <v>4821.4849921011055</v>
      </c>
      <c r="AH56" s="49">
        <v>7082.789855072464</v>
      </c>
      <c r="AI56" s="49">
        <v>5688.6574074074078</v>
      </c>
      <c r="AJ56" s="49">
        <v>6024.8031496062995</v>
      </c>
      <c r="AK56" s="49">
        <v>5677.8904665314403</v>
      </c>
      <c r="AL56" s="104">
        <v>6023.8663484486869</v>
      </c>
      <c r="AM56" s="49">
        <v>2657.1428571428573</v>
      </c>
      <c r="AN56" s="49">
        <v>3632.1995464852607</v>
      </c>
      <c r="AO56" s="49">
        <v>5279.1505791505788</v>
      </c>
      <c r="AP56" s="49">
        <v>756.36132315521627</v>
      </c>
      <c r="AQ56" s="104">
        <v>4778.125</v>
      </c>
      <c r="AR56" s="49">
        <v>5206.0679611650485</v>
      </c>
      <c r="AS56" s="49">
        <v>980.00000000000011</v>
      </c>
      <c r="AT56" s="50">
        <v>5057.6112412177999</v>
      </c>
      <c r="AU56" s="49">
        <v>4214.788732394366</v>
      </c>
      <c r="AV56" s="50">
        <v>9852.4373987859835</v>
      </c>
    </row>
    <row r="57" spans="1:48" ht="12.5" customHeight="1">
      <c r="A57" s="168" t="s">
        <v>50</v>
      </c>
      <c r="B57" s="160" t="s">
        <v>51</v>
      </c>
      <c r="C57" s="161"/>
      <c r="D57" s="161"/>
      <c r="E57" s="161"/>
      <c r="F57" s="161"/>
      <c r="G57" s="161"/>
      <c r="H57" s="161"/>
      <c r="I57" s="161"/>
      <c r="J57" s="161"/>
      <c r="K57" s="103">
        <v>105.7887116682042</v>
      </c>
      <c r="L57" s="49">
        <v>105.02345232836771</v>
      </c>
      <c r="M57" s="49">
        <v>104.18225799550808</v>
      </c>
      <c r="N57" s="49">
        <v>72.265477538693844</v>
      </c>
      <c r="O57" s="104">
        <v>55.918355056134658</v>
      </c>
      <c r="P57" s="50">
        <v>102.74275218236401</v>
      </c>
      <c r="Q57" s="104">
        <v>102.51542830774017</v>
      </c>
      <c r="R57" s="104">
        <v>106.8655653914302</v>
      </c>
      <c r="S57" s="105">
        <v>101.55163448875757</v>
      </c>
      <c r="T57" s="50">
        <v>106.71137087904341</v>
      </c>
      <c r="U57" s="49">
        <v>109.37912885361607</v>
      </c>
      <c r="V57" s="49">
        <v>106.69851531061234</v>
      </c>
      <c r="W57" s="49">
        <v>97.4459682136537</v>
      </c>
      <c r="X57" s="49">
        <v>109.96814830914705</v>
      </c>
      <c r="Y57" s="49">
        <v>95.217122651909634</v>
      </c>
      <c r="Z57" s="49">
        <v>105.47158710025897</v>
      </c>
      <c r="AA57" s="49">
        <v>108.68533791500974</v>
      </c>
      <c r="AB57" s="49">
        <v>106.68541160612422</v>
      </c>
      <c r="AC57" s="49">
        <v>109.46900017764942</v>
      </c>
      <c r="AD57" s="49">
        <v>105.18837650852106</v>
      </c>
      <c r="AE57" s="49">
        <v>114.11688176844149</v>
      </c>
      <c r="AF57" s="49">
        <v>113.98442108356429</v>
      </c>
      <c r="AG57" s="49">
        <v>105.98444387135385</v>
      </c>
      <c r="AH57" s="49">
        <v>116.32084369962395</v>
      </c>
      <c r="AI57" s="49">
        <v>110.28969977185552</v>
      </c>
      <c r="AJ57" s="49">
        <v>100.23092508412728</v>
      </c>
      <c r="AK57" s="49">
        <v>100</v>
      </c>
      <c r="AL57" s="104">
        <v>106.64496971205469</v>
      </c>
      <c r="AM57" s="49">
        <v>109.71044446584158</v>
      </c>
      <c r="AN57" s="49">
        <v>108.5235692650005</v>
      </c>
      <c r="AO57" s="49">
        <v>108.20059415560685</v>
      </c>
      <c r="AP57" s="49">
        <v>111.20964410704073</v>
      </c>
      <c r="AQ57" s="104">
        <v>95.433006945806298</v>
      </c>
      <c r="AR57" s="49">
        <v>94.601378114457063</v>
      </c>
      <c r="AS57" s="49">
        <v>166.08260325406758</v>
      </c>
      <c r="AT57" s="50">
        <v>95.201654732288404</v>
      </c>
      <c r="AU57" s="49">
        <v>108.11396578356431</v>
      </c>
      <c r="AV57" s="50">
        <v>105.67177940636252</v>
      </c>
    </row>
    <row r="58" spans="1:48" ht="12.5" customHeight="1">
      <c r="A58" s="169"/>
      <c r="B58" s="160" t="s">
        <v>52</v>
      </c>
      <c r="C58" s="161"/>
      <c r="D58" s="161"/>
      <c r="E58" s="161"/>
      <c r="F58" s="161"/>
      <c r="G58" s="161"/>
      <c r="H58" s="161"/>
      <c r="I58" s="161"/>
      <c r="J58" s="161"/>
      <c r="K58" s="103">
        <v>0</v>
      </c>
      <c r="L58" s="49">
        <v>0</v>
      </c>
      <c r="M58" s="49">
        <v>0</v>
      </c>
      <c r="N58" s="49">
        <v>2824.4306418219462</v>
      </c>
      <c r="O58" s="104">
        <v>2799.7392407442208</v>
      </c>
      <c r="P58" s="50">
        <v>0</v>
      </c>
      <c r="Q58" s="104">
        <v>0</v>
      </c>
      <c r="R58" s="104">
        <v>0</v>
      </c>
      <c r="S58" s="105">
        <v>0</v>
      </c>
      <c r="T58" s="50">
        <v>0</v>
      </c>
      <c r="U58" s="49">
        <v>0</v>
      </c>
      <c r="V58" s="49">
        <v>0</v>
      </c>
      <c r="W58" s="49">
        <v>10.705694200426622</v>
      </c>
      <c r="X58" s="49">
        <v>0</v>
      </c>
      <c r="Y58" s="49">
        <v>47.590090598715236</v>
      </c>
      <c r="Z58" s="49">
        <v>0</v>
      </c>
      <c r="AA58" s="49">
        <v>0</v>
      </c>
      <c r="AB58" s="49">
        <v>0</v>
      </c>
      <c r="AC58" s="49">
        <v>0</v>
      </c>
      <c r="AD58" s="49">
        <v>0</v>
      </c>
      <c r="AE58" s="49">
        <v>0</v>
      </c>
      <c r="AF58" s="49">
        <v>0</v>
      </c>
      <c r="AG58" s="49">
        <v>0</v>
      </c>
      <c r="AH58" s="49">
        <v>0</v>
      </c>
      <c r="AI58" s="49">
        <v>0</v>
      </c>
      <c r="AJ58" s="49">
        <v>0</v>
      </c>
      <c r="AK58" s="49">
        <v>0</v>
      </c>
      <c r="AL58" s="104">
        <v>0</v>
      </c>
      <c r="AM58" s="49">
        <v>0</v>
      </c>
      <c r="AN58" s="49">
        <v>0</v>
      </c>
      <c r="AO58" s="49">
        <v>0</v>
      </c>
      <c r="AP58" s="49">
        <v>0</v>
      </c>
      <c r="AQ58" s="104">
        <v>59.747239976757704</v>
      </c>
      <c r="AR58" s="49">
        <v>87.723650193839447</v>
      </c>
      <c r="AS58" s="49">
        <v>0</v>
      </c>
      <c r="AT58" s="50">
        <v>78.791336087251111</v>
      </c>
      <c r="AU58" s="49">
        <v>0</v>
      </c>
      <c r="AV58" s="50">
        <v>0</v>
      </c>
    </row>
    <row r="59" spans="1:48" ht="12.5" customHeight="1">
      <c r="A59" s="169"/>
      <c r="B59" s="160" t="s">
        <v>53</v>
      </c>
      <c r="C59" s="161"/>
      <c r="D59" s="161"/>
      <c r="E59" s="161"/>
      <c r="F59" s="161"/>
      <c r="G59" s="161"/>
      <c r="H59" s="161"/>
      <c r="I59" s="161"/>
      <c r="J59" s="161"/>
      <c r="K59" s="103">
        <v>103.58030840275327</v>
      </c>
      <c r="L59" s="49">
        <v>51.205398261545412</v>
      </c>
      <c r="M59" s="49">
        <v>126.04834441359782</v>
      </c>
      <c r="N59" s="109">
        <v>-224.60979853248949</v>
      </c>
      <c r="O59" s="110">
        <v>-264.7993074617516</v>
      </c>
      <c r="P59" s="50">
        <v>113.13238660178631</v>
      </c>
      <c r="Q59" s="104">
        <v>38.80298760252839</v>
      </c>
      <c r="R59" s="104">
        <v>118.29987834908044</v>
      </c>
      <c r="S59" s="105">
        <v>122.33525303795037</v>
      </c>
      <c r="T59" s="50">
        <v>118.42911494796897</v>
      </c>
      <c r="U59" s="49">
        <v>60.196630218806455</v>
      </c>
      <c r="V59" s="49">
        <v>87.052187419595668</v>
      </c>
      <c r="W59" s="49">
        <v>75.325417970505598</v>
      </c>
      <c r="X59" s="49">
        <v>106.28603530697742</v>
      </c>
      <c r="Y59" s="49">
        <v>99.602872260593898</v>
      </c>
      <c r="Z59" s="49">
        <v>27.2159819634611</v>
      </c>
      <c r="AA59" s="49">
        <v>51.75491685957131</v>
      </c>
      <c r="AB59" s="49">
        <v>118.98631860006637</v>
      </c>
      <c r="AC59" s="49">
        <v>84.494154849111595</v>
      </c>
      <c r="AD59" s="49">
        <v>84.754811166095266</v>
      </c>
      <c r="AE59" s="49">
        <v>87.717114857469255</v>
      </c>
      <c r="AF59" s="49">
        <v>44.846722524129277</v>
      </c>
      <c r="AG59" s="49">
        <v>90.317488518496972</v>
      </c>
      <c r="AH59" s="49">
        <v>42.925443392851676</v>
      </c>
      <c r="AI59" s="49">
        <v>55.634391628688547</v>
      </c>
      <c r="AJ59" s="49">
        <v>50.255707987639752</v>
      </c>
      <c r="AK59" s="49">
        <v>77.662260808943046</v>
      </c>
      <c r="AL59" s="104">
        <v>39.238332284024516</v>
      </c>
      <c r="AM59" s="49">
        <v>114.34487612491793</v>
      </c>
      <c r="AN59" s="49">
        <v>203.57403867776029</v>
      </c>
      <c r="AO59" s="49">
        <v>121.80044416243653</v>
      </c>
      <c r="AP59" s="49">
        <v>89.071862932220697</v>
      </c>
      <c r="AQ59" s="104">
        <v>37.76153217619531</v>
      </c>
      <c r="AR59" s="49">
        <v>121.41042795097275</v>
      </c>
      <c r="AS59" s="49">
        <v>0</v>
      </c>
      <c r="AT59" s="50">
        <v>118.06798849115093</v>
      </c>
      <c r="AU59" s="49">
        <v>58.780139128214948</v>
      </c>
      <c r="AV59" s="50">
        <v>84.157443496117864</v>
      </c>
    </row>
    <row r="60" spans="1:48" ht="12.5" customHeight="1">
      <c r="A60" s="169"/>
      <c r="B60" s="160" t="s">
        <v>54</v>
      </c>
      <c r="C60" s="161"/>
      <c r="D60" s="161"/>
      <c r="E60" s="161"/>
      <c r="F60" s="161"/>
      <c r="G60" s="161"/>
      <c r="H60" s="161"/>
      <c r="I60" s="161"/>
      <c r="J60" s="161"/>
      <c r="K60" s="103">
        <v>580.73912545231406</v>
      </c>
      <c r="L60" s="49">
        <v>673.57820932815946</v>
      </c>
      <c r="M60" s="49">
        <v>479.12300638307289</v>
      </c>
      <c r="N60" s="49">
        <v>0</v>
      </c>
      <c r="O60" s="104">
        <v>0</v>
      </c>
      <c r="P60" s="50">
        <v>476.60589599542374</v>
      </c>
      <c r="Q60" s="104">
        <v>441.16070180752962</v>
      </c>
      <c r="R60" s="104">
        <v>282.75969076524967</v>
      </c>
      <c r="S60" s="105">
        <v>2525.2572579585758</v>
      </c>
      <c r="T60" s="50">
        <v>297.95171898440003</v>
      </c>
      <c r="U60" s="49">
        <v>429.14967142015473</v>
      </c>
      <c r="V60" s="49">
        <v>339.53629935656807</v>
      </c>
      <c r="W60" s="49">
        <v>419.4482203185762</v>
      </c>
      <c r="X60" s="49">
        <v>245.79577897826442</v>
      </c>
      <c r="Y60" s="49">
        <v>234.33784008203355</v>
      </c>
      <c r="Z60" s="49">
        <v>0</v>
      </c>
      <c r="AA60" s="49">
        <v>436.16376889145727</v>
      </c>
      <c r="AB60" s="49">
        <v>216.65481404107788</v>
      </c>
      <c r="AC60" s="49">
        <v>523.56120365572781</v>
      </c>
      <c r="AD60" s="49">
        <v>704.21512074187387</v>
      </c>
      <c r="AE60" s="49">
        <v>401.83211465826736</v>
      </c>
      <c r="AF60" s="49">
        <v>443.20508233689617</v>
      </c>
      <c r="AG60" s="49">
        <v>482.18300164516376</v>
      </c>
      <c r="AH60" s="49">
        <v>540.53843829915797</v>
      </c>
      <c r="AI60" s="49">
        <v>2027.3899931085775</v>
      </c>
      <c r="AJ60" s="49">
        <v>585.00981776843844</v>
      </c>
      <c r="AK60" s="49">
        <v>1564.0941679842574</v>
      </c>
      <c r="AL60" s="104">
        <v>575.2262107635645</v>
      </c>
      <c r="AM60" s="49">
        <v>1893.3914437431119</v>
      </c>
      <c r="AN60" s="49">
        <v>221.41946004892276</v>
      </c>
      <c r="AO60" s="49">
        <v>707.39669755357011</v>
      </c>
      <c r="AP60" s="49">
        <v>509.60449199409413</v>
      </c>
      <c r="AQ60" s="104">
        <v>10692.79796999776</v>
      </c>
      <c r="AR60" s="49">
        <v>483.98447503022828</v>
      </c>
      <c r="AS60" s="49">
        <v>385.62803362140403</v>
      </c>
      <c r="AT60" s="50">
        <v>482.16860096605689</v>
      </c>
      <c r="AU60" s="49">
        <v>912.73211305660777</v>
      </c>
      <c r="AV60" s="50">
        <v>537.94650357623004</v>
      </c>
    </row>
    <row r="61" spans="1:48" ht="12.5" customHeight="1">
      <c r="A61" s="169"/>
      <c r="B61" s="160" t="s">
        <v>63</v>
      </c>
      <c r="C61" s="161"/>
      <c r="D61" s="161"/>
      <c r="E61" s="161"/>
      <c r="F61" s="161"/>
      <c r="G61" s="161"/>
      <c r="H61" s="161"/>
      <c r="I61" s="161"/>
      <c r="J61" s="161"/>
      <c r="K61" s="103">
        <v>100.78505277015566</v>
      </c>
      <c r="L61" s="49">
        <v>108.02668196233101</v>
      </c>
      <c r="M61" s="49">
        <v>106.50283029475362</v>
      </c>
      <c r="N61" s="49">
        <v>16.404021192772721</v>
      </c>
      <c r="O61" s="104">
        <v>19.49994961016592</v>
      </c>
      <c r="P61" s="50">
        <v>104.03348031476543</v>
      </c>
      <c r="Q61" s="104">
        <v>110.11917984300707</v>
      </c>
      <c r="R61" s="104">
        <v>115.05134710893377</v>
      </c>
      <c r="S61" s="105">
        <v>26.08114438490454</v>
      </c>
      <c r="T61" s="50">
        <v>112.45034355761416</v>
      </c>
      <c r="U61" s="49">
        <v>86.965889754865813</v>
      </c>
      <c r="V61" s="49">
        <v>101.49035632171378</v>
      </c>
      <c r="W61" s="49">
        <v>86.007270678297658</v>
      </c>
      <c r="X61" s="49">
        <v>120.17230250982327</v>
      </c>
      <c r="Y61" s="49">
        <v>83.067171830707906</v>
      </c>
      <c r="Z61" s="49">
        <v>88.863274345204886</v>
      </c>
      <c r="AA61" s="49">
        <v>93.42055401786719</v>
      </c>
      <c r="AB61" s="49">
        <v>114.32340183460144</v>
      </c>
      <c r="AC61" s="49">
        <v>85.311606825660121</v>
      </c>
      <c r="AD61" s="49">
        <v>95.772293924794667</v>
      </c>
      <c r="AE61" s="49">
        <v>121.94687125814892</v>
      </c>
      <c r="AF61" s="49">
        <v>113.24011212448409</v>
      </c>
      <c r="AG61" s="49">
        <v>83.29000183468996</v>
      </c>
      <c r="AH61" s="49">
        <v>101.67137943614884</v>
      </c>
      <c r="AI61" s="49">
        <v>73.936469895127004</v>
      </c>
      <c r="AJ61" s="49">
        <v>79.231072099208689</v>
      </c>
      <c r="AK61" s="49">
        <v>98.136137406967862</v>
      </c>
      <c r="AL61" s="104">
        <v>99.210407470535969</v>
      </c>
      <c r="AM61" s="49">
        <v>65.587412357220458</v>
      </c>
      <c r="AN61" s="49">
        <v>65.701250667528129</v>
      </c>
      <c r="AO61" s="49">
        <v>74.86665475704369</v>
      </c>
      <c r="AP61" s="49">
        <v>104.12341366135919</v>
      </c>
      <c r="AQ61" s="104">
        <v>21.974585855897811</v>
      </c>
      <c r="AR61" s="49">
        <v>87.501033594470528</v>
      </c>
      <c r="AS61" s="49">
        <v>216.42326415577759</v>
      </c>
      <c r="AT61" s="50">
        <v>88.559124228800684</v>
      </c>
      <c r="AU61" s="49">
        <v>90.557616607695024</v>
      </c>
      <c r="AV61" s="50">
        <v>101.81883886077483</v>
      </c>
    </row>
    <row r="62" spans="1:48" ht="12.5" customHeight="1">
      <c r="A62" s="169"/>
      <c r="B62" s="160" t="s">
        <v>55</v>
      </c>
      <c r="C62" s="161"/>
      <c r="D62" s="161"/>
      <c r="E62" s="161"/>
      <c r="F62" s="161"/>
      <c r="G62" s="161"/>
      <c r="H62" s="161"/>
      <c r="I62" s="161"/>
      <c r="J62" s="161"/>
      <c r="K62" s="111">
        <v>101.40088971233664</v>
      </c>
      <c r="L62" s="60">
        <v>116.62978622475183</v>
      </c>
      <c r="M62" s="60">
        <v>112.09342948885688</v>
      </c>
      <c r="N62" s="112" t="s">
        <v>337</v>
      </c>
      <c r="O62" s="52" t="s">
        <v>296</v>
      </c>
      <c r="P62" s="61">
        <v>107.71974874891987</v>
      </c>
      <c r="Q62" s="113">
        <v>130.84274473650052</v>
      </c>
      <c r="R62" s="113">
        <v>136.04122226588987</v>
      </c>
      <c r="S62" s="114">
        <v>-143.68526121511167</v>
      </c>
      <c r="T62" s="61">
        <v>130.05340807023032</v>
      </c>
      <c r="U62" s="60">
        <v>61.818569273533107</v>
      </c>
      <c r="V62" s="60">
        <v>104.34105720320809</v>
      </c>
      <c r="W62" s="60">
        <v>66.901251864353441</v>
      </c>
      <c r="X62" s="60">
        <v>158.67880975581906</v>
      </c>
      <c r="Y62" s="60">
        <v>51.018252412401743</v>
      </c>
      <c r="Z62" s="109">
        <v>-1811.18800461361</v>
      </c>
      <c r="AA62" s="60">
        <v>81.786332772690457</v>
      </c>
      <c r="AB62" s="60">
        <v>133.13438482690933</v>
      </c>
      <c r="AC62" s="60">
        <v>64.631257531859006</v>
      </c>
      <c r="AD62" s="60">
        <v>86.709773522965548</v>
      </c>
      <c r="AE62" s="60">
        <v>154.91066333582722</v>
      </c>
      <c r="AF62" s="60">
        <v>123.55519921374905</v>
      </c>
      <c r="AG62" s="60">
        <v>62.841685932540145</v>
      </c>
      <c r="AH62" s="60">
        <v>104.01187316431894</v>
      </c>
      <c r="AI62" s="112" t="s">
        <v>337</v>
      </c>
      <c r="AJ62" s="60">
        <v>64.407519428493231</v>
      </c>
      <c r="AK62" s="60">
        <v>97.403307599960698</v>
      </c>
      <c r="AL62" s="271">
        <v>97.815551099781345</v>
      </c>
      <c r="AM62" s="60">
        <v>-3.0721905625776427</v>
      </c>
      <c r="AN62" s="60">
        <v>10.889579747008899</v>
      </c>
      <c r="AO62" s="60">
        <v>36.196885401229316</v>
      </c>
      <c r="AP62" s="60">
        <v>111.12240826286468</v>
      </c>
      <c r="AQ62" s="272" t="s">
        <v>345</v>
      </c>
      <c r="AR62" s="60">
        <v>63.0991875211257</v>
      </c>
      <c r="AS62" s="60">
        <v>232.32382061735586</v>
      </c>
      <c r="AT62" s="61">
        <v>66.660130398548944</v>
      </c>
      <c r="AU62" s="60">
        <v>85.449790712002255</v>
      </c>
      <c r="AV62" s="61">
        <v>103.76870960785776</v>
      </c>
    </row>
    <row r="63" spans="1:48" ht="12.5" customHeight="1">
      <c r="A63" s="169"/>
      <c r="B63" s="160" t="s">
        <v>56</v>
      </c>
      <c r="C63" s="161"/>
      <c r="D63" s="161"/>
      <c r="E63" s="161"/>
      <c r="F63" s="161"/>
      <c r="G63" s="161"/>
      <c r="H63" s="161"/>
      <c r="I63" s="161"/>
      <c r="J63" s="161"/>
      <c r="K63" s="103">
        <v>143.29560900013749</v>
      </c>
      <c r="L63" s="49">
        <v>144.85071689910575</v>
      </c>
      <c r="M63" s="49">
        <v>116.74874696187742</v>
      </c>
      <c r="N63" s="49">
        <v>107.13335107798775</v>
      </c>
      <c r="O63" s="104">
        <v>114.74596739411714</v>
      </c>
      <c r="P63" s="50">
        <v>116.73565931508894</v>
      </c>
      <c r="Q63" s="104">
        <v>177.91266009364048</v>
      </c>
      <c r="R63" s="104">
        <v>117.95645551987184</v>
      </c>
      <c r="S63" s="105">
        <v>94.468539456041313</v>
      </c>
      <c r="T63" s="50">
        <v>117.75793304476846</v>
      </c>
      <c r="U63" s="49">
        <v>152.91542021275581</v>
      </c>
      <c r="V63" s="49">
        <v>140.13291952753963</v>
      </c>
      <c r="W63" s="49">
        <v>166.05996965665551</v>
      </c>
      <c r="X63" s="49">
        <v>112.48214981094863</v>
      </c>
      <c r="Y63" s="49">
        <v>124.67533066032324</v>
      </c>
      <c r="Z63" s="49">
        <v>197.22017950397</v>
      </c>
      <c r="AA63" s="49">
        <v>143.31617895511431</v>
      </c>
      <c r="AB63" s="49">
        <v>112.34588280089481</v>
      </c>
      <c r="AC63" s="49">
        <v>127.21995530521804</v>
      </c>
      <c r="AD63" s="49">
        <v>143.79775155387446</v>
      </c>
      <c r="AE63" s="49">
        <v>116.46303064801948</v>
      </c>
      <c r="AF63" s="49">
        <v>138.49175591299073</v>
      </c>
      <c r="AG63" s="49">
        <v>124.93489093896663</v>
      </c>
      <c r="AH63" s="49">
        <v>132.44378518541097</v>
      </c>
      <c r="AI63" s="49">
        <v>134.25231606497445</v>
      </c>
      <c r="AJ63" s="49">
        <v>118.90602121786294</v>
      </c>
      <c r="AK63" s="49">
        <v>147.89675570755153</v>
      </c>
      <c r="AL63" s="104">
        <v>137.84964791672465</v>
      </c>
      <c r="AM63" s="49">
        <v>98.381345228419832</v>
      </c>
      <c r="AN63" s="49">
        <v>107.93332405503511</v>
      </c>
      <c r="AO63" s="49">
        <v>112.08118084352925</v>
      </c>
      <c r="AP63" s="49">
        <v>209.61549364902191</v>
      </c>
      <c r="AQ63" s="104">
        <v>172.8414442700157</v>
      </c>
      <c r="AR63" s="49">
        <v>145.10795995935462</v>
      </c>
      <c r="AS63" s="49">
        <v>140.65440013321123</v>
      </c>
      <c r="AT63" s="50">
        <v>145.01586514540324</v>
      </c>
      <c r="AU63" s="49">
        <v>132.06909728921744</v>
      </c>
      <c r="AV63" s="50">
        <v>139.65194943645633</v>
      </c>
    </row>
    <row r="64" spans="1:48" ht="12.5" customHeight="1">
      <c r="A64" s="169"/>
      <c r="B64" s="160" t="s">
        <v>57</v>
      </c>
      <c r="C64" s="161"/>
      <c r="D64" s="161"/>
      <c r="E64" s="161"/>
      <c r="F64" s="161"/>
      <c r="G64" s="161"/>
      <c r="H64" s="161"/>
      <c r="I64" s="161"/>
      <c r="J64" s="161"/>
      <c r="K64" s="103">
        <v>142.17942548180122</v>
      </c>
      <c r="L64" s="49">
        <v>134.08790705023722</v>
      </c>
      <c r="M64" s="49">
        <v>109.62032336489794</v>
      </c>
      <c r="N64" s="49">
        <v>653.09200603318254</v>
      </c>
      <c r="O64" s="104">
        <v>588.44237902182351</v>
      </c>
      <c r="P64" s="50">
        <v>112.20970303203507</v>
      </c>
      <c r="Q64" s="104">
        <v>161.56373517064341</v>
      </c>
      <c r="R64" s="104">
        <v>102.52505379896806</v>
      </c>
      <c r="S64" s="105">
        <v>362.21010114386934</v>
      </c>
      <c r="T64" s="50">
        <v>104.71994065934973</v>
      </c>
      <c r="U64" s="49">
        <v>175.83379028695563</v>
      </c>
      <c r="V64" s="49">
        <v>138.07510842048183</v>
      </c>
      <c r="W64" s="49">
        <v>193.07666473662167</v>
      </c>
      <c r="X64" s="49">
        <v>93.600727839723291</v>
      </c>
      <c r="Y64" s="49">
        <v>150.08977423044254</v>
      </c>
      <c r="Z64" s="49">
        <v>221.9366560113842</v>
      </c>
      <c r="AA64" s="49">
        <v>153.40968640338431</v>
      </c>
      <c r="AB64" s="49">
        <v>98.270241261218231</v>
      </c>
      <c r="AC64" s="49">
        <v>149.12385317650902</v>
      </c>
      <c r="AD64" s="49">
        <v>150.14546030065003</v>
      </c>
      <c r="AE64" s="49">
        <v>95.503090359308416</v>
      </c>
      <c r="AF64" s="49">
        <v>122.29920415545658</v>
      </c>
      <c r="AG64" s="49">
        <v>149.99986575451334</v>
      </c>
      <c r="AH64" s="49">
        <v>130.26653707259638</v>
      </c>
      <c r="AI64" s="49">
        <v>181.57793610568734</v>
      </c>
      <c r="AJ64" s="49">
        <v>150.07498708205731</v>
      </c>
      <c r="AK64" s="49">
        <v>150.7057029300305</v>
      </c>
      <c r="AL64" s="104">
        <v>138.94676116279837</v>
      </c>
      <c r="AM64" s="49">
        <v>150.00034563429324</v>
      </c>
      <c r="AN64" s="49">
        <v>164.27894896737413</v>
      </c>
      <c r="AO64" s="49">
        <v>149.70774533369183</v>
      </c>
      <c r="AP64" s="49">
        <v>201.3144654772411</v>
      </c>
      <c r="AQ64" s="104">
        <v>786.55154369440083</v>
      </c>
      <c r="AR64" s="49">
        <v>165.83570958929155</v>
      </c>
      <c r="AS64" s="49">
        <v>64.990425443343597</v>
      </c>
      <c r="AT64" s="50">
        <v>163.75033787680795</v>
      </c>
      <c r="AU64" s="49">
        <v>145.83985559310207</v>
      </c>
      <c r="AV64" s="50">
        <v>137.15727953587628</v>
      </c>
    </row>
    <row r="65" spans="1:48" ht="12.5" customHeight="1">
      <c r="A65" s="169"/>
      <c r="B65" s="160" t="s">
        <v>58</v>
      </c>
      <c r="C65" s="161"/>
      <c r="D65" s="161"/>
      <c r="E65" s="161"/>
      <c r="F65" s="161"/>
      <c r="G65" s="161"/>
      <c r="H65" s="161"/>
      <c r="I65" s="161"/>
      <c r="J65" s="161"/>
      <c r="K65" s="103">
        <v>59.587185953114783</v>
      </c>
      <c r="L65" s="49">
        <v>46.510000966276941</v>
      </c>
      <c r="M65" s="51" t="s">
        <v>337</v>
      </c>
      <c r="N65" s="53">
        <v>47.692307692307693</v>
      </c>
      <c r="O65" s="54">
        <v>46.069968196274417</v>
      </c>
      <c r="P65" s="56">
        <v>46.160446160446163</v>
      </c>
      <c r="Q65" s="104">
        <v>60.608458390177354</v>
      </c>
      <c r="R65" s="52" t="s">
        <v>337</v>
      </c>
      <c r="S65" s="115">
        <v>60.053380782918154</v>
      </c>
      <c r="T65" s="56">
        <v>60.053380782918154</v>
      </c>
      <c r="U65" s="49">
        <v>51.4700944386149</v>
      </c>
      <c r="V65" s="49">
        <v>57.484952708512473</v>
      </c>
      <c r="W65" s="51" t="s">
        <v>337</v>
      </c>
      <c r="X65" s="52" t="s">
        <v>337</v>
      </c>
      <c r="Y65" s="54">
        <v>54.418300653594777</v>
      </c>
      <c r="Z65" s="54">
        <v>49.900621118012424</v>
      </c>
      <c r="AA65" s="54">
        <v>61.280423280423278</v>
      </c>
      <c r="AB65" s="52" t="s">
        <v>337</v>
      </c>
      <c r="AC65" s="54">
        <v>62.650485436893199</v>
      </c>
      <c r="AD65" s="54">
        <v>61.131128848346641</v>
      </c>
      <c r="AE65" s="52" t="s">
        <v>337</v>
      </c>
      <c r="AF65" s="52" t="s">
        <v>337</v>
      </c>
      <c r="AG65" s="52" t="s">
        <v>337</v>
      </c>
      <c r="AH65" s="54">
        <v>61.656765676567659</v>
      </c>
      <c r="AI65" s="54">
        <v>61.111111111111114</v>
      </c>
      <c r="AJ65" s="52" t="s">
        <v>337</v>
      </c>
      <c r="AK65" s="52" t="s">
        <v>337</v>
      </c>
      <c r="AL65" s="52" t="s">
        <v>337</v>
      </c>
      <c r="AM65" s="52" t="s">
        <v>337</v>
      </c>
      <c r="AN65" s="52" t="s">
        <v>296</v>
      </c>
      <c r="AO65" s="52" t="s">
        <v>321</v>
      </c>
      <c r="AP65" s="54">
        <v>54.732041049030791</v>
      </c>
      <c r="AQ65" s="52" t="s">
        <v>345</v>
      </c>
      <c r="AR65" s="54">
        <v>51.433142857142855</v>
      </c>
      <c r="AS65" s="52" t="s">
        <v>337</v>
      </c>
      <c r="AT65" s="56">
        <v>51.433142857142855</v>
      </c>
      <c r="AU65" s="52" t="s">
        <v>347</v>
      </c>
      <c r="AV65" s="56">
        <v>55.978007068380442</v>
      </c>
    </row>
    <row r="66" spans="1:48" ht="12.5" customHeight="1">
      <c r="A66" s="170"/>
      <c r="B66" s="160" t="s">
        <v>59</v>
      </c>
      <c r="C66" s="161"/>
      <c r="D66" s="161"/>
      <c r="E66" s="161"/>
      <c r="F66" s="161"/>
      <c r="G66" s="161"/>
      <c r="H66" s="161"/>
      <c r="I66" s="161"/>
      <c r="J66" s="161"/>
      <c r="K66" s="103">
        <v>99.798526310571688</v>
      </c>
      <c r="L66" s="49">
        <v>99.032880380490766</v>
      </c>
      <c r="M66" s="49">
        <v>99.286726499763816</v>
      </c>
      <c r="N66" s="49">
        <v>100</v>
      </c>
      <c r="O66" s="104">
        <v>100</v>
      </c>
      <c r="P66" s="50">
        <v>99.290107231845596</v>
      </c>
      <c r="Q66" s="104">
        <v>96.835689621125994</v>
      </c>
      <c r="R66" s="104">
        <v>98.061011282908481</v>
      </c>
      <c r="S66" s="105">
        <v>89.051629439765662</v>
      </c>
      <c r="T66" s="50">
        <v>97.964141167577452</v>
      </c>
      <c r="U66" s="49">
        <v>93.638241747980771</v>
      </c>
      <c r="V66" s="49">
        <v>98.510190660959552</v>
      </c>
      <c r="W66" s="49">
        <v>94.426649583600252</v>
      </c>
      <c r="X66" s="54">
        <v>99.087393462464618</v>
      </c>
      <c r="Y66" s="54">
        <v>98.999879916971167</v>
      </c>
      <c r="Z66" s="54">
        <v>91.770003463803249</v>
      </c>
      <c r="AA66" s="54">
        <v>93.299492385786792</v>
      </c>
      <c r="AB66" s="54">
        <v>99.405414565100386</v>
      </c>
      <c r="AC66" s="54">
        <v>99.768445336865042</v>
      </c>
      <c r="AD66" s="54">
        <v>93.600533592044627</v>
      </c>
      <c r="AE66" s="54">
        <v>98.438252443008807</v>
      </c>
      <c r="AF66" s="54">
        <v>98.012703113431783</v>
      </c>
      <c r="AG66" s="54">
        <v>97.739187418086502</v>
      </c>
      <c r="AH66" s="54">
        <v>99.181522878993277</v>
      </c>
      <c r="AI66" s="54">
        <v>88.048830111902348</v>
      </c>
      <c r="AJ66" s="54">
        <v>98.05266941122656</v>
      </c>
      <c r="AK66" s="54">
        <v>80.483709631323237</v>
      </c>
      <c r="AL66" s="54">
        <v>85.974643423137877</v>
      </c>
      <c r="AM66" s="54">
        <v>80.600358422939067</v>
      </c>
      <c r="AN66" s="54">
        <v>96.585091771756765</v>
      </c>
      <c r="AO66" s="54">
        <v>95.984787537482632</v>
      </c>
      <c r="AP66" s="54">
        <v>87.586206896551715</v>
      </c>
      <c r="AQ66" s="54">
        <v>45.585349901896663</v>
      </c>
      <c r="AR66" s="54">
        <v>92.577742552100332</v>
      </c>
      <c r="AS66" s="54">
        <v>67.346938775510196</v>
      </c>
      <c r="AT66" s="56">
        <v>92.406001111316911</v>
      </c>
      <c r="AU66" s="54">
        <v>97.98106377053746</v>
      </c>
      <c r="AV66" s="56">
        <v>98.703853017990014</v>
      </c>
    </row>
    <row r="67" spans="1:48" ht="12.5" customHeight="1">
      <c r="A67" s="154" t="s">
        <v>60</v>
      </c>
      <c r="B67" s="155"/>
      <c r="C67" s="160" t="s">
        <v>61</v>
      </c>
      <c r="D67" s="161"/>
      <c r="E67" s="161"/>
      <c r="F67" s="161"/>
      <c r="G67" s="161"/>
      <c r="H67" s="161"/>
      <c r="I67" s="161"/>
      <c r="J67" s="162"/>
      <c r="K67" s="103">
        <v>58.197581088967439</v>
      </c>
      <c r="L67" s="49">
        <v>54.126637465218252</v>
      </c>
      <c r="M67" s="49">
        <v>29.068748607047851</v>
      </c>
      <c r="N67" s="49">
        <v>30.952308812889264</v>
      </c>
      <c r="O67" s="104">
        <v>20.900480975834331</v>
      </c>
      <c r="P67" s="50">
        <v>28.919118285571908</v>
      </c>
      <c r="Q67" s="104">
        <v>52.288126851242602</v>
      </c>
      <c r="R67" s="104">
        <v>25.652806018953093</v>
      </c>
      <c r="S67" s="105">
        <v>21.279742762449956</v>
      </c>
      <c r="T67" s="50">
        <v>25.496129483343903</v>
      </c>
      <c r="U67" s="49">
        <v>22.392132652586426</v>
      </c>
      <c r="V67" s="49">
        <v>57.98955165000794</v>
      </c>
      <c r="W67" s="49">
        <v>24.11377336081722</v>
      </c>
      <c r="X67" s="54">
        <v>33.276122121887475</v>
      </c>
      <c r="Y67" s="54">
        <v>29.547812080230791</v>
      </c>
      <c r="Z67" s="54">
        <v>15.712124314386308</v>
      </c>
      <c r="AA67" s="54">
        <v>23.86678625524474</v>
      </c>
      <c r="AB67" s="54">
        <v>16.03234474833933</v>
      </c>
      <c r="AC67" s="54">
        <v>15.905944123449824</v>
      </c>
      <c r="AD67" s="54">
        <v>17.633772973268471</v>
      </c>
      <c r="AE67" s="54">
        <v>22.139830699245298</v>
      </c>
      <c r="AF67" s="54">
        <v>23.920874635439841</v>
      </c>
      <c r="AG67" s="54">
        <v>21.643476550685786</v>
      </c>
      <c r="AH67" s="54">
        <v>13.821817716292584</v>
      </c>
      <c r="AI67" s="54">
        <v>17.170092856175145</v>
      </c>
      <c r="AJ67" s="54">
        <v>25.601887097636052</v>
      </c>
      <c r="AK67" s="54">
        <v>9.9844241260326037</v>
      </c>
      <c r="AL67" s="54">
        <v>2.992577778616305</v>
      </c>
      <c r="AM67" s="54">
        <v>12.436111091742031</v>
      </c>
      <c r="AN67" s="54">
        <v>14.710338572302781</v>
      </c>
      <c r="AO67" s="54">
        <v>15.357274946644806</v>
      </c>
      <c r="AP67" s="54">
        <v>29.484878153447369</v>
      </c>
      <c r="AQ67" s="54">
        <v>3.0014077340756264</v>
      </c>
      <c r="AR67" s="54">
        <v>25.997161159297939</v>
      </c>
      <c r="AS67" s="54">
        <v>18.187049017168448</v>
      </c>
      <c r="AT67" s="56">
        <v>25.868729447920025</v>
      </c>
      <c r="AU67" s="54">
        <v>15.064356476458975</v>
      </c>
      <c r="AV67" s="56">
        <v>50.790901226950005</v>
      </c>
    </row>
    <row r="68" spans="1:48" ht="12.5" customHeight="1">
      <c r="A68" s="156"/>
      <c r="B68" s="157"/>
      <c r="C68" s="160" t="s">
        <v>62</v>
      </c>
      <c r="D68" s="161"/>
      <c r="E68" s="161"/>
      <c r="F68" s="161"/>
      <c r="G68" s="161"/>
      <c r="H68" s="161"/>
      <c r="I68" s="161"/>
      <c r="J68" s="162"/>
      <c r="K68" s="103">
        <v>9.2556993736951974</v>
      </c>
      <c r="L68" s="49">
        <v>10.67601431980907</v>
      </c>
      <c r="M68" s="49">
        <v>4.5379380741748898</v>
      </c>
      <c r="N68" s="53">
        <v>0</v>
      </c>
      <c r="O68" s="52" t="s">
        <v>335</v>
      </c>
      <c r="P68" s="50">
        <v>4.5302309782608701</v>
      </c>
      <c r="Q68" s="104">
        <v>21.003008423586039</v>
      </c>
      <c r="R68" s="104">
        <v>8.4369885433715197</v>
      </c>
      <c r="S68" s="105">
        <v>0</v>
      </c>
      <c r="T68" s="50">
        <v>8.1890389197775999</v>
      </c>
      <c r="U68" s="49">
        <v>17.056318681318682</v>
      </c>
      <c r="V68" s="49">
        <v>12.134638922888618</v>
      </c>
      <c r="W68" s="49">
        <v>0.93958076448828609</v>
      </c>
      <c r="X68" s="54">
        <v>16.928294573643409</v>
      </c>
      <c r="Y68" s="54">
        <v>24.71764705882353</v>
      </c>
      <c r="Z68" s="54">
        <v>0</v>
      </c>
      <c r="AA68" s="54">
        <v>0</v>
      </c>
      <c r="AB68" s="54">
        <v>2.6097838452787259</v>
      </c>
      <c r="AC68" s="54">
        <v>10.635228848821082</v>
      </c>
      <c r="AD68" s="54">
        <v>0</v>
      </c>
      <c r="AE68" s="54">
        <v>12.075723830734967</v>
      </c>
      <c r="AF68" s="54">
        <v>0.53529411764705881</v>
      </c>
      <c r="AG68" s="54">
        <v>0</v>
      </c>
      <c r="AH68" s="54">
        <v>0</v>
      </c>
      <c r="AI68" s="54">
        <v>0</v>
      </c>
      <c r="AJ68" s="54">
        <v>0</v>
      </c>
      <c r="AK68" s="54">
        <v>0</v>
      </c>
      <c r="AL68" s="54">
        <v>0</v>
      </c>
      <c r="AM68" s="54">
        <v>5.6415094339622645</v>
      </c>
      <c r="AN68" s="54">
        <v>0</v>
      </c>
      <c r="AO68" s="54">
        <v>0</v>
      </c>
      <c r="AP68" s="54">
        <v>0</v>
      </c>
      <c r="AQ68" s="54">
        <v>0</v>
      </c>
      <c r="AR68" s="54">
        <v>0</v>
      </c>
      <c r="AS68" s="54">
        <v>0</v>
      </c>
      <c r="AT68" s="56">
        <v>0</v>
      </c>
      <c r="AU68" s="54">
        <v>0.44888888888888884</v>
      </c>
      <c r="AV68" s="56">
        <v>8.599708831022733</v>
      </c>
    </row>
    <row r="69" spans="1:48" ht="12.5" customHeight="1">
      <c r="A69" s="158"/>
      <c r="B69" s="159"/>
      <c r="C69" s="163" t="s">
        <v>338</v>
      </c>
      <c r="D69" s="164"/>
      <c r="E69" s="164"/>
      <c r="F69" s="164"/>
      <c r="G69" s="164"/>
      <c r="H69" s="164"/>
      <c r="I69" s="164"/>
      <c r="J69" s="165"/>
      <c r="K69" s="116">
        <v>0.31891440501043838</v>
      </c>
      <c r="L69" s="59">
        <v>0.19809069212410502</v>
      </c>
      <c r="M69" s="59">
        <v>2.9261653623681525E-2</v>
      </c>
      <c r="N69" s="117">
        <v>0</v>
      </c>
      <c r="O69" s="118" t="s">
        <v>335</v>
      </c>
      <c r="P69" s="55">
        <v>2.9211956521739132E-2</v>
      </c>
      <c r="Q69" s="119">
        <v>4.8736462093862822E-2</v>
      </c>
      <c r="R69" s="119">
        <v>4.1734860883797055E-2</v>
      </c>
      <c r="S69" s="120">
        <v>0</v>
      </c>
      <c r="T69" s="55">
        <v>4.0508339952343132E-2</v>
      </c>
      <c r="U69" s="59">
        <v>1.0989010989010988E-2</v>
      </c>
      <c r="V69" s="59">
        <v>4.3451652386780899E-2</v>
      </c>
      <c r="W69" s="59">
        <v>0.31565967940813811</v>
      </c>
      <c r="X69" s="57">
        <v>0.44573643410852698</v>
      </c>
      <c r="Y69" s="57">
        <v>0.14509803921568626</v>
      </c>
      <c r="Z69" s="57">
        <v>0</v>
      </c>
      <c r="AA69" s="57">
        <v>7.0000000000000007E-2</v>
      </c>
      <c r="AB69" s="57">
        <v>6.2571103526734936E-2</v>
      </c>
      <c r="AC69" s="57">
        <v>1.8030513176144247E-2</v>
      </c>
      <c r="AD69" s="57">
        <v>1.16796875</v>
      </c>
      <c r="AE69" s="57">
        <v>0</v>
      </c>
      <c r="AF69" s="57">
        <v>2.0588235294117647E-2</v>
      </c>
      <c r="AG69" s="57">
        <v>0</v>
      </c>
      <c r="AH69" s="57">
        <v>0</v>
      </c>
      <c r="AI69" s="57">
        <v>0</v>
      </c>
      <c r="AJ69" s="57">
        <v>0</v>
      </c>
      <c r="AK69" s="57">
        <v>0</v>
      </c>
      <c r="AL69" s="57">
        <v>1.680672268907563E-2</v>
      </c>
      <c r="AM69" s="57">
        <v>0</v>
      </c>
      <c r="AN69" s="57">
        <v>0</v>
      </c>
      <c r="AO69" s="57">
        <v>0</v>
      </c>
      <c r="AP69" s="57">
        <v>7.9207920792079209E-2</v>
      </c>
      <c r="AQ69" s="57">
        <v>0</v>
      </c>
      <c r="AR69" s="57">
        <v>0</v>
      </c>
      <c r="AS69" s="57">
        <v>0</v>
      </c>
      <c r="AT69" s="58">
        <v>0</v>
      </c>
      <c r="AU69" s="57">
        <v>1.7777777777777778E-2</v>
      </c>
      <c r="AV69" s="58">
        <v>0.18158356218773783</v>
      </c>
    </row>
    <row r="70" spans="1:48" ht="12.5" customHeight="1">
      <c r="R70" s="44"/>
      <c r="AS70" s="23"/>
      <c r="AT70" s="44"/>
    </row>
    <row r="71" spans="1:48" ht="12.5" customHeight="1"/>
    <row r="72" spans="1:48" ht="12.5" customHeight="1"/>
    <row r="73" spans="1:48" ht="12.5" customHeight="1"/>
  </sheetData>
  <mergeCells count="84">
    <mergeCell ref="B14:J14"/>
    <mergeCell ref="B15:J15"/>
    <mergeCell ref="B16:J16"/>
    <mergeCell ref="B17:J17"/>
    <mergeCell ref="B18:J18"/>
    <mergeCell ref="A19:A20"/>
    <mergeCell ref="B19:J19"/>
    <mergeCell ref="B20:J20"/>
    <mergeCell ref="A6:J6"/>
    <mergeCell ref="A1:J2"/>
    <mergeCell ref="A3:J3"/>
    <mergeCell ref="A4:J4"/>
    <mergeCell ref="A5:J5"/>
    <mergeCell ref="A7:J7"/>
    <mergeCell ref="A8:A18"/>
    <mergeCell ref="B8:J8"/>
    <mergeCell ref="B9:J9"/>
    <mergeCell ref="B10:J10"/>
    <mergeCell ref="B11:J11"/>
    <mergeCell ref="B12:J12"/>
    <mergeCell ref="B13:J13"/>
    <mergeCell ref="B35:J35"/>
    <mergeCell ref="A21:A24"/>
    <mergeCell ref="B21:J21"/>
    <mergeCell ref="B22:B24"/>
    <mergeCell ref="C22:J22"/>
    <mergeCell ref="C23:J23"/>
    <mergeCell ref="C24:J24"/>
    <mergeCell ref="F29:J29"/>
    <mergeCell ref="F30:J30"/>
    <mergeCell ref="B31:J31"/>
    <mergeCell ref="B32:J32"/>
    <mergeCell ref="B33:B34"/>
    <mergeCell ref="C33:J33"/>
    <mergeCell ref="C34:J34"/>
    <mergeCell ref="B38:J38"/>
    <mergeCell ref="A39:A41"/>
    <mergeCell ref="B39:J39"/>
    <mergeCell ref="B40:E41"/>
    <mergeCell ref="F40:J40"/>
    <mergeCell ref="F41:J41"/>
    <mergeCell ref="A25:A38"/>
    <mergeCell ref="B25:J25"/>
    <mergeCell ref="B26:J26"/>
    <mergeCell ref="B27:E28"/>
    <mergeCell ref="B36:E37"/>
    <mergeCell ref="F36:J36"/>
    <mergeCell ref="F37:J37"/>
    <mergeCell ref="F27:J27"/>
    <mergeCell ref="F28:J28"/>
    <mergeCell ref="B29:E30"/>
    <mergeCell ref="A47:J47"/>
    <mergeCell ref="A42:A46"/>
    <mergeCell ref="B42:J42"/>
    <mergeCell ref="B44:J44"/>
    <mergeCell ref="B46:J46"/>
    <mergeCell ref="B43:J43"/>
    <mergeCell ref="B45:J45"/>
    <mergeCell ref="A48:J48"/>
    <mergeCell ref="A49:E51"/>
    <mergeCell ref="F49:J49"/>
    <mergeCell ref="F50:J50"/>
    <mergeCell ref="F51:J51"/>
    <mergeCell ref="A52:J52"/>
    <mergeCell ref="A53:J53"/>
    <mergeCell ref="A54:J54"/>
    <mergeCell ref="A55:J55"/>
    <mergeCell ref="A56:J56"/>
    <mergeCell ref="A67:B69"/>
    <mergeCell ref="C67:J67"/>
    <mergeCell ref="C68:J68"/>
    <mergeCell ref="C69:J69"/>
    <mergeCell ref="AV1:AV2"/>
    <mergeCell ref="A57:A66"/>
    <mergeCell ref="B57:J57"/>
    <mergeCell ref="B58:J58"/>
    <mergeCell ref="B59:J59"/>
    <mergeCell ref="B60:J60"/>
    <mergeCell ref="B61:J61"/>
    <mergeCell ref="B62:J62"/>
    <mergeCell ref="B63:J63"/>
    <mergeCell ref="B64:J64"/>
    <mergeCell ref="B65:J65"/>
    <mergeCell ref="B66:J66"/>
  </mergeCells>
  <phoneticPr fontId="3"/>
  <pageMargins left="0.74803149606299213" right="0.74803149606299213" top="0.78740157480314965" bottom="0.70866141732283472" header="0.31496062992125984" footer="0.51181102362204722"/>
  <pageSetup paperSize="9" scale="91" fitToWidth="0" orientation="portrait" useFirstPageNumber="1" r:id="rId1"/>
  <headerFooter>
    <oddHeader>&amp;L&amp;"ＭＳ ゴシック,標準"&amp;10 ２　令和５年度地方公営企業決算状況調査（法適用企業）
　（５）下水道事業
　　　&amp;A［&amp;P/&amp;N］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3"/>
  <sheetViews>
    <sheetView zoomScaleNormal="10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26" width="10.1796875" style="1" customWidth="1"/>
    <col min="27" max="27" width="10.1796875" style="2" customWidth="1"/>
    <col min="28" max="33" width="10.1796875" style="1" customWidth="1"/>
    <col min="34" max="34" width="10.1796875" style="2" customWidth="1"/>
    <col min="35" max="48" width="10.1796875" style="1" customWidth="1"/>
    <col min="49" max="267" width="9.6328125" style="1"/>
    <col min="268" max="279" width="2.6328125" style="1" customWidth="1"/>
    <col min="280" max="523" width="9.6328125" style="1"/>
    <col min="524" max="535" width="2.6328125" style="1" customWidth="1"/>
    <col min="536" max="779" width="9.6328125" style="1"/>
    <col min="780" max="791" width="2.6328125" style="1" customWidth="1"/>
    <col min="792" max="1035" width="9.6328125" style="1"/>
    <col min="1036" max="1047" width="2.6328125" style="1" customWidth="1"/>
    <col min="1048" max="1291" width="9.6328125" style="1"/>
    <col min="1292" max="1303" width="2.6328125" style="1" customWidth="1"/>
    <col min="1304" max="1547" width="9.6328125" style="1"/>
    <col min="1548" max="1559" width="2.6328125" style="1" customWidth="1"/>
    <col min="1560" max="1803" width="9.6328125" style="1"/>
    <col min="1804" max="1815" width="2.6328125" style="1" customWidth="1"/>
    <col min="1816" max="2059" width="9.6328125" style="1"/>
    <col min="2060" max="2071" width="2.6328125" style="1" customWidth="1"/>
    <col min="2072" max="2315" width="9.6328125" style="1"/>
    <col min="2316" max="2327" width="2.6328125" style="1" customWidth="1"/>
    <col min="2328" max="2571" width="9.6328125" style="1"/>
    <col min="2572" max="2583" width="2.6328125" style="1" customWidth="1"/>
    <col min="2584" max="2827" width="9.6328125" style="1"/>
    <col min="2828" max="2839" width="2.6328125" style="1" customWidth="1"/>
    <col min="2840" max="3083" width="9.6328125" style="1"/>
    <col min="3084" max="3095" width="2.6328125" style="1" customWidth="1"/>
    <col min="3096" max="3339" width="9.6328125" style="1"/>
    <col min="3340" max="3351" width="2.6328125" style="1" customWidth="1"/>
    <col min="3352" max="3595" width="9.6328125" style="1"/>
    <col min="3596" max="3607" width="2.6328125" style="1" customWidth="1"/>
    <col min="3608" max="3851" width="9.6328125" style="1"/>
    <col min="3852" max="3863" width="2.6328125" style="1" customWidth="1"/>
    <col min="3864" max="4107" width="9.6328125" style="1"/>
    <col min="4108" max="4119" width="2.6328125" style="1" customWidth="1"/>
    <col min="4120" max="4363" width="9.6328125" style="1"/>
    <col min="4364" max="4375" width="2.6328125" style="1" customWidth="1"/>
    <col min="4376" max="4619" width="9.6328125" style="1"/>
    <col min="4620" max="4631" width="2.6328125" style="1" customWidth="1"/>
    <col min="4632" max="4875" width="9.6328125" style="1"/>
    <col min="4876" max="4887" width="2.6328125" style="1" customWidth="1"/>
    <col min="4888" max="5131" width="9.6328125" style="1"/>
    <col min="5132" max="5143" width="2.6328125" style="1" customWidth="1"/>
    <col min="5144" max="5387" width="9.6328125" style="1"/>
    <col min="5388" max="5399" width="2.6328125" style="1" customWidth="1"/>
    <col min="5400" max="5643" width="9.6328125" style="1"/>
    <col min="5644" max="5655" width="2.6328125" style="1" customWidth="1"/>
    <col min="5656" max="5899" width="9.6328125" style="1"/>
    <col min="5900" max="5911" width="2.6328125" style="1" customWidth="1"/>
    <col min="5912" max="6155" width="9.6328125" style="1"/>
    <col min="6156" max="6167" width="2.6328125" style="1" customWidth="1"/>
    <col min="6168" max="6411" width="9.6328125" style="1"/>
    <col min="6412" max="6423" width="2.6328125" style="1" customWidth="1"/>
    <col min="6424" max="6667" width="9.6328125" style="1"/>
    <col min="6668" max="6679" width="2.6328125" style="1" customWidth="1"/>
    <col min="6680" max="6923" width="9.6328125" style="1"/>
    <col min="6924" max="6935" width="2.6328125" style="1" customWidth="1"/>
    <col min="6936" max="7179" width="9.6328125" style="1"/>
    <col min="7180" max="7191" width="2.6328125" style="1" customWidth="1"/>
    <col min="7192" max="7435" width="9.6328125" style="1"/>
    <col min="7436" max="7447" width="2.6328125" style="1" customWidth="1"/>
    <col min="7448" max="7691" width="9.6328125" style="1"/>
    <col min="7692" max="7703" width="2.6328125" style="1" customWidth="1"/>
    <col min="7704" max="7947" width="9.6328125" style="1"/>
    <col min="7948" max="7959" width="2.6328125" style="1" customWidth="1"/>
    <col min="7960" max="8203" width="9.6328125" style="1"/>
    <col min="8204" max="8215" width="2.6328125" style="1" customWidth="1"/>
    <col min="8216" max="8459" width="9.6328125" style="1"/>
    <col min="8460" max="8471" width="2.6328125" style="1" customWidth="1"/>
    <col min="8472" max="8715" width="9.6328125" style="1"/>
    <col min="8716" max="8727" width="2.6328125" style="1" customWidth="1"/>
    <col min="8728" max="8971" width="9.6328125" style="1"/>
    <col min="8972" max="8983" width="2.6328125" style="1" customWidth="1"/>
    <col min="8984" max="9227" width="9.6328125" style="1"/>
    <col min="9228" max="9239" width="2.6328125" style="1" customWidth="1"/>
    <col min="9240" max="9483" width="9.6328125" style="1"/>
    <col min="9484" max="9495" width="2.6328125" style="1" customWidth="1"/>
    <col min="9496" max="9739" width="9.6328125" style="1"/>
    <col min="9740" max="9751" width="2.6328125" style="1" customWidth="1"/>
    <col min="9752" max="9995" width="9.6328125" style="1"/>
    <col min="9996" max="10007" width="2.6328125" style="1" customWidth="1"/>
    <col min="10008" max="10251" width="9.6328125" style="1"/>
    <col min="10252" max="10263" width="2.6328125" style="1" customWidth="1"/>
    <col min="10264" max="10507" width="9.6328125" style="1"/>
    <col min="10508" max="10519" width="2.6328125" style="1" customWidth="1"/>
    <col min="10520" max="10763" width="9.6328125" style="1"/>
    <col min="10764" max="10775" width="2.6328125" style="1" customWidth="1"/>
    <col min="10776" max="11019" width="9.6328125" style="1"/>
    <col min="11020" max="11031" width="2.6328125" style="1" customWidth="1"/>
    <col min="11032" max="11275" width="9.6328125" style="1"/>
    <col min="11276" max="11287" width="2.6328125" style="1" customWidth="1"/>
    <col min="11288" max="11531" width="9.6328125" style="1"/>
    <col min="11532" max="11543" width="2.6328125" style="1" customWidth="1"/>
    <col min="11544" max="11787" width="9.6328125" style="1"/>
    <col min="11788" max="11799" width="2.6328125" style="1" customWidth="1"/>
    <col min="11800" max="12043" width="9.6328125" style="1"/>
    <col min="12044" max="12055" width="2.6328125" style="1" customWidth="1"/>
    <col min="12056" max="12299" width="9.6328125" style="1"/>
    <col min="12300" max="12311" width="2.6328125" style="1" customWidth="1"/>
    <col min="12312" max="12555" width="9.6328125" style="1"/>
    <col min="12556" max="12567" width="2.6328125" style="1" customWidth="1"/>
    <col min="12568" max="12811" width="9.6328125" style="1"/>
    <col min="12812" max="12823" width="2.6328125" style="1" customWidth="1"/>
    <col min="12824" max="13067" width="9.6328125" style="1"/>
    <col min="13068" max="13079" width="2.6328125" style="1" customWidth="1"/>
    <col min="13080" max="13323" width="9.6328125" style="1"/>
    <col min="13324" max="13335" width="2.6328125" style="1" customWidth="1"/>
    <col min="13336" max="13579" width="9.6328125" style="1"/>
    <col min="13580" max="13591" width="2.6328125" style="1" customWidth="1"/>
    <col min="13592" max="13835" width="9.6328125" style="1"/>
    <col min="13836" max="13847" width="2.6328125" style="1" customWidth="1"/>
    <col min="13848" max="14091" width="9.6328125" style="1"/>
    <col min="14092" max="14103" width="2.6328125" style="1" customWidth="1"/>
    <col min="14104" max="14347" width="9.6328125" style="1"/>
    <col min="14348" max="14359" width="2.6328125" style="1" customWidth="1"/>
    <col min="14360" max="14603" width="9.6328125" style="1"/>
    <col min="14604" max="14615" width="2.6328125" style="1" customWidth="1"/>
    <col min="14616" max="14859" width="9.6328125" style="1"/>
    <col min="14860" max="14871" width="2.6328125" style="1" customWidth="1"/>
    <col min="14872" max="15115" width="9.6328125" style="1"/>
    <col min="15116" max="15127" width="2.6328125" style="1" customWidth="1"/>
    <col min="15128" max="15371" width="9.6328125" style="1"/>
    <col min="15372" max="15383" width="2.6328125" style="1" customWidth="1"/>
    <col min="15384" max="15627" width="9.6328125" style="1"/>
    <col min="15628" max="15639" width="2.6328125" style="1" customWidth="1"/>
    <col min="15640" max="15883" width="9.6328125" style="1"/>
    <col min="15884" max="15895" width="2.6328125" style="1" customWidth="1"/>
    <col min="15896" max="16139" width="9.6328125" style="1"/>
    <col min="16140" max="16151" width="2.6328125" style="1" customWidth="1"/>
    <col min="16152" max="16384" width="9.6328125" style="1"/>
  </cols>
  <sheetData>
    <row r="1" spans="1:48" ht="12.5" customHeight="1">
      <c r="A1" s="206" t="s">
        <v>264</v>
      </c>
      <c r="B1" s="207"/>
      <c r="C1" s="207"/>
      <c r="D1" s="207"/>
      <c r="E1" s="207"/>
      <c r="F1" s="207"/>
      <c r="G1" s="207"/>
      <c r="H1" s="207"/>
      <c r="I1" s="207"/>
      <c r="J1" s="207"/>
      <c r="K1" s="6" t="s">
        <v>267</v>
      </c>
      <c r="L1" s="7" t="s">
        <v>301</v>
      </c>
      <c r="M1" s="7" t="s">
        <v>269</v>
      </c>
      <c r="N1" s="7" t="s">
        <v>269</v>
      </c>
      <c r="O1" s="15" t="s">
        <v>314</v>
      </c>
      <c r="P1" s="15" t="s">
        <v>314</v>
      </c>
      <c r="Q1" s="15" t="s">
        <v>270</v>
      </c>
      <c r="R1" s="7" t="s">
        <v>302</v>
      </c>
      <c r="S1" s="7" t="s">
        <v>271</v>
      </c>
      <c r="T1" s="15" t="s">
        <v>316</v>
      </c>
      <c r="U1" s="7" t="s">
        <v>272</v>
      </c>
      <c r="V1" s="7" t="s">
        <v>273</v>
      </c>
      <c r="W1" s="7" t="s">
        <v>274</v>
      </c>
      <c r="X1" s="7" t="s">
        <v>275</v>
      </c>
      <c r="Y1" s="7" t="s">
        <v>303</v>
      </c>
      <c r="Z1" s="7" t="s">
        <v>277</v>
      </c>
      <c r="AA1" s="7" t="s">
        <v>278</v>
      </c>
      <c r="AB1" s="7" t="s">
        <v>279</v>
      </c>
      <c r="AC1" s="7" t="s">
        <v>280</v>
      </c>
      <c r="AD1" s="7" t="s">
        <v>281</v>
      </c>
      <c r="AE1" s="7" t="s">
        <v>282</v>
      </c>
      <c r="AF1" s="7" t="s">
        <v>304</v>
      </c>
      <c r="AG1" s="7" t="s">
        <v>284</v>
      </c>
      <c r="AH1" s="7" t="s">
        <v>285</v>
      </c>
      <c r="AI1" s="7" t="s">
        <v>286</v>
      </c>
      <c r="AJ1" s="8" t="s">
        <v>287</v>
      </c>
      <c r="AK1" s="8" t="s">
        <v>288</v>
      </c>
      <c r="AL1" s="8" t="s">
        <v>339</v>
      </c>
      <c r="AM1" s="8" t="s">
        <v>289</v>
      </c>
      <c r="AN1" s="8" t="s">
        <v>305</v>
      </c>
      <c r="AO1" s="8" t="s">
        <v>346</v>
      </c>
      <c r="AP1" s="8" t="s">
        <v>292</v>
      </c>
      <c r="AQ1" s="20" t="s">
        <v>336</v>
      </c>
      <c r="AR1" s="8" t="s">
        <v>293</v>
      </c>
      <c r="AS1" s="8" t="s">
        <v>293</v>
      </c>
      <c r="AT1" s="20" t="s">
        <v>318</v>
      </c>
      <c r="AU1" s="9" t="s">
        <v>294</v>
      </c>
      <c r="AV1" s="236" t="s">
        <v>306</v>
      </c>
    </row>
    <row r="2" spans="1:48" ht="12.5" customHeight="1">
      <c r="A2" s="208"/>
      <c r="B2" s="209"/>
      <c r="C2" s="209"/>
      <c r="D2" s="209"/>
      <c r="E2" s="209"/>
      <c r="F2" s="209"/>
      <c r="G2" s="209"/>
      <c r="H2" s="209"/>
      <c r="I2" s="209"/>
      <c r="J2" s="209"/>
      <c r="K2" s="10" t="s">
        <v>38</v>
      </c>
      <c r="L2" s="11" t="s">
        <v>38</v>
      </c>
      <c r="M2" s="11" t="s">
        <v>38</v>
      </c>
      <c r="N2" s="11" t="s">
        <v>325</v>
      </c>
      <c r="O2" s="16" t="s">
        <v>319</v>
      </c>
      <c r="P2" s="25" t="s">
        <v>315</v>
      </c>
      <c r="Q2" s="78" t="s">
        <v>311</v>
      </c>
      <c r="R2" s="11" t="s">
        <v>38</v>
      </c>
      <c r="S2" s="11" t="s">
        <v>326</v>
      </c>
      <c r="T2" s="25" t="s">
        <v>315</v>
      </c>
      <c r="U2" s="11" t="s">
        <v>311</v>
      </c>
      <c r="V2" s="11" t="s">
        <v>38</v>
      </c>
      <c r="W2" s="11" t="s">
        <v>38</v>
      </c>
      <c r="X2" s="11" t="s">
        <v>38</v>
      </c>
      <c r="Y2" s="11" t="s">
        <v>38</v>
      </c>
      <c r="Z2" s="11" t="s">
        <v>38</v>
      </c>
      <c r="AA2" s="11" t="s">
        <v>38</v>
      </c>
      <c r="AB2" s="11" t="s">
        <v>38</v>
      </c>
      <c r="AC2" s="11" t="s">
        <v>38</v>
      </c>
      <c r="AD2" s="11" t="s">
        <v>38</v>
      </c>
      <c r="AE2" s="11" t="s">
        <v>38</v>
      </c>
      <c r="AF2" s="11" t="s">
        <v>38</v>
      </c>
      <c r="AG2" s="11" t="s">
        <v>38</v>
      </c>
      <c r="AH2" s="11" t="s">
        <v>38</v>
      </c>
      <c r="AI2" s="11" t="s">
        <v>38</v>
      </c>
      <c r="AJ2" s="12" t="s">
        <v>38</v>
      </c>
      <c r="AK2" s="12" t="s">
        <v>38</v>
      </c>
      <c r="AL2" s="12" t="s">
        <v>38</v>
      </c>
      <c r="AM2" s="12" t="s">
        <v>38</v>
      </c>
      <c r="AN2" s="12" t="s">
        <v>266</v>
      </c>
      <c r="AO2" s="12" t="s">
        <v>266</v>
      </c>
      <c r="AP2" s="12" t="s">
        <v>38</v>
      </c>
      <c r="AQ2" s="12" t="s">
        <v>38</v>
      </c>
      <c r="AR2" s="12" t="s">
        <v>38</v>
      </c>
      <c r="AS2" s="62" t="s">
        <v>313</v>
      </c>
      <c r="AT2" s="32" t="s">
        <v>315</v>
      </c>
      <c r="AU2" s="13" t="s">
        <v>266</v>
      </c>
      <c r="AV2" s="237"/>
    </row>
    <row r="3" spans="1:48" ht="12.5" customHeight="1">
      <c r="A3" s="238" t="s">
        <v>113</v>
      </c>
      <c r="B3" s="239"/>
      <c r="C3" s="239"/>
      <c r="D3" s="239"/>
      <c r="E3" s="239"/>
      <c r="F3" s="239"/>
      <c r="G3" s="239"/>
      <c r="H3" s="239"/>
      <c r="I3" s="239"/>
      <c r="J3" s="121" t="s">
        <v>3</v>
      </c>
      <c r="K3" s="122">
        <v>123993371</v>
      </c>
      <c r="L3" s="123">
        <v>41885433</v>
      </c>
      <c r="M3" s="123">
        <v>14439662</v>
      </c>
      <c r="N3" s="123">
        <v>30629</v>
      </c>
      <c r="O3" s="124">
        <v>222838</v>
      </c>
      <c r="P3" s="36">
        <f t="shared" ref="P3:P34" si="0">SUM(M3:O3)</f>
        <v>14693129</v>
      </c>
      <c r="Q3" s="124">
        <v>14642813</v>
      </c>
      <c r="R3" s="123">
        <v>7371445</v>
      </c>
      <c r="S3" s="123">
        <v>209074</v>
      </c>
      <c r="T3" s="33">
        <f t="shared" ref="T3:T46" si="1">SUM(R3:S3)</f>
        <v>7580519</v>
      </c>
      <c r="U3" s="123">
        <v>7061061</v>
      </c>
      <c r="V3" s="123">
        <v>12424739</v>
      </c>
      <c r="W3" s="123">
        <v>5904411</v>
      </c>
      <c r="X3" s="123">
        <v>5481711</v>
      </c>
      <c r="Y3" s="123">
        <v>1749010</v>
      </c>
      <c r="Z3" s="123">
        <v>875261</v>
      </c>
      <c r="AA3" s="123">
        <v>4977987</v>
      </c>
      <c r="AB3" s="123">
        <v>6121119</v>
      </c>
      <c r="AC3" s="123">
        <v>6880561</v>
      </c>
      <c r="AD3" s="123">
        <v>3304131</v>
      </c>
      <c r="AE3" s="123">
        <v>3116754</v>
      </c>
      <c r="AF3" s="123">
        <v>2653168</v>
      </c>
      <c r="AG3" s="123">
        <v>1076732</v>
      </c>
      <c r="AH3" s="125">
        <v>2539234</v>
      </c>
      <c r="AI3" s="125">
        <v>1236106</v>
      </c>
      <c r="AJ3" s="126">
        <v>1253697</v>
      </c>
      <c r="AK3" s="126">
        <v>867260</v>
      </c>
      <c r="AL3" s="127">
        <v>736953</v>
      </c>
      <c r="AM3" s="126">
        <v>489946</v>
      </c>
      <c r="AN3" s="126">
        <v>499445</v>
      </c>
      <c r="AO3" s="126">
        <v>503492</v>
      </c>
      <c r="AP3" s="126">
        <v>1332731</v>
      </c>
      <c r="AQ3" s="127">
        <v>210325</v>
      </c>
      <c r="AR3" s="126">
        <v>892529</v>
      </c>
      <c r="AS3" s="126">
        <v>13270</v>
      </c>
      <c r="AT3" s="38">
        <f>SUM(AR3:AS3)</f>
        <v>905799</v>
      </c>
      <c r="AU3" s="126">
        <v>1036574</v>
      </c>
      <c r="AV3" s="39">
        <f t="shared" ref="AV3:AV34" si="2">SUM(K3:AU3)-AT3-T3-P3</f>
        <v>276033472</v>
      </c>
    </row>
    <row r="4" spans="1:48" ht="12.5" customHeight="1">
      <c r="A4" s="213" t="s">
        <v>114</v>
      </c>
      <c r="B4" s="188"/>
      <c r="C4" s="188"/>
      <c r="D4" s="188"/>
      <c r="E4" s="188"/>
      <c r="F4" s="188"/>
      <c r="G4" s="188"/>
      <c r="H4" s="188"/>
      <c r="I4" s="188"/>
      <c r="J4" s="5" t="s">
        <v>115</v>
      </c>
      <c r="K4" s="128">
        <v>90418956</v>
      </c>
      <c r="L4" s="129">
        <v>32623942</v>
      </c>
      <c r="M4" s="129">
        <v>9990410</v>
      </c>
      <c r="N4" s="129">
        <v>2415</v>
      </c>
      <c r="O4" s="130">
        <v>42568</v>
      </c>
      <c r="P4" s="34">
        <f t="shared" si="0"/>
        <v>10035393</v>
      </c>
      <c r="Q4" s="130">
        <v>8749075</v>
      </c>
      <c r="R4" s="129">
        <v>4793161</v>
      </c>
      <c r="S4" s="129">
        <v>22837</v>
      </c>
      <c r="T4" s="34">
        <f t="shared" si="1"/>
        <v>4815998</v>
      </c>
      <c r="U4" s="129">
        <v>3108543</v>
      </c>
      <c r="V4" s="129">
        <v>9503717</v>
      </c>
      <c r="W4" s="129">
        <v>3742896</v>
      </c>
      <c r="X4" s="129">
        <v>4287899</v>
      </c>
      <c r="Y4" s="129">
        <v>974186</v>
      </c>
      <c r="Z4" s="129">
        <v>269772</v>
      </c>
      <c r="AA4" s="129">
        <v>2674736</v>
      </c>
      <c r="AB4" s="129">
        <v>3445154</v>
      </c>
      <c r="AC4" s="129">
        <v>3751984</v>
      </c>
      <c r="AD4" s="129">
        <v>1656858</v>
      </c>
      <c r="AE4" s="129">
        <v>2073686</v>
      </c>
      <c r="AF4" s="129">
        <v>2005434</v>
      </c>
      <c r="AG4" s="129">
        <v>558607</v>
      </c>
      <c r="AH4" s="131">
        <v>1241931</v>
      </c>
      <c r="AI4" s="131">
        <v>293118</v>
      </c>
      <c r="AJ4" s="132">
        <v>734265</v>
      </c>
      <c r="AK4" s="132">
        <v>390863</v>
      </c>
      <c r="AL4" s="133">
        <v>285769</v>
      </c>
      <c r="AM4" s="132">
        <v>99810</v>
      </c>
      <c r="AN4" s="132">
        <v>199907</v>
      </c>
      <c r="AO4" s="132">
        <v>235159</v>
      </c>
      <c r="AP4" s="132">
        <v>732147</v>
      </c>
      <c r="AQ4" s="133">
        <v>20652</v>
      </c>
      <c r="AR4" s="132">
        <v>449083</v>
      </c>
      <c r="AS4" s="132">
        <v>8447</v>
      </c>
      <c r="AT4" s="21">
        <f t="shared" ref="AT4:AT60" si="3">SUM(AR4:AS4)</f>
        <v>457530</v>
      </c>
      <c r="AU4" s="132">
        <v>585461</v>
      </c>
      <c r="AV4" s="21">
        <f t="shared" si="2"/>
        <v>189973448</v>
      </c>
    </row>
    <row r="5" spans="1:48" ht="12.5" customHeight="1">
      <c r="A5" s="213" t="s">
        <v>116</v>
      </c>
      <c r="B5" s="214"/>
      <c r="C5" s="214"/>
      <c r="D5" s="214"/>
      <c r="E5" s="214"/>
      <c r="F5" s="214"/>
      <c r="G5" s="214"/>
      <c r="H5" s="214"/>
      <c r="I5" s="214"/>
      <c r="J5" s="214"/>
      <c r="K5" s="128">
        <v>53660004</v>
      </c>
      <c r="L5" s="129">
        <v>21929747</v>
      </c>
      <c r="M5" s="129">
        <v>8515388</v>
      </c>
      <c r="N5" s="129">
        <v>2415</v>
      </c>
      <c r="O5" s="130">
        <v>42568</v>
      </c>
      <c r="P5" s="34">
        <f t="shared" si="0"/>
        <v>8560371</v>
      </c>
      <c r="Q5" s="130">
        <v>7059168</v>
      </c>
      <c r="R5" s="129">
        <v>3343735</v>
      </c>
      <c r="S5" s="129">
        <v>22827</v>
      </c>
      <c r="T5" s="34">
        <f t="shared" si="1"/>
        <v>3366562</v>
      </c>
      <c r="U5" s="129">
        <v>2725651</v>
      </c>
      <c r="V5" s="129">
        <v>6237645</v>
      </c>
      <c r="W5" s="129">
        <v>3193210</v>
      </c>
      <c r="X5" s="129">
        <v>2694108</v>
      </c>
      <c r="Y5" s="129">
        <v>757502</v>
      </c>
      <c r="Z5" s="129">
        <v>264434</v>
      </c>
      <c r="AA5" s="129">
        <v>2075758</v>
      </c>
      <c r="AB5" s="129">
        <v>2893914</v>
      </c>
      <c r="AC5" s="129">
        <v>3078570</v>
      </c>
      <c r="AD5" s="129">
        <v>1269275</v>
      </c>
      <c r="AE5" s="129">
        <v>1924846</v>
      </c>
      <c r="AF5" s="129">
        <v>1713683</v>
      </c>
      <c r="AG5" s="129">
        <v>558387</v>
      </c>
      <c r="AH5" s="131">
        <v>1173244</v>
      </c>
      <c r="AI5" s="131">
        <v>258527</v>
      </c>
      <c r="AJ5" s="132">
        <v>575525</v>
      </c>
      <c r="AK5" s="132">
        <v>320019</v>
      </c>
      <c r="AL5" s="133">
        <v>272404</v>
      </c>
      <c r="AM5" s="132">
        <v>99624</v>
      </c>
      <c r="AN5" s="132">
        <v>199310</v>
      </c>
      <c r="AO5" s="132">
        <v>234686</v>
      </c>
      <c r="AP5" s="132">
        <v>732023</v>
      </c>
      <c r="AQ5" s="133">
        <v>13212</v>
      </c>
      <c r="AR5" s="132">
        <v>412703</v>
      </c>
      <c r="AS5" s="132">
        <v>8447</v>
      </c>
      <c r="AT5" s="21">
        <f t="shared" si="3"/>
        <v>421150</v>
      </c>
      <c r="AU5" s="132">
        <v>527739</v>
      </c>
      <c r="AV5" s="21">
        <f t="shared" si="2"/>
        <v>128790298</v>
      </c>
    </row>
    <row r="6" spans="1:48" ht="12.5" customHeight="1">
      <c r="A6" s="213" t="s">
        <v>117</v>
      </c>
      <c r="B6" s="226"/>
      <c r="C6" s="226"/>
      <c r="D6" s="226"/>
      <c r="E6" s="226"/>
      <c r="F6" s="226"/>
      <c r="G6" s="226"/>
      <c r="H6" s="226"/>
      <c r="I6" s="226"/>
      <c r="J6" s="226"/>
      <c r="K6" s="128">
        <v>35277789</v>
      </c>
      <c r="L6" s="129">
        <v>10585216</v>
      </c>
      <c r="M6" s="129">
        <v>1473039</v>
      </c>
      <c r="N6" s="129">
        <v>0</v>
      </c>
      <c r="O6" s="134" t="s">
        <v>337</v>
      </c>
      <c r="P6" s="34">
        <f t="shared" si="0"/>
        <v>1473039</v>
      </c>
      <c r="Q6" s="130">
        <v>1486400</v>
      </c>
      <c r="R6" s="129">
        <v>1434172</v>
      </c>
      <c r="S6" s="129">
        <v>0</v>
      </c>
      <c r="T6" s="34">
        <f t="shared" si="1"/>
        <v>1434172</v>
      </c>
      <c r="U6" s="129">
        <v>374200</v>
      </c>
      <c r="V6" s="129">
        <v>3266072</v>
      </c>
      <c r="W6" s="129">
        <v>549375</v>
      </c>
      <c r="X6" s="129">
        <v>1567444</v>
      </c>
      <c r="Y6" s="129">
        <v>215472</v>
      </c>
      <c r="Z6" s="129">
        <v>1517</v>
      </c>
      <c r="AA6" s="129">
        <v>486949</v>
      </c>
      <c r="AB6" s="129">
        <v>538625</v>
      </c>
      <c r="AC6" s="129">
        <v>669807</v>
      </c>
      <c r="AD6" s="129">
        <v>187068</v>
      </c>
      <c r="AE6" s="129">
        <v>147824</v>
      </c>
      <c r="AF6" s="129">
        <v>280873</v>
      </c>
      <c r="AG6" s="129">
        <v>0</v>
      </c>
      <c r="AH6" s="131">
        <v>66866</v>
      </c>
      <c r="AI6" s="131">
        <v>0</v>
      </c>
      <c r="AJ6" s="132">
        <v>153685</v>
      </c>
      <c r="AK6" s="132">
        <v>70202</v>
      </c>
      <c r="AL6" s="133">
        <v>12904</v>
      </c>
      <c r="AM6" s="132">
        <v>0</v>
      </c>
      <c r="AN6" s="132">
        <v>0</v>
      </c>
      <c r="AO6" s="132">
        <v>0</v>
      </c>
      <c r="AP6" s="132">
        <v>0</v>
      </c>
      <c r="AQ6" s="133">
        <v>7253</v>
      </c>
      <c r="AR6" s="132">
        <v>0</v>
      </c>
      <c r="AS6" s="132">
        <v>0</v>
      </c>
      <c r="AT6" s="21">
        <f t="shared" si="3"/>
        <v>0</v>
      </c>
      <c r="AU6" s="132">
        <v>56947</v>
      </c>
      <c r="AV6" s="21">
        <f t="shared" si="2"/>
        <v>58909699</v>
      </c>
    </row>
    <row r="7" spans="1:48" ht="12.5" customHeight="1">
      <c r="A7" s="213" t="s">
        <v>118</v>
      </c>
      <c r="B7" s="214"/>
      <c r="C7" s="214"/>
      <c r="D7" s="214"/>
      <c r="E7" s="214"/>
      <c r="F7" s="214"/>
      <c r="G7" s="214"/>
      <c r="H7" s="214"/>
      <c r="I7" s="214"/>
      <c r="J7" s="214"/>
      <c r="K7" s="128">
        <v>0</v>
      </c>
      <c r="L7" s="129">
        <v>27803</v>
      </c>
      <c r="M7" s="129">
        <v>0</v>
      </c>
      <c r="N7" s="129">
        <v>0</v>
      </c>
      <c r="O7" s="130">
        <v>0</v>
      </c>
      <c r="P7" s="34">
        <f t="shared" si="0"/>
        <v>0</v>
      </c>
      <c r="Q7" s="130">
        <v>0</v>
      </c>
      <c r="R7" s="129">
        <v>10853</v>
      </c>
      <c r="S7" s="129">
        <v>0</v>
      </c>
      <c r="T7" s="34">
        <f t="shared" si="1"/>
        <v>10853</v>
      </c>
      <c r="U7" s="129">
        <v>0</v>
      </c>
      <c r="V7" s="129">
        <v>0</v>
      </c>
      <c r="W7" s="129">
        <v>0</v>
      </c>
      <c r="X7" s="129">
        <v>24141</v>
      </c>
      <c r="Y7" s="129">
        <v>0</v>
      </c>
      <c r="Z7" s="129">
        <v>0</v>
      </c>
      <c r="AA7" s="129">
        <v>83529</v>
      </c>
      <c r="AB7" s="129">
        <v>0</v>
      </c>
      <c r="AC7" s="129">
        <v>0</v>
      </c>
      <c r="AD7" s="129">
        <v>199601</v>
      </c>
      <c r="AE7" s="129">
        <v>0</v>
      </c>
      <c r="AF7" s="129">
        <v>0</v>
      </c>
      <c r="AG7" s="129">
        <v>0</v>
      </c>
      <c r="AH7" s="131">
        <v>0</v>
      </c>
      <c r="AI7" s="131">
        <v>0</v>
      </c>
      <c r="AJ7" s="132">
        <v>0</v>
      </c>
      <c r="AK7" s="132">
        <v>0</v>
      </c>
      <c r="AL7" s="133">
        <v>0</v>
      </c>
      <c r="AM7" s="132">
        <v>0</v>
      </c>
      <c r="AN7" s="132">
        <v>0</v>
      </c>
      <c r="AO7" s="132">
        <v>0</v>
      </c>
      <c r="AP7" s="132">
        <v>0</v>
      </c>
      <c r="AQ7" s="133">
        <v>0</v>
      </c>
      <c r="AR7" s="132">
        <v>0</v>
      </c>
      <c r="AS7" s="132">
        <v>0</v>
      </c>
      <c r="AT7" s="21">
        <f t="shared" si="3"/>
        <v>0</v>
      </c>
      <c r="AU7" s="132">
        <v>0</v>
      </c>
      <c r="AV7" s="21">
        <f t="shared" si="2"/>
        <v>345927</v>
      </c>
    </row>
    <row r="8" spans="1:48" ht="12.5" customHeight="1">
      <c r="A8" s="213" t="s">
        <v>119</v>
      </c>
      <c r="B8" s="214"/>
      <c r="C8" s="214"/>
      <c r="D8" s="214"/>
      <c r="E8" s="214"/>
      <c r="F8" s="214"/>
      <c r="G8" s="214"/>
      <c r="H8" s="214"/>
      <c r="I8" s="214"/>
      <c r="J8" s="214"/>
      <c r="K8" s="128">
        <v>1481163</v>
      </c>
      <c r="L8" s="129">
        <v>81176</v>
      </c>
      <c r="M8" s="129">
        <v>1983</v>
      </c>
      <c r="N8" s="129">
        <v>0</v>
      </c>
      <c r="O8" s="130">
        <v>0</v>
      </c>
      <c r="P8" s="34">
        <f t="shared" si="0"/>
        <v>1983</v>
      </c>
      <c r="Q8" s="130">
        <v>203507</v>
      </c>
      <c r="R8" s="129">
        <v>4401</v>
      </c>
      <c r="S8" s="129">
        <v>10</v>
      </c>
      <c r="T8" s="34">
        <f t="shared" si="1"/>
        <v>4411</v>
      </c>
      <c r="U8" s="129">
        <v>8692</v>
      </c>
      <c r="V8" s="129">
        <v>0</v>
      </c>
      <c r="W8" s="129">
        <v>311</v>
      </c>
      <c r="X8" s="129">
        <v>2206</v>
      </c>
      <c r="Y8" s="129">
        <v>1212</v>
      </c>
      <c r="Z8" s="129">
        <v>3321</v>
      </c>
      <c r="AA8" s="129">
        <v>28500</v>
      </c>
      <c r="AB8" s="129">
        <v>12615</v>
      </c>
      <c r="AC8" s="129">
        <v>3607</v>
      </c>
      <c r="AD8" s="129">
        <v>914</v>
      </c>
      <c r="AE8" s="129">
        <v>1016</v>
      </c>
      <c r="AF8" s="129">
        <v>10878</v>
      </c>
      <c r="AG8" s="129">
        <v>220</v>
      </c>
      <c r="AH8" s="131">
        <v>1821</v>
      </c>
      <c r="AI8" s="131">
        <v>34591</v>
      </c>
      <c r="AJ8" s="132">
        <v>5055</v>
      </c>
      <c r="AK8" s="132">
        <v>642</v>
      </c>
      <c r="AL8" s="133">
        <v>461</v>
      </c>
      <c r="AM8" s="132">
        <v>186</v>
      </c>
      <c r="AN8" s="132">
        <v>597</v>
      </c>
      <c r="AO8" s="132">
        <v>473</v>
      </c>
      <c r="AP8" s="132">
        <v>124</v>
      </c>
      <c r="AQ8" s="133">
        <v>187</v>
      </c>
      <c r="AR8" s="132">
        <v>36380</v>
      </c>
      <c r="AS8" s="132">
        <v>0</v>
      </c>
      <c r="AT8" s="21">
        <f t="shared" si="3"/>
        <v>36380</v>
      </c>
      <c r="AU8" s="132">
        <v>775</v>
      </c>
      <c r="AV8" s="21">
        <f t="shared" si="2"/>
        <v>1927024</v>
      </c>
    </row>
    <row r="9" spans="1:48" ht="12.5" customHeight="1">
      <c r="A9" s="213" t="s">
        <v>120</v>
      </c>
      <c r="B9" s="214"/>
      <c r="C9" s="214"/>
      <c r="D9" s="214"/>
      <c r="E9" s="214"/>
      <c r="F9" s="214"/>
      <c r="G9" s="214"/>
      <c r="H9" s="214"/>
      <c r="I9" s="214"/>
      <c r="J9" s="214"/>
      <c r="K9" s="128">
        <v>0</v>
      </c>
      <c r="L9" s="129">
        <v>0</v>
      </c>
      <c r="M9" s="129">
        <v>0</v>
      </c>
      <c r="N9" s="129">
        <v>0</v>
      </c>
      <c r="O9" s="134" t="s">
        <v>337</v>
      </c>
      <c r="P9" s="34">
        <f t="shared" si="0"/>
        <v>0</v>
      </c>
      <c r="Q9" s="130">
        <v>0</v>
      </c>
      <c r="R9" s="129">
        <v>0</v>
      </c>
      <c r="S9" s="129">
        <v>0</v>
      </c>
      <c r="T9" s="34">
        <f t="shared" si="1"/>
        <v>0</v>
      </c>
      <c r="U9" s="129">
        <v>0</v>
      </c>
      <c r="V9" s="129">
        <v>0</v>
      </c>
      <c r="W9" s="129">
        <v>0</v>
      </c>
      <c r="X9" s="129">
        <v>0</v>
      </c>
      <c r="Y9" s="129">
        <v>0</v>
      </c>
      <c r="Z9" s="129">
        <v>0</v>
      </c>
      <c r="AA9" s="129">
        <v>0</v>
      </c>
      <c r="AB9" s="129">
        <v>0</v>
      </c>
      <c r="AC9" s="129">
        <v>0</v>
      </c>
      <c r="AD9" s="129">
        <v>0</v>
      </c>
      <c r="AE9" s="129">
        <v>0</v>
      </c>
      <c r="AF9" s="129">
        <v>0</v>
      </c>
      <c r="AG9" s="129">
        <v>0</v>
      </c>
      <c r="AH9" s="131">
        <v>0</v>
      </c>
      <c r="AI9" s="131">
        <v>0</v>
      </c>
      <c r="AJ9" s="132">
        <v>0</v>
      </c>
      <c r="AK9" s="132">
        <v>0</v>
      </c>
      <c r="AL9" s="133">
        <v>0</v>
      </c>
      <c r="AM9" s="132">
        <v>0</v>
      </c>
      <c r="AN9" s="132">
        <v>0</v>
      </c>
      <c r="AO9" s="132">
        <v>0</v>
      </c>
      <c r="AP9" s="132">
        <v>0</v>
      </c>
      <c r="AQ9" s="133">
        <v>0</v>
      </c>
      <c r="AR9" s="132">
        <v>0</v>
      </c>
      <c r="AS9" s="132">
        <v>0</v>
      </c>
      <c r="AT9" s="21">
        <f t="shared" si="3"/>
        <v>0</v>
      </c>
      <c r="AU9" s="132">
        <v>0</v>
      </c>
      <c r="AV9" s="21">
        <f t="shared" si="2"/>
        <v>0</v>
      </c>
    </row>
    <row r="10" spans="1:48" ht="12.5" customHeight="1">
      <c r="A10" s="213" t="s">
        <v>342</v>
      </c>
      <c r="B10" s="226"/>
      <c r="C10" s="226"/>
      <c r="D10" s="226"/>
      <c r="E10" s="226"/>
      <c r="F10" s="226"/>
      <c r="G10" s="226"/>
      <c r="H10" s="226"/>
      <c r="I10" s="226"/>
      <c r="J10" s="226"/>
      <c r="K10" s="128">
        <v>1481163</v>
      </c>
      <c r="L10" s="129">
        <v>81176</v>
      </c>
      <c r="M10" s="129">
        <v>1983</v>
      </c>
      <c r="N10" s="129">
        <v>0</v>
      </c>
      <c r="O10" s="130">
        <v>0</v>
      </c>
      <c r="P10" s="34">
        <f t="shared" si="0"/>
        <v>1983</v>
      </c>
      <c r="Q10" s="130">
        <v>203507</v>
      </c>
      <c r="R10" s="129">
        <v>4401</v>
      </c>
      <c r="S10" s="129">
        <v>10</v>
      </c>
      <c r="T10" s="34">
        <f t="shared" si="1"/>
        <v>4411</v>
      </c>
      <c r="U10" s="129">
        <v>8692</v>
      </c>
      <c r="V10" s="129">
        <v>0</v>
      </c>
      <c r="W10" s="129">
        <v>311</v>
      </c>
      <c r="X10" s="129">
        <v>2206</v>
      </c>
      <c r="Y10" s="129">
        <v>1212</v>
      </c>
      <c r="Z10" s="129">
        <v>3321</v>
      </c>
      <c r="AA10" s="129">
        <v>28500</v>
      </c>
      <c r="AB10" s="129">
        <v>12615</v>
      </c>
      <c r="AC10" s="129">
        <v>3607</v>
      </c>
      <c r="AD10" s="129">
        <v>914</v>
      </c>
      <c r="AE10" s="129">
        <v>1016</v>
      </c>
      <c r="AF10" s="129">
        <v>10878</v>
      </c>
      <c r="AG10" s="129">
        <v>220</v>
      </c>
      <c r="AH10" s="131">
        <v>1821</v>
      </c>
      <c r="AI10" s="131">
        <v>34591</v>
      </c>
      <c r="AJ10" s="132">
        <v>5055</v>
      </c>
      <c r="AK10" s="132">
        <v>642</v>
      </c>
      <c r="AL10" s="133">
        <v>461</v>
      </c>
      <c r="AM10" s="132">
        <v>186</v>
      </c>
      <c r="AN10" s="132">
        <v>597</v>
      </c>
      <c r="AO10" s="132">
        <v>473</v>
      </c>
      <c r="AP10" s="132">
        <v>124</v>
      </c>
      <c r="AQ10" s="133">
        <v>187</v>
      </c>
      <c r="AR10" s="132">
        <v>36380</v>
      </c>
      <c r="AS10" s="132">
        <v>0</v>
      </c>
      <c r="AT10" s="21">
        <f t="shared" si="3"/>
        <v>36380</v>
      </c>
      <c r="AU10" s="132">
        <v>775</v>
      </c>
      <c r="AV10" s="21">
        <f t="shared" si="2"/>
        <v>1927024</v>
      </c>
    </row>
    <row r="11" spans="1:48" ht="12.5" customHeight="1">
      <c r="A11" s="213" t="s">
        <v>121</v>
      </c>
      <c r="B11" s="188"/>
      <c r="C11" s="188"/>
      <c r="D11" s="188"/>
      <c r="E11" s="188"/>
      <c r="F11" s="188"/>
      <c r="G11" s="188"/>
      <c r="H11" s="188"/>
      <c r="I11" s="188"/>
      <c r="J11" s="5" t="s">
        <v>4</v>
      </c>
      <c r="K11" s="128">
        <v>33529082</v>
      </c>
      <c r="L11" s="129">
        <v>8597365</v>
      </c>
      <c r="M11" s="129">
        <v>4449252</v>
      </c>
      <c r="N11" s="129">
        <v>28214</v>
      </c>
      <c r="O11" s="130">
        <v>180270</v>
      </c>
      <c r="P11" s="34">
        <f t="shared" si="0"/>
        <v>4657736</v>
      </c>
      <c r="Q11" s="130">
        <v>5806656</v>
      </c>
      <c r="R11" s="129">
        <v>2565620</v>
      </c>
      <c r="S11" s="129">
        <v>186139</v>
      </c>
      <c r="T11" s="34">
        <f t="shared" si="1"/>
        <v>2751759</v>
      </c>
      <c r="U11" s="129">
        <v>3952244</v>
      </c>
      <c r="V11" s="129">
        <v>2916720</v>
      </c>
      <c r="W11" s="129">
        <v>2159532</v>
      </c>
      <c r="X11" s="129">
        <v>1191573</v>
      </c>
      <c r="Y11" s="129">
        <v>774824</v>
      </c>
      <c r="Z11" s="129">
        <v>605022</v>
      </c>
      <c r="AA11" s="129">
        <v>2303034</v>
      </c>
      <c r="AB11" s="129">
        <v>2660227</v>
      </c>
      <c r="AC11" s="129">
        <v>3124898</v>
      </c>
      <c r="AD11" s="129">
        <v>1647273</v>
      </c>
      <c r="AE11" s="129">
        <v>1036694</v>
      </c>
      <c r="AF11" s="129">
        <v>647705</v>
      </c>
      <c r="AG11" s="129">
        <v>518125</v>
      </c>
      <c r="AH11" s="131">
        <v>1297303</v>
      </c>
      <c r="AI11" s="131">
        <v>942988</v>
      </c>
      <c r="AJ11" s="132">
        <v>518811</v>
      </c>
      <c r="AK11" s="132">
        <v>476397</v>
      </c>
      <c r="AL11" s="133">
        <v>451184</v>
      </c>
      <c r="AM11" s="132">
        <v>390136</v>
      </c>
      <c r="AN11" s="132">
        <v>299538</v>
      </c>
      <c r="AO11" s="132">
        <v>268188</v>
      </c>
      <c r="AP11" s="132">
        <v>584365</v>
      </c>
      <c r="AQ11" s="133">
        <v>188603</v>
      </c>
      <c r="AR11" s="132">
        <v>443446</v>
      </c>
      <c r="AS11" s="132">
        <v>4823</v>
      </c>
      <c r="AT11" s="21">
        <f t="shared" si="3"/>
        <v>448269</v>
      </c>
      <c r="AU11" s="132">
        <v>451113</v>
      </c>
      <c r="AV11" s="21">
        <f t="shared" si="2"/>
        <v>85197364</v>
      </c>
    </row>
    <row r="12" spans="1:48" ht="12.5" customHeight="1">
      <c r="A12" s="217" t="s">
        <v>122</v>
      </c>
      <c r="B12" s="218"/>
      <c r="C12" s="218"/>
      <c r="D12" s="218"/>
      <c r="E12" s="218"/>
      <c r="F12" s="218"/>
      <c r="G12" s="218"/>
      <c r="H12" s="218"/>
      <c r="I12" s="218"/>
      <c r="J12" s="219"/>
      <c r="K12" s="128">
        <v>720</v>
      </c>
      <c r="L12" s="129">
        <v>38749</v>
      </c>
      <c r="M12" s="129">
        <v>43</v>
      </c>
      <c r="N12" s="129">
        <v>0</v>
      </c>
      <c r="O12" s="130">
        <v>0</v>
      </c>
      <c r="P12" s="34">
        <f t="shared" si="0"/>
        <v>43</v>
      </c>
      <c r="Q12" s="130">
        <v>0</v>
      </c>
      <c r="R12" s="129">
        <v>0</v>
      </c>
      <c r="S12" s="129">
        <v>0</v>
      </c>
      <c r="T12" s="34">
        <f t="shared" si="1"/>
        <v>0</v>
      </c>
      <c r="U12" s="129">
        <v>8</v>
      </c>
      <c r="V12" s="129">
        <v>118</v>
      </c>
      <c r="W12" s="129">
        <v>0</v>
      </c>
      <c r="X12" s="129">
        <v>1153</v>
      </c>
      <c r="Y12" s="129">
        <v>0</v>
      </c>
      <c r="Z12" s="129">
        <v>2</v>
      </c>
      <c r="AA12" s="129">
        <v>15</v>
      </c>
      <c r="AB12" s="129">
        <v>13</v>
      </c>
      <c r="AC12" s="129">
        <v>8</v>
      </c>
      <c r="AD12" s="129">
        <v>6</v>
      </c>
      <c r="AE12" s="129">
        <v>0</v>
      </c>
      <c r="AF12" s="129">
        <v>0</v>
      </c>
      <c r="AG12" s="129">
        <v>0</v>
      </c>
      <c r="AH12" s="131">
        <v>4</v>
      </c>
      <c r="AI12" s="131">
        <v>4</v>
      </c>
      <c r="AJ12" s="132">
        <v>0</v>
      </c>
      <c r="AK12" s="132">
        <v>0</v>
      </c>
      <c r="AL12" s="133">
        <v>0</v>
      </c>
      <c r="AM12" s="132">
        <v>2</v>
      </c>
      <c r="AN12" s="132">
        <v>1</v>
      </c>
      <c r="AO12" s="132">
        <v>0</v>
      </c>
      <c r="AP12" s="132">
        <v>0</v>
      </c>
      <c r="AQ12" s="133">
        <v>0</v>
      </c>
      <c r="AR12" s="132">
        <v>850</v>
      </c>
      <c r="AS12" s="132">
        <v>0</v>
      </c>
      <c r="AT12" s="21">
        <f t="shared" si="3"/>
        <v>850</v>
      </c>
      <c r="AU12" s="132">
        <v>2</v>
      </c>
      <c r="AV12" s="21">
        <f t="shared" si="2"/>
        <v>41698</v>
      </c>
    </row>
    <row r="13" spans="1:48" ht="12.5" customHeight="1">
      <c r="A13" s="217" t="s">
        <v>123</v>
      </c>
      <c r="B13" s="218"/>
      <c r="C13" s="218"/>
      <c r="D13" s="218"/>
      <c r="E13" s="218"/>
      <c r="F13" s="218"/>
      <c r="G13" s="218"/>
      <c r="H13" s="218"/>
      <c r="I13" s="218"/>
      <c r="J13" s="219"/>
      <c r="K13" s="128">
        <v>0</v>
      </c>
      <c r="L13" s="129">
        <v>33308</v>
      </c>
      <c r="M13" s="129">
        <v>0</v>
      </c>
      <c r="N13" s="129">
        <v>0</v>
      </c>
      <c r="O13" s="130">
        <v>0</v>
      </c>
      <c r="P13" s="34">
        <f t="shared" si="0"/>
        <v>0</v>
      </c>
      <c r="Q13" s="130">
        <v>0</v>
      </c>
      <c r="R13" s="129">
        <v>0</v>
      </c>
      <c r="S13" s="129">
        <v>0</v>
      </c>
      <c r="T13" s="34">
        <f t="shared" si="1"/>
        <v>0</v>
      </c>
      <c r="U13" s="129">
        <v>0</v>
      </c>
      <c r="V13" s="129">
        <v>0</v>
      </c>
      <c r="W13" s="129">
        <v>0</v>
      </c>
      <c r="X13" s="129">
        <v>0</v>
      </c>
      <c r="Y13" s="129">
        <v>0</v>
      </c>
      <c r="Z13" s="129">
        <v>0</v>
      </c>
      <c r="AA13" s="129">
        <v>0</v>
      </c>
      <c r="AB13" s="129">
        <v>0</v>
      </c>
      <c r="AC13" s="129">
        <v>0</v>
      </c>
      <c r="AD13" s="129">
        <v>0</v>
      </c>
      <c r="AE13" s="129">
        <v>0</v>
      </c>
      <c r="AF13" s="129">
        <v>0</v>
      </c>
      <c r="AG13" s="129">
        <v>0</v>
      </c>
      <c r="AH13" s="131">
        <v>0</v>
      </c>
      <c r="AI13" s="131">
        <v>0</v>
      </c>
      <c r="AJ13" s="132">
        <v>0</v>
      </c>
      <c r="AK13" s="132">
        <v>0</v>
      </c>
      <c r="AL13" s="133">
        <v>0</v>
      </c>
      <c r="AM13" s="132">
        <v>0</v>
      </c>
      <c r="AN13" s="132">
        <v>24068</v>
      </c>
      <c r="AO13" s="132">
        <v>0</v>
      </c>
      <c r="AP13" s="132">
        <v>0</v>
      </c>
      <c r="AQ13" s="133">
        <v>0</v>
      </c>
      <c r="AR13" s="132">
        <v>0</v>
      </c>
      <c r="AS13" s="132">
        <v>0</v>
      </c>
      <c r="AT13" s="21">
        <f t="shared" si="3"/>
        <v>0</v>
      </c>
      <c r="AU13" s="132">
        <v>0</v>
      </c>
      <c r="AV13" s="21">
        <f t="shared" si="2"/>
        <v>57376</v>
      </c>
    </row>
    <row r="14" spans="1:48" ht="12.5" customHeight="1">
      <c r="A14" s="213" t="s">
        <v>124</v>
      </c>
      <c r="B14" s="220"/>
      <c r="C14" s="220"/>
      <c r="D14" s="220"/>
      <c r="E14" s="220"/>
      <c r="F14" s="220"/>
      <c r="G14" s="220"/>
      <c r="H14" s="220"/>
      <c r="I14" s="220"/>
      <c r="J14" s="221"/>
      <c r="K14" s="128">
        <v>612</v>
      </c>
      <c r="L14" s="129">
        <v>0</v>
      </c>
      <c r="M14" s="129">
        <v>21500</v>
      </c>
      <c r="N14" s="129">
        <v>0</v>
      </c>
      <c r="O14" s="130">
        <v>0</v>
      </c>
      <c r="P14" s="34">
        <f t="shared" si="0"/>
        <v>21500</v>
      </c>
      <c r="Q14" s="130">
        <v>0</v>
      </c>
      <c r="R14" s="129">
        <v>0</v>
      </c>
      <c r="S14" s="129">
        <v>0</v>
      </c>
      <c r="T14" s="34">
        <f t="shared" si="1"/>
        <v>0</v>
      </c>
      <c r="U14" s="129">
        <v>77500</v>
      </c>
      <c r="V14" s="129">
        <v>0</v>
      </c>
      <c r="W14" s="129">
        <v>0</v>
      </c>
      <c r="X14" s="129">
        <v>0</v>
      </c>
      <c r="Y14" s="129">
        <v>0</v>
      </c>
      <c r="Z14" s="129">
        <v>3525</v>
      </c>
      <c r="AA14" s="129">
        <v>9350</v>
      </c>
      <c r="AB14" s="129">
        <v>16000</v>
      </c>
      <c r="AC14" s="129">
        <v>22425</v>
      </c>
      <c r="AD14" s="129">
        <v>0</v>
      </c>
      <c r="AE14" s="129">
        <v>6500</v>
      </c>
      <c r="AF14" s="129">
        <v>17950</v>
      </c>
      <c r="AG14" s="129">
        <v>0</v>
      </c>
      <c r="AH14" s="131">
        <v>0</v>
      </c>
      <c r="AI14" s="131">
        <v>0</v>
      </c>
      <c r="AJ14" s="132">
        <v>0</v>
      </c>
      <c r="AK14" s="132">
        <v>0</v>
      </c>
      <c r="AL14" s="133">
        <v>0</v>
      </c>
      <c r="AM14" s="132">
        <v>0</v>
      </c>
      <c r="AN14" s="132">
        <v>2300</v>
      </c>
      <c r="AO14" s="132">
        <v>0</v>
      </c>
      <c r="AP14" s="132">
        <v>0</v>
      </c>
      <c r="AQ14" s="133">
        <v>0</v>
      </c>
      <c r="AR14" s="132">
        <v>0</v>
      </c>
      <c r="AS14" s="132">
        <v>0</v>
      </c>
      <c r="AT14" s="21">
        <f t="shared" si="3"/>
        <v>0</v>
      </c>
      <c r="AU14" s="132">
        <v>11352</v>
      </c>
      <c r="AV14" s="21">
        <f t="shared" si="2"/>
        <v>189014</v>
      </c>
    </row>
    <row r="15" spans="1:48" ht="12.5" customHeight="1">
      <c r="A15" s="217" t="s">
        <v>125</v>
      </c>
      <c r="B15" s="218"/>
      <c r="C15" s="218"/>
      <c r="D15" s="218"/>
      <c r="E15" s="218"/>
      <c r="F15" s="218"/>
      <c r="G15" s="218"/>
      <c r="H15" s="218"/>
      <c r="I15" s="218"/>
      <c r="J15" s="219"/>
      <c r="K15" s="128">
        <v>0</v>
      </c>
      <c r="L15" s="129">
        <v>0</v>
      </c>
      <c r="M15" s="129">
        <v>0</v>
      </c>
      <c r="N15" s="129">
        <v>327</v>
      </c>
      <c r="O15" s="130">
        <v>0</v>
      </c>
      <c r="P15" s="34">
        <f t="shared" si="0"/>
        <v>327</v>
      </c>
      <c r="Q15" s="130">
        <v>0</v>
      </c>
      <c r="R15" s="129">
        <v>249</v>
      </c>
      <c r="S15" s="129">
        <v>0</v>
      </c>
      <c r="T15" s="34">
        <f t="shared" si="1"/>
        <v>249</v>
      </c>
      <c r="U15" s="129">
        <v>0</v>
      </c>
      <c r="V15" s="129">
        <v>0</v>
      </c>
      <c r="W15" s="129">
        <v>0</v>
      </c>
      <c r="X15" s="129">
        <v>0</v>
      </c>
      <c r="Y15" s="129">
        <v>0</v>
      </c>
      <c r="Z15" s="129">
        <v>0</v>
      </c>
      <c r="AA15" s="129">
        <v>0</v>
      </c>
      <c r="AB15" s="129">
        <v>0</v>
      </c>
      <c r="AC15" s="129">
        <v>0</v>
      </c>
      <c r="AD15" s="129">
        <v>0</v>
      </c>
      <c r="AE15" s="129">
        <v>0</v>
      </c>
      <c r="AF15" s="129">
        <v>0</v>
      </c>
      <c r="AG15" s="129">
        <v>0</v>
      </c>
      <c r="AH15" s="131">
        <v>0</v>
      </c>
      <c r="AI15" s="131">
        <v>0</v>
      </c>
      <c r="AJ15" s="132">
        <v>0</v>
      </c>
      <c r="AK15" s="132">
        <v>0</v>
      </c>
      <c r="AL15" s="133">
        <v>0</v>
      </c>
      <c r="AM15" s="132">
        <v>0</v>
      </c>
      <c r="AN15" s="132">
        <v>0</v>
      </c>
      <c r="AO15" s="132">
        <v>0</v>
      </c>
      <c r="AP15" s="132">
        <v>0</v>
      </c>
      <c r="AQ15" s="133">
        <v>0</v>
      </c>
      <c r="AR15" s="132">
        <v>0</v>
      </c>
      <c r="AS15" s="132">
        <v>0</v>
      </c>
      <c r="AT15" s="21">
        <f t="shared" si="3"/>
        <v>0</v>
      </c>
      <c r="AU15" s="132">
        <v>1700</v>
      </c>
      <c r="AV15" s="21">
        <f t="shared" si="2"/>
        <v>2276</v>
      </c>
    </row>
    <row r="16" spans="1:48" ht="12.5" customHeight="1">
      <c r="A16" s="217" t="s">
        <v>126</v>
      </c>
      <c r="B16" s="218"/>
      <c r="C16" s="218"/>
      <c r="D16" s="218"/>
      <c r="E16" s="218"/>
      <c r="F16" s="218"/>
      <c r="G16" s="218"/>
      <c r="H16" s="218"/>
      <c r="I16" s="218"/>
      <c r="J16" s="219"/>
      <c r="K16" s="128">
        <v>2211486</v>
      </c>
      <c r="L16" s="129">
        <v>1032704</v>
      </c>
      <c r="M16" s="129">
        <v>2048419</v>
      </c>
      <c r="N16" s="129">
        <v>11446</v>
      </c>
      <c r="O16" s="130">
        <v>65558</v>
      </c>
      <c r="P16" s="34">
        <f t="shared" si="0"/>
        <v>2125423</v>
      </c>
      <c r="Q16" s="130">
        <v>368887</v>
      </c>
      <c r="R16" s="129">
        <v>575484</v>
      </c>
      <c r="S16" s="129">
        <v>121047</v>
      </c>
      <c r="T16" s="34">
        <f t="shared" si="1"/>
        <v>696531</v>
      </c>
      <c r="U16" s="129">
        <v>854931</v>
      </c>
      <c r="V16" s="129">
        <v>891654</v>
      </c>
      <c r="W16" s="129">
        <v>1086856</v>
      </c>
      <c r="X16" s="129">
        <v>36504</v>
      </c>
      <c r="Y16" s="129">
        <v>273644</v>
      </c>
      <c r="Z16" s="129">
        <v>136644</v>
      </c>
      <c r="AA16" s="129">
        <v>1160084</v>
      </c>
      <c r="AB16" s="129">
        <v>34493</v>
      </c>
      <c r="AC16" s="129">
        <v>366264</v>
      </c>
      <c r="AD16" s="129">
        <v>579808</v>
      </c>
      <c r="AE16" s="129">
        <v>38934</v>
      </c>
      <c r="AF16" s="129">
        <v>103289</v>
      </c>
      <c r="AG16" s="129">
        <v>271000</v>
      </c>
      <c r="AH16" s="131">
        <v>356449</v>
      </c>
      <c r="AI16" s="131">
        <v>600000</v>
      </c>
      <c r="AJ16" s="132">
        <v>191113</v>
      </c>
      <c r="AK16" s="132">
        <v>179090</v>
      </c>
      <c r="AL16" s="133">
        <v>229868</v>
      </c>
      <c r="AM16" s="132">
        <v>240000</v>
      </c>
      <c r="AN16" s="132">
        <v>159190</v>
      </c>
      <c r="AO16" s="132">
        <v>151448</v>
      </c>
      <c r="AP16" s="132">
        <v>116262</v>
      </c>
      <c r="AQ16" s="133">
        <v>112578</v>
      </c>
      <c r="AR16" s="132">
        <v>120337</v>
      </c>
      <c r="AS16" s="132">
        <v>736</v>
      </c>
      <c r="AT16" s="21">
        <f t="shared" si="3"/>
        <v>121073</v>
      </c>
      <c r="AU16" s="132">
        <v>135035</v>
      </c>
      <c r="AV16" s="21">
        <f t="shared" si="2"/>
        <v>14861242</v>
      </c>
    </row>
    <row r="17" spans="1:48" ht="12.5" customHeight="1">
      <c r="A17" s="217" t="s">
        <v>127</v>
      </c>
      <c r="B17" s="218"/>
      <c r="C17" s="218"/>
      <c r="D17" s="218"/>
      <c r="E17" s="218"/>
      <c r="F17" s="218"/>
      <c r="G17" s="218"/>
      <c r="H17" s="218"/>
      <c r="I17" s="218"/>
      <c r="J17" s="219"/>
      <c r="K17" s="128">
        <v>30193603</v>
      </c>
      <c r="L17" s="129">
        <v>7328948</v>
      </c>
      <c r="M17" s="129">
        <v>2349341</v>
      </c>
      <c r="N17" s="129">
        <v>16215</v>
      </c>
      <c r="O17" s="130">
        <v>114649</v>
      </c>
      <c r="P17" s="34">
        <f t="shared" si="0"/>
        <v>2480205</v>
      </c>
      <c r="Q17" s="130">
        <v>5390657</v>
      </c>
      <c r="R17" s="129">
        <v>1989425</v>
      </c>
      <c r="S17" s="129">
        <v>65092</v>
      </c>
      <c r="T17" s="34">
        <f t="shared" si="1"/>
        <v>2054517</v>
      </c>
      <c r="U17" s="129">
        <v>3017269</v>
      </c>
      <c r="V17" s="129">
        <v>1963699</v>
      </c>
      <c r="W17" s="129">
        <v>1033602</v>
      </c>
      <c r="X17" s="129">
        <v>1130585</v>
      </c>
      <c r="Y17" s="129">
        <v>499177</v>
      </c>
      <c r="Z17" s="129">
        <v>449920</v>
      </c>
      <c r="AA17" s="129">
        <v>1087843</v>
      </c>
      <c r="AB17" s="129">
        <v>2608490</v>
      </c>
      <c r="AC17" s="129">
        <v>2733911</v>
      </c>
      <c r="AD17" s="129">
        <v>1056866</v>
      </c>
      <c r="AE17" s="129">
        <v>991247</v>
      </c>
      <c r="AF17" s="129">
        <v>524832</v>
      </c>
      <c r="AG17" s="129">
        <v>247118</v>
      </c>
      <c r="AH17" s="131">
        <v>936926</v>
      </c>
      <c r="AI17" s="131">
        <v>342902</v>
      </c>
      <c r="AJ17" s="132">
        <v>325538</v>
      </c>
      <c r="AK17" s="132">
        <v>297173</v>
      </c>
      <c r="AL17" s="133">
        <v>221286</v>
      </c>
      <c r="AM17" s="132">
        <v>150133</v>
      </c>
      <c r="AN17" s="132">
        <v>113969</v>
      </c>
      <c r="AO17" s="132">
        <v>116736</v>
      </c>
      <c r="AP17" s="132">
        <v>467477</v>
      </c>
      <c r="AQ17" s="133">
        <v>76023</v>
      </c>
      <c r="AR17" s="132">
        <v>321476</v>
      </c>
      <c r="AS17" s="132">
        <v>4087</v>
      </c>
      <c r="AT17" s="21">
        <f t="shared" si="3"/>
        <v>325563</v>
      </c>
      <c r="AU17" s="132">
        <v>302999</v>
      </c>
      <c r="AV17" s="21">
        <f t="shared" si="2"/>
        <v>68469214</v>
      </c>
    </row>
    <row r="18" spans="1:48" ht="12.5" customHeight="1">
      <c r="A18" s="217" t="s">
        <v>128</v>
      </c>
      <c r="B18" s="218"/>
      <c r="C18" s="218"/>
      <c r="D18" s="218"/>
      <c r="E18" s="218"/>
      <c r="F18" s="218"/>
      <c r="G18" s="218"/>
      <c r="H18" s="218"/>
      <c r="I18" s="218"/>
      <c r="J18" s="219"/>
      <c r="K18" s="128">
        <v>0</v>
      </c>
      <c r="L18" s="129">
        <v>0</v>
      </c>
      <c r="M18" s="129">
        <v>0</v>
      </c>
      <c r="N18" s="129">
        <v>0</v>
      </c>
      <c r="O18" s="130">
        <v>0</v>
      </c>
      <c r="P18" s="34">
        <f t="shared" si="0"/>
        <v>0</v>
      </c>
      <c r="Q18" s="130">
        <v>0</v>
      </c>
      <c r="R18" s="129">
        <v>0</v>
      </c>
      <c r="S18" s="129">
        <v>0</v>
      </c>
      <c r="T18" s="34">
        <f t="shared" si="1"/>
        <v>0</v>
      </c>
      <c r="U18" s="129">
        <v>0</v>
      </c>
      <c r="V18" s="129">
        <v>0</v>
      </c>
      <c r="W18" s="129">
        <v>37295</v>
      </c>
      <c r="X18" s="129">
        <v>0</v>
      </c>
      <c r="Y18" s="129">
        <v>0</v>
      </c>
      <c r="Z18" s="129">
        <v>0</v>
      </c>
      <c r="AA18" s="129">
        <v>24495</v>
      </c>
      <c r="AB18" s="129">
        <v>0</v>
      </c>
      <c r="AC18" s="129">
        <v>0</v>
      </c>
      <c r="AD18" s="129">
        <v>0</v>
      </c>
      <c r="AE18" s="129">
        <v>0</v>
      </c>
      <c r="AF18" s="129">
        <v>0</v>
      </c>
      <c r="AG18" s="129">
        <v>0</v>
      </c>
      <c r="AH18" s="131">
        <v>0</v>
      </c>
      <c r="AI18" s="131">
        <v>0</v>
      </c>
      <c r="AJ18" s="132">
        <v>0</v>
      </c>
      <c r="AK18" s="132">
        <v>0</v>
      </c>
      <c r="AL18" s="133">
        <v>0</v>
      </c>
      <c r="AM18" s="132">
        <v>0</v>
      </c>
      <c r="AN18" s="132">
        <v>0</v>
      </c>
      <c r="AO18" s="132">
        <v>0</v>
      </c>
      <c r="AP18" s="132">
        <v>0</v>
      </c>
      <c r="AQ18" s="133">
        <v>0</v>
      </c>
      <c r="AR18" s="132">
        <v>0</v>
      </c>
      <c r="AS18" s="132">
        <v>0</v>
      </c>
      <c r="AT18" s="21">
        <f t="shared" si="3"/>
        <v>0</v>
      </c>
      <c r="AU18" s="132">
        <v>0</v>
      </c>
      <c r="AV18" s="21">
        <f t="shared" si="2"/>
        <v>61790</v>
      </c>
    </row>
    <row r="19" spans="1:48" ht="12.5" customHeight="1">
      <c r="A19" s="217" t="s">
        <v>129</v>
      </c>
      <c r="B19" s="218"/>
      <c r="C19" s="218"/>
      <c r="D19" s="218"/>
      <c r="E19" s="218"/>
      <c r="F19" s="218"/>
      <c r="G19" s="218"/>
      <c r="H19" s="218"/>
      <c r="I19" s="218"/>
      <c r="J19" s="219"/>
      <c r="K19" s="128">
        <v>1122661</v>
      </c>
      <c r="L19" s="129">
        <v>163656</v>
      </c>
      <c r="M19" s="129">
        <v>29949</v>
      </c>
      <c r="N19" s="129">
        <v>226</v>
      </c>
      <c r="O19" s="130">
        <v>63</v>
      </c>
      <c r="P19" s="34">
        <f t="shared" si="0"/>
        <v>30238</v>
      </c>
      <c r="Q19" s="130">
        <v>47112</v>
      </c>
      <c r="R19" s="129">
        <v>462</v>
      </c>
      <c r="S19" s="129">
        <v>0</v>
      </c>
      <c r="T19" s="34">
        <f t="shared" si="1"/>
        <v>462</v>
      </c>
      <c r="U19" s="129">
        <v>2536</v>
      </c>
      <c r="V19" s="129">
        <v>61249</v>
      </c>
      <c r="W19" s="129">
        <v>1779</v>
      </c>
      <c r="X19" s="129">
        <v>23331</v>
      </c>
      <c r="Y19" s="129">
        <v>2003</v>
      </c>
      <c r="Z19" s="129">
        <v>14931</v>
      </c>
      <c r="AA19" s="129">
        <v>21247</v>
      </c>
      <c r="AB19" s="129">
        <v>1231</v>
      </c>
      <c r="AC19" s="129">
        <v>2290</v>
      </c>
      <c r="AD19" s="129">
        <v>10593</v>
      </c>
      <c r="AE19" s="129">
        <v>13</v>
      </c>
      <c r="AF19" s="129">
        <v>1634</v>
      </c>
      <c r="AG19" s="129">
        <v>7</v>
      </c>
      <c r="AH19" s="131">
        <v>3924</v>
      </c>
      <c r="AI19" s="131">
        <v>82</v>
      </c>
      <c r="AJ19" s="132">
        <v>2160</v>
      </c>
      <c r="AK19" s="132">
        <v>134</v>
      </c>
      <c r="AL19" s="133">
        <v>30</v>
      </c>
      <c r="AM19" s="132">
        <v>1</v>
      </c>
      <c r="AN19" s="132">
        <v>10</v>
      </c>
      <c r="AO19" s="132">
        <v>4</v>
      </c>
      <c r="AP19" s="132">
        <v>626</v>
      </c>
      <c r="AQ19" s="133">
        <v>2</v>
      </c>
      <c r="AR19" s="132">
        <v>783</v>
      </c>
      <c r="AS19" s="132">
        <v>0</v>
      </c>
      <c r="AT19" s="21">
        <f t="shared" si="3"/>
        <v>783</v>
      </c>
      <c r="AU19" s="132">
        <v>25</v>
      </c>
      <c r="AV19" s="21">
        <f t="shared" si="2"/>
        <v>1514754</v>
      </c>
    </row>
    <row r="20" spans="1:48" ht="12.5" customHeight="1">
      <c r="A20" s="217" t="s">
        <v>130</v>
      </c>
      <c r="B20" s="183"/>
      <c r="C20" s="183"/>
      <c r="D20" s="183"/>
      <c r="E20" s="183"/>
      <c r="F20" s="183"/>
      <c r="G20" s="183"/>
      <c r="H20" s="183"/>
      <c r="I20" s="183"/>
      <c r="J20" s="5" t="s">
        <v>5</v>
      </c>
      <c r="K20" s="128">
        <v>117411963</v>
      </c>
      <c r="L20" s="129">
        <v>39249760</v>
      </c>
      <c r="M20" s="129">
        <v>13860001</v>
      </c>
      <c r="N20" s="129">
        <v>42384</v>
      </c>
      <c r="O20" s="130">
        <v>398506</v>
      </c>
      <c r="P20" s="34">
        <f t="shared" si="0"/>
        <v>14300891</v>
      </c>
      <c r="Q20" s="130">
        <v>14272462</v>
      </c>
      <c r="R20" s="129">
        <v>6886239</v>
      </c>
      <c r="S20" s="129">
        <v>205788</v>
      </c>
      <c r="T20" s="34">
        <f t="shared" si="1"/>
        <v>7092027</v>
      </c>
      <c r="U20" s="129">
        <v>6455354</v>
      </c>
      <c r="V20" s="129">
        <v>11641863</v>
      </c>
      <c r="W20" s="129">
        <v>6058277</v>
      </c>
      <c r="X20" s="129">
        <v>4982996</v>
      </c>
      <c r="Y20" s="129">
        <v>1836865</v>
      </c>
      <c r="Z20" s="129">
        <v>840656</v>
      </c>
      <c r="AA20" s="129">
        <v>4582048</v>
      </c>
      <c r="AB20" s="129">
        <v>5760090</v>
      </c>
      <c r="AC20" s="129">
        <v>6283955</v>
      </c>
      <c r="AD20" s="129">
        <v>3141156</v>
      </c>
      <c r="AE20" s="129">
        <v>2725609</v>
      </c>
      <c r="AF20" s="129">
        <v>2327636</v>
      </c>
      <c r="AG20" s="129">
        <v>1015934</v>
      </c>
      <c r="AH20" s="131">
        <v>2182971</v>
      </c>
      <c r="AI20" s="131">
        <v>1120782</v>
      </c>
      <c r="AJ20" s="132">
        <v>1250200</v>
      </c>
      <c r="AK20" s="132">
        <v>867260</v>
      </c>
      <c r="AL20" s="133">
        <v>703467</v>
      </c>
      <c r="AM20" s="132">
        <v>446581</v>
      </c>
      <c r="AN20" s="132">
        <v>460234</v>
      </c>
      <c r="AO20" s="132">
        <v>465200</v>
      </c>
      <c r="AP20" s="132">
        <v>1184097</v>
      </c>
      <c r="AQ20" s="133">
        <v>222664</v>
      </c>
      <c r="AR20" s="132">
        <v>943463</v>
      </c>
      <c r="AS20" s="132">
        <v>7990</v>
      </c>
      <c r="AT20" s="21">
        <f t="shared" si="3"/>
        <v>951453</v>
      </c>
      <c r="AU20" s="132">
        <v>958872</v>
      </c>
      <c r="AV20" s="21">
        <f t="shared" si="2"/>
        <v>260793323</v>
      </c>
    </row>
    <row r="21" spans="1:48" ht="12.5" customHeight="1">
      <c r="A21" s="217" t="s">
        <v>131</v>
      </c>
      <c r="B21" s="183"/>
      <c r="C21" s="183"/>
      <c r="D21" s="183"/>
      <c r="E21" s="183"/>
      <c r="F21" s="183"/>
      <c r="G21" s="183"/>
      <c r="H21" s="183"/>
      <c r="I21" s="183"/>
      <c r="J21" s="5" t="s">
        <v>6</v>
      </c>
      <c r="K21" s="128">
        <v>112591000</v>
      </c>
      <c r="L21" s="129">
        <v>37123953</v>
      </c>
      <c r="M21" s="129">
        <v>12910797</v>
      </c>
      <c r="N21" s="129">
        <v>41306</v>
      </c>
      <c r="O21" s="130">
        <v>392368</v>
      </c>
      <c r="P21" s="34">
        <f t="shared" si="0"/>
        <v>13344471</v>
      </c>
      <c r="Q21" s="130">
        <v>13690893</v>
      </c>
      <c r="R21" s="129">
        <v>6379213</v>
      </c>
      <c r="S21" s="129">
        <v>177293</v>
      </c>
      <c r="T21" s="34">
        <f t="shared" si="1"/>
        <v>6556506</v>
      </c>
      <c r="U21" s="129">
        <v>6080350</v>
      </c>
      <c r="V21" s="129">
        <v>11001778</v>
      </c>
      <c r="W21" s="129">
        <v>5542687</v>
      </c>
      <c r="X21" s="129">
        <v>4571480</v>
      </c>
      <c r="Y21" s="129">
        <v>1799700</v>
      </c>
      <c r="Z21" s="129">
        <v>761771</v>
      </c>
      <c r="AA21" s="129">
        <v>4187104</v>
      </c>
      <c r="AB21" s="129">
        <v>5476163</v>
      </c>
      <c r="AC21" s="129">
        <v>5937542</v>
      </c>
      <c r="AD21" s="129">
        <v>2889384</v>
      </c>
      <c r="AE21" s="129">
        <v>2581345</v>
      </c>
      <c r="AF21" s="129">
        <v>2161827</v>
      </c>
      <c r="AG21" s="129">
        <v>946763</v>
      </c>
      <c r="AH21" s="131">
        <v>2051531</v>
      </c>
      <c r="AI21" s="131">
        <v>1028701</v>
      </c>
      <c r="AJ21" s="132">
        <v>1160710</v>
      </c>
      <c r="AK21" s="132">
        <v>740324</v>
      </c>
      <c r="AL21" s="133">
        <v>620972</v>
      </c>
      <c r="AM21" s="132">
        <v>412055</v>
      </c>
      <c r="AN21" s="132">
        <v>441161</v>
      </c>
      <c r="AO21" s="132">
        <v>436926</v>
      </c>
      <c r="AP21" s="132">
        <v>1130803</v>
      </c>
      <c r="AQ21" s="133">
        <v>198226</v>
      </c>
      <c r="AR21" s="132">
        <v>904829</v>
      </c>
      <c r="AS21" s="132">
        <v>7152</v>
      </c>
      <c r="AT21" s="21">
        <f t="shared" si="3"/>
        <v>911981</v>
      </c>
      <c r="AU21" s="132">
        <v>874888</v>
      </c>
      <c r="AV21" s="21">
        <f t="shared" si="2"/>
        <v>247252995</v>
      </c>
    </row>
    <row r="22" spans="1:48" ht="12.5" customHeight="1">
      <c r="A22" s="213" t="s">
        <v>132</v>
      </c>
      <c r="B22" s="214"/>
      <c r="C22" s="214"/>
      <c r="D22" s="214"/>
      <c r="E22" s="214"/>
      <c r="F22" s="214"/>
      <c r="G22" s="214"/>
      <c r="H22" s="214"/>
      <c r="I22" s="214"/>
      <c r="J22" s="235"/>
      <c r="K22" s="128">
        <v>7724294</v>
      </c>
      <c r="L22" s="129">
        <v>1593131</v>
      </c>
      <c r="M22" s="129">
        <v>555936</v>
      </c>
      <c r="N22" s="129">
        <v>5073</v>
      </c>
      <c r="O22" s="134" t="s">
        <v>337</v>
      </c>
      <c r="P22" s="34">
        <f t="shared" si="0"/>
        <v>561009</v>
      </c>
      <c r="Q22" s="130">
        <v>566592</v>
      </c>
      <c r="R22" s="129">
        <v>249409</v>
      </c>
      <c r="S22" s="129">
        <v>1353</v>
      </c>
      <c r="T22" s="34">
        <f t="shared" si="1"/>
        <v>250762</v>
      </c>
      <c r="U22" s="129">
        <v>585039</v>
      </c>
      <c r="V22" s="129">
        <v>1052065</v>
      </c>
      <c r="W22" s="129">
        <v>280770</v>
      </c>
      <c r="X22" s="129">
        <v>217011</v>
      </c>
      <c r="Y22" s="129">
        <v>47189</v>
      </c>
      <c r="Z22" s="129">
        <v>32723</v>
      </c>
      <c r="AA22" s="129">
        <v>187157</v>
      </c>
      <c r="AB22" s="129">
        <v>208760</v>
      </c>
      <c r="AC22" s="129">
        <v>91451</v>
      </c>
      <c r="AD22" s="129">
        <v>92981</v>
      </c>
      <c r="AE22" s="129">
        <v>147862</v>
      </c>
      <c r="AF22" s="129">
        <v>115917</v>
      </c>
      <c r="AG22" s="129">
        <v>12030</v>
      </c>
      <c r="AH22" s="131">
        <v>40386</v>
      </c>
      <c r="AI22" s="131">
        <v>14019</v>
      </c>
      <c r="AJ22" s="132">
        <v>117608</v>
      </c>
      <c r="AK22" s="132">
        <v>52915</v>
      </c>
      <c r="AL22" s="133">
        <v>16341</v>
      </c>
      <c r="AM22" s="132">
        <v>1454</v>
      </c>
      <c r="AN22" s="132">
        <v>45535</v>
      </c>
      <c r="AO22" s="132">
        <v>7521</v>
      </c>
      <c r="AP22" s="132">
        <v>4949</v>
      </c>
      <c r="AQ22" s="133">
        <v>12378</v>
      </c>
      <c r="AR22" s="132">
        <v>31162</v>
      </c>
      <c r="AS22" s="132">
        <v>459</v>
      </c>
      <c r="AT22" s="21">
        <f t="shared" si="3"/>
        <v>31621</v>
      </c>
      <c r="AU22" s="132">
        <v>54738</v>
      </c>
      <c r="AV22" s="21">
        <f t="shared" si="2"/>
        <v>14166208</v>
      </c>
    </row>
    <row r="23" spans="1:48" ht="12.5" customHeight="1">
      <c r="A23" s="213" t="s">
        <v>133</v>
      </c>
      <c r="B23" s="214"/>
      <c r="C23" s="214"/>
      <c r="D23" s="214"/>
      <c r="E23" s="214"/>
      <c r="F23" s="214"/>
      <c r="G23" s="214"/>
      <c r="H23" s="214"/>
      <c r="I23" s="214"/>
      <c r="J23" s="214"/>
      <c r="K23" s="128">
        <v>2208773</v>
      </c>
      <c r="L23" s="129">
        <v>1523861</v>
      </c>
      <c r="M23" s="129">
        <v>285326</v>
      </c>
      <c r="N23" s="129">
        <v>0</v>
      </c>
      <c r="O23" s="134" t="s">
        <v>337</v>
      </c>
      <c r="P23" s="34">
        <f t="shared" si="0"/>
        <v>285326</v>
      </c>
      <c r="Q23" s="130">
        <v>858964</v>
      </c>
      <c r="R23" s="129">
        <v>497791</v>
      </c>
      <c r="S23" s="129">
        <v>0</v>
      </c>
      <c r="T23" s="34">
        <f t="shared" si="1"/>
        <v>497791</v>
      </c>
      <c r="U23" s="129">
        <v>136150</v>
      </c>
      <c r="V23" s="129">
        <v>1042298</v>
      </c>
      <c r="W23" s="129">
        <v>26647</v>
      </c>
      <c r="X23" s="129">
        <v>198354</v>
      </c>
      <c r="Y23" s="129">
        <v>66907</v>
      </c>
      <c r="Z23" s="129">
        <v>40998</v>
      </c>
      <c r="AA23" s="129">
        <v>61848</v>
      </c>
      <c r="AB23" s="129">
        <v>94263</v>
      </c>
      <c r="AC23" s="129">
        <v>0</v>
      </c>
      <c r="AD23" s="129">
        <v>82546</v>
      </c>
      <c r="AE23" s="129">
        <v>0</v>
      </c>
      <c r="AF23" s="129">
        <v>0</v>
      </c>
      <c r="AG23" s="129">
        <v>752</v>
      </c>
      <c r="AH23" s="131">
        <v>0</v>
      </c>
      <c r="AI23" s="131">
        <v>8173</v>
      </c>
      <c r="AJ23" s="132">
        <v>0</v>
      </c>
      <c r="AK23" s="132">
        <v>0</v>
      </c>
      <c r="AL23" s="133">
        <v>0</v>
      </c>
      <c r="AM23" s="132">
        <v>0</v>
      </c>
      <c r="AN23" s="132">
        <v>0</v>
      </c>
      <c r="AO23" s="132">
        <v>0</v>
      </c>
      <c r="AP23" s="132">
        <v>56246</v>
      </c>
      <c r="AQ23" s="133">
        <v>14557</v>
      </c>
      <c r="AR23" s="132">
        <v>0</v>
      </c>
      <c r="AS23" s="132">
        <v>0</v>
      </c>
      <c r="AT23" s="21">
        <f t="shared" si="3"/>
        <v>0</v>
      </c>
      <c r="AU23" s="132">
        <v>4215</v>
      </c>
      <c r="AV23" s="21">
        <f t="shared" si="2"/>
        <v>7208669</v>
      </c>
    </row>
    <row r="24" spans="1:48" ht="12.5" customHeight="1">
      <c r="A24" s="213" t="s">
        <v>134</v>
      </c>
      <c r="B24" s="214"/>
      <c r="C24" s="214"/>
      <c r="D24" s="214"/>
      <c r="E24" s="214"/>
      <c r="F24" s="214"/>
      <c r="G24" s="214"/>
      <c r="H24" s="214"/>
      <c r="I24" s="214"/>
      <c r="J24" s="214"/>
      <c r="K24" s="128">
        <v>18673534</v>
      </c>
      <c r="L24" s="129">
        <v>6573922</v>
      </c>
      <c r="M24" s="129">
        <v>0</v>
      </c>
      <c r="N24" s="129">
        <v>9560</v>
      </c>
      <c r="O24" s="130">
        <v>215395</v>
      </c>
      <c r="P24" s="34">
        <f t="shared" si="0"/>
        <v>224955</v>
      </c>
      <c r="Q24" s="130">
        <v>2829329</v>
      </c>
      <c r="R24" s="129">
        <v>0</v>
      </c>
      <c r="S24" s="129">
        <v>53463</v>
      </c>
      <c r="T24" s="34">
        <f t="shared" si="1"/>
        <v>53463</v>
      </c>
      <c r="U24" s="129">
        <v>1395848</v>
      </c>
      <c r="V24" s="129">
        <v>2791618</v>
      </c>
      <c r="W24" s="129">
        <v>0</v>
      </c>
      <c r="X24" s="129">
        <v>0</v>
      </c>
      <c r="Y24" s="129">
        <v>532682</v>
      </c>
      <c r="Z24" s="129">
        <v>56250</v>
      </c>
      <c r="AA24" s="129">
        <v>752041</v>
      </c>
      <c r="AB24" s="129">
        <v>0</v>
      </c>
      <c r="AC24" s="129">
        <v>1886151</v>
      </c>
      <c r="AD24" s="129">
        <v>699661</v>
      </c>
      <c r="AE24" s="129">
        <v>0</v>
      </c>
      <c r="AF24" s="129">
        <v>0</v>
      </c>
      <c r="AG24" s="129">
        <v>0</v>
      </c>
      <c r="AH24" s="131">
        <v>453782</v>
      </c>
      <c r="AI24" s="131">
        <v>270639</v>
      </c>
      <c r="AJ24" s="132">
        <v>0</v>
      </c>
      <c r="AK24" s="132">
        <v>0</v>
      </c>
      <c r="AL24" s="133">
        <v>0</v>
      </c>
      <c r="AM24" s="132">
        <v>0</v>
      </c>
      <c r="AN24" s="132">
        <v>0</v>
      </c>
      <c r="AO24" s="132">
        <v>0</v>
      </c>
      <c r="AP24" s="132">
        <v>342084</v>
      </c>
      <c r="AQ24" s="133">
        <v>0</v>
      </c>
      <c r="AR24" s="132">
        <v>229618</v>
      </c>
      <c r="AS24" s="132">
        <v>0</v>
      </c>
      <c r="AT24" s="21">
        <f t="shared" si="3"/>
        <v>229618</v>
      </c>
      <c r="AU24" s="132">
        <v>0</v>
      </c>
      <c r="AV24" s="21">
        <f t="shared" si="2"/>
        <v>37765577</v>
      </c>
    </row>
    <row r="25" spans="1:48" ht="12.5" customHeight="1">
      <c r="A25" s="213" t="s">
        <v>135</v>
      </c>
      <c r="B25" s="214"/>
      <c r="C25" s="214"/>
      <c r="D25" s="214"/>
      <c r="E25" s="214"/>
      <c r="F25" s="214"/>
      <c r="G25" s="214"/>
      <c r="H25" s="214"/>
      <c r="I25" s="214"/>
      <c r="J25" s="214"/>
      <c r="K25" s="128">
        <v>0</v>
      </c>
      <c r="L25" s="129">
        <v>27294</v>
      </c>
      <c r="M25" s="129">
        <v>0</v>
      </c>
      <c r="N25" s="129">
        <v>0</v>
      </c>
      <c r="O25" s="130">
        <v>0</v>
      </c>
      <c r="P25" s="34">
        <f t="shared" si="0"/>
        <v>0</v>
      </c>
      <c r="Q25" s="130">
        <v>0</v>
      </c>
      <c r="R25" s="129">
        <v>0</v>
      </c>
      <c r="S25" s="129">
        <v>0</v>
      </c>
      <c r="T25" s="34">
        <f t="shared" si="1"/>
        <v>0</v>
      </c>
      <c r="U25" s="129">
        <v>0</v>
      </c>
      <c r="V25" s="129">
        <v>0</v>
      </c>
      <c r="W25" s="129">
        <v>0</v>
      </c>
      <c r="X25" s="129">
        <v>0</v>
      </c>
      <c r="Y25" s="129">
        <v>0</v>
      </c>
      <c r="Z25" s="129">
        <v>0</v>
      </c>
      <c r="AA25" s="129">
        <v>80176</v>
      </c>
      <c r="AB25" s="129">
        <v>0</v>
      </c>
      <c r="AC25" s="129">
        <v>0</v>
      </c>
      <c r="AD25" s="129">
        <v>0</v>
      </c>
      <c r="AE25" s="129">
        <v>0</v>
      </c>
      <c r="AF25" s="129">
        <v>0</v>
      </c>
      <c r="AG25" s="129">
        <v>0</v>
      </c>
      <c r="AH25" s="131">
        <v>0</v>
      </c>
      <c r="AI25" s="131">
        <v>0</v>
      </c>
      <c r="AJ25" s="132">
        <v>0</v>
      </c>
      <c r="AK25" s="132">
        <v>0</v>
      </c>
      <c r="AL25" s="133">
        <v>0</v>
      </c>
      <c r="AM25" s="132">
        <v>0</v>
      </c>
      <c r="AN25" s="132">
        <v>0</v>
      </c>
      <c r="AO25" s="132">
        <v>0</v>
      </c>
      <c r="AP25" s="132">
        <v>0</v>
      </c>
      <c r="AQ25" s="133">
        <v>0</v>
      </c>
      <c r="AR25" s="132">
        <v>0</v>
      </c>
      <c r="AS25" s="132">
        <v>0</v>
      </c>
      <c r="AT25" s="21">
        <f t="shared" si="3"/>
        <v>0</v>
      </c>
      <c r="AU25" s="132">
        <v>0</v>
      </c>
      <c r="AV25" s="21">
        <f t="shared" si="2"/>
        <v>107470</v>
      </c>
    </row>
    <row r="26" spans="1:48" ht="12.5" customHeight="1">
      <c r="A26" s="213" t="s">
        <v>136</v>
      </c>
      <c r="B26" s="214"/>
      <c r="C26" s="214"/>
      <c r="D26" s="214"/>
      <c r="E26" s="214"/>
      <c r="F26" s="214"/>
      <c r="G26" s="214"/>
      <c r="H26" s="214"/>
      <c r="I26" s="214"/>
      <c r="J26" s="214"/>
      <c r="K26" s="128">
        <v>221938</v>
      </c>
      <c r="L26" s="129">
        <v>1846239</v>
      </c>
      <c r="M26" s="129">
        <v>457450</v>
      </c>
      <c r="N26" s="129">
        <v>69</v>
      </c>
      <c r="O26" s="130">
        <v>2764</v>
      </c>
      <c r="P26" s="34">
        <f t="shared" si="0"/>
        <v>460283</v>
      </c>
      <c r="Q26" s="130">
        <v>359388</v>
      </c>
      <c r="R26" s="129">
        <v>151814</v>
      </c>
      <c r="S26" s="129">
        <v>758</v>
      </c>
      <c r="T26" s="34">
        <f t="shared" si="1"/>
        <v>152572</v>
      </c>
      <c r="U26" s="129">
        <v>112304</v>
      </c>
      <c r="V26" s="129">
        <v>0</v>
      </c>
      <c r="W26" s="129">
        <v>119647</v>
      </c>
      <c r="X26" s="129">
        <v>0</v>
      </c>
      <c r="Y26" s="129">
        <v>34852</v>
      </c>
      <c r="Z26" s="129">
        <v>0</v>
      </c>
      <c r="AA26" s="129">
        <v>128070</v>
      </c>
      <c r="AB26" s="129">
        <v>147115</v>
      </c>
      <c r="AC26" s="129">
        <v>150982</v>
      </c>
      <c r="AD26" s="129">
        <v>49719</v>
      </c>
      <c r="AE26" s="129">
        <v>82930</v>
      </c>
      <c r="AF26" s="129">
        <v>0</v>
      </c>
      <c r="AG26" s="129">
        <v>0</v>
      </c>
      <c r="AH26" s="131">
        <v>44113</v>
      </c>
      <c r="AI26" s="131">
        <v>11454</v>
      </c>
      <c r="AJ26" s="132">
        <v>0</v>
      </c>
      <c r="AK26" s="132">
        <v>0</v>
      </c>
      <c r="AL26" s="133">
        <v>0</v>
      </c>
      <c r="AM26" s="132">
        <v>0</v>
      </c>
      <c r="AN26" s="132">
        <v>0</v>
      </c>
      <c r="AO26" s="132">
        <v>0</v>
      </c>
      <c r="AP26" s="132">
        <v>0</v>
      </c>
      <c r="AQ26" s="133">
        <v>0</v>
      </c>
      <c r="AR26" s="132">
        <v>0</v>
      </c>
      <c r="AS26" s="132">
        <v>0</v>
      </c>
      <c r="AT26" s="21">
        <f t="shared" si="3"/>
        <v>0</v>
      </c>
      <c r="AU26" s="132">
        <v>0</v>
      </c>
      <c r="AV26" s="21">
        <f t="shared" si="2"/>
        <v>3921606</v>
      </c>
    </row>
    <row r="27" spans="1:48" ht="12.5" customHeight="1">
      <c r="A27" s="213" t="s">
        <v>137</v>
      </c>
      <c r="B27" s="214"/>
      <c r="C27" s="214"/>
      <c r="D27" s="214"/>
      <c r="E27" s="214"/>
      <c r="F27" s="214"/>
      <c r="G27" s="214"/>
      <c r="H27" s="214"/>
      <c r="I27" s="214"/>
      <c r="J27" s="214"/>
      <c r="K27" s="128">
        <v>461583</v>
      </c>
      <c r="L27" s="129">
        <v>1403255</v>
      </c>
      <c r="M27" s="129">
        <v>310025</v>
      </c>
      <c r="N27" s="129">
        <v>20</v>
      </c>
      <c r="O27" s="130">
        <v>139</v>
      </c>
      <c r="P27" s="34">
        <f t="shared" si="0"/>
        <v>310184</v>
      </c>
      <c r="Q27" s="130">
        <v>430638</v>
      </c>
      <c r="R27" s="129">
        <v>143658</v>
      </c>
      <c r="S27" s="129">
        <v>5400</v>
      </c>
      <c r="T27" s="34">
        <f t="shared" si="1"/>
        <v>149058</v>
      </c>
      <c r="U27" s="129">
        <v>78620</v>
      </c>
      <c r="V27" s="129">
        <v>596986</v>
      </c>
      <c r="W27" s="129">
        <v>137365</v>
      </c>
      <c r="X27" s="129">
        <v>390952</v>
      </c>
      <c r="Y27" s="129">
        <v>41248</v>
      </c>
      <c r="Z27" s="129">
        <v>153999</v>
      </c>
      <c r="AA27" s="129">
        <v>154200</v>
      </c>
      <c r="AB27" s="129">
        <v>133322</v>
      </c>
      <c r="AC27" s="129">
        <v>179622</v>
      </c>
      <c r="AD27" s="129">
        <v>90791</v>
      </c>
      <c r="AE27" s="129">
        <v>95428</v>
      </c>
      <c r="AF27" s="129">
        <v>209215</v>
      </c>
      <c r="AG27" s="129">
        <v>50963</v>
      </c>
      <c r="AH27" s="131">
        <v>40154</v>
      </c>
      <c r="AI27" s="131">
        <v>52301</v>
      </c>
      <c r="AJ27" s="132">
        <v>66258</v>
      </c>
      <c r="AK27" s="132">
        <v>24601</v>
      </c>
      <c r="AL27" s="133">
        <v>53241</v>
      </c>
      <c r="AM27" s="132">
        <v>31782</v>
      </c>
      <c r="AN27" s="132">
        <v>26048</v>
      </c>
      <c r="AO27" s="132">
        <v>24771</v>
      </c>
      <c r="AP27" s="132">
        <v>41741</v>
      </c>
      <c r="AQ27" s="133">
        <v>38585</v>
      </c>
      <c r="AR27" s="132">
        <v>56660</v>
      </c>
      <c r="AS27" s="132">
        <v>10</v>
      </c>
      <c r="AT27" s="21">
        <f t="shared" si="3"/>
        <v>56670</v>
      </c>
      <c r="AU27" s="132">
        <v>64077</v>
      </c>
      <c r="AV27" s="21">
        <f t="shared" si="2"/>
        <v>5587658</v>
      </c>
    </row>
    <row r="28" spans="1:48" ht="12.5" customHeight="1">
      <c r="A28" s="213" t="s">
        <v>138</v>
      </c>
      <c r="B28" s="214"/>
      <c r="C28" s="214"/>
      <c r="D28" s="214"/>
      <c r="E28" s="214"/>
      <c r="F28" s="214"/>
      <c r="G28" s="214"/>
      <c r="H28" s="214"/>
      <c r="I28" s="214"/>
      <c r="J28" s="214"/>
      <c r="K28" s="128">
        <v>77287008</v>
      </c>
      <c r="L28" s="129">
        <v>23519908</v>
      </c>
      <c r="M28" s="129">
        <v>8626179</v>
      </c>
      <c r="N28" s="129">
        <v>26561</v>
      </c>
      <c r="O28" s="130">
        <v>174070</v>
      </c>
      <c r="P28" s="34">
        <f t="shared" si="0"/>
        <v>8826810</v>
      </c>
      <c r="Q28" s="130">
        <v>8374274</v>
      </c>
      <c r="R28" s="129">
        <v>4247060</v>
      </c>
      <c r="S28" s="129">
        <v>116251</v>
      </c>
      <c r="T28" s="34">
        <f t="shared" si="1"/>
        <v>4363311</v>
      </c>
      <c r="U28" s="129">
        <v>3730761</v>
      </c>
      <c r="V28" s="129">
        <v>5460303</v>
      </c>
      <c r="W28" s="129">
        <v>3284445</v>
      </c>
      <c r="X28" s="129">
        <v>2583404</v>
      </c>
      <c r="Y28" s="129">
        <v>1076172</v>
      </c>
      <c r="Z28" s="129">
        <v>473243</v>
      </c>
      <c r="AA28" s="129">
        <v>2536500</v>
      </c>
      <c r="AB28" s="129">
        <v>3856795</v>
      </c>
      <c r="AC28" s="129">
        <v>3563833</v>
      </c>
      <c r="AD28" s="129">
        <v>1692175</v>
      </c>
      <c r="AE28" s="129">
        <v>1590071</v>
      </c>
      <c r="AF28" s="129">
        <v>1408449</v>
      </c>
      <c r="AG28" s="129">
        <v>571995</v>
      </c>
      <c r="AH28" s="131">
        <v>1348699</v>
      </c>
      <c r="AI28" s="131">
        <v>667259</v>
      </c>
      <c r="AJ28" s="132">
        <v>785210</v>
      </c>
      <c r="AK28" s="132">
        <v>620458</v>
      </c>
      <c r="AL28" s="133">
        <v>444281</v>
      </c>
      <c r="AM28" s="132">
        <v>312826</v>
      </c>
      <c r="AN28" s="132">
        <v>250324</v>
      </c>
      <c r="AO28" s="132">
        <v>248892</v>
      </c>
      <c r="AP28" s="132">
        <v>681613</v>
      </c>
      <c r="AQ28" s="133">
        <v>132706</v>
      </c>
      <c r="AR28" s="132">
        <v>567750</v>
      </c>
      <c r="AS28" s="132">
        <v>6683</v>
      </c>
      <c r="AT28" s="21">
        <f t="shared" si="3"/>
        <v>574433</v>
      </c>
      <c r="AU28" s="132">
        <v>656168</v>
      </c>
      <c r="AV28" s="21">
        <f t="shared" si="2"/>
        <v>160922326</v>
      </c>
    </row>
    <row r="29" spans="1:48" ht="12.5" customHeight="1">
      <c r="A29" s="213" t="s">
        <v>139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28">
        <v>1128874</v>
      </c>
      <c r="L29" s="129">
        <v>391081</v>
      </c>
      <c r="M29" s="129">
        <v>7088</v>
      </c>
      <c r="N29" s="129">
        <v>23</v>
      </c>
      <c r="O29" s="130">
        <v>0</v>
      </c>
      <c r="P29" s="34">
        <f t="shared" si="0"/>
        <v>7111</v>
      </c>
      <c r="Q29" s="130">
        <v>195831</v>
      </c>
      <c r="R29" s="129">
        <v>1382</v>
      </c>
      <c r="S29" s="129">
        <v>0</v>
      </c>
      <c r="T29" s="34">
        <f t="shared" si="1"/>
        <v>1382</v>
      </c>
      <c r="U29" s="129">
        <v>1751</v>
      </c>
      <c r="V29" s="129">
        <v>14672</v>
      </c>
      <c r="W29" s="129">
        <v>5269</v>
      </c>
      <c r="X29" s="129">
        <v>154</v>
      </c>
      <c r="Y29" s="129">
        <v>596</v>
      </c>
      <c r="Z29" s="129">
        <v>4558</v>
      </c>
      <c r="AA29" s="129">
        <v>42992</v>
      </c>
      <c r="AB29" s="129">
        <v>1201</v>
      </c>
      <c r="AC29" s="129">
        <v>55558</v>
      </c>
      <c r="AD29" s="129">
        <v>21489</v>
      </c>
      <c r="AE29" s="129">
        <v>629</v>
      </c>
      <c r="AF29" s="129">
        <v>8066</v>
      </c>
      <c r="AG29" s="129">
        <v>683</v>
      </c>
      <c r="AH29" s="131">
        <v>0</v>
      </c>
      <c r="AI29" s="131">
        <v>1037</v>
      </c>
      <c r="AJ29" s="132">
        <v>0</v>
      </c>
      <c r="AK29" s="132">
        <v>4340</v>
      </c>
      <c r="AL29" s="133">
        <v>1262</v>
      </c>
      <c r="AM29" s="132">
        <v>0</v>
      </c>
      <c r="AN29" s="132">
        <v>3923</v>
      </c>
      <c r="AO29" s="132">
        <v>0</v>
      </c>
      <c r="AP29" s="132">
        <v>4057</v>
      </c>
      <c r="AQ29" s="133">
        <v>0</v>
      </c>
      <c r="AR29" s="132">
        <v>10253</v>
      </c>
      <c r="AS29" s="132">
        <v>0</v>
      </c>
      <c r="AT29" s="21">
        <f t="shared" si="3"/>
        <v>10253</v>
      </c>
      <c r="AU29" s="132">
        <v>442</v>
      </c>
      <c r="AV29" s="21">
        <f t="shared" si="2"/>
        <v>1907211</v>
      </c>
    </row>
    <row r="30" spans="1:48" ht="12.5" customHeight="1">
      <c r="A30" s="213" t="s">
        <v>140</v>
      </c>
      <c r="B30" s="188"/>
      <c r="C30" s="188"/>
      <c r="D30" s="188"/>
      <c r="E30" s="188"/>
      <c r="F30" s="188"/>
      <c r="G30" s="188"/>
      <c r="H30" s="188"/>
      <c r="I30" s="188"/>
      <c r="J30" s="188"/>
      <c r="K30" s="128">
        <v>0</v>
      </c>
      <c r="L30" s="129">
        <v>0</v>
      </c>
      <c r="M30" s="129">
        <v>2652759</v>
      </c>
      <c r="N30" s="129">
        <v>0</v>
      </c>
      <c r="O30" s="134" t="s">
        <v>337</v>
      </c>
      <c r="P30" s="34">
        <f t="shared" si="0"/>
        <v>2652759</v>
      </c>
      <c r="Q30" s="130">
        <v>0</v>
      </c>
      <c r="R30" s="129">
        <v>1079865</v>
      </c>
      <c r="S30" s="129">
        <v>0</v>
      </c>
      <c r="T30" s="34">
        <f t="shared" si="1"/>
        <v>1079865</v>
      </c>
      <c r="U30" s="129">
        <v>0</v>
      </c>
      <c r="V30" s="129">
        <v>43836</v>
      </c>
      <c r="W30" s="129">
        <v>1636609</v>
      </c>
      <c r="X30" s="129">
        <v>1181100</v>
      </c>
      <c r="Y30" s="129">
        <v>0</v>
      </c>
      <c r="Z30" s="129">
        <v>0</v>
      </c>
      <c r="AA30" s="129">
        <v>24473</v>
      </c>
      <c r="AB30" s="129">
        <v>1015684</v>
      </c>
      <c r="AC30" s="129">
        <v>0</v>
      </c>
      <c r="AD30" s="129">
        <v>160022</v>
      </c>
      <c r="AE30" s="129">
        <v>663827</v>
      </c>
      <c r="AF30" s="129">
        <v>416709</v>
      </c>
      <c r="AG30" s="129">
        <v>310340</v>
      </c>
      <c r="AH30" s="131">
        <v>124397</v>
      </c>
      <c r="AI30" s="131">
        <v>0</v>
      </c>
      <c r="AJ30" s="132">
        <v>191602</v>
      </c>
      <c r="AK30" s="132">
        <v>38010</v>
      </c>
      <c r="AL30" s="133">
        <v>105847</v>
      </c>
      <c r="AM30" s="132">
        <v>65993</v>
      </c>
      <c r="AN30" s="132">
        <v>115331</v>
      </c>
      <c r="AO30" s="132">
        <v>155742</v>
      </c>
      <c r="AP30" s="132">
        <v>113</v>
      </c>
      <c r="AQ30" s="133">
        <v>0</v>
      </c>
      <c r="AR30" s="132">
        <v>0</v>
      </c>
      <c r="AS30" s="132">
        <v>0</v>
      </c>
      <c r="AT30" s="21">
        <f t="shared" si="3"/>
        <v>0</v>
      </c>
      <c r="AU30" s="132">
        <v>90962</v>
      </c>
      <c r="AV30" s="21">
        <f t="shared" si="2"/>
        <v>10073221</v>
      </c>
    </row>
    <row r="31" spans="1:48" ht="12.5" customHeight="1">
      <c r="A31" s="213" t="s">
        <v>141</v>
      </c>
      <c r="B31" s="188"/>
      <c r="C31" s="188"/>
      <c r="D31" s="188"/>
      <c r="E31" s="188"/>
      <c r="F31" s="188"/>
      <c r="G31" s="188"/>
      <c r="H31" s="188"/>
      <c r="I31" s="188"/>
      <c r="J31" s="188"/>
      <c r="K31" s="128">
        <v>4884996</v>
      </c>
      <c r="L31" s="129">
        <v>245262</v>
      </c>
      <c r="M31" s="129">
        <v>16034</v>
      </c>
      <c r="N31" s="129">
        <v>0</v>
      </c>
      <c r="O31" s="130">
        <v>0</v>
      </c>
      <c r="P31" s="34">
        <f t="shared" si="0"/>
        <v>16034</v>
      </c>
      <c r="Q31" s="130">
        <v>75877</v>
      </c>
      <c r="R31" s="129">
        <v>8234</v>
      </c>
      <c r="S31" s="129">
        <v>68</v>
      </c>
      <c r="T31" s="34">
        <f t="shared" si="1"/>
        <v>8302</v>
      </c>
      <c r="U31" s="129">
        <v>39877</v>
      </c>
      <c r="V31" s="129">
        <v>0</v>
      </c>
      <c r="W31" s="129">
        <v>51935</v>
      </c>
      <c r="X31" s="129">
        <v>505</v>
      </c>
      <c r="Y31" s="129">
        <v>54</v>
      </c>
      <c r="Z31" s="129">
        <v>0</v>
      </c>
      <c r="AA31" s="129">
        <v>219647</v>
      </c>
      <c r="AB31" s="129">
        <v>19023</v>
      </c>
      <c r="AC31" s="129">
        <v>9945</v>
      </c>
      <c r="AD31" s="129">
        <v>0</v>
      </c>
      <c r="AE31" s="129">
        <v>598</v>
      </c>
      <c r="AF31" s="129">
        <v>3471</v>
      </c>
      <c r="AG31" s="129">
        <v>0</v>
      </c>
      <c r="AH31" s="131">
        <v>0</v>
      </c>
      <c r="AI31" s="131">
        <v>3819</v>
      </c>
      <c r="AJ31" s="132">
        <v>32</v>
      </c>
      <c r="AK31" s="132">
        <v>0</v>
      </c>
      <c r="AL31" s="133">
        <v>0</v>
      </c>
      <c r="AM31" s="132">
        <v>0</v>
      </c>
      <c r="AN31" s="132">
        <v>0</v>
      </c>
      <c r="AO31" s="132">
        <v>0</v>
      </c>
      <c r="AP31" s="132">
        <v>0</v>
      </c>
      <c r="AQ31" s="133">
        <v>0</v>
      </c>
      <c r="AR31" s="132">
        <v>9386</v>
      </c>
      <c r="AS31" s="132">
        <v>0</v>
      </c>
      <c r="AT31" s="21">
        <f t="shared" si="3"/>
        <v>9386</v>
      </c>
      <c r="AU31" s="132">
        <v>4286</v>
      </c>
      <c r="AV31" s="21">
        <f t="shared" si="2"/>
        <v>5593049</v>
      </c>
    </row>
    <row r="32" spans="1:48" ht="12.5" customHeight="1">
      <c r="A32" s="213" t="s">
        <v>142</v>
      </c>
      <c r="B32" s="188"/>
      <c r="C32" s="188"/>
      <c r="D32" s="188"/>
      <c r="E32" s="188"/>
      <c r="F32" s="188"/>
      <c r="G32" s="188"/>
      <c r="H32" s="188"/>
      <c r="I32" s="188"/>
      <c r="J32" s="5" t="s">
        <v>7</v>
      </c>
      <c r="K32" s="128">
        <v>4574656</v>
      </c>
      <c r="L32" s="129">
        <v>2125668</v>
      </c>
      <c r="M32" s="129">
        <v>949204</v>
      </c>
      <c r="N32" s="129">
        <v>1078</v>
      </c>
      <c r="O32" s="130">
        <v>6138</v>
      </c>
      <c r="P32" s="34">
        <f t="shared" si="0"/>
        <v>956420</v>
      </c>
      <c r="Q32" s="130">
        <v>507683</v>
      </c>
      <c r="R32" s="129">
        <v>506804</v>
      </c>
      <c r="S32" s="129">
        <v>28490</v>
      </c>
      <c r="T32" s="34">
        <f t="shared" si="1"/>
        <v>535294</v>
      </c>
      <c r="U32" s="129">
        <v>374983</v>
      </c>
      <c r="V32" s="129">
        <v>638906</v>
      </c>
      <c r="W32" s="129">
        <v>514442</v>
      </c>
      <c r="X32" s="129">
        <v>411301</v>
      </c>
      <c r="Y32" s="129">
        <v>37165</v>
      </c>
      <c r="Z32" s="129">
        <v>67641</v>
      </c>
      <c r="AA32" s="129">
        <v>392879</v>
      </c>
      <c r="AB32" s="129">
        <v>246626</v>
      </c>
      <c r="AC32" s="129">
        <v>344494</v>
      </c>
      <c r="AD32" s="129">
        <v>251772</v>
      </c>
      <c r="AE32" s="129">
        <v>144264</v>
      </c>
      <c r="AF32" s="129">
        <v>165806</v>
      </c>
      <c r="AG32" s="129">
        <v>69171</v>
      </c>
      <c r="AH32" s="131">
        <v>131426</v>
      </c>
      <c r="AI32" s="131">
        <v>92080</v>
      </c>
      <c r="AJ32" s="132">
        <v>89479</v>
      </c>
      <c r="AK32" s="132">
        <v>126936</v>
      </c>
      <c r="AL32" s="133">
        <v>70062</v>
      </c>
      <c r="AM32" s="132">
        <v>34526</v>
      </c>
      <c r="AN32" s="132">
        <v>19057</v>
      </c>
      <c r="AO32" s="132">
        <v>28272</v>
      </c>
      <c r="AP32" s="132">
        <v>53008</v>
      </c>
      <c r="AQ32" s="133">
        <v>21043</v>
      </c>
      <c r="AR32" s="132">
        <v>38634</v>
      </c>
      <c r="AS32" s="132">
        <v>838</v>
      </c>
      <c r="AT32" s="21">
        <f t="shared" si="3"/>
        <v>39472</v>
      </c>
      <c r="AU32" s="132">
        <v>83891</v>
      </c>
      <c r="AV32" s="21">
        <f t="shared" si="2"/>
        <v>13148423</v>
      </c>
    </row>
    <row r="33" spans="1:48" ht="12.5" customHeight="1">
      <c r="A33" s="217" t="s">
        <v>143</v>
      </c>
      <c r="B33" s="218"/>
      <c r="C33" s="218"/>
      <c r="D33" s="218"/>
      <c r="E33" s="218"/>
      <c r="F33" s="218"/>
      <c r="G33" s="218"/>
      <c r="H33" s="218"/>
      <c r="I33" s="218"/>
      <c r="J33" s="219"/>
      <c r="K33" s="128">
        <v>3540105</v>
      </c>
      <c r="L33" s="129">
        <v>1908005</v>
      </c>
      <c r="M33" s="129">
        <v>910657</v>
      </c>
      <c r="N33" s="129">
        <v>1078</v>
      </c>
      <c r="O33" s="130">
        <v>6138</v>
      </c>
      <c r="P33" s="34">
        <f t="shared" si="0"/>
        <v>917873</v>
      </c>
      <c r="Q33" s="130">
        <v>437969</v>
      </c>
      <c r="R33" s="129">
        <v>465816</v>
      </c>
      <c r="S33" s="129">
        <v>28490</v>
      </c>
      <c r="T33" s="34">
        <f t="shared" si="1"/>
        <v>494306</v>
      </c>
      <c r="U33" s="129">
        <v>353771</v>
      </c>
      <c r="V33" s="129">
        <v>546558</v>
      </c>
      <c r="W33" s="129">
        <v>481325</v>
      </c>
      <c r="X33" s="129">
        <v>366810</v>
      </c>
      <c r="Y33" s="129">
        <v>25913</v>
      </c>
      <c r="Z33" s="129">
        <v>55771</v>
      </c>
      <c r="AA33" s="129">
        <v>372673</v>
      </c>
      <c r="AB33" s="129">
        <v>233573</v>
      </c>
      <c r="AC33" s="129">
        <v>301932</v>
      </c>
      <c r="AD33" s="129">
        <v>190663</v>
      </c>
      <c r="AE33" s="129">
        <v>137489</v>
      </c>
      <c r="AF33" s="129">
        <v>156191</v>
      </c>
      <c r="AG33" s="129">
        <v>69002</v>
      </c>
      <c r="AH33" s="131">
        <v>129897</v>
      </c>
      <c r="AI33" s="131">
        <v>92080</v>
      </c>
      <c r="AJ33" s="132">
        <v>83113</v>
      </c>
      <c r="AK33" s="132">
        <v>124472</v>
      </c>
      <c r="AL33" s="133">
        <v>69934</v>
      </c>
      <c r="AM33" s="132">
        <v>32118</v>
      </c>
      <c r="AN33" s="132">
        <v>16657</v>
      </c>
      <c r="AO33" s="132">
        <v>25705</v>
      </c>
      <c r="AP33" s="132">
        <v>52923</v>
      </c>
      <c r="AQ33" s="133">
        <v>19195</v>
      </c>
      <c r="AR33" s="132">
        <v>30364</v>
      </c>
      <c r="AS33" s="132">
        <v>838</v>
      </c>
      <c r="AT33" s="21">
        <f t="shared" si="3"/>
        <v>31202</v>
      </c>
      <c r="AU33" s="132">
        <v>81850</v>
      </c>
      <c r="AV33" s="21">
        <f t="shared" si="2"/>
        <v>11349075</v>
      </c>
    </row>
    <row r="34" spans="1:48" ht="12.5" customHeight="1">
      <c r="A34" s="217" t="s">
        <v>144</v>
      </c>
      <c r="B34" s="218"/>
      <c r="C34" s="218"/>
      <c r="D34" s="218"/>
      <c r="E34" s="218"/>
      <c r="F34" s="218"/>
      <c r="G34" s="218"/>
      <c r="H34" s="218"/>
      <c r="I34" s="218"/>
      <c r="J34" s="219"/>
      <c r="K34" s="128">
        <v>82696</v>
      </c>
      <c r="L34" s="129">
        <v>29585</v>
      </c>
      <c r="M34" s="129">
        <v>1000</v>
      </c>
      <c r="N34" s="129">
        <v>0</v>
      </c>
      <c r="O34" s="130">
        <v>0</v>
      </c>
      <c r="P34" s="34">
        <f t="shared" si="0"/>
        <v>1000</v>
      </c>
      <c r="Q34" s="130">
        <v>0</v>
      </c>
      <c r="R34" s="129">
        <v>0</v>
      </c>
      <c r="S34" s="129">
        <v>0</v>
      </c>
      <c r="T34" s="34">
        <f t="shared" si="1"/>
        <v>0</v>
      </c>
      <c r="U34" s="129">
        <v>0</v>
      </c>
      <c r="V34" s="129">
        <v>0</v>
      </c>
      <c r="W34" s="129">
        <v>0</v>
      </c>
      <c r="X34" s="129">
        <v>0</v>
      </c>
      <c r="Y34" s="129">
        <v>0</v>
      </c>
      <c r="Z34" s="129">
        <v>0</v>
      </c>
      <c r="AA34" s="129">
        <v>0</v>
      </c>
      <c r="AB34" s="129">
        <v>0</v>
      </c>
      <c r="AC34" s="129">
        <v>0</v>
      </c>
      <c r="AD34" s="129">
        <v>0</v>
      </c>
      <c r="AE34" s="129">
        <v>0</v>
      </c>
      <c r="AF34" s="129">
        <v>0</v>
      </c>
      <c r="AG34" s="129">
        <v>0</v>
      </c>
      <c r="AH34" s="131">
        <v>0</v>
      </c>
      <c r="AI34" s="131">
        <v>0</v>
      </c>
      <c r="AJ34" s="132">
        <v>0</v>
      </c>
      <c r="AK34" s="132">
        <v>0</v>
      </c>
      <c r="AL34" s="133">
        <v>0</v>
      </c>
      <c r="AM34" s="132">
        <v>0</v>
      </c>
      <c r="AN34" s="132">
        <v>0</v>
      </c>
      <c r="AO34" s="132">
        <v>0</v>
      </c>
      <c r="AP34" s="132">
        <v>0</v>
      </c>
      <c r="AQ34" s="133">
        <v>0</v>
      </c>
      <c r="AR34" s="132">
        <v>0</v>
      </c>
      <c r="AS34" s="132">
        <v>0</v>
      </c>
      <c r="AT34" s="21">
        <f t="shared" si="3"/>
        <v>0</v>
      </c>
      <c r="AU34" s="132">
        <v>0</v>
      </c>
      <c r="AV34" s="21">
        <f t="shared" si="2"/>
        <v>113281</v>
      </c>
    </row>
    <row r="35" spans="1:48" ht="12.5" customHeight="1">
      <c r="A35" s="217" t="s">
        <v>145</v>
      </c>
      <c r="B35" s="218"/>
      <c r="C35" s="218"/>
      <c r="D35" s="218"/>
      <c r="E35" s="218"/>
      <c r="F35" s="218"/>
      <c r="G35" s="218"/>
      <c r="H35" s="218"/>
      <c r="I35" s="218"/>
      <c r="J35" s="219"/>
      <c r="K35" s="128">
        <v>0</v>
      </c>
      <c r="L35" s="129">
        <v>0</v>
      </c>
      <c r="M35" s="129">
        <v>0</v>
      </c>
      <c r="N35" s="129">
        <v>0</v>
      </c>
      <c r="O35" s="130">
        <v>0</v>
      </c>
      <c r="P35" s="34">
        <f t="shared" ref="P35:P60" si="4">SUM(M35:O35)</f>
        <v>0</v>
      </c>
      <c r="Q35" s="130">
        <v>0</v>
      </c>
      <c r="R35" s="129">
        <v>0</v>
      </c>
      <c r="S35" s="129">
        <v>0</v>
      </c>
      <c r="T35" s="34">
        <f t="shared" si="1"/>
        <v>0</v>
      </c>
      <c r="U35" s="129">
        <v>0</v>
      </c>
      <c r="V35" s="129">
        <v>0</v>
      </c>
      <c r="W35" s="129">
        <v>0</v>
      </c>
      <c r="X35" s="129">
        <v>0</v>
      </c>
      <c r="Y35" s="129">
        <v>0</v>
      </c>
      <c r="Z35" s="129">
        <v>0</v>
      </c>
      <c r="AA35" s="129">
        <v>0</v>
      </c>
      <c r="AB35" s="129">
        <v>0</v>
      </c>
      <c r="AC35" s="129">
        <v>0</v>
      </c>
      <c r="AD35" s="129">
        <v>0</v>
      </c>
      <c r="AE35" s="129">
        <v>0</v>
      </c>
      <c r="AF35" s="129">
        <v>0</v>
      </c>
      <c r="AG35" s="129">
        <v>0</v>
      </c>
      <c r="AH35" s="131">
        <v>0</v>
      </c>
      <c r="AI35" s="131">
        <v>0</v>
      </c>
      <c r="AJ35" s="132">
        <v>0</v>
      </c>
      <c r="AK35" s="132">
        <v>0</v>
      </c>
      <c r="AL35" s="133">
        <v>0</v>
      </c>
      <c r="AM35" s="132">
        <v>0</v>
      </c>
      <c r="AN35" s="132">
        <v>0</v>
      </c>
      <c r="AO35" s="132">
        <v>0</v>
      </c>
      <c r="AP35" s="132">
        <v>0</v>
      </c>
      <c r="AQ35" s="133">
        <v>0</v>
      </c>
      <c r="AR35" s="132">
        <v>0</v>
      </c>
      <c r="AS35" s="132">
        <v>0</v>
      </c>
      <c r="AT35" s="21">
        <f t="shared" si="3"/>
        <v>0</v>
      </c>
      <c r="AU35" s="132">
        <v>0</v>
      </c>
      <c r="AV35" s="21">
        <f t="shared" ref="AV35:AV60" si="5">SUM(K35:AU35)-AT35-T35-P35</f>
        <v>0</v>
      </c>
    </row>
    <row r="36" spans="1:48" ht="12.5" customHeight="1">
      <c r="A36" s="217" t="s">
        <v>146</v>
      </c>
      <c r="B36" s="218"/>
      <c r="C36" s="218"/>
      <c r="D36" s="218"/>
      <c r="E36" s="218"/>
      <c r="F36" s="218"/>
      <c r="G36" s="218"/>
      <c r="H36" s="218"/>
      <c r="I36" s="218"/>
      <c r="J36" s="219"/>
      <c r="K36" s="128">
        <v>0</v>
      </c>
      <c r="L36" s="129">
        <v>0</v>
      </c>
      <c r="M36" s="129">
        <v>0</v>
      </c>
      <c r="N36" s="129">
        <v>0</v>
      </c>
      <c r="O36" s="130">
        <v>0</v>
      </c>
      <c r="P36" s="34">
        <f t="shared" si="4"/>
        <v>0</v>
      </c>
      <c r="Q36" s="130">
        <v>0</v>
      </c>
      <c r="R36" s="129">
        <v>0</v>
      </c>
      <c r="S36" s="129">
        <v>0</v>
      </c>
      <c r="T36" s="34">
        <f t="shared" si="1"/>
        <v>0</v>
      </c>
      <c r="U36" s="129">
        <v>0</v>
      </c>
      <c r="V36" s="129">
        <v>0</v>
      </c>
      <c r="W36" s="129">
        <v>0</v>
      </c>
      <c r="X36" s="129">
        <v>0</v>
      </c>
      <c r="Y36" s="129">
        <v>0</v>
      </c>
      <c r="Z36" s="129">
        <v>5785</v>
      </c>
      <c r="AA36" s="129">
        <v>0</v>
      </c>
      <c r="AB36" s="129">
        <v>0</v>
      </c>
      <c r="AC36" s="129">
        <v>0</v>
      </c>
      <c r="AD36" s="129">
        <v>0</v>
      </c>
      <c r="AE36" s="129">
        <v>0</v>
      </c>
      <c r="AF36" s="129">
        <v>0</v>
      </c>
      <c r="AG36" s="129">
        <v>0</v>
      </c>
      <c r="AH36" s="131">
        <v>0</v>
      </c>
      <c r="AI36" s="131">
        <v>0</v>
      </c>
      <c r="AJ36" s="132">
        <v>0</v>
      </c>
      <c r="AK36" s="132">
        <v>0</v>
      </c>
      <c r="AL36" s="133">
        <v>0</v>
      </c>
      <c r="AM36" s="132">
        <v>0</v>
      </c>
      <c r="AN36" s="132">
        <v>0</v>
      </c>
      <c r="AO36" s="132">
        <v>0</v>
      </c>
      <c r="AP36" s="132">
        <v>0</v>
      </c>
      <c r="AQ36" s="133">
        <v>0</v>
      </c>
      <c r="AR36" s="132">
        <v>0</v>
      </c>
      <c r="AS36" s="132">
        <v>0</v>
      </c>
      <c r="AT36" s="21">
        <f t="shared" si="3"/>
        <v>0</v>
      </c>
      <c r="AU36" s="132">
        <v>0</v>
      </c>
      <c r="AV36" s="21">
        <f t="shared" si="5"/>
        <v>5785</v>
      </c>
    </row>
    <row r="37" spans="1:48" ht="12.5" customHeight="1">
      <c r="A37" s="213" t="s">
        <v>147</v>
      </c>
      <c r="B37" s="220"/>
      <c r="C37" s="220"/>
      <c r="D37" s="220"/>
      <c r="E37" s="220"/>
      <c r="F37" s="220"/>
      <c r="G37" s="220"/>
      <c r="H37" s="220"/>
      <c r="I37" s="220"/>
      <c r="J37" s="221"/>
      <c r="K37" s="128">
        <v>951855</v>
      </c>
      <c r="L37" s="129">
        <v>188078</v>
      </c>
      <c r="M37" s="129">
        <v>37547</v>
      </c>
      <c r="N37" s="129">
        <v>0</v>
      </c>
      <c r="O37" s="130">
        <v>0</v>
      </c>
      <c r="P37" s="34">
        <f t="shared" si="4"/>
        <v>37547</v>
      </c>
      <c r="Q37" s="130">
        <v>69714</v>
      </c>
      <c r="R37" s="129">
        <v>40988</v>
      </c>
      <c r="S37" s="129">
        <v>0</v>
      </c>
      <c r="T37" s="34">
        <f t="shared" si="1"/>
        <v>40988</v>
      </c>
      <c r="U37" s="129">
        <v>21212</v>
      </c>
      <c r="V37" s="129">
        <v>92348</v>
      </c>
      <c r="W37" s="129">
        <v>33117</v>
      </c>
      <c r="X37" s="129">
        <v>44491</v>
      </c>
      <c r="Y37" s="129">
        <v>11252</v>
      </c>
      <c r="Z37" s="129">
        <v>6085</v>
      </c>
      <c r="AA37" s="129">
        <v>20206</v>
      </c>
      <c r="AB37" s="129">
        <v>13053</v>
      </c>
      <c r="AC37" s="129">
        <v>42562</v>
      </c>
      <c r="AD37" s="129">
        <v>61109</v>
      </c>
      <c r="AE37" s="129">
        <v>6775</v>
      </c>
      <c r="AF37" s="129">
        <v>9615</v>
      </c>
      <c r="AG37" s="129">
        <v>169</v>
      </c>
      <c r="AH37" s="131">
        <v>1529</v>
      </c>
      <c r="AI37" s="131">
        <v>0</v>
      </c>
      <c r="AJ37" s="132">
        <v>6366</v>
      </c>
      <c r="AK37" s="132">
        <v>2464</v>
      </c>
      <c r="AL37" s="133">
        <v>128</v>
      </c>
      <c r="AM37" s="132">
        <v>2408</v>
      </c>
      <c r="AN37" s="132">
        <v>2400</v>
      </c>
      <c r="AO37" s="132">
        <v>2567</v>
      </c>
      <c r="AP37" s="132">
        <v>85</v>
      </c>
      <c r="AQ37" s="133">
        <v>1848</v>
      </c>
      <c r="AR37" s="132">
        <v>8270</v>
      </c>
      <c r="AS37" s="132">
        <v>0</v>
      </c>
      <c r="AT37" s="21">
        <f t="shared" si="3"/>
        <v>8270</v>
      </c>
      <c r="AU37" s="132">
        <v>2041</v>
      </c>
      <c r="AV37" s="21">
        <f t="shared" si="5"/>
        <v>1680282</v>
      </c>
    </row>
    <row r="38" spans="1:48" ht="12.5" customHeight="1">
      <c r="A38" s="213" t="s">
        <v>148</v>
      </c>
      <c r="B38" s="188"/>
      <c r="C38" s="188"/>
      <c r="D38" s="188"/>
      <c r="E38" s="188"/>
      <c r="F38" s="215" t="s">
        <v>149</v>
      </c>
      <c r="G38" s="215"/>
      <c r="H38" s="215"/>
      <c r="I38" s="215"/>
      <c r="J38" s="215"/>
      <c r="K38" s="128">
        <v>6782382</v>
      </c>
      <c r="L38" s="129">
        <v>1971686</v>
      </c>
      <c r="M38" s="129">
        <v>579661</v>
      </c>
      <c r="N38" s="129">
        <v>0</v>
      </c>
      <c r="O38" s="130">
        <v>0</v>
      </c>
      <c r="P38" s="34">
        <f t="shared" si="4"/>
        <v>579661</v>
      </c>
      <c r="Q38" s="130">
        <v>357155</v>
      </c>
      <c r="R38" s="129">
        <v>472764</v>
      </c>
      <c r="S38" s="129">
        <v>3193</v>
      </c>
      <c r="T38" s="34">
        <f t="shared" si="1"/>
        <v>475957</v>
      </c>
      <c r="U38" s="129">
        <v>605454</v>
      </c>
      <c r="V38" s="129">
        <v>779753</v>
      </c>
      <c r="W38" s="129">
        <v>0</v>
      </c>
      <c r="X38" s="129">
        <v>496691</v>
      </c>
      <c r="Y38" s="129">
        <v>0</v>
      </c>
      <c r="Z38" s="129">
        <v>45382</v>
      </c>
      <c r="AA38" s="129">
        <v>397787</v>
      </c>
      <c r="AB38" s="129">
        <v>382592</v>
      </c>
      <c r="AC38" s="129">
        <v>594846</v>
      </c>
      <c r="AD38" s="129">
        <v>162975</v>
      </c>
      <c r="AE38" s="129">
        <v>384771</v>
      </c>
      <c r="AF38" s="129">
        <v>325506</v>
      </c>
      <c r="AG38" s="129">
        <v>60798</v>
      </c>
      <c r="AH38" s="131">
        <v>356277</v>
      </c>
      <c r="AI38" s="131">
        <v>115325</v>
      </c>
      <c r="AJ38" s="132">
        <v>2887</v>
      </c>
      <c r="AK38" s="132">
        <v>0</v>
      </c>
      <c r="AL38" s="133">
        <v>45919</v>
      </c>
      <c r="AM38" s="132">
        <v>43365</v>
      </c>
      <c r="AN38" s="132">
        <v>39227</v>
      </c>
      <c r="AO38" s="132">
        <v>38149</v>
      </c>
      <c r="AP38" s="132">
        <v>132701</v>
      </c>
      <c r="AQ38" s="133">
        <v>0</v>
      </c>
      <c r="AR38" s="132">
        <v>0</v>
      </c>
      <c r="AS38" s="132">
        <v>5280</v>
      </c>
      <c r="AT38" s="21">
        <f t="shared" si="3"/>
        <v>5280</v>
      </c>
      <c r="AU38" s="132">
        <v>77795</v>
      </c>
      <c r="AV38" s="21">
        <f t="shared" si="5"/>
        <v>15260321</v>
      </c>
    </row>
    <row r="39" spans="1:48" ht="12.5" customHeight="1">
      <c r="A39" s="213" t="s">
        <v>150</v>
      </c>
      <c r="B39" s="188"/>
      <c r="C39" s="188"/>
      <c r="D39" s="188"/>
      <c r="E39" s="188"/>
      <c r="F39" s="216"/>
      <c r="G39" s="216"/>
      <c r="H39" s="216"/>
      <c r="I39" s="216"/>
      <c r="J39" s="216"/>
      <c r="K39" s="128">
        <v>0</v>
      </c>
      <c r="L39" s="129">
        <v>0</v>
      </c>
      <c r="M39" s="129">
        <v>0</v>
      </c>
      <c r="N39" s="129">
        <v>11755</v>
      </c>
      <c r="O39" s="130">
        <v>175668</v>
      </c>
      <c r="P39" s="34">
        <f t="shared" si="4"/>
        <v>187423</v>
      </c>
      <c r="Q39" s="130">
        <v>0</v>
      </c>
      <c r="R39" s="129">
        <v>0</v>
      </c>
      <c r="S39" s="129">
        <v>0</v>
      </c>
      <c r="T39" s="34">
        <f t="shared" si="1"/>
        <v>0</v>
      </c>
      <c r="U39" s="129">
        <v>0</v>
      </c>
      <c r="V39" s="129">
        <v>0</v>
      </c>
      <c r="W39" s="129">
        <v>154701</v>
      </c>
      <c r="X39" s="129">
        <v>0</v>
      </c>
      <c r="Y39" s="129">
        <v>87855</v>
      </c>
      <c r="Z39" s="129">
        <v>0</v>
      </c>
      <c r="AA39" s="129">
        <v>0</v>
      </c>
      <c r="AB39" s="129">
        <v>0</v>
      </c>
      <c r="AC39" s="129">
        <v>0</v>
      </c>
      <c r="AD39" s="129">
        <v>0</v>
      </c>
      <c r="AE39" s="129">
        <v>0</v>
      </c>
      <c r="AF39" s="129">
        <v>0</v>
      </c>
      <c r="AG39" s="129">
        <v>0</v>
      </c>
      <c r="AH39" s="131">
        <v>0</v>
      </c>
      <c r="AI39" s="131">
        <v>0</v>
      </c>
      <c r="AJ39" s="132">
        <v>0</v>
      </c>
      <c r="AK39" s="132">
        <v>0</v>
      </c>
      <c r="AL39" s="133">
        <v>0</v>
      </c>
      <c r="AM39" s="132">
        <v>0</v>
      </c>
      <c r="AN39" s="132">
        <v>0</v>
      </c>
      <c r="AO39" s="132">
        <v>0</v>
      </c>
      <c r="AP39" s="132">
        <v>0</v>
      </c>
      <c r="AQ39" s="133">
        <v>10014</v>
      </c>
      <c r="AR39" s="132">
        <v>50934</v>
      </c>
      <c r="AS39" s="132">
        <v>0</v>
      </c>
      <c r="AT39" s="21">
        <f t="shared" si="3"/>
        <v>50934</v>
      </c>
      <c r="AU39" s="132">
        <v>0</v>
      </c>
      <c r="AV39" s="21">
        <f t="shared" si="5"/>
        <v>490927</v>
      </c>
    </row>
    <row r="40" spans="1:48" ht="12.5" customHeight="1">
      <c r="A40" s="213" t="s">
        <v>151</v>
      </c>
      <c r="B40" s="188"/>
      <c r="C40" s="188"/>
      <c r="D40" s="188"/>
      <c r="E40" s="188"/>
      <c r="F40" s="188"/>
      <c r="G40" s="188"/>
      <c r="H40" s="188"/>
      <c r="I40" s="188"/>
      <c r="J40" s="5" t="s">
        <v>8</v>
      </c>
      <c r="K40" s="128">
        <v>45333</v>
      </c>
      <c r="L40" s="129">
        <v>664126</v>
      </c>
      <c r="M40" s="129">
        <v>0</v>
      </c>
      <c r="N40" s="129">
        <v>0</v>
      </c>
      <c r="O40" s="130">
        <v>0</v>
      </c>
      <c r="P40" s="34">
        <f t="shared" si="4"/>
        <v>0</v>
      </c>
      <c r="Q40" s="130">
        <v>87082</v>
      </c>
      <c r="R40" s="129">
        <v>12664</v>
      </c>
      <c r="S40" s="129">
        <v>98</v>
      </c>
      <c r="T40" s="34">
        <f t="shared" si="1"/>
        <v>12762</v>
      </c>
      <c r="U40" s="129">
        <v>274</v>
      </c>
      <c r="V40" s="129">
        <v>4302</v>
      </c>
      <c r="W40" s="129">
        <v>1983</v>
      </c>
      <c r="X40" s="129">
        <v>2239</v>
      </c>
      <c r="Y40" s="129">
        <v>0</v>
      </c>
      <c r="Z40" s="129">
        <v>467</v>
      </c>
      <c r="AA40" s="129">
        <v>217</v>
      </c>
      <c r="AB40" s="129">
        <v>15738</v>
      </c>
      <c r="AC40" s="129">
        <v>3679</v>
      </c>
      <c r="AD40" s="129">
        <v>0</v>
      </c>
      <c r="AE40" s="129">
        <v>6374</v>
      </c>
      <c r="AF40" s="129">
        <v>29</v>
      </c>
      <c r="AG40" s="129">
        <v>0</v>
      </c>
      <c r="AH40" s="131">
        <v>0</v>
      </c>
      <c r="AI40" s="131">
        <v>0</v>
      </c>
      <c r="AJ40" s="132">
        <v>621</v>
      </c>
      <c r="AK40" s="132">
        <v>0</v>
      </c>
      <c r="AL40" s="133">
        <v>0</v>
      </c>
      <c r="AM40" s="132">
        <v>0</v>
      </c>
      <c r="AN40" s="132">
        <v>0</v>
      </c>
      <c r="AO40" s="132">
        <v>145</v>
      </c>
      <c r="AP40" s="132">
        <v>16219</v>
      </c>
      <c r="AQ40" s="133">
        <v>1070</v>
      </c>
      <c r="AR40" s="132">
        <v>0</v>
      </c>
      <c r="AS40" s="132">
        <v>0</v>
      </c>
      <c r="AT40" s="21">
        <f t="shared" si="3"/>
        <v>0</v>
      </c>
      <c r="AU40" s="132">
        <v>0</v>
      </c>
      <c r="AV40" s="21">
        <f t="shared" si="5"/>
        <v>862660</v>
      </c>
    </row>
    <row r="41" spans="1:48" ht="12.5" customHeight="1">
      <c r="A41" s="217" t="s">
        <v>152</v>
      </c>
      <c r="B41" s="218"/>
      <c r="C41" s="218"/>
      <c r="D41" s="218"/>
      <c r="E41" s="218"/>
      <c r="F41" s="218"/>
      <c r="G41" s="218"/>
      <c r="H41" s="218"/>
      <c r="I41" s="218"/>
      <c r="J41" s="219"/>
      <c r="K41" s="128">
        <v>0</v>
      </c>
      <c r="L41" s="129">
        <v>0</v>
      </c>
      <c r="M41" s="129">
        <v>0</v>
      </c>
      <c r="N41" s="129">
        <v>0</v>
      </c>
      <c r="O41" s="130">
        <v>0</v>
      </c>
      <c r="P41" s="34">
        <f t="shared" si="4"/>
        <v>0</v>
      </c>
      <c r="Q41" s="130">
        <v>0</v>
      </c>
      <c r="R41" s="129">
        <v>0</v>
      </c>
      <c r="S41" s="129">
        <v>0</v>
      </c>
      <c r="T41" s="34">
        <f t="shared" si="1"/>
        <v>0</v>
      </c>
      <c r="U41" s="129">
        <v>0</v>
      </c>
      <c r="V41" s="129">
        <v>0</v>
      </c>
      <c r="W41" s="129">
        <v>0</v>
      </c>
      <c r="X41" s="129">
        <v>0</v>
      </c>
      <c r="Y41" s="129">
        <v>0</v>
      </c>
      <c r="Z41" s="129">
        <v>0</v>
      </c>
      <c r="AA41" s="129">
        <v>0</v>
      </c>
      <c r="AB41" s="129">
        <v>0</v>
      </c>
      <c r="AC41" s="129">
        <v>0</v>
      </c>
      <c r="AD41" s="129">
        <v>0</v>
      </c>
      <c r="AE41" s="129">
        <v>0</v>
      </c>
      <c r="AF41" s="129">
        <v>0</v>
      </c>
      <c r="AG41" s="129">
        <v>0</v>
      </c>
      <c r="AH41" s="131">
        <v>0</v>
      </c>
      <c r="AI41" s="131">
        <v>0</v>
      </c>
      <c r="AJ41" s="132">
        <v>0</v>
      </c>
      <c r="AK41" s="132">
        <v>0</v>
      </c>
      <c r="AL41" s="133">
        <v>0</v>
      </c>
      <c r="AM41" s="132">
        <v>0</v>
      </c>
      <c r="AN41" s="132">
        <v>0</v>
      </c>
      <c r="AO41" s="132">
        <v>0</v>
      </c>
      <c r="AP41" s="132">
        <v>0</v>
      </c>
      <c r="AQ41" s="133">
        <v>0</v>
      </c>
      <c r="AR41" s="132">
        <v>0</v>
      </c>
      <c r="AS41" s="132">
        <v>0</v>
      </c>
      <c r="AT41" s="21">
        <f t="shared" si="3"/>
        <v>0</v>
      </c>
      <c r="AU41" s="132">
        <v>0</v>
      </c>
      <c r="AV41" s="21">
        <f t="shared" si="5"/>
        <v>0</v>
      </c>
    </row>
    <row r="42" spans="1:48" ht="12.5" customHeight="1">
      <c r="A42" s="217" t="s">
        <v>153</v>
      </c>
      <c r="B42" s="218"/>
      <c r="C42" s="218"/>
      <c r="D42" s="218"/>
      <c r="E42" s="218"/>
      <c r="F42" s="218"/>
      <c r="G42" s="218"/>
      <c r="H42" s="218"/>
      <c r="I42" s="218"/>
      <c r="J42" s="219"/>
      <c r="K42" s="128">
        <v>0</v>
      </c>
      <c r="L42" s="129">
        <v>21171</v>
      </c>
      <c r="M42" s="129">
        <v>0</v>
      </c>
      <c r="N42" s="129">
        <v>0</v>
      </c>
      <c r="O42" s="130">
        <v>0</v>
      </c>
      <c r="P42" s="34">
        <f t="shared" si="4"/>
        <v>0</v>
      </c>
      <c r="Q42" s="130">
        <v>7494</v>
      </c>
      <c r="R42" s="129">
        <v>0</v>
      </c>
      <c r="S42" s="129">
        <v>0</v>
      </c>
      <c r="T42" s="34">
        <f t="shared" si="1"/>
        <v>0</v>
      </c>
      <c r="U42" s="129">
        <v>274</v>
      </c>
      <c r="V42" s="129">
        <v>87</v>
      </c>
      <c r="W42" s="129">
        <v>0</v>
      </c>
      <c r="X42" s="129">
        <v>0</v>
      </c>
      <c r="Y42" s="129">
        <v>0</v>
      </c>
      <c r="Z42" s="129">
        <v>0</v>
      </c>
      <c r="AA42" s="129">
        <v>176</v>
      </c>
      <c r="AB42" s="129">
        <v>0</v>
      </c>
      <c r="AC42" s="129">
        <v>0</v>
      </c>
      <c r="AD42" s="129">
        <v>0</v>
      </c>
      <c r="AE42" s="129">
        <v>70</v>
      </c>
      <c r="AF42" s="129">
        <v>0</v>
      </c>
      <c r="AG42" s="129">
        <v>0</v>
      </c>
      <c r="AH42" s="131">
        <v>0</v>
      </c>
      <c r="AI42" s="131">
        <v>0</v>
      </c>
      <c r="AJ42" s="132">
        <v>0</v>
      </c>
      <c r="AK42" s="132">
        <v>0</v>
      </c>
      <c r="AL42" s="133">
        <v>0</v>
      </c>
      <c r="AM42" s="132">
        <v>0</v>
      </c>
      <c r="AN42" s="132">
        <v>0</v>
      </c>
      <c r="AO42" s="132">
        <v>0</v>
      </c>
      <c r="AP42" s="132">
        <v>0</v>
      </c>
      <c r="AQ42" s="133">
        <v>0</v>
      </c>
      <c r="AR42" s="132">
        <v>0</v>
      </c>
      <c r="AS42" s="132">
        <v>0</v>
      </c>
      <c r="AT42" s="21">
        <f t="shared" si="3"/>
        <v>0</v>
      </c>
      <c r="AU42" s="132">
        <v>0</v>
      </c>
      <c r="AV42" s="21">
        <f t="shared" si="5"/>
        <v>29272</v>
      </c>
    </row>
    <row r="43" spans="1:48" ht="12.5" customHeight="1">
      <c r="A43" s="217" t="s">
        <v>154</v>
      </c>
      <c r="B43" s="218"/>
      <c r="C43" s="218"/>
      <c r="D43" s="218"/>
      <c r="E43" s="218"/>
      <c r="F43" s="218"/>
      <c r="G43" s="218"/>
      <c r="H43" s="218"/>
      <c r="I43" s="218"/>
      <c r="J43" s="219"/>
      <c r="K43" s="128">
        <v>45333</v>
      </c>
      <c r="L43" s="129">
        <v>642955</v>
      </c>
      <c r="M43" s="129">
        <v>0</v>
      </c>
      <c r="N43" s="129">
        <v>0</v>
      </c>
      <c r="O43" s="130">
        <v>0</v>
      </c>
      <c r="P43" s="34">
        <f t="shared" si="4"/>
        <v>0</v>
      </c>
      <c r="Q43" s="130">
        <v>79588</v>
      </c>
      <c r="R43" s="129">
        <v>12664</v>
      </c>
      <c r="S43" s="129">
        <v>98</v>
      </c>
      <c r="T43" s="34">
        <f t="shared" si="1"/>
        <v>12762</v>
      </c>
      <c r="U43" s="129">
        <v>0</v>
      </c>
      <c r="V43" s="129">
        <v>4215</v>
      </c>
      <c r="W43" s="129">
        <v>1983</v>
      </c>
      <c r="X43" s="129">
        <v>2239</v>
      </c>
      <c r="Y43" s="129">
        <v>0</v>
      </c>
      <c r="Z43" s="129">
        <v>467</v>
      </c>
      <c r="AA43" s="129">
        <v>41</v>
      </c>
      <c r="AB43" s="129">
        <v>15738</v>
      </c>
      <c r="AC43" s="129">
        <v>3679</v>
      </c>
      <c r="AD43" s="129">
        <v>0</v>
      </c>
      <c r="AE43" s="129">
        <v>6304</v>
      </c>
      <c r="AF43" s="129">
        <v>29</v>
      </c>
      <c r="AG43" s="129">
        <v>0</v>
      </c>
      <c r="AH43" s="131">
        <v>0</v>
      </c>
      <c r="AI43" s="131">
        <v>0</v>
      </c>
      <c r="AJ43" s="132">
        <v>621</v>
      </c>
      <c r="AK43" s="132">
        <v>0</v>
      </c>
      <c r="AL43" s="133">
        <v>0</v>
      </c>
      <c r="AM43" s="132">
        <v>0</v>
      </c>
      <c r="AN43" s="132">
        <v>0</v>
      </c>
      <c r="AO43" s="132">
        <v>145</v>
      </c>
      <c r="AP43" s="132">
        <v>16219</v>
      </c>
      <c r="AQ43" s="133">
        <v>1070</v>
      </c>
      <c r="AR43" s="132">
        <v>0</v>
      </c>
      <c r="AS43" s="132">
        <v>0</v>
      </c>
      <c r="AT43" s="21">
        <f t="shared" si="3"/>
        <v>0</v>
      </c>
      <c r="AU43" s="132">
        <v>0</v>
      </c>
      <c r="AV43" s="21">
        <f t="shared" si="5"/>
        <v>833388</v>
      </c>
    </row>
    <row r="44" spans="1:48" ht="12.5" customHeight="1">
      <c r="A44" s="213" t="s">
        <v>155</v>
      </c>
      <c r="B44" s="188"/>
      <c r="C44" s="188"/>
      <c r="D44" s="188"/>
      <c r="E44" s="188"/>
      <c r="F44" s="188"/>
      <c r="G44" s="188"/>
      <c r="H44" s="188"/>
      <c r="I44" s="188"/>
      <c r="J44" s="5" t="s">
        <v>156</v>
      </c>
      <c r="K44" s="128">
        <v>246307</v>
      </c>
      <c r="L44" s="129">
        <v>139</v>
      </c>
      <c r="M44" s="129">
        <v>0</v>
      </c>
      <c r="N44" s="129">
        <v>0</v>
      </c>
      <c r="O44" s="130">
        <v>0</v>
      </c>
      <c r="P44" s="34">
        <f t="shared" si="4"/>
        <v>0</v>
      </c>
      <c r="Q44" s="130">
        <v>73886</v>
      </c>
      <c r="R44" s="129">
        <v>222</v>
      </c>
      <c r="S44" s="129">
        <v>5</v>
      </c>
      <c r="T44" s="34">
        <f t="shared" si="1"/>
        <v>227</v>
      </c>
      <c r="U44" s="129">
        <v>21</v>
      </c>
      <c r="V44" s="129">
        <v>1179</v>
      </c>
      <c r="W44" s="129">
        <v>1148</v>
      </c>
      <c r="X44" s="129">
        <v>215</v>
      </c>
      <c r="Y44" s="129">
        <v>0</v>
      </c>
      <c r="Z44" s="129">
        <v>11244</v>
      </c>
      <c r="AA44" s="129">
        <v>2065</v>
      </c>
      <c r="AB44" s="129">
        <v>37301</v>
      </c>
      <c r="AC44" s="129">
        <v>1919</v>
      </c>
      <c r="AD44" s="129">
        <v>0</v>
      </c>
      <c r="AE44" s="129">
        <v>0</v>
      </c>
      <c r="AF44" s="129">
        <v>3</v>
      </c>
      <c r="AG44" s="129">
        <v>0</v>
      </c>
      <c r="AH44" s="131">
        <v>14</v>
      </c>
      <c r="AI44" s="131">
        <v>1</v>
      </c>
      <c r="AJ44" s="132">
        <v>11</v>
      </c>
      <c r="AK44" s="132">
        <v>0</v>
      </c>
      <c r="AL44" s="133">
        <v>12433</v>
      </c>
      <c r="AM44" s="132">
        <v>0</v>
      </c>
      <c r="AN44" s="132">
        <v>16</v>
      </c>
      <c r="AO44" s="132">
        <v>2</v>
      </c>
      <c r="AP44" s="132">
        <v>286</v>
      </c>
      <c r="AQ44" s="133">
        <v>3395</v>
      </c>
      <c r="AR44" s="132">
        <v>0</v>
      </c>
      <c r="AS44" s="132">
        <v>0</v>
      </c>
      <c r="AT44" s="21">
        <f t="shared" si="3"/>
        <v>0</v>
      </c>
      <c r="AU44" s="132">
        <v>93</v>
      </c>
      <c r="AV44" s="21">
        <f t="shared" si="5"/>
        <v>391905</v>
      </c>
    </row>
    <row r="45" spans="1:48" ht="12.5" customHeight="1">
      <c r="A45" s="217" t="s">
        <v>157</v>
      </c>
      <c r="B45" s="183"/>
      <c r="C45" s="183"/>
      <c r="D45" s="183"/>
      <c r="E45" s="183"/>
      <c r="F45" s="183"/>
      <c r="G45" s="183"/>
      <c r="H45" s="183"/>
      <c r="I45" s="183"/>
      <c r="J45" s="5" t="s">
        <v>158</v>
      </c>
      <c r="K45" s="128">
        <v>0</v>
      </c>
      <c r="L45" s="129">
        <v>0</v>
      </c>
      <c r="M45" s="129">
        <v>0</v>
      </c>
      <c r="N45" s="129">
        <v>0</v>
      </c>
      <c r="O45" s="130">
        <v>0</v>
      </c>
      <c r="P45" s="34">
        <f t="shared" si="4"/>
        <v>0</v>
      </c>
      <c r="Q45" s="130">
        <v>0</v>
      </c>
      <c r="R45" s="129">
        <v>0</v>
      </c>
      <c r="S45" s="129">
        <v>0</v>
      </c>
      <c r="T45" s="34">
        <f t="shared" si="1"/>
        <v>0</v>
      </c>
      <c r="U45" s="129">
        <v>0</v>
      </c>
      <c r="V45" s="129">
        <v>0</v>
      </c>
      <c r="W45" s="129">
        <v>0</v>
      </c>
      <c r="X45" s="129">
        <v>0</v>
      </c>
      <c r="Y45" s="129">
        <v>0</v>
      </c>
      <c r="Z45" s="129">
        <v>0</v>
      </c>
      <c r="AA45" s="129">
        <v>0</v>
      </c>
      <c r="AB45" s="129">
        <v>12</v>
      </c>
      <c r="AC45" s="129">
        <v>0</v>
      </c>
      <c r="AD45" s="129">
        <v>0</v>
      </c>
      <c r="AE45" s="129">
        <v>0</v>
      </c>
      <c r="AF45" s="129">
        <v>0</v>
      </c>
      <c r="AG45" s="129">
        <v>0</v>
      </c>
      <c r="AH45" s="131">
        <v>0</v>
      </c>
      <c r="AI45" s="131">
        <v>0</v>
      </c>
      <c r="AJ45" s="132">
        <v>0</v>
      </c>
      <c r="AK45" s="132">
        <v>0</v>
      </c>
      <c r="AL45" s="133">
        <v>4988</v>
      </c>
      <c r="AM45" s="132">
        <v>0</v>
      </c>
      <c r="AN45" s="132">
        <v>0</v>
      </c>
      <c r="AO45" s="132">
        <v>0</v>
      </c>
      <c r="AP45" s="132">
        <v>0</v>
      </c>
      <c r="AQ45" s="133">
        <v>3038</v>
      </c>
      <c r="AR45" s="132">
        <v>0</v>
      </c>
      <c r="AS45" s="132">
        <v>0</v>
      </c>
      <c r="AT45" s="21">
        <f t="shared" si="3"/>
        <v>0</v>
      </c>
      <c r="AU45" s="132">
        <v>0</v>
      </c>
      <c r="AV45" s="21">
        <f t="shared" si="5"/>
        <v>8038</v>
      </c>
    </row>
    <row r="46" spans="1:48" ht="12.5" customHeight="1">
      <c r="A46" s="217" t="s">
        <v>159</v>
      </c>
      <c r="B46" s="218"/>
      <c r="C46" s="218"/>
      <c r="D46" s="218"/>
      <c r="E46" s="218"/>
      <c r="F46" s="218"/>
      <c r="G46" s="218"/>
      <c r="H46" s="218"/>
      <c r="I46" s="218"/>
      <c r="J46" s="219"/>
      <c r="K46" s="128">
        <v>246307</v>
      </c>
      <c r="L46" s="129">
        <v>139</v>
      </c>
      <c r="M46" s="129">
        <v>0</v>
      </c>
      <c r="N46" s="129">
        <v>0</v>
      </c>
      <c r="O46" s="130">
        <v>0</v>
      </c>
      <c r="P46" s="34">
        <f t="shared" si="4"/>
        <v>0</v>
      </c>
      <c r="Q46" s="130">
        <v>73886</v>
      </c>
      <c r="R46" s="129">
        <v>222</v>
      </c>
      <c r="S46" s="129">
        <v>5</v>
      </c>
      <c r="T46" s="34">
        <f t="shared" si="1"/>
        <v>227</v>
      </c>
      <c r="U46" s="129">
        <v>21</v>
      </c>
      <c r="V46" s="129">
        <v>1179</v>
      </c>
      <c r="W46" s="129">
        <v>1148</v>
      </c>
      <c r="X46" s="129">
        <v>215</v>
      </c>
      <c r="Y46" s="129">
        <v>0</v>
      </c>
      <c r="Z46" s="129">
        <v>11244</v>
      </c>
      <c r="AA46" s="129">
        <v>2065</v>
      </c>
      <c r="AB46" s="129">
        <v>37289</v>
      </c>
      <c r="AC46" s="129">
        <v>1919</v>
      </c>
      <c r="AD46" s="129">
        <v>0</v>
      </c>
      <c r="AE46" s="129">
        <v>0</v>
      </c>
      <c r="AF46" s="129">
        <v>3</v>
      </c>
      <c r="AG46" s="129">
        <v>0</v>
      </c>
      <c r="AH46" s="131">
        <v>14</v>
      </c>
      <c r="AI46" s="131">
        <v>1</v>
      </c>
      <c r="AJ46" s="132">
        <v>11</v>
      </c>
      <c r="AK46" s="132">
        <v>0</v>
      </c>
      <c r="AL46" s="133">
        <v>7445</v>
      </c>
      <c r="AM46" s="132">
        <v>0</v>
      </c>
      <c r="AN46" s="132">
        <v>16</v>
      </c>
      <c r="AO46" s="132">
        <v>2</v>
      </c>
      <c r="AP46" s="132">
        <v>286</v>
      </c>
      <c r="AQ46" s="133">
        <v>357</v>
      </c>
      <c r="AR46" s="132">
        <v>0</v>
      </c>
      <c r="AS46" s="132">
        <v>0</v>
      </c>
      <c r="AT46" s="21">
        <f t="shared" si="3"/>
        <v>0</v>
      </c>
      <c r="AU46" s="132">
        <v>93</v>
      </c>
      <c r="AV46" s="21">
        <f t="shared" si="5"/>
        <v>383867</v>
      </c>
    </row>
    <row r="47" spans="1:48" ht="12.5" customHeight="1">
      <c r="A47" s="213" t="s">
        <v>160</v>
      </c>
      <c r="B47" s="188"/>
      <c r="C47" s="188"/>
      <c r="D47" s="188"/>
      <c r="E47" s="188"/>
      <c r="F47" s="188"/>
      <c r="G47" s="215" t="s">
        <v>161</v>
      </c>
      <c r="H47" s="215"/>
      <c r="I47" s="215"/>
      <c r="J47" s="215"/>
      <c r="K47" s="128">
        <v>6581408</v>
      </c>
      <c r="L47" s="129">
        <v>2635673</v>
      </c>
      <c r="M47" s="129">
        <v>579661</v>
      </c>
      <c r="N47" s="129">
        <v>0</v>
      </c>
      <c r="O47" s="130">
        <v>0</v>
      </c>
      <c r="P47" s="34">
        <f t="shared" si="4"/>
        <v>579661</v>
      </c>
      <c r="Q47" s="130">
        <v>370351</v>
      </c>
      <c r="R47" s="129">
        <v>485206</v>
      </c>
      <c r="S47" s="129">
        <v>3286</v>
      </c>
      <c r="T47" s="34">
        <f t="shared" ref="T47" si="6">SUM(R47:S47)</f>
        <v>488492</v>
      </c>
      <c r="U47" s="129">
        <v>605707</v>
      </c>
      <c r="V47" s="129">
        <v>782876</v>
      </c>
      <c r="W47" s="129">
        <v>0</v>
      </c>
      <c r="X47" s="129">
        <v>498715</v>
      </c>
      <c r="Y47" s="129">
        <v>0</v>
      </c>
      <c r="Z47" s="129">
        <v>34605</v>
      </c>
      <c r="AA47" s="129">
        <v>395939</v>
      </c>
      <c r="AB47" s="129">
        <v>361029</v>
      </c>
      <c r="AC47" s="129">
        <v>596606</v>
      </c>
      <c r="AD47" s="129">
        <v>162975</v>
      </c>
      <c r="AE47" s="129">
        <v>391145</v>
      </c>
      <c r="AF47" s="129">
        <v>325532</v>
      </c>
      <c r="AG47" s="129">
        <v>60798</v>
      </c>
      <c r="AH47" s="131">
        <v>356263</v>
      </c>
      <c r="AI47" s="131">
        <v>115324</v>
      </c>
      <c r="AJ47" s="132">
        <v>3497</v>
      </c>
      <c r="AK47" s="132">
        <v>0</v>
      </c>
      <c r="AL47" s="133">
        <v>33486</v>
      </c>
      <c r="AM47" s="132">
        <v>43365</v>
      </c>
      <c r="AN47" s="132">
        <v>39211</v>
      </c>
      <c r="AO47" s="132">
        <v>38292</v>
      </c>
      <c r="AP47" s="132">
        <v>148634</v>
      </c>
      <c r="AQ47" s="133">
        <v>0</v>
      </c>
      <c r="AR47" s="132">
        <v>0</v>
      </c>
      <c r="AS47" s="132">
        <v>5280</v>
      </c>
      <c r="AT47" s="21">
        <f t="shared" si="3"/>
        <v>5280</v>
      </c>
      <c r="AU47" s="132">
        <v>77702</v>
      </c>
      <c r="AV47" s="21">
        <f t="shared" si="5"/>
        <v>15732566</v>
      </c>
    </row>
    <row r="48" spans="1:48" ht="12.5" customHeight="1">
      <c r="A48" s="213" t="s">
        <v>162</v>
      </c>
      <c r="B48" s="188"/>
      <c r="C48" s="188"/>
      <c r="D48" s="188"/>
      <c r="E48" s="188"/>
      <c r="F48" s="188"/>
      <c r="G48" s="216"/>
      <c r="H48" s="216"/>
      <c r="I48" s="216"/>
      <c r="J48" s="216"/>
      <c r="K48" s="128">
        <v>0</v>
      </c>
      <c r="L48" s="129">
        <v>0</v>
      </c>
      <c r="M48" s="129">
        <v>0</v>
      </c>
      <c r="N48" s="129">
        <v>11755</v>
      </c>
      <c r="O48" s="130">
        <v>175668</v>
      </c>
      <c r="P48" s="34">
        <f t="shared" si="4"/>
        <v>187423</v>
      </c>
      <c r="Q48" s="130">
        <v>0</v>
      </c>
      <c r="R48" s="129">
        <v>0</v>
      </c>
      <c r="S48" s="129">
        <v>0</v>
      </c>
      <c r="T48" s="34">
        <f t="shared" ref="T48:T60" si="7">SUM(R48:S48)</f>
        <v>0</v>
      </c>
      <c r="U48" s="129">
        <v>0</v>
      </c>
      <c r="V48" s="129">
        <v>0</v>
      </c>
      <c r="W48" s="129">
        <v>153866</v>
      </c>
      <c r="X48" s="129">
        <v>0</v>
      </c>
      <c r="Y48" s="129">
        <v>87855</v>
      </c>
      <c r="Z48" s="129">
        <v>0</v>
      </c>
      <c r="AA48" s="129">
        <v>0</v>
      </c>
      <c r="AB48" s="129">
        <v>0</v>
      </c>
      <c r="AC48" s="129">
        <v>0</v>
      </c>
      <c r="AD48" s="129">
        <v>0</v>
      </c>
      <c r="AE48" s="129">
        <v>0</v>
      </c>
      <c r="AF48" s="129">
        <v>0</v>
      </c>
      <c r="AG48" s="129">
        <v>0</v>
      </c>
      <c r="AH48" s="131">
        <v>0</v>
      </c>
      <c r="AI48" s="131">
        <v>0</v>
      </c>
      <c r="AJ48" s="132">
        <v>0</v>
      </c>
      <c r="AK48" s="132">
        <v>0</v>
      </c>
      <c r="AL48" s="133">
        <v>0</v>
      </c>
      <c r="AM48" s="132">
        <v>0</v>
      </c>
      <c r="AN48" s="132">
        <v>0</v>
      </c>
      <c r="AO48" s="132">
        <v>0</v>
      </c>
      <c r="AP48" s="132">
        <v>0</v>
      </c>
      <c r="AQ48" s="133">
        <v>12339</v>
      </c>
      <c r="AR48" s="132">
        <v>50934</v>
      </c>
      <c r="AS48" s="132">
        <v>0</v>
      </c>
      <c r="AT48" s="21">
        <f t="shared" si="3"/>
        <v>50934</v>
      </c>
      <c r="AU48" s="132">
        <v>0</v>
      </c>
      <c r="AV48" s="21">
        <f t="shared" si="5"/>
        <v>492417</v>
      </c>
    </row>
    <row r="49" spans="1:48" ht="12.5" customHeight="1">
      <c r="A49" s="213" t="s">
        <v>163</v>
      </c>
      <c r="B49" s="224"/>
      <c r="C49" s="224"/>
      <c r="D49" s="224"/>
      <c r="E49" s="224"/>
      <c r="F49" s="224"/>
      <c r="G49" s="224"/>
      <c r="H49" s="224"/>
      <c r="I49" s="224"/>
      <c r="J49" s="224"/>
      <c r="K49" s="128">
        <v>0</v>
      </c>
      <c r="L49" s="129">
        <v>0</v>
      </c>
      <c r="M49" s="129">
        <v>1072580</v>
      </c>
      <c r="N49" s="129">
        <v>-56455</v>
      </c>
      <c r="O49" s="130">
        <v>-1016125</v>
      </c>
      <c r="P49" s="34">
        <f t="shared" si="4"/>
        <v>0</v>
      </c>
      <c r="Q49" s="130">
        <v>0</v>
      </c>
      <c r="R49" s="129">
        <v>0</v>
      </c>
      <c r="S49" s="129">
        <v>0</v>
      </c>
      <c r="T49" s="34">
        <f t="shared" si="7"/>
        <v>0</v>
      </c>
      <c r="U49" s="129">
        <v>54</v>
      </c>
      <c r="V49" s="129">
        <v>0</v>
      </c>
      <c r="W49" s="129">
        <v>-246837</v>
      </c>
      <c r="X49" s="129">
        <v>0</v>
      </c>
      <c r="Y49" s="129">
        <v>-375761</v>
      </c>
      <c r="Z49" s="129">
        <v>20845</v>
      </c>
      <c r="AA49" s="129">
        <v>200000</v>
      </c>
      <c r="AB49" s="129">
        <v>704610</v>
      </c>
      <c r="AC49" s="129">
        <v>0</v>
      </c>
      <c r="AD49" s="129">
        <v>229864</v>
      </c>
      <c r="AE49" s="129">
        <v>0</v>
      </c>
      <c r="AF49" s="129">
        <v>0</v>
      </c>
      <c r="AG49" s="129">
        <v>81286</v>
      </c>
      <c r="AH49" s="131">
        <v>1162117</v>
      </c>
      <c r="AI49" s="131">
        <v>23626</v>
      </c>
      <c r="AJ49" s="132">
        <v>18380</v>
      </c>
      <c r="AK49" s="132">
        <v>0</v>
      </c>
      <c r="AL49" s="133">
        <v>0</v>
      </c>
      <c r="AM49" s="132">
        <v>9476</v>
      </c>
      <c r="AN49" s="132">
        <v>1345</v>
      </c>
      <c r="AO49" s="132">
        <v>86727</v>
      </c>
      <c r="AP49" s="132">
        <v>54549</v>
      </c>
      <c r="AQ49" s="133">
        <v>0</v>
      </c>
      <c r="AR49" s="132">
        <v>-343018</v>
      </c>
      <c r="AS49" s="132">
        <v>28178</v>
      </c>
      <c r="AT49" s="21">
        <f t="shared" si="3"/>
        <v>-314840</v>
      </c>
      <c r="AU49" s="132">
        <v>20000</v>
      </c>
      <c r="AV49" s="21">
        <f t="shared" si="5"/>
        <v>1675441</v>
      </c>
    </row>
    <row r="50" spans="1:48" ht="12.5" customHeight="1">
      <c r="A50" s="213" t="s">
        <v>164</v>
      </c>
      <c r="B50" s="225"/>
      <c r="C50" s="225"/>
      <c r="D50" s="225"/>
      <c r="E50" s="225"/>
      <c r="F50" s="225"/>
      <c r="G50" s="225"/>
      <c r="H50" s="225"/>
      <c r="I50" s="225"/>
      <c r="J50" s="225"/>
      <c r="K50" s="128">
        <v>5119013</v>
      </c>
      <c r="L50" s="129">
        <v>2068001</v>
      </c>
      <c r="M50" s="129">
        <v>0</v>
      </c>
      <c r="N50" s="129">
        <v>0</v>
      </c>
      <c r="O50" s="130">
        <v>0</v>
      </c>
      <c r="P50" s="34">
        <f t="shared" si="4"/>
        <v>0</v>
      </c>
      <c r="Q50" s="130">
        <v>280450</v>
      </c>
      <c r="R50" s="129">
        <v>215471</v>
      </c>
      <c r="S50" s="129">
        <v>5095</v>
      </c>
      <c r="T50" s="34">
        <f t="shared" si="7"/>
        <v>220566</v>
      </c>
      <c r="U50" s="129">
        <v>233320</v>
      </c>
      <c r="V50" s="129">
        <v>501137</v>
      </c>
      <c r="W50" s="129">
        <v>0</v>
      </c>
      <c r="X50" s="129">
        <v>391514</v>
      </c>
      <c r="Y50" s="129">
        <v>0</v>
      </c>
      <c r="Z50" s="129">
        <v>0</v>
      </c>
      <c r="AA50" s="129">
        <v>427243</v>
      </c>
      <c r="AB50" s="129">
        <v>0</v>
      </c>
      <c r="AC50" s="129">
        <v>502762</v>
      </c>
      <c r="AD50" s="129">
        <v>0</v>
      </c>
      <c r="AE50" s="129">
        <v>245596</v>
      </c>
      <c r="AF50" s="129">
        <v>329949</v>
      </c>
      <c r="AG50" s="129">
        <v>0</v>
      </c>
      <c r="AH50" s="131">
        <v>503602</v>
      </c>
      <c r="AI50" s="131">
        <v>548657</v>
      </c>
      <c r="AJ50" s="132">
        <v>0</v>
      </c>
      <c r="AK50" s="132">
        <v>0</v>
      </c>
      <c r="AL50" s="133">
        <v>0</v>
      </c>
      <c r="AM50" s="132">
        <v>20000</v>
      </c>
      <c r="AN50" s="132">
        <v>0</v>
      </c>
      <c r="AO50" s="132">
        <v>0</v>
      </c>
      <c r="AP50" s="132">
        <v>38425</v>
      </c>
      <c r="AQ50" s="133">
        <v>0</v>
      </c>
      <c r="AR50" s="132">
        <v>0</v>
      </c>
      <c r="AS50" s="132">
        <v>0</v>
      </c>
      <c r="AT50" s="21">
        <f t="shared" si="3"/>
        <v>0</v>
      </c>
      <c r="AU50" s="132">
        <v>0</v>
      </c>
      <c r="AV50" s="21">
        <f t="shared" si="5"/>
        <v>11430235</v>
      </c>
    </row>
    <row r="51" spans="1:48" ht="12.5" customHeight="1">
      <c r="A51" s="213" t="s">
        <v>165</v>
      </c>
      <c r="B51" s="224"/>
      <c r="C51" s="224"/>
      <c r="D51" s="224"/>
      <c r="E51" s="224"/>
      <c r="F51" s="224"/>
      <c r="G51" s="224"/>
      <c r="H51" s="224"/>
      <c r="I51" s="224"/>
      <c r="J51" s="224"/>
      <c r="K51" s="128">
        <v>11700421</v>
      </c>
      <c r="L51" s="129">
        <v>4703674</v>
      </c>
      <c r="M51" s="129">
        <v>1652241</v>
      </c>
      <c r="N51" s="129">
        <v>-68210</v>
      </c>
      <c r="O51" s="130">
        <v>-1191793</v>
      </c>
      <c r="P51" s="34">
        <f t="shared" si="4"/>
        <v>392238</v>
      </c>
      <c r="Q51" s="130">
        <v>650801</v>
      </c>
      <c r="R51" s="129">
        <v>700677</v>
      </c>
      <c r="S51" s="129">
        <v>8381</v>
      </c>
      <c r="T51" s="34">
        <f t="shared" si="7"/>
        <v>709058</v>
      </c>
      <c r="U51" s="129">
        <v>839081</v>
      </c>
      <c r="V51" s="129">
        <v>1284013</v>
      </c>
      <c r="W51" s="129">
        <v>-400703</v>
      </c>
      <c r="X51" s="129">
        <v>890229</v>
      </c>
      <c r="Y51" s="129">
        <v>-463616</v>
      </c>
      <c r="Z51" s="129">
        <v>55450</v>
      </c>
      <c r="AA51" s="129">
        <v>1023182</v>
      </c>
      <c r="AB51" s="129">
        <v>1065639</v>
      </c>
      <c r="AC51" s="129">
        <v>1099368</v>
      </c>
      <c r="AD51" s="129">
        <v>392839</v>
      </c>
      <c r="AE51" s="129">
        <v>636741</v>
      </c>
      <c r="AF51" s="129">
        <v>655481</v>
      </c>
      <c r="AG51" s="129">
        <v>142084</v>
      </c>
      <c r="AH51" s="131">
        <v>2021982</v>
      </c>
      <c r="AI51" s="131">
        <v>687607</v>
      </c>
      <c r="AJ51" s="132">
        <v>21877</v>
      </c>
      <c r="AK51" s="132">
        <v>0</v>
      </c>
      <c r="AL51" s="133">
        <v>33486</v>
      </c>
      <c r="AM51" s="132">
        <v>72841</v>
      </c>
      <c r="AN51" s="132">
        <v>40556</v>
      </c>
      <c r="AO51" s="132">
        <v>125019</v>
      </c>
      <c r="AP51" s="132">
        <v>241608</v>
      </c>
      <c r="AQ51" s="133">
        <v>-12339</v>
      </c>
      <c r="AR51" s="132">
        <v>-393952</v>
      </c>
      <c r="AS51" s="132">
        <v>33458</v>
      </c>
      <c r="AT51" s="21">
        <f t="shared" si="3"/>
        <v>-360494</v>
      </c>
      <c r="AU51" s="132">
        <v>97702</v>
      </c>
      <c r="AV51" s="21">
        <f t="shared" si="5"/>
        <v>28345825</v>
      </c>
    </row>
    <row r="52" spans="1:48" ht="12.5" customHeight="1">
      <c r="A52" s="213" t="s">
        <v>9</v>
      </c>
      <c r="B52" s="226"/>
      <c r="C52" s="226"/>
      <c r="D52" s="226"/>
      <c r="E52" s="226"/>
      <c r="F52" s="226"/>
      <c r="G52" s="226"/>
      <c r="H52" s="226"/>
      <c r="I52" s="226"/>
      <c r="J52" s="226"/>
      <c r="K52" s="128">
        <v>0</v>
      </c>
      <c r="L52" s="129">
        <v>0</v>
      </c>
      <c r="M52" s="129">
        <v>0</v>
      </c>
      <c r="N52" s="129">
        <v>0</v>
      </c>
      <c r="O52" s="130">
        <v>0</v>
      </c>
      <c r="P52" s="34">
        <f t="shared" si="4"/>
        <v>0</v>
      </c>
      <c r="Q52" s="130">
        <v>0</v>
      </c>
      <c r="R52" s="129">
        <v>0</v>
      </c>
      <c r="S52" s="129">
        <v>0</v>
      </c>
      <c r="T52" s="34">
        <f t="shared" si="7"/>
        <v>0</v>
      </c>
      <c r="U52" s="129">
        <v>0</v>
      </c>
      <c r="V52" s="129">
        <v>0</v>
      </c>
      <c r="W52" s="129">
        <v>0</v>
      </c>
      <c r="X52" s="129">
        <v>0</v>
      </c>
      <c r="Y52" s="129">
        <v>0</v>
      </c>
      <c r="Z52" s="129">
        <v>0</v>
      </c>
      <c r="AA52" s="129">
        <v>0</v>
      </c>
      <c r="AB52" s="129">
        <v>0</v>
      </c>
      <c r="AC52" s="129">
        <v>0</v>
      </c>
      <c r="AD52" s="129">
        <v>0</v>
      </c>
      <c r="AE52" s="129">
        <v>0</v>
      </c>
      <c r="AF52" s="129">
        <v>0</v>
      </c>
      <c r="AG52" s="129">
        <v>0</v>
      </c>
      <c r="AH52" s="131">
        <v>0</v>
      </c>
      <c r="AI52" s="131">
        <v>0</v>
      </c>
      <c r="AJ52" s="132">
        <v>0</v>
      </c>
      <c r="AK52" s="132">
        <v>0</v>
      </c>
      <c r="AL52" s="133">
        <v>0</v>
      </c>
      <c r="AM52" s="132">
        <v>0</v>
      </c>
      <c r="AN52" s="132">
        <v>0</v>
      </c>
      <c r="AO52" s="132">
        <v>0</v>
      </c>
      <c r="AP52" s="132">
        <v>0</v>
      </c>
      <c r="AQ52" s="133">
        <v>12700</v>
      </c>
      <c r="AR52" s="132">
        <v>0</v>
      </c>
      <c r="AS52" s="132">
        <v>0</v>
      </c>
      <c r="AT52" s="21">
        <f t="shared" si="3"/>
        <v>0</v>
      </c>
      <c r="AU52" s="132">
        <v>0</v>
      </c>
      <c r="AV52" s="21">
        <f t="shared" si="5"/>
        <v>12700</v>
      </c>
    </row>
    <row r="53" spans="1:48" ht="12.5" customHeight="1">
      <c r="A53" s="213" t="s">
        <v>10</v>
      </c>
      <c r="B53" s="226"/>
      <c r="C53" s="226"/>
      <c r="D53" s="226"/>
      <c r="E53" s="226"/>
      <c r="F53" s="226"/>
      <c r="G53" s="226"/>
      <c r="H53" s="226"/>
      <c r="I53" s="226"/>
      <c r="J53" s="226"/>
      <c r="K53" s="128">
        <v>0</v>
      </c>
      <c r="L53" s="129">
        <v>0</v>
      </c>
      <c r="M53" s="129">
        <v>0</v>
      </c>
      <c r="N53" s="129">
        <v>0</v>
      </c>
      <c r="O53" s="130">
        <v>0</v>
      </c>
      <c r="P53" s="34">
        <f t="shared" si="4"/>
        <v>0</v>
      </c>
      <c r="Q53" s="130">
        <v>0</v>
      </c>
      <c r="R53" s="129">
        <v>0</v>
      </c>
      <c r="S53" s="129">
        <v>0</v>
      </c>
      <c r="T53" s="34">
        <f t="shared" si="7"/>
        <v>0</v>
      </c>
      <c r="U53" s="129">
        <v>0</v>
      </c>
      <c r="V53" s="129">
        <v>0</v>
      </c>
      <c r="W53" s="129">
        <v>0</v>
      </c>
      <c r="X53" s="129">
        <v>0</v>
      </c>
      <c r="Y53" s="129">
        <v>0</v>
      </c>
      <c r="Z53" s="129">
        <v>0</v>
      </c>
      <c r="AA53" s="129">
        <v>0</v>
      </c>
      <c r="AB53" s="129">
        <v>0</v>
      </c>
      <c r="AC53" s="129">
        <v>0</v>
      </c>
      <c r="AD53" s="129">
        <v>0</v>
      </c>
      <c r="AE53" s="129">
        <v>0</v>
      </c>
      <c r="AF53" s="129">
        <v>0</v>
      </c>
      <c r="AG53" s="129">
        <v>0</v>
      </c>
      <c r="AH53" s="131">
        <v>0</v>
      </c>
      <c r="AI53" s="131">
        <v>0</v>
      </c>
      <c r="AJ53" s="132">
        <v>0</v>
      </c>
      <c r="AK53" s="132">
        <v>0</v>
      </c>
      <c r="AL53" s="133">
        <v>0</v>
      </c>
      <c r="AM53" s="132">
        <v>0</v>
      </c>
      <c r="AN53" s="132">
        <v>0</v>
      </c>
      <c r="AO53" s="132">
        <v>0</v>
      </c>
      <c r="AP53" s="132">
        <v>0</v>
      </c>
      <c r="AQ53" s="133">
        <v>0</v>
      </c>
      <c r="AR53" s="132">
        <v>0</v>
      </c>
      <c r="AS53" s="132">
        <v>0</v>
      </c>
      <c r="AT53" s="21">
        <f t="shared" ref="AT53" si="8">SUM(AR53:AS53)</f>
        <v>0</v>
      </c>
      <c r="AU53" s="132">
        <v>0</v>
      </c>
      <c r="AV53" s="21">
        <f t="shared" si="5"/>
        <v>0</v>
      </c>
    </row>
    <row r="54" spans="1:48" ht="12.5" customHeight="1">
      <c r="A54" s="227" t="s">
        <v>39</v>
      </c>
      <c r="B54" s="228"/>
      <c r="C54" s="233" t="s">
        <v>166</v>
      </c>
      <c r="D54" s="234"/>
      <c r="E54" s="234"/>
      <c r="F54" s="234"/>
      <c r="G54" s="234"/>
      <c r="H54" s="234"/>
      <c r="I54" s="234"/>
      <c r="J54" s="234"/>
      <c r="K54" s="128">
        <v>54318175</v>
      </c>
      <c r="L54" s="129">
        <v>19450564</v>
      </c>
      <c r="M54" s="129">
        <v>6985916</v>
      </c>
      <c r="N54" s="129">
        <v>-805</v>
      </c>
      <c r="O54" s="130">
        <v>-114418</v>
      </c>
      <c r="P54" s="34">
        <f t="shared" si="4"/>
        <v>6870693</v>
      </c>
      <c r="Q54" s="130">
        <v>4078324</v>
      </c>
      <c r="R54" s="129">
        <v>3084729</v>
      </c>
      <c r="S54" s="129">
        <v>77228</v>
      </c>
      <c r="T54" s="34">
        <f t="shared" si="7"/>
        <v>3161957</v>
      </c>
      <c r="U54" s="129">
        <v>1320878</v>
      </c>
      <c r="V54" s="129">
        <v>4645469</v>
      </c>
      <c r="W54" s="129">
        <v>2028348</v>
      </c>
      <c r="X54" s="129">
        <v>2194915</v>
      </c>
      <c r="Y54" s="129">
        <v>567628</v>
      </c>
      <c r="Z54" s="129">
        <v>89700</v>
      </c>
      <c r="AA54" s="129">
        <v>1692730</v>
      </c>
      <c r="AB54" s="129">
        <v>2196533</v>
      </c>
      <c r="AC54" s="129">
        <v>1339031</v>
      </c>
      <c r="AD54" s="129">
        <v>780770</v>
      </c>
      <c r="AE54" s="129">
        <v>1126075</v>
      </c>
      <c r="AF54" s="129">
        <v>1272389</v>
      </c>
      <c r="AG54" s="129">
        <v>406333</v>
      </c>
      <c r="AH54" s="131">
        <v>1996503</v>
      </c>
      <c r="AI54" s="131">
        <v>322005</v>
      </c>
      <c r="AJ54" s="132">
        <v>427185</v>
      </c>
      <c r="AK54" s="132">
        <v>365459</v>
      </c>
      <c r="AL54" s="133">
        <v>225639</v>
      </c>
      <c r="AM54" s="132">
        <v>213068</v>
      </c>
      <c r="AN54" s="132">
        <v>173162</v>
      </c>
      <c r="AO54" s="132">
        <v>231036</v>
      </c>
      <c r="AP54" s="132">
        <v>431853</v>
      </c>
      <c r="AQ54" s="133">
        <v>73762</v>
      </c>
      <c r="AR54" s="132">
        <v>201422</v>
      </c>
      <c r="AS54" s="132">
        <v>7876</v>
      </c>
      <c r="AT54" s="21">
        <f>SUM(AR54:AS54)</f>
        <v>209298</v>
      </c>
      <c r="AU54" s="132">
        <v>578226</v>
      </c>
      <c r="AV54" s="21">
        <f t="shared" si="5"/>
        <v>112787708</v>
      </c>
    </row>
    <row r="55" spans="1:48" ht="12.5" customHeight="1">
      <c r="A55" s="229"/>
      <c r="B55" s="230"/>
      <c r="C55" s="233" t="s">
        <v>167</v>
      </c>
      <c r="D55" s="234"/>
      <c r="E55" s="234"/>
      <c r="F55" s="234"/>
      <c r="G55" s="234"/>
      <c r="H55" s="234"/>
      <c r="I55" s="234"/>
      <c r="J55" s="234"/>
      <c r="K55" s="128">
        <v>-36081620</v>
      </c>
      <c r="L55" s="129">
        <v>-13953752</v>
      </c>
      <c r="M55" s="129">
        <v>-2710734</v>
      </c>
      <c r="N55" s="129">
        <v>-13503</v>
      </c>
      <c r="O55" s="130">
        <v>-241328</v>
      </c>
      <c r="P55" s="34">
        <f t="shared" si="4"/>
        <v>-2965565</v>
      </c>
      <c r="Q55" s="130">
        <v>-1622749</v>
      </c>
      <c r="R55" s="129">
        <v>-574170</v>
      </c>
      <c r="S55" s="129">
        <v>0</v>
      </c>
      <c r="T55" s="34">
        <f t="shared" si="7"/>
        <v>-574170</v>
      </c>
      <c r="U55" s="129">
        <v>1279610</v>
      </c>
      <c r="V55" s="129">
        <v>-2069459</v>
      </c>
      <c r="W55" s="129">
        <v>-1308136</v>
      </c>
      <c r="X55" s="129">
        <v>-320456</v>
      </c>
      <c r="Y55" s="129">
        <v>26322</v>
      </c>
      <c r="Z55" s="129">
        <v>-171393</v>
      </c>
      <c r="AA55" s="129">
        <v>-687029</v>
      </c>
      <c r="AB55" s="129">
        <v>-683877</v>
      </c>
      <c r="AC55" s="129">
        <v>70770</v>
      </c>
      <c r="AD55" s="129">
        <v>-605730</v>
      </c>
      <c r="AE55" s="129">
        <v>-299136</v>
      </c>
      <c r="AF55" s="129">
        <v>-129635</v>
      </c>
      <c r="AG55" s="129">
        <v>-180302</v>
      </c>
      <c r="AH55" s="131">
        <v>-833468</v>
      </c>
      <c r="AI55" s="131">
        <v>-348608</v>
      </c>
      <c r="AJ55" s="132">
        <v>-1297713</v>
      </c>
      <c r="AK55" s="132">
        <v>-717543</v>
      </c>
      <c r="AL55" s="133">
        <v>61083</v>
      </c>
      <c r="AM55" s="132">
        <v>-9778</v>
      </c>
      <c r="AN55" s="132">
        <v>-28167</v>
      </c>
      <c r="AO55" s="132">
        <v>-5937</v>
      </c>
      <c r="AP55" s="132">
        <v>-357573</v>
      </c>
      <c r="AQ55" s="133">
        <v>-1624</v>
      </c>
      <c r="AR55" s="132">
        <v>-122793</v>
      </c>
      <c r="AS55" s="132">
        <v>0</v>
      </c>
      <c r="AT55" s="21">
        <f t="shared" si="3"/>
        <v>-122793</v>
      </c>
      <c r="AU55" s="132">
        <v>-47167</v>
      </c>
      <c r="AV55" s="21">
        <f t="shared" si="5"/>
        <v>-63985595</v>
      </c>
    </row>
    <row r="56" spans="1:48" ht="12.5" customHeight="1">
      <c r="A56" s="229"/>
      <c r="B56" s="230"/>
      <c r="C56" s="233" t="s">
        <v>168</v>
      </c>
      <c r="D56" s="234"/>
      <c r="E56" s="234"/>
      <c r="F56" s="234"/>
      <c r="G56" s="234"/>
      <c r="H56" s="234"/>
      <c r="I56" s="234"/>
      <c r="J56" s="234"/>
      <c r="K56" s="128">
        <v>-7083978</v>
      </c>
      <c r="L56" s="129">
        <v>-5500237</v>
      </c>
      <c r="M56" s="129">
        <v>-1283969</v>
      </c>
      <c r="N56" s="129">
        <v>4001</v>
      </c>
      <c r="O56" s="130">
        <v>180330</v>
      </c>
      <c r="P56" s="34">
        <f t="shared" si="4"/>
        <v>-1099638</v>
      </c>
      <c r="Q56" s="130">
        <v>-1560440</v>
      </c>
      <c r="R56" s="129">
        <v>-1073832</v>
      </c>
      <c r="S56" s="129">
        <v>-51162</v>
      </c>
      <c r="T56" s="34">
        <f t="shared" si="7"/>
        <v>-1124994</v>
      </c>
      <c r="U56" s="129">
        <v>-2264986</v>
      </c>
      <c r="V56" s="129">
        <v>-767508</v>
      </c>
      <c r="W56" s="129">
        <v>-1190587</v>
      </c>
      <c r="X56" s="129">
        <v>-98747</v>
      </c>
      <c r="Y56" s="129">
        <v>-75590</v>
      </c>
      <c r="Z56" s="129">
        <v>80799</v>
      </c>
      <c r="AA56" s="129">
        <v>-1240096</v>
      </c>
      <c r="AB56" s="129">
        <v>-279469</v>
      </c>
      <c r="AC56" s="129">
        <v>-555991</v>
      </c>
      <c r="AD56" s="129">
        <v>509978</v>
      </c>
      <c r="AE56" s="129">
        <v>-377462</v>
      </c>
      <c r="AF56" s="129">
        <v>-983542</v>
      </c>
      <c r="AG56" s="129">
        <v>-225044</v>
      </c>
      <c r="AH56" s="131">
        <v>-447238</v>
      </c>
      <c r="AI56" s="131">
        <v>-242254</v>
      </c>
      <c r="AJ56" s="132">
        <v>-203843</v>
      </c>
      <c r="AK56" s="132">
        <v>180077</v>
      </c>
      <c r="AL56" s="133">
        <v>-146095</v>
      </c>
      <c r="AM56" s="132">
        <v>-172198</v>
      </c>
      <c r="AN56" s="132">
        <v>-62958</v>
      </c>
      <c r="AO56" s="132">
        <v>-107684</v>
      </c>
      <c r="AP56" s="132">
        <v>90231</v>
      </c>
      <c r="AQ56" s="133">
        <v>-18767</v>
      </c>
      <c r="AR56" s="132">
        <v>-49317</v>
      </c>
      <c r="AS56" s="132">
        <v>-7876</v>
      </c>
      <c r="AT56" s="21">
        <f t="shared" si="3"/>
        <v>-57193</v>
      </c>
      <c r="AU56" s="132">
        <v>-338159</v>
      </c>
      <c r="AV56" s="21">
        <f t="shared" si="5"/>
        <v>-25363613</v>
      </c>
    </row>
    <row r="57" spans="1:48" ht="12.5" customHeight="1">
      <c r="A57" s="229"/>
      <c r="B57" s="230"/>
      <c r="C57" s="233" t="s">
        <v>169</v>
      </c>
      <c r="D57" s="234"/>
      <c r="E57" s="234"/>
      <c r="F57" s="234"/>
      <c r="G57" s="234"/>
      <c r="H57" s="234"/>
      <c r="I57" s="234"/>
      <c r="J57" s="234"/>
      <c r="K57" s="128">
        <v>0</v>
      </c>
      <c r="L57" s="129">
        <v>0</v>
      </c>
      <c r="M57" s="129">
        <v>0</v>
      </c>
      <c r="N57" s="129">
        <v>0</v>
      </c>
      <c r="O57" s="130">
        <v>0</v>
      </c>
      <c r="P57" s="34">
        <f t="shared" si="4"/>
        <v>0</v>
      </c>
      <c r="Q57" s="130">
        <v>0</v>
      </c>
      <c r="R57" s="129">
        <v>0</v>
      </c>
      <c r="S57" s="129">
        <v>0</v>
      </c>
      <c r="T57" s="34">
        <f t="shared" si="7"/>
        <v>0</v>
      </c>
      <c r="U57" s="129">
        <v>0</v>
      </c>
      <c r="V57" s="129">
        <v>0</v>
      </c>
      <c r="W57" s="129">
        <v>0</v>
      </c>
      <c r="X57" s="129">
        <v>0</v>
      </c>
      <c r="Y57" s="129">
        <v>0</v>
      </c>
      <c r="Z57" s="129">
        <v>0</v>
      </c>
      <c r="AA57" s="129">
        <v>0</v>
      </c>
      <c r="AB57" s="129">
        <v>0</v>
      </c>
      <c r="AC57" s="129">
        <v>0</v>
      </c>
      <c r="AD57" s="129">
        <v>0</v>
      </c>
      <c r="AE57" s="129">
        <v>0</v>
      </c>
      <c r="AF57" s="129">
        <v>0</v>
      </c>
      <c r="AG57" s="129">
        <v>0</v>
      </c>
      <c r="AH57" s="131">
        <v>0</v>
      </c>
      <c r="AI57" s="131">
        <v>0</v>
      </c>
      <c r="AJ57" s="132">
        <v>0</v>
      </c>
      <c r="AK57" s="132">
        <v>0</v>
      </c>
      <c r="AL57" s="133">
        <v>0</v>
      </c>
      <c r="AM57" s="132">
        <v>0</v>
      </c>
      <c r="AN57" s="132">
        <v>0</v>
      </c>
      <c r="AO57" s="132">
        <v>0</v>
      </c>
      <c r="AP57" s="132">
        <v>0</v>
      </c>
      <c r="AQ57" s="133">
        <v>0</v>
      </c>
      <c r="AR57" s="132">
        <v>0</v>
      </c>
      <c r="AS57" s="132">
        <v>0</v>
      </c>
      <c r="AT57" s="21">
        <f t="shared" si="3"/>
        <v>0</v>
      </c>
      <c r="AU57" s="132">
        <v>0</v>
      </c>
      <c r="AV57" s="21">
        <f t="shared" si="5"/>
        <v>0</v>
      </c>
    </row>
    <row r="58" spans="1:48" ht="12.5" customHeight="1">
      <c r="A58" s="229"/>
      <c r="B58" s="230"/>
      <c r="C58" s="233" t="s">
        <v>170</v>
      </c>
      <c r="D58" s="234"/>
      <c r="E58" s="234"/>
      <c r="F58" s="234"/>
      <c r="G58" s="234"/>
      <c r="H58" s="234"/>
      <c r="I58" s="234"/>
      <c r="J58" s="234"/>
      <c r="K58" s="128">
        <v>11152577</v>
      </c>
      <c r="L58" s="129">
        <v>-3425</v>
      </c>
      <c r="M58" s="129">
        <v>2991213</v>
      </c>
      <c r="N58" s="129">
        <v>-10307</v>
      </c>
      <c r="O58" s="130">
        <v>-175416</v>
      </c>
      <c r="P58" s="34">
        <f t="shared" si="4"/>
        <v>2805490</v>
      </c>
      <c r="Q58" s="130">
        <v>895135</v>
      </c>
      <c r="R58" s="129">
        <v>1436727</v>
      </c>
      <c r="S58" s="129">
        <v>26066</v>
      </c>
      <c r="T58" s="34">
        <f t="shared" si="7"/>
        <v>1462793</v>
      </c>
      <c r="U58" s="129">
        <v>335502</v>
      </c>
      <c r="V58" s="129">
        <v>1808502</v>
      </c>
      <c r="W58" s="129">
        <v>-470375</v>
      </c>
      <c r="X58" s="129">
        <v>1775712</v>
      </c>
      <c r="Y58" s="129">
        <v>518360</v>
      </c>
      <c r="Z58" s="129">
        <v>-894</v>
      </c>
      <c r="AA58" s="129">
        <v>-234395</v>
      </c>
      <c r="AB58" s="129">
        <v>1233187</v>
      </c>
      <c r="AC58" s="129">
        <v>853810</v>
      </c>
      <c r="AD58" s="129">
        <v>685018</v>
      </c>
      <c r="AE58" s="129">
        <v>449477</v>
      </c>
      <c r="AF58" s="129">
        <v>159212</v>
      </c>
      <c r="AG58" s="129">
        <v>987</v>
      </c>
      <c r="AH58" s="131">
        <v>715797</v>
      </c>
      <c r="AI58" s="131">
        <v>-268857</v>
      </c>
      <c r="AJ58" s="132">
        <v>-1074371</v>
      </c>
      <c r="AK58" s="132">
        <v>-172007</v>
      </c>
      <c r="AL58" s="133">
        <v>140627</v>
      </c>
      <c r="AM58" s="132">
        <v>31092</v>
      </c>
      <c r="AN58" s="132">
        <v>82037</v>
      </c>
      <c r="AO58" s="132">
        <v>117415</v>
      </c>
      <c r="AP58" s="132">
        <v>164511</v>
      </c>
      <c r="AQ58" s="133">
        <v>53371</v>
      </c>
      <c r="AR58" s="132">
        <v>29312</v>
      </c>
      <c r="AS58" s="132">
        <v>0</v>
      </c>
      <c r="AT58" s="21">
        <f t="shared" si="3"/>
        <v>29312</v>
      </c>
      <c r="AU58" s="132">
        <v>192900</v>
      </c>
      <c r="AV58" s="21">
        <f t="shared" si="5"/>
        <v>23438500</v>
      </c>
    </row>
    <row r="59" spans="1:48" ht="12.5" customHeight="1">
      <c r="A59" s="229"/>
      <c r="B59" s="230"/>
      <c r="C59" s="233" t="s">
        <v>171</v>
      </c>
      <c r="D59" s="234"/>
      <c r="E59" s="234"/>
      <c r="F59" s="234"/>
      <c r="G59" s="234"/>
      <c r="H59" s="234"/>
      <c r="I59" s="234"/>
      <c r="J59" s="234"/>
      <c r="K59" s="128">
        <v>77205816</v>
      </c>
      <c r="L59" s="129">
        <v>18104331</v>
      </c>
      <c r="M59" s="129">
        <v>4600318</v>
      </c>
      <c r="N59" s="129">
        <v>-331923</v>
      </c>
      <c r="O59" s="130">
        <v>-960267</v>
      </c>
      <c r="P59" s="34">
        <f t="shared" si="4"/>
        <v>3308128</v>
      </c>
      <c r="Q59" s="130">
        <v>1108151</v>
      </c>
      <c r="R59" s="129">
        <v>2794520</v>
      </c>
      <c r="S59" s="129">
        <v>145848</v>
      </c>
      <c r="T59" s="34">
        <f t="shared" si="7"/>
        <v>2940368</v>
      </c>
      <c r="U59" s="129">
        <v>1397661</v>
      </c>
      <c r="V59" s="129">
        <v>3370098</v>
      </c>
      <c r="W59" s="129">
        <v>2758273</v>
      </c>
      <c r="X59" s="129">
        <v>2182395</v>
      </c>
      <c r="Y59" s="129">
        <v>321332</v>
      </c>
      <c r="Z59" s="129">
        <v>242137</v>
      </c>
      <c r="AA59" s="129">
        <v>1414754</v>
      </c>
      <c r="AB59" s="129">
        <v>1210052</v>
      </c>
      <c r="AC59" s="129">
        <v>1832477</v>
      </c>
      <c r="AD59" s="129">
        <v>600288</v>
      </c>
      <c r="AE59" s="129">
        <v>345629</v>
      </c>
      <c r="AF59" s="129">
        <v>183877</v>
      </c>
      <c r="AG59" s="129">
        <v>376645</v>
      </c>
      <c r="AH59" s="131">
        <v>341541</v>
      </c>
      <c r="AI59" s="131">
        <v>722341</v>
      </c>
      <c r="AJ59" s="132">
        <v>1289155</v>
      </c>
      <c r="AK59" s="132">
        <v>853244</v>
      </c>
      <c r="AL59" s="133">
        <v>49261</v>
      </c>
      <c r="AM59" s="132">
        <v>215352</v>
      </c>
      <c r="AN59" s="132">
        <v>183937</v>
      </c>
      <c r="AO59" s="132">
        <v>144604</v>
      </c>
      <c r="AP59" s="132">
        <v>153556</v>
      </c>
      <c r="AQ59" s="133">
        <v>2967</v>
      </c>
      <c r="AR59" s="132">
        <v>227523</v>
      </c>
      <c r="AS59" s="132">
        <v>0</v>
      </c>
      <c r="AT59" s="21">
        <f t="shared" si="3"/>
        <v>227523</v>
      </c>
      <c r="AU59" s="132">
        <v>131107</v>
      </c>
      <c r="AV59" s="21">
        <f t="shared" si="5"/>
        <v>123217000</v>
      </c>
    </row>
    <row r="60" spans="1:48" ht="12.5" customHeight="1">
      <c r="A60" s="231"/>
      <c r="B60" s="232"/>
      <c r="C60" s="222" t="s">
        <v>172</v>
      </c>
      <c r="D60" s="223"/>
      <c r="E60" s="223"/>
      <c r="F60" s="223"/>
      <c r="G60" s="223"/>
      <c r="H60" s="223"/>
      <c r="I60" s="223"/>
      <c r="J60" s="223"/>
      <c r="K60" s="135">
        <v>88358393</v>
      </c>
      <c r="L60" s="136">
        <v>18100906</v>
      </c>
      <c r="M60" s="136">
        <v>7591531</v>
      </c>
      <c r="N60" s="136">
        <v>-342230</v>
      </c>
      <c r="O60" s="137">
        <v>-1135683</v>
      </c>
      <c r="P60" s="37">
        <f t="shared" si="4"/>
        <v>6113618</v>
      </c>
      <c r="Q60" s="137">
        <v>2003286</v>
      </c>
      <c r="R60" s="136">
        <v>4231247</v>
      </c>
      <c r="S60" s="136">
        <v>171914</v>
      </c>
      <c r="T60" s="35">
        <f t="shared" si="7"/>
        <v>4403161</v>
      </c>
      <c r="U60" s="136">
        <v>1733163</v>
      </c>
      <c r="V60" s="136">
        <v>5178600</v>
      </c>
      <c r="W60" s="136">
        <v>2287898</v>
      </c>
      <c r="X60" s="136">
        <v>3958107</v>
      </c>
      <c r="Y60" s="136">
        <v>839692</v>
      </c>
      <c r="Z60" s="136">
        <v>241243</v>
      </c>
      <c r="AA60" s="136">
        <v>1180359</v>
      </c>
      <c r="AB60" s="136">
        <v>2443239</v>
      </c>
      <c r="AC60" s="136">
        <v>2686287</v>
      </c>
      <c r="AD60" s="136">
        <v>1285306</v>
      </c>
      <c r="AE60" s="136">
        <v>795106</v>
      </c>
      <c r="AF60" s="136">
        <v>343089</v>
      </c>
      <c r="AG60" s="136">
        <v>377632</v>
      </c>
      <c r="AH60" s="138">
        <v>1057338</v>
      </c>
      <c r="AI60" s="138">
        <v>453484</v>
      </c>
      <c r="AJ60" s="139">
        <v>214784</v>
      </c>
      <c r="AK60" s="139">
        <v>681237</v>
      </c>
      <c r="AL60" s="140">
        <v>189888</v>
      </c>
      <c r="AM60" s="139">
        <v>246444</v>
      </c>
      <c r="AN60" s="139">
        <v>265974</v>
      </c>
      <c r="AO60" s="139">
        <v>262019</v>
      </c>
      <c r="AP60" s="139">
        <v>318067</v>
      </c>
      <c r="AQ60" s="140">
        <v>56338</v>
      </c>
      <c r="AR60" s="139">
        <v>256835</v>
      </c>
      <c r="AS60" s="139">
        <v>0</v>
      </c>
      <c r="AT60" s="40">
        <f t="shared" si="3"/>
        <v>256835</v>
      </c>
      <c r="AU60" s="139">
        <v>324007</v>
      </c>
      <c r="AV60" s="40">
        <f t="shared" si="5"/>
        <v>146655500</v>
      </c>
    </row>
    <row r="61" spans="1:48" ht="12.5" customHeight="1">
      <c r="T61" s="3"/>
      <c r="AT61" s="3"/>
      <c r="AV61" s="3"/>
    </row>
    <row r="62" spans="1:48" ht="12.5" customHeight="1"/>
    <row r="63" spans="1:48" ht="12.5" customHeight="1"/>
    <row r="64" spans="1:48" ht="12.5" customHeight="1"/>
    <row r="65" spans="18:18" ht="12.5" customHeight="1"/>
    <row r="66" spans="18:18" ht="12.5" customHeight="1"/>
    <row r="67" spans="18:18" ht="12.5" customHeight="1"/>
    <row r="68" spans="18:18" ht="12.5" customHeight="1"/>
    <row r="69" spans="18:18" ht="12.5" customHeight="1"/>
    <row r="70" spans="18:18" ht="12.5" customHeight="1">
      <c r="R70" s="4"/>
    </row>
    <row r="71" spans="18:18" ht="12.5" customHeight="1"/>
    <row r="72" spans="18:18" ht="12.5" customHeight="1"/>
    <row r="73" spans="18:18" ht="12.5" customHeight="1"/>
  </sheetData>
  <mergeCells count="63">
    <mergeCell ref="AV1:AV2"/>
    <mergeCell ref="A1:J2"/>
    <mergeCell ref="A3:I3"/>
    <mergeCell ref="A4:I4"/>
    <mergeCell ref="A5:J5"/>
    <mergeCell ref="A13:J13"/>
    <mergeCell ref="A6:J6"/>
    <mergeCell ref="A7:J7"/>
    <mergeCell ref="A8:J8"/>
    <mergeCell ref="A9:J9"/>
    <mergeCell ref="A10:J10"/>
    <mergeCell ref="A11:I11"/>
    <mergeCell ref="A12:J12"/>
    <mergeCell ref="A21:I21"/>
    <mergeCell ref="A22:J22"/>
    <mergeCell ref="A23:J23"/>
    <mergeCell ref="A24:J24"/>
    <mergeCell ref="A17:J17"/>
    <mergeCell ref="A18:J18"/>
    <mergeCell ref="A14:J14"/>
    <mergeCell ref="A15:J15"/>
    <mergeCell ref="A16:J16"/>
    <mergeCell ref="A19:J19"/>
    <mergeCell ref="A20:I20"/>
    <mergeCell ref="A31:J31"/>
    <mergeCell ref="A32:I32"/>
    <mergeCell ref="A33:J33"/>
    <mergeCell ref="A34:J34"/>
    <mergeCell ref="A35:J35"/>
    <mergeCell ref="C60:J60"/>
    <mergeCell ref="A49:J49"/>
    <mergeCell ref="A50:J50"/>
    <mergeCell ref="A51:J51"/>
    <mergeCell ref="A52:J52"/>
    <mergeCell ref="A54:B60"/>
    <mergeCell ref="C54:J54"/>
    <mergeCell ref="C55:J55"/>
    <mergeCell ref="C56:J56"/>
    <mergeCell ref="C57:J57"/>
    <mergeCell ref="C58:J58"/>
    <mergeCell ref="C59:J59"/>
    <mergeCell ref="A53:J53"/>
    <mergeCell ref="A47:F47"/>
    <mergeCell ref="G47:J48"/>
    <mergeCell ref="A48:F48"/>
    <mergeCell ref="A46:J46"/>
    <mergeCell ref="A36:J36"/>
    <mergeCell ref="A37:J37"/>
    <mergeCell ref="A38:E38"/>
    <mergeCell ref="F38:J39"/>
    <mergeCell ref="A39:E39"/>
    <mergeCell ref="A40:I40"/>
    <mergeCell ref="A41:J41"/>
    <mergeCell ref="A42:J42"/>
    <mergeCell ref="A43:J43"/>
    <mergeCell ref="A44:I44"/>
    <mergeCell ref="A45:I45"/>
    <mergeCell ref="A30:J30"/>
    <mergeCell ref="A25:J25"/>
    <mergeCell ref="A26:J26"/>
    <mergeCell ref="A27:J27"/>
    <mergeCell ref="A28:J28"/>
    <mergeCell ref="A29:J29"/>
  </mergeCells>
  <phoneticPr fontId="3"/>
  <pageMargins left="0.74803149606299213" right="0.74803149606299213" top="0.78740157480314965" bottom="0.70866141732283472" header="0.31496062992125984" footer="0.51181102362204722"/>
  <pageSetup paperSize="9" fitToWidth="0" orientation="portrait" useFirstPageNumber="1" r:id="rId1"/>
  <headerFooter>
    <oddHeader>&amp;L&amp;"ＭＳ ゴシック,標準"&amp;10 ２　令和５年度地方公営企業決算状況調査（法適用企業）
　（５）下水道事業
　　　&amp;A［&amp;P/&amp;N］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3"/>
  <sheetViews>
    <sheetView zoomScaleNormal="10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26" width="10.1796875" style="1" customWidth="1"/>
    <col min="27" max="27" width="10.1796875" style="2" customWidth="1"/>
    <col min="28" max="47" width="10.1796875" style="1" customWidth="1"/>
    <col min="48" max="48" width="10.1796875" style="17" customWidth="1"/>
    <col min="49" max="266" width="9.6328125" style="1"/>
    <col min="267" max="278" width="2.6328125" style="1" customWidth="1"/>
    <col min="279" max="522" width="9.6328125" style="1"/>
    <col min="523" max="534" width="2.6328125" style="1" customWidth="1"/>
    <col min="535" max="778" width="9.6328125" style="1"/>
    <col min="779" max="790" width="2.6328125" style="1" customWidth="1"/>
    <col min="791" max="1034" width="9.6328125" style="1"/>
    <col min="1035" max="1046" width="2.6328125" style="1" customWidth="1"/>
    <col min="1047" max="1290" width="9.6328125" style="1"/>
    <col min="1291" max="1302" width="2.6328125" style="1" customWidth="1"/>
    <col min="1303" max="1546" width="9.6328125" style="1"/>
    <col min="1547" max="1558" width="2.6328125" style="1" customWidth="1"/>
    <col min="1559" max="1802" width="9.6328125" style="1"/>
    <col min="1803" max="1814" width="2.6328125" style="1" customWidth="1"/>
    <col min="1815" max="2058" width="9.6328125" style="1"/>
    <col min="2059" max="2070" width="2.6328125" style="1" customWidth="1"/>
    <col min="2071" max="2314" width="9.6328125" style="1"/>
    <col min="2315" max="2326" width="2.6328125" style="1" customWidth="1"/>
    <col min="2327" max="2570" width="9.6328125" style="1"/>
    <col min="2571" max="2582" width="2.6328125" style="1" customWidth="1"/>
    <col min="2583" max="2826" width="9.6328125" style="1"/>
    <col min="2827" max="2838" width="2.6328125" style="1" customWidth="1"/>
    <col min="2839" max="3082" width="9.6328125" style="1"/>
    <col min="3083" max="3094" width="2.6328125" style="1" customWidth="1"/>
    <col min="3095" max="3338" width="9.6328125" style="1"/>
    <col min="3339" max="3350" width="2.6328125" style="1" customWidth="1"/>
    <col min="3351" max="3594" width="9.6328125" style="1"/>
    <col min="3595" max="3606" width="2.6328125" style="1" customWidth="1"/>
    <col min="3607" max="3850" width="9.6328125" style="1"/>
    <col min="3851" max="3862" width="2.6328125" style="1" customWidth="1"/>
    <col min="3863" max="4106" width="9.6328125" style="1"/>
    <col min="4107" max="4118" width="2.6328125" style="1" customWidth="1"/>
    <col min="4119" max="4362" width="9.6328125" style="1"/>
    <col min="4363" max="4374" width="2.6328125" style="1" customWidth="1"/>
    <col min="4375" max="4618" width="9.6328125" style="1"/>
    <col min="4619" max="4630" width="2.6328125" style="1" customWidth="1"/>
    <col min="4631" max="4874" width="9.6328125" style="1"/>
    <col min="4875" max="4886" width="2.6328125" style="1" customWidth="1"/>
    <col min="4887" max="5130" width="9.6328125" style="1"/>
    <col min="5131" max="5142" width="2.6328125" style="1" customWidth="1"/>
    <col min="5143" max="5386" width="9.6328125" style="1"/>
    <col min="5387" max="5398" width="2.6328125" style="1" customWidth="1"/>
    <col min="5399" max="5642" width="9.6328125" style="1"/>
    <col min="5643" max="5654" width="2.6328125" style="1" customWidth="1"/>
    <col min="5655" max="5898" width="9.6328125" style="1"/>
    <col min="5899" max="5910" width="2.6328125" style="1" customWidth="1"/>
    <col min="5911" max="6154" width="9.6328125" style="1"/>
    <col min="6155" max="6166" width="2.6328125" style="1" customWidth="1"/>
    <col min="6167" max="6410" width="9.6328125" style="1"/>
    <col min="6411" max="6422" width="2.6328125" style="1" customWidth="1"/>
    <col min="6423" max="6666" width="9.6328125" style="1"/>
    <col min="6667" max="6678" width="2.6328125" style="1" customWidth="1"/>
    <col min="6679" max="6922" width="9.6328125" style="1"/>
    <col min="6923" max="6934" width="2.6328125" style="1" customWidth="1"/>
    <col min="6935" max="7178" width="9.6328125" style="1"/>
    <col min="7179" max="7190" width="2.6328125" style="1" customWidth="1"/>
    <col min="7191" max="7434" width="9.6328125" style="1"/>
    <col min="7435" max="7446" width="2.6328125" style="1" customWidth="1"/>
    <col min="7447" max="7690" width="9.6328125" style="1"/>
    <col min="7691" max="7702" width="2.6328125" style="1" customWidth="1"/>
    <col min="7703" max="7946" width="9.6328125" style="1"/>
    <col min="7947" max="7958" width="2.6328125" style="1" customWidth="1"/>
    <col min="7959" max="8202" width="9.6328125" style="1"/>
    <col min="8203" max="8214" width="2.6328125" style="1" customWidth="1"/>
    <col min="8215" max="8458" width="9.6328125" style="1"/>
    <col min="8459" max="8470" width="2.6328125" style="1" customWidth="1"/>
    <col min="8471" max="8714" width="9.6328125" style="1"/>
    <col min="8715" max="8726" width="2.6328125" style="1" customWidth="1"/>
    <col min="8727" max="8970" width="9.6328125" style="1"/>
    <col min="8971" max="8982" width="2.6328125" style="1" customWidth="1"/>
    <col min="8983" max="9226" width="9.6328125" style="1"/>
    <col min="9227" max="9238" width="2.6328125" style="1" customWidth="1"/>
    <col min="9239" max="9482" width="9.6328125" style="1"/>
    <col min="9483" max="9494" width="2.6328125" style="1" customWidth="1"/>
    <col min="9495" max="9738" width="9.6328125" style="1"/>
    <col min="9739" max="9750" width="2.6328125" style="1" customWidth="1"/>
    <col min="9751" max="9994" width="9.6328125" style="1"/>
    <col min="9995" max="10006" width="2.6328125" style="1" customWidth="1"/>
    <col min="10007" max="10250" width="9.6328125" style="1"/>
    <col min="10251" max="10262" width="2.6328125" style="1" customWidth="1"/>
    <col min="10263" max="10506" width="9.6328125" style="1"/>
    <col min="10507" max="10518" width="2.6328125" style="1" customWidth="1"/>
    <col min="10519" max="10762" width="9.6328125" style="1"/>
    <col min="10763" max="10774" width="2.6328125" style="1" customWidth="1"/>
    <col min="10775" max="11018" width="9.6328125" style="1"/>
    <col min="11019" max="11030" width="2.6328125" style="1" customWidth="1"/>
    <col min="11031" max="11274" width="9.6328125" style="1"/>
    <col min="11275" max="11286" width="2.6328125" style="1" customWidth="1"/>
    <col min="11287" max="11530" width="9.6328125" style="1"/>
    <col min="11531" max="11542" width="2.6328125" style="1" customWidth="1"/>
    <col min="11543" max="11786" width="9.6328125" style="1"/>
    <col min="11787" max="11798" width="2.6328125" style="1" customWidth="1"/>
    <col min="11799" max="12042" width="9.6328125" style="1"/>
    <col min="12043" max="12054" width="2.6328125" style="1" customWidth="1"/>
    <col min="12055" max="12298" width="9.6328125" style="1"/>
    <col min="12299" max="12310" width="2.6328125" style="1" customWidth="1"/>
    <col min="12311" max="12554" width="9.6328125" style="1"/>
    <col min="12555" max="12566" width="2.6328125" style="1" customWidth="1"/>
    <col min="12567" max="12810" width="9.6328125" style="1"/>
    <col min="12811" max="12822" width="2.6328125" style="1" customWidth="1"/>
    <col min="12823" max="13066" width="9.6328125" style="1"/>
    <col min="13067" max="13078" width="2.6328125" style="1" customWidth="1"/>
    <col min="13079" max="13322" width="9.6328125" style="1"/>
    <col min="13323" max="13334" width="2.6328125" style="1" customWidth="1"/>
    <col min="13335" max="13578" width="9.6328125" style="1"/>
    <col min="13579" max="13590" width="2.6328125" style="1" customWidth="1"/>
    <col min="13591" max="13834" width="9.6328125" style="1"/>
    <col min="13835" max="13846" width="2.6328125" style="1" customWidth="1"/>
    <col min="13847" max="14090" width="9.6328125" style="1"/>
    <col min="14091" max="14102" width="2.6328125" style="1" customWidth="1"/>
    <col min="14103" max="14346" width="9.6328125" style="1"/>
    <col min="14347" max="14358" width="2.6328125" style="1" customWidth="1"/>
    <col min="14359" max="14602" width="9.6328125" style="1"/>
    <col min="14603" max="14614" width="2.6328125" style="1" customWidth="1"/>
    <col min="14615" max="14858" width="9.6328125" style="1"/>
    <col min="14859" max="14870" width="2.6328125" style="1" customWidth="1"/>
    <col min="14871" max="15114" width="9.6328125" style="1"/>
    <col min="15115" max="15126" width="2.6328125" style="1" customWidth="1"/>
    <col min="15127" max="15370" width="9.6328125" style="1"/>
    <col min="15371" max="15382" width="2.6328125" style="1" customWidth="1"/>
    <col min="15383" max="15626" width="9.6328125" style="1"/>
    <col min="15627" max="15638" width="2.6328125" style="1" customWidth="1"/>
    <col min="15639" max="15882" width="9.6328125" style="1"/>
    <col min="15883" max="15894" width="2.6328125" style="1" customWidth="1"/>
    <col min="15895" max="16138" width="9.6328125" style="1"/>
    <col min="16139" max="16150" width="2.6328125" style="1" customWidth="1"/>
    <col min="16151" max="16384" width="9.6328125" style="1"/>
  </cols>
  <sheetData>
    <row r="1" spans="1:48" ht="12.5" customHeight="1">
      <c r="A1" s="206" t="s">
        <v>332</v>
      </c>
      <c r="B1" s="207"/>
      <c r="C1" s="207"/>
      <c r="D1" s="207"/>
      <c r="E1" s="207"/>
      <c r="F1" s="207"/>
      <c r="G1" s="207"/>
      <c r="H1" s="207"/>
      <c r="I1" s="207"/>
      <c r="J1" s="207"/>
      <c r="K1" s="6" t="s">
        <v>267</v>
      </c>
      <c r="L1" s="7" t="s">
        <v>268</v>
      </c>
      <c r="M1" s="7" t="s">
        <v>269</v>
      </c>
      <c r="N1" s="7" t="s">
        <v>269</v>
      </c>
      <c r="O1" s="15" t="s">
        <v>314</v>
      </c>
      <c r="P1" s="15" t="s">
        <v>314</v>
      </c>
      <c r="Q1" s="7" t="s">
        <v>270</v>
      </c>
      <c r="R1" s="7" t="s">
        <v>271</v>
      </c>
      <c r="S1" s="7" t="s">
        <v>271</v>
      </c>
      <c r="T1" s="15" t="s">
        <v>316</v>
      </c>
      <c r="U1" s="7" t="s">
        <v>272</v>
      </c>
      <c r="V1" s="7" t="s">
        <v>273</v>
      </c>
      <c r="W1" s="7" t="s">
        <v>274</v>
      </c>
      <c r="X1" s="7" t="s">
        <v>275</v>
      </c>
      <c r="Y1" s="7" t="s">
        <v>276</v>
      </c>
      <c r="Z1" s="7" t="s">
        <v>277</v>
      </c>
      <c r="AA1" s="7" t="s">
        <v>278</v>
      </c>
      <c r="AB1" s="7" t="s">
        <v>279</v>
      </c>
      <c r="AC1" s="7" t="s">
        <v>280</v>
      </c>
      <c r="AD1" s="7" t="s">
        <v>281</v>
      </c>
      <c r="AE1" s="7" t="s">
        <v>282</v>
      </c>
      <c r="AF1" s="7" t="s">
        <v>283</v>
      </c>
      <c r="AG1" s="7" t="s">
        <v>284</v>
      </c>
      <c r="AH1" s="7" t="s">
        <v>285</v>
      </c>
      <c r="AI1" s="7" t="s">
        <v>286</v>
      </c>
      <c r="AJ1" s="8" t="s">
        <v>287</v>
      </c>
      <c r="AK1" s="8" t="s">
        <v>288</v>
      </c>
      <c r="AL1" s="20" t="s">
        <v>340</v>
      </c>
      <c r="AM1" s="8" t="s">
        <v>289</v>
      </c>
      <c r="AN1" s="8" t="s">
        <v>290</v>
      </c>
      <c r="AO1" s="8" t="s">
        <v>291</v>
      </c>
      <c r="AP1" s="8" t="s">
        <v>292</v>
      </c>
      <c r="AQ1" s="20" t="s">
        <v>336</v>
      </c>
      <c r="AR1" s="8" t="s">
        <v>293</v>
      </c>
      <c r="AS1" s="8" t="s">
        <v>293</v>
      </c>
      <c r="AT1" s="20" t="s">
        <v>318</v>
      </c>
      <c r="AU1" s="9" t="s">
        <v>294</v>
      </c>
      <c r="AV1" s="166" t="s">
        <v>295</v>
      </c>
    </row>
    <row r="2" spans="1:48" ht="12.5" customHeight="1">
      <c r="A2" s="208"/>
      <c r="B2" s="209"/>
      <c r="C2" s="209"/>
      <c r="D2" s="209"/>
      <c r="E2" s="209"/>
      <c r="F2" s="209"/>
      <c r="G2" s="209"/>
      <c r="H2" s="209"/>
      <c r="I2" s="209"/>
      <c r="J2" s="209"/>
      <c r="K2" s="66" t="s">
        <v>38</v>
      </c>
      <c r="L2" s="66" t="s">
        <v>38</v>
      </c>
      <c r="M2" s="66" t="s">
        <v>38</v>
      </c>
      <c r="N2" s="66" t="s">
        <v>325</v>
      </c>
      <c r="O2" s="67" t="s">
        <v>330</v>
      </c>
      <c r="P2" s="68" t="s">
        <v>315</v>
      </c>
      <c r="Q2" s="66" t="s">
        <v>311</v>
      </c>
      <c r="R2" s="66" t="s">
        <v>38</v>
      </c>
      <c r="S2" s="66" t="s">
        <v>325</v>
      </c>
      <c r="T2" s="68" t="s">
        <v>315</v>
      </c>
      <c r="U2" s="66" t="s">
        <v>311</v>
      </c>
      <c r="V2" s="66" t="s">
        <v>38</v>
      </c>
      <c r="W2" s="66" t="s">
        <v>38</v>
      </c>
      <c r="X2" s="66" t="s">
        <v>38</v>
      </c>
      <c r="Y2" s="66" t="s">
        <v>38</v>
      </c>
      <c r="Z2" s="66" t="s">
        <v>38</v>
      </c>
      <c r="AA2" s="66" t="s">
        <v>38</v>
      </c>
      <c r="AB2" s="66" t="s">
        <v>38</v>
      </c>
      <c r="AC2" s="66" t="s">
        <v>38</v>
      </c>
      <c r="AD2" s="66" t="s">
        <v>38</v>
      </c>
      <c r="AE2" s="66" t="s">
        <v>38</v>
      </c>
      <c r="AF2" s="66" t="s">
        <v>38</v>
      </c>
      <c r="AG2" s="66" t="s">
        <v>38</v>
      </c>
      <c r="AH2" s="66" t="s">
        <v>38</v>
      </c>
      <c r="AI2" s="66" t="s">
        <v>38</v>
      </c>
      <c r="AJ2" s="24" t="s">
        <v>38</v>
      </c>
      <c r="AK2" s="24" t="s">
        <v>38</v>
      </c>
      <c r="AL2" s="24" t="s">
        <v>38</v>
      </c>
      <c r="AM2" s="24" t="s">
        <v>38</v>
      </c>
      <c r="AN2" s="24" t="s">
        <v>266</v>
      </c>
      <c r="AO2" s="24" t="s">
        <v>266</v>
      </c>
      <c r="AP2" s="24" t="s">
        <v>38</v>
      </c>
      <c r="AQ2" s="24" t="s">
        <v>341</v>
      </c>
      <c r="AR2" s="24" t="s">
        <v>38</v>
      </c>
      <c r="AS2" s="69" t="s">
        <v>313</v>
      </c>
      <c r="AT2" s="24" t="s">
        <v>315</v>
      </c>
      <c r="AU2" s="70" t="s">
        <v>266</v>
      </c>
      <c r="AV2" s="251"/>
    </row>
    <row r="3" spans="1:48" ht="12.5" customHeight="1">
      <c r="A3" s="252" t="s">
        <v>173</v>
      </c>
      <c r="B3" s="239" t="s">
        <v>11</v>
      </c>
      <c r="C3" s="239"/>
      <c r="D3" s="239"/>
      <c r="E3" s="239"/>
      <c r="F3" s="239"/>
      <c r="G3" s="239"/>
      <c r="H3" s="239"/>
      <c r="I3" s="239"/>
      <c r="J3" s="253"/>
      <c r="K3" s="141">
        <v>53600000</v>
      </c>
      <c r="L3" s="141">
        <v>24985000</v>
      </c>
      <c r="M3" s="141">
        <v>5019400</v>
      </c>
      <c r="N3" s="141">
        <v>16100</v>
      </c>
      <c r="O3" s="141">
        <v>213500</v>
      </c>
      <c r="P3" s="31">
        <f>SUM(M3:O3)</f>
        <v>5249000</v>
      </c>
      <c r="Q3" s="141">
        <v>4501000</v>
      </c>
      <c r="R3" s="141">
        <v>1021400</v>
      </c>
      <c r="S3" s="141">
        <v>0</v>
      </c>
      <c r="T3" s="31">
        <f t="shared" ref="T3:T28" si="0">SUM(R3:S3)</f>
        <v>1021400</v>
      </c>
      <c r="U3" s="141">
        <v>649000</v>
      </c>
      <c r="V3" s="141">
        <v>2119600</v>
      </c>
      <c r="W3" s="141">
        <v>1373900</v>
      </c>
      <c r="X3" s="141">
        <v>1499100</v>
      </c>
      <c r="Y3" s="141">
        <v>213800</v>
      </c>
      <c r="Z3" s="141">
        <v>155400</v>
      </c>
      <c r="AA3" s="141">
        <v>630200</v>
      </c>
      <c r="AB3" s="141">
        <v>1188000</v>
      </c>
      <c r="AC3" s="141">
        <v>1359100</v>
      </c>
      <c r="AD3" s="141">
        <v>1455800</v>
      </c>
      <c r="AE3" s="141">
        <v>240000</v>
      </c>
      <c r="AF3" s="141">
        <v>102200</v>
      </c>
      <c r="AG3" s="141">
        <v>233600</v>
      </c>
      <c r="AH3" s="141">
        <v>672000</v>
      </c>
      <c r="AI3" s="141">
        <v>272000</v>
      </c>
      <c r="AJ3" s="141">
        <v>191100</v>
      </c>
      <c r="AK3" s="141">
        <v>495400</v>
      </c>
      <c r="AL3" s="141">
        <v>250600</v>
      </c>
      <c r="AM3" s="141">
        <v>54600</v>
      </c>
      <c r="AN3" s="141">
        <v>21400</v>
      </c>
      <c r="AO3" s="141">
        <v>75300</v>
      </c>
      <c r="AP3" s="141">
        <v>461400</v>
      </c>
      <c r="AQ3" s="141">
        <v>90900</v>
      </c>
      <c r="AR3" s="141">
        <v>228300</v>
      </c>
      <c r="AS3" s="141">
        <v>0</v>
      </c>
      <c r="AT3" s="31">
        <f>SUM(AR3:AS3)</f>
        <v>228300</v>
      </c>
      <c r="AU3" s="141">
        <v>139400</v>
      </c>
      <c r="AV3" s="31">
        <f t="shared" ref="AV3:AV44" si="1">SUM(K3:AU3)-P3-T3-AT3</f>
        <v>103528500</v>
      </c>
    </row>
    <row r="4" spans="1:48" ht="12.5" customHeight="1">
      <c r="A4" s="191"/>
      <c r="B4" s="188" t="s">
        <v>174</v>
      </c>
      <c r="C4" s="188"/>
      <c r="D4" s="188"/>
      <c r="E4" s="188"/>
      <c r="F4" s="188"/>
      <c r="G4" s="188"/>
      <c r="H4" s="188"/>
      <c r="I4" s="188"/>
      <c r="J4" s="189"/>
      <c r="K4" s="100">
        <v>33922000</v>
      </c>
      <c r="L4" s="14">
        <v>14835000</v>
      </c>
      <c r="M4" s="14">
        <v>4905400</v>
      </c>
      <c r="N4" s="14">
        <v>16100</v>
      </c>
      <c r="O4" s="101">
        <v>213500</v>
      </c>
      <c r="P4" s="18">
        <f t="shared" ref="P4:P44" si="2">SUM(M4:O4)</f>
        <v>5135000</v>
      </c>
      <c r="Q4" s="14">
        <v>2632200</v>
      </c>
      <c r="R4" s="14">
        <v>701600</v>
      </c>
      <c r="S4" s="14">
        <v>0</v>
      </c>
      <c r="T4" s="29">
        <f t="shared" si="0"/>
        <v>701600</v>
      </c>
      <c r="U4" s="14">
        <v>203200</v>
      </c>
      <c r="V4" s="14">
        <v>2119600</v>
      </c>
      <c r="W4" s="14">
        <v>978800</v>
      </c>
      <c r="X4" s="14">
        <v>1258800</v>
      </c>
      <c r="Y4" s="14">
        <v>213800</v>
      </c>
      <c r="Z4" s="14">
        <v>110100</v>
      </c>
      <c r="AA4" s="14">
        <v>630200</v>
      </c>
      <c r="AB4" s="14">
        <v>1188000</v>
      </c>
      <c r="AC4" s="14">
        <v>1359100</v>
      </c>
      <c r="AD4" s="14">
        <v>1215800</v>
      </c>
      <c r="AE4" s="14">
        <v>142000</v>
      </c>
      <c r="AF4" s="14">
        <v>102200</v>
      </c>
      <c r="AG4" s="14">
        <v>129200</v>
      </c>
      <c r="AH4" s="14">
        <v>372000</v>
      </c>
      <c r="AI4" s="143">
        <v>272000</v>
      </c>
      <c r="AJ4" s="14">
        <v>191100</v>
      </c>
      <c r="AK4" s="14">
        <v>495400</v>
      </c>
      <c r="AL4" s="101">
        <v>147600</v>
      </c>
      <c r="AM4" s="14">
        <v>9600</v>
      </c>
      <c r="AN4" s="14">
        <v>21400</v>
      </c>
      <c r="AO4" s="14">
        <v>53300</v>
      </c>
      <c r="AP4" s="14">
        <v>461400</v>
      </c>
      <c r="AQ4" s="101">
        <v>55600</v>
      </c>
      <c r="AR4" s="14">
        <v>200700</v>
      </c>
      <c r="AS4" s="14">
        <v>0</v>
      </c>
      <c r="AT4" s="29">
        <f t="shared" ref="AT4:AT42" si="3">SUM(AR4:AS4)</f>
        <v>200700</v>
      </c>
      <c r="AU4" s="14">
        <v>66800</v>
      </c>
      <c r="AV4" s="18">
        <f t="shared" si="1"/>
        <v>69223500</v>
      </c>
    </row>
    <row r="5" spans="1:48" ht="12.5" customHeight="1">
      <c r="A5" s="191"/>
      <c r="B5" s="188" t="s">
        <v>175</v>
      </c>
      <c r="C5" s="188"/>
      <c r="D5" s="188"/>
      <c r="E5" s="188"/>
      <c r="F5" s="188"/>
      <c r="G5" s="188"/>
      <c r="H5" s="188"/>
      <c r="I5" s="188"/>
      <c r="J5" s="189"/>
      <c r="K5" s="100">
        <v>19678000</v>
      </c>
      <c r="L5" s="14">
        <v>10150000</v>
      </c>
      <c r="M5" s="14">
        <v>114000</v>
      </c>
      <c r="N5" s="14">
        <v>0</v>
      </c>
      <c r="O5" s="101">
        <v>0</v>
      </c>
      <c r="P5" s="18">
        <f t="shared" si="2"/>
        <v>114000</v>
      </c>
      <c r="Q5" s="14">
        <v>1868800</v>
      </c>
      <c r="R5" s="14">
        <v>319800</v>
      </c>
      <c r="S5" s="14">
        <v>0</v>
      </c>
      <c r="T5" s="29">
        <f t="shared" si="0"/>
        <v>319800</v>
      </c>
      <c r="U5" s="14">
        <v>445800</v>
      </c>
      <c r="V5" s="14">
        <v>0</v>
      </c>
      <c r="W5" s="14">
        <v>395100</v>
      </c>
      <c r="X5" s="14">
        <v>240300</v>
      </c>
      <c r="Y5" s="14">
        <v>0</v>
      </c>
      <c r="Z5" s="14">
        <v>45300</v>
      </c>
      <c r="AA5" s="14">
        <v>0</v>
      </c>
      <c r="AB5" s="14">
        <v>0</v>
      </c>
      <c r="AC5" s="14">
        <v>0</v>
      </c>
      <c r="AD5" s="14">
        <v>240000</v>
      </c>
      <c r="AE5" s="14">
        <v>98000</v>
      </c>
      <c r="AF5" s="14">
        <v>0</v>
      </c>
      <c r="AG5" s="14">
        <v>104400</v>
      </c>
      <c r="AH5" s="14">
        <v>300000</v>
      </c>
      <c r="AI5" s="143">
        <v>0</v>
      </c>
      <c r="AJ5" s="14">
        <v>0</v>
      </c>
      <c r="AK5" s="14">
        <v>0</v>
      </c>
      <c r="AL5" s="101">
        <v>103000</v>
      </c>
      <c r="AM5" s="14">
        <v>45000</v>
      </c>
      <c r="AN5" s="14">
        <v>0</v>
      </c>
      <c r="AO5" s="14">
        <v>22000</v>
      </c>
      <c r="AP5" s="14">
        <v>0</v>
      </c>
      <c r="AQ5" s="101">
        <v>35300</v>
      </c>
      <c r="AR5" s="14">
        <v>27600</v>
      </c>
      <c r="AS5" s="14">
        <v>0</v>
      </c>
      <c r="AT5" s="29">
        <f t="shared" si="3"/>
        <v>27600</v>
      </c>
      <c r="AU5" s="14">
        <v>72600</v>
      </c>
      <c r="AV5" s="18">
        <f t="shared" si="1"/>
        <v>34305000</v>
      </c>
    </row>
    <row r="6" spans="1:48" ht="12.5" customHeight="1">
      <c r="A6" s="191"/>
      <c r="B6" s="182" t="s">
        <v>176</v>
      </c>
      <c r="C6" s="183"/>
      <c r="D6" s="183"/>
      <c r="E6" s="183"/>
      <c r="F6" s="183"/>
      <c r="G6" s="183"/>
      <c r="H6" s="183"/>
      <c r="I6" s="183"/>
      <c r="J6" s="184"/>
      <c r="K6" s="100">
        <v>413818</v>
      </c>
      <c r="L6" s="14">
        <v>0</v>
      </c>
      <c r="M6" s="14">
        <v>0</v>
      </c>
      <c r="N6" s="14">
        <v>0</v>
      </c>
      <c r="O6" s="101">
        <v>0</v>
      </c>
      <c r="P6" s="18">
        <f t="shared" si="2"/>
        <v>0</v>
      </c>
      <c r="Q6" s="14">
        <v>0</v>
      </c>
      <c r="R6" s="14">
        <v>0</v>
      </c>
      <c r="S6" s="14">
        <v>0</v>
      </c>
      <c r="T6" s="29">
        <f t="shared" si="0"/>
        <v>0</v>
      </c>
      <c r="U6" s="14">
        <v>0</v>
      </c>
      <c r="V6" s="14">
        <v>124894</v>
      </c>
      <c r="W6" s="14">
        <v>463769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130370</v>
      </c>
      <c r="AE6" s="14">
        <v>0</v>
      </c>
      <c r="AF6" s="14">
        <v>0</v>
      </c>
      <c r="AG6" s="14">
        <v>0</v>
      </c>
      <c r="AH6" s="14">
        <v>33460</v>
      </c>
      <c r="AI6" s="143">
        <v>80000</v>
      </c>
      <c r="AJ6" s="14">
        <v>0</v>
      </c>
      <c r="AK6" s="14">
        <v>212880</v>
      </c>
      <c r="AL6" s="101">
        <v>41219</v>
      </c>
      <c r="AM6" s="14">
        <v>0</v>
      </c>
      <c r="AN6" s="14">
        <v>0</v>
      </c>
      <c r="AO6" s="14">
        <v>0</v>
      </c>
      <c r="AP6" s="14">
        <v>0</v>
      </c>
      <c r="AQ6" s="101">
        <v>0</v>
      </c>
      <c r="AR6" s="14">
        <v>0</v>
      </c>
      <c r="AS6" s="14">
        <v>0</v>
      </c>
      <c r="AT6" s="29">
        <f t="shared" si="3"/>
        <v>0</v>
      </c>
      <c r="AU6" s="14">
        <v>117029</v>
      </c>
      <c r="AV6" s="18">
        <f t="shared" si="1"/>
        <v>1617439</v>
      </c>
    </row>
    <row r="7" spans="1:48" ht="12.5" customHeight="1">
      <c r="A7" s="191"/>
      <c r="B7" s="182" t="s">
        <v>177</v>
      </c>
      <c r="C7" s="183"/>
      <c r="D7" s="183"/>
      <c r="E7" s="183"/>
      <c r="F7" s="183"/>
      <c r="G7" s="183"/>
      <c r="H7" s="183"/>
      <c r="I7" s="183"/>
      <c r="J7" s="184"/>
      <c r="K7" s="100">
        <v>0</v>
      </c>
      <c r="L7" s="14">
        <v>0</v>
      </c>
      <c r="M7" s="14">
        <v>0</v>
      </c>
      <c r="N7" s="14">
        <v>0</v>
      </c>
      <c r="O7" s="101">
        <v>0</v>
      </c>
      <c r="P7" s="18">
        <f t="shared" si="2"/>
        <v>0</v>
      </c>
      <c r="Q7" s="14">
        <v>0</v>
      </c>
      <c r="R7" s="14">
        <v>0</v>
      </c>
      <c r="S7" s="14">
        <v>0</v>
      </c>
      <c r="T7" s="29">
        <f t="shared" si="0"/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3">
        <v>0</v>
      </c>
      <c r="AJ7" s="14">
        <v>0</v>
      </c>
      <c r="AK7" s="14">
        <v>0</v>
      </c>
      <c r="AL7" s="101">
        <v>0</v>
      </c>
      <c r="AM7" s="14">
        <v>0</v>
      </c>
      <c r="AN7" s="14">
        <v>0</v>
      </c>
      <c r="AO7" s="14">
        <v>0</v>
      </c>
      <c r="AP7" s="14">
        <v>0</v>
      </c>
      <c r="AQ7" s="101">
        <v>0</v>
      </c>
      <c r="AR7" s="14">
        <v>0</v>
      </c>
      <c r="AS7" s="14">
        <v>0</v>
      </c>
      <c r="AT7" s="29">
        <f t="shared" si="3"/>
        <v>0</v>
      </c>
      <c r="AU7" s="14">
        <v>0</v>
      </c>
      <c r="AV7" s="18">
        <f t="shared" si="1"/>
        <v>0</v>
      </c>
    </row>
    <row r="8" spans="1:48" ht="12.5" customHeight="1">
      <c r="A8" s="191"/>
      <c r="B8" s="182" t="s">
        <v>178</v>
      </c>
      <c r="C8" s="183"/>
      <c r="D8" s="183"/>
      <c r="E8" s="183"/>
      <c r="F8" s="183"/>
      <c r="G8" s="183"/>
      <c r="H8" s="183"/>
      <c r="I8" s="183"/>
      <c r="J8" s="184"/>
      <c r="K8" s="100">
        <v>0</v>
      </c>
      <c r="L8" s="14">
        <v>0</v>
      </c>
      <c r="M8" s="14">
        <v>0</v>
      </c>
      <c r="N8" s="14">
        <v>0</v>
      </c>
      <c r="O8" s="101">
        <v>0</v>
      </c>
      <c r="P8" s="18">
        <f t="shared" si="2"/>
        <v>0</v>
      </c>
      <c r="Q8" s="14">
        <v>0</v>
      </c>
      <c r="R8" s="14">
        <v>0</v>
      </c>
      <c r="S8" s="14">
        <v>0</v>
      </c>
      <c r="T8" s="29">
        <f t="shared" si="0"/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300000</v>
      </c>
      <c r="AF8" s="14">
        <v>0</v>
      </c>
      <c r="AG8" s="14">
        <v>0</v>
      </c>
      <c r="AH8" s="14">
        <v>0</v>
      </c>
      <c r="AI8" s="143">
        <v>0</v>
      </c>
      <c r="AJ8" s="14">
        <v>0</v>
      </c>
      <c r="AK8" s="14">
        <v>0</v>
      </c>
      <c r="AL8" s="101">
        <v>0</v>
      </c>
      <c r="AM8" s="14">
        <v>0</v>
      </c>
      <c r="AN8" s="14">
        <v>0</v>
      </c>
      <c r="AO8" s="14">
        <v>0</v>
      </c>
      <c r="AP8" s="14">
        <v>0</v>
      </c>
      <c r="AQ8" s="101">
        <v>0</v>
      </c>
      <c r="AR8" s="14">
        <v>0</v>
      </c>
      <c r="AS8" s="14">
        <v>0</v>
      </c>
      <c r="AT8" s="29">
        <f t="shared" si="3"/>
        <v>0</v>
      </c>
      <c r="AU8" s="14">
        <v>0</v>
      </c>
      <c r="AV8" s="18">
        <f t="shared" si="1"/>
        <v>300000</v>
      </c>
    </row>
    <row r="9" spans="1:48" ht="12.5" customHeight="1">
      <c r="A9" s="191"/>
      <c r="B9" s="182" t="s">
        <v>12</v>
      </c>
      <c r="C9" s="183"/>
      <c r="D9" s="183"/>
      <c r="E9" s="183"/>
      <c r="F9" s="183"/>
      <c r="G9" s="183"/>
      <c r="H9" s="183"/>
      <c r="I9" s="183"/>
      <c r="J9" s="184"/>
      <c r="K9" s="100">
        <v>0</v>
      </c>
      <c r="L9" s="14">
        <v>373154</v>
      </c>
      <c r="M9" s="14">
        <v>266538</v>
      </c>
      <c r="N9" s="14">
        <v>0</v>
      </c>
      <c r="O9" s="101">
        <v>0</v>
      </c>
      <c r="P9" s="18">
        <f t="shared" si="2"/>
        <v>266538</v>
      </c>
      <c r="Q9" s="14">
        <v>1749575</v>
      </c>
      <c r="R9" s="14">
        <v>571994</v>
      </c>
      <c r="S9" s="14">
        <v>35177</v>
      </c>
      <c r="T9" s="29">
        <f t="shared" si="0"/>
        <v>607171</v>
      </c>
      <c r="U9" s="14">
        <v>1734189</v>
      </c>
      <c r="V9" s="14">
        <v>45791</v>
      </c>
      <c r="W9" s="14">
        <v>0</v>
      </c>
      <c r="X9" s="14">
        <v>525888</v>
      </c>
      <c r="Y9" s="14">
        <v>98988</v>
      </c>
      <c r="Z9" s="14">
        <v>547509</v>
      </c>
      <c r="AA9" s="14">
        <v>8743</v>
      </c>
      <c r="AB9" s="14">
        <v>365095</v>
      </c>
      <c r="AC9" s="14">
        <v>698320</v>
      </c>
      <c r="AD9" s="14">
        <v>145234</v>
      </c>
      <c r="AE9" s="14">
        <v>29053</v>
      </c>
      <c r="AF9" s="14">
        <v>22955</v>
      </c>
      <c r="AG9" s="14">
        <v>54000</v>
      </c>
      <c r="AH9" s="14">
        <v>36316</v>
      </c>
      <c r="AI9" s="143">
        <v>0</v>
      </c>
      <c r="AJ9" s="14">
        <v>50620</v>
      </c>
      <c r="AK9" s="14">
        <v>50288</v>
      </c>
      <c r="AL9" s="101">
        <v>50094</v>
      </c>
      <c r="AM9" s="14">
        <v>0</v>
      </c>
      <c r="AN9" s="14">
        <v>50810</v>
      </c>
      <c r="AO9" s="14">
        <v>74814</v>
      </c>
      <c r="AP9" s="14">
        <v>104075</v>
      </c>
      <c r="AQ9" s="101">
        <v>27278</v>
      </c>
      <c r="AR9" s="14">
        <v>68927</v>
      </c>
      <c r="AS9" s="14">
        <v>0</v>
      </c>
      <c r="AT9" s="29">
        <f t="shared" si="3"/>
        <v>68927</v>
      </c>
      <c r="AU9" s="14">
        <v>108308</v>
      </c>
      <c r="AV9" s="18">
        <f t="shared" si="1"/>
        <v>7893733</v>
      </c>
    </row>
    <row r="10" spans="1:48" ht="12.5" customHeight="1">
      <c r="A10" s="191"/>
      <c r="B10" s="182" t="s">
        <v>13</v>
      </c>
      <c r="C10" s="183"/>
      <c r="D10" s="183"/>
      <c r="E10" s="183"/>
      <c r="F10" s="183"/>
      <c r="G10" s="183"/>
      <c r="H10" s="183"/>
      <c r="I10" s="183"/>
      <c r="J10" s="184"/>
      <c r="K10" s="100">
        <v>2532</v>
      </c>
      <c r="L10" s="14">
        <v>3605</v>
      </c>
      <c r="M10" s="14">
        <v>0</v>
      </c>
      <c r="N10" s="14">
        <v>0</v>
      </c>
      <c r="O10" s="101">
        <v>0</v>
      </c>
      <c r="P10" s="18">
        <f t="shared" si="2"/>
        <v>0</v>
      </c>
      <c r="Q10" s="14">
        <v>6779</v>
      </c>
      <c r="R10" s="14">
        <v>0</v>
      </c>
      <c r="S10" s="14">
        <v>0</v>
      </c>
      <c r="T10" s="29">
        <f t="shared" si="0"/>
        <v>0</v>
      </c>
      <c r="U10" s="14">
        <v>21</v>
      </c>
      <c r="V10" s="14">
        <v>36</v>
      </c>
      <c r="W10" s="14">
        <v>0</v>
      </c>
      <c r="X10" s="14">
        <v>0</v>
      </c>
      <c r="Y10" s="14">
        <v>0</v>
      </c>
      <c r="Z10" s="14">
        <v>0</v>
      </c>
      <c r="AA10" s="14">
        <v>4</v>
      </c>
      <c r="AB10" s="14">
        <v>0</v>
      </c>
      <c r="AC10" s="14">
        <v>0</v>
      </c>
      <c r="AD10" s="14">
        <v>0</v>
      </c>
      <c r="AE10" s="14">
        <v>3</v>
      </c>
      <c r="AF10" s="14">
        <v>0</v>
      </c>
      <c r="AG10" s="14">
        <v>0</v>
      </c>
      <c r="AH10" s="14">
        <v>0</v>
      </c>
      <c r="AI10" s="143">
        <v>0</v>
      </c>
      <c r="AJ10" s="14">
        <v>0</v>
      </c>
      <c r="AK10" s="14">
        <v>0</v>
      </c>
      <c r="AL10" s="101">
        <v>0</v>
      </c>
      <c r="AM10" s="14">
        <v>0</v>
      </c>
      <c r="AN10" s="14">
        <v>0</v>
      </c>
      <c r="AO10" s="14">
        <v>0</v>
      </c>
      <c r="AP10" s="14">
        <v>0</v>
      </c>
      <c r="AQ10" s="101">
        <v>0</v>
      </c>
      <c r="AR10" s="14">
        <v>0</v>
      </c>
      <c r="AS10" s="14">
        <v>0</v>
      </c>
      <c r="AT10" s="29">
        <f t="shared" si="3"/>
        <v>0</v>
      </c>
      <c r="AU10" s="14">
        <v>0</v>
      </c>
      <c r="AV10" s="18">
        <f t="shared" si="1"/>
        <v>12980</v>
      </c>
    </row>
    <row r="11" spans="1:48" ht="12.5" customHeight="1">
      <c r="A11" s="191"/>
      <c r="B11" s="182" t="s">
        <v>179</v>
      </c>
      <c r="C11" s="183"/>
      <c r="D11" s="183"/>
      <c r="E11" s="183"/>
      <c r="F11" s="183"/>
      <c r="G11" s="183"/>
      <c r="H11" s="183"/>
      <c r="I11" s="183"/>
      <c r="J11" s="184"/>
      <c r="K11" s="100">
        <v>12123175</v>
      </c>
      <c r="L11" s="14">
        <v>7361093</v>
      </c>
      <c r="M11" s="14">
        <v>1245094</v>
      </c>
      <c r="N11" s="14">
        <v>0</v>
      </c>
      <c r="O11" s="101">
        <v>47691</v>
      </c>
      <c r="P11" s="18">
        <f t="shared" si="2"/>
        <v>1292785</v>
      </c>
      <c r="Q11" s="14">
        <v>1721100</v>
      </c>
      <c r="R11" s="14">
        <v>319410</v>
      </c>
      <c r="S11" s="14">
        <v>0</v>
      </c>
      <c r="T11" s="29">
        <f t="shared" si="0"/>
        <v>319410</v>
      </c>
      <c r="U11" s="14">
        <v>8449</v>
      </c>
      <c r="V11" s="14">
        <v>927800</v>
      </c>
      <c r="W11" s="14">
        <v>560802</v>
      </c>
      <c r="X11" s="14">
        <v>335705</v>
      </c>
      <c r="Y11" s="14">
        <v>186744</v>
      </c>
      <c r="Z11" s="14">
        <v>118910</v>
      </c>
      <c r="AA11" s="14">
        <v>146150</v>
      </c>
      <c r="AB11" s="14">
        <v>568304</v>
      </c>
      <c r="AC11" s="14">
        <v>394280</v>
      </c>
      <c r="AD11" s="14">
        <v>516640</v>
      </c>
      <c r="AE11" s="14">
        <v>21700</v>
      </c>
      <c r="AF11" s="14">
        <v>23950</v>
      </c>
      <c r="AG11" s="14">
        <v>45400</v>
      </c>
      <c r="AH11" s="14">
        <v>1043228</v>
      </c>
      <c r="AI11" s="143">
        <v>287155</v>
      </c>
      <c r="AJ11" s="14">
        <v>42300</v>
      </c>
      <c r="AK11" s="14">
        <v>213400</v>
      </c>
      <c r="AL11" s="101">
        <v>65400</v>
      </c>
      <c r="AM11" s="14">
        <v>0</v>
      </c>
      <c r="AN11" s="14">
        <v>6100</v>
      </c>
      <c r="AO11" s="14">
        <v>30400</v>
      </c>
      <c r="AP11" s="14">
        <v>176199</v>
      </c>
      <c r="AQ11" s="101">
        <v>0</v>
      </c>
      <c r="AR11" s="14">
        <v>208590</v>
      </c>
      <c r="AS11" s="14">
        <v>0</v>
      </c>
      <c r="AT11" s="29">
        <f t="shared" si="3"/>
        <v>208590</v>
      </c>
      <c r="AU11" s="14">
        <v>44629</v>
      </c>
      <c r="AV11" s="18">
        <f t="shared" si="1"/>
        <v>28789798</v>
      </c>
    </row>
    <row r="12" spans="1:48" ht="12.5" customHeight="1">
      <c r="A12" s="191"/>
      <c r="B12" s="182" t="s">
        <v>180</v>
      </c>
      <c r="C12" s="183"/>
      <c r="D12" s="183"/>
      <c r="E12" s="183"/>
      <c r="F12" s="183"/>
      <c r="G12" s="183"/>
      <c r="H12" s="183"/>
      <c r="I12" s="183"/>
      <c r="J12" s="184"/>
      <c r="K12" s="100">
        <v>0</v>
      </c>
      <c r="L12" s="14">
        <v>0</v>
      </c>
      <c r="M12" s="14">
        <v>491205</v>
      </c>
      <c r="N12" s="14">
        <v>0</v>
      </c>
      <c r="O12" s="101">
        <v>118653</v>
      </c>
      <c r="P12" s="18">
        <f t="shared" si="2"/>
        <v>609858</v>
      </c>
      <c r="Q12" s="14">
        <v>0</v>
      </c>
      <c r="R12" s="14">
        <v>0</v>
      </c>
      <c r="S12" s="14">
        <v>0</v>
      </c>
      <c r="T12" s="29">
        <f t="shared" si="0"/>
        <v>0</v>
      </c>
      <c r="U12" s="14">
        <v>0</v>
      </c>
      <c r="V12" s="14">
        <v>0</v>
      </c>
      <c r="W12" s="14">
        <v>0</v>
      </c>
      <c r="X12" s="14">
        <v>0</v>
      </c>
      <c r="Y12" s="14">
        <v>31085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3">
        <v>0</v>
      </c>
      <c r="AJ12" s="14">
        <v>0</v>
      </c>
      <c r="AK12" s="14">
        <v>0</v>
      </c>
      <c r="AL12" s="101">
        <v>0</v>
      </c>
      <c r="AM12" s="14">
        <v>0</v>
      </c>
      <c r="AN12" s="14">
        <v>0</v>
      </c>
      <c r="AO12" s="14">
        <v>0</v>
      </c>
      <c r="AP12" s="14">
        <v>0</v>
      </c>
      <c r="AQ12" s="101">
        <v>0</v>
      </c>
      <c r="AR12" s="14">
        <v>0</v>
      </c>
      <c r="AS12" s="14">
        <v>0</v>
      </c>
      <c r="AT12" s="29">
        <f t="shared" si="3"/>
        <v>0</v>
      </c>
      <c r="AU12" s="14">
        <v>0</v>
      </c>
      <c r="AV12" s="18">
        <f t="shared" si="1"/>
        <v>640943</v>
      </c>
    </row>
    <row r="13" spans="1:48" ht="12.5" customHeight="1">
      <c r="A13" s="191"/>
      <c r="B13" s="182" t="s">
        <v>181</v>
      </c>
      <c r="C13" s="183"/>
      <c r="D13" s="183"/>
      <c r="E13" s="183"/>
      <c r="F13" s="183"/>
      <c r="G13" s="183"/>
      <c r="H13" s="183"/>
      <c r="I13" s="183"/>
      <c r="J13" s="184"/>
      <c r="K13" s="100">
        <v>7030</v>
      </c>
      <c r="L13" s="14">
        <v>148225</v>
      </c>
      <c r="M13" s="14">
        <v>51732</v>
      </c>
      <c r="N13" s="14">
        <v>150</v>
      </c>
      <c r="O13" s="101">
        <v>5769</v>
      </c>
      <c r="P13" s="18">
        <f t="shared" si="2"/>
        <v>57651</v>
      </c>
      <c r="Q13" s="14">
        <v>12389</v>
      </c>
      <c r="R13" s="14">
        <v>75706</v>
      </c>
      <c r="S13" s="14">
        <v>0</v>
      </c>
      <c r="T13" s="29">
        <f t="shared" si="0"/>
        <v>75706</v>
      </c>
      <c r="U13" s="14">
        <v>4596</v>
      </c>
      <c r="V13" s="14">
        <v>41556</v>
      </c>
      <c r="W13" s="14">
        <v>5949</v>
      </c>
      <c r="X13" s="14">
        <v>10021</v>
      </c>
      <c r="Y13" s="14">
        <v>0</v>
      </c>
      <c r="Z13" s="14">
        <v>1398</v>
      </c>
      <c r="AA13" s="14">
        <v>9012</v>
      </c>
      <c r="AB13" s="14">
        <v>17578</v>
      </c>
      <c r="AC13" s="14">
        <v>5890</v>
      </c>
      <c r="AD13" s="14">
        <v>125942</v>
      </c>
      <c r="AE13" s="14">
        <v>21114</v>
      </c>
      <c r="AF13" s="14">
        <v>1050</v>
      </c>
      <c r="AG13" s="14">
        <v>2382</v>
      </c>
      <c r="AH13" s="14">
        <v>1108</v>
      </c>
      <c r="AI13" s="143">
        <v>0</v>
      </c>
      <c r="AJ13" s="14">
        <v>0</v>
      </c>
      <c r="AK13" s="14">
        <v>19413</v>
      </c>
      <c r="AL13" s="101">
        <v>5105</v>
      </c>
      <c r="AM13" s="14">
        <v>0</v>
      </c>
      <c r="AN13" s="14">
        <v>4547</v>
      </c>
      <c r="AO13" s="14">
        <v>2663</v>
      </c>
      <c r="AP13" s="14">
        <v>0</v>
      </c>
      <c r="AQ13" s="101">
        <v>350</v>
      </c>
      <c r="AR13" s="14">
        <v>84148</v>
      </c>
      <c r="AS13" s="14">
        <v>0</v>
      </c>
      <c r="AT13" s="29">
        <f t="shared" si="3"/>
        <v>84148</v>
      </c>
      <c r="AU13" s="14">
        <v>974</v>
      </c>
      <c r="AV13" s="18">
        <f t="shared" si="1"/>
        <v>665797</v>
      </c>
    </row>
    <row r="14" spans="1:48" ht="12.5" customHeight="1">
      <c r="A14" s="191"/>
      <c r="B14" s="182" t="s">
        <v>14</v>
      </c>
      <c r="C14" s="183"/>
      <c r="D14" s="183"/>
      <c r="E14" s="183"/>
      <c r="F14" s="183"/>
      <c r="G14" s="183"/>
      <c r="H14" s="183"/>
      <c r="I14" s="183"/>
      <c r="J14" s="184"/>
      <c r="K14" s="100">
        <v>1530</v>
      </c>
      <c r="L14" s="14">
        <v>599400</v>
      </c>
      <c r="M14" s="14">
        <v>25277</v>
      </c>
      <c r="N14" s="14">
        <v>0</v>
      </c>
      <c r="O14" s="101">
        <v>0</v>
      </c>
      <c r="P14" s="18">
        <f t="shared" si="2"/>
        <v>25277</v>
      </c>
      <c r="Q14" s="14">
        <v>2854</v>
      </c>
      <c r="R14" s="14">
        <v>0</v>
      </c>
      <c r="S14" s="14">
        <v>0</v>
      </c>
      <c r="T14" s="29">
        <f t="shared" si="0"/>
        <v>0</v>
      </c>
      <c r="U14" s="14">
        <v>1573</v>
      </c>
      <c r="V14" s="14">
        <v>116</v>
      </c>
      <c r="W14" s="14">
        <v>2670</v>
      </c>
      <c r="X14" s="14">
        <v>6081</v>
      </c>
      <c r="Y14" s="14">
        <v>0</v>
      </c>
      <c r="Z14" s="14">
        <v>0</v>
      </c>
      <c r="AA14" s="14">
        <v>46</v>
      </c>
      <c r="AB14" s="14">
        <v>0</v>
      </c>
      <c r="AC14" s="14">
        <v>964</v>
      </c>
      <c r="AD14" s="14">
        <v>0</v>
      </c>
      <c r="AE14" s="14">
        <v>9717</v>
      </c>
      <c r="AF14" s="14">
        <v>0</v>
      </c>
      <c r="AG14" s="14">
        <v>738</v>
      </c>
      <c r="AH14" s="14">
        <v>0</v>
      </c>
      <c r="AI14" s="143">
        <v>4005</v>
      </c>
      <c r="AJ14" s="14">
        <v>0</v>
      </c>
      <c r="AK14" s="14">
        <v>0</v>
      </c>
      <c r="AL14" s="101">
        <v>0</v>
      </c>
      <c r="AM14" s="14">
        <v>0</v>
      </c>
      <c r="AN14" s="14">
        <v>0</v>
      </c>
      <c r="AO14" s="14">
        <v>354</v>
      </c>
      <c r="AP14" s="14">
        <v>132</v>
      </c>
      <c r="AQ14" s="101">
        <v>0</v>
      </c>
      <c r="AR14" s="14">
        <v>10000</v>
      </c>
      <c r="AS14" s="14">
        <v>0</v>
      </c>
      <c r="AT14" s="29">
        <f t="shared" si="3"/>
        <v>10000</v>
      </c>
      <c r="AU14" s="14">
        <v>4525</v>
      </c>
      <c r="AV14" s="18">
        <f t="shared" si="1"/>
        <v>669982</v>
      </c>
    </row>
    <row r="15" spans="1:48" ht="12.5" customHeight="1">
      <c r="A15" s="191"/>
      <c r="B15" s="182" t="s">
        <v>182</v>
      </c>
      <c r="C15" s="183"/>
      <c r="D15" s="183"/>
      <c r="E15" s="183"/>
      <c r="F15" s="183"/>
      <c r="G15" s="183"/>
      <c r="H15" s="183"/>
      <c r="I15" s="183"/>
      <c r="J15" s="152" t="s">
        <v>15</v>
      </c>
      <c r="K15" s="100">
        <v>66148085</v>
      </c>
      <c r="L15" s="14">
        <v>33470477</v>
      </c>
      <c r="M15" s="14">
        <v>7099246</v>
      </c>
      <c r="N15" s="14">
        <v>16250</v>
      </c>
      <c r="O15" s="101">
        <v>385613</v>
      </c>
      <c r="P15" s="18">
        <f t="shared" si="2"/>
        <v>7501109</v>
      </c>
      <c r="Q15" s="14">
        <v>7993697</v>
      </c>
      <c r="R15" s="14">
        <v>1988510</v>
      </c>
      <c r="S15" s="14">
        <v>35177</v>
      </c>
      <c r="T15" s="29">
        <f t="shared" si="0"/>
        <v>2023687</v>
      </c>
      <c r="U15" s="14">
        <v>2397828</v>
      </c>
      <c r="V15" s="14">
        <v>3259793</v>
      </c>
      <c r="W15" s="14">
        <v>2407090</v>
      </c>
      <c r="X15" s="14">
        <v>2376795</v>
      </c>
      <c r="Y15" s="14">
        <v>530617</v>
      </c>
      <c r="Z15" s="14">
        <v>823217</v>
      </c>
      <c r="AA15" s="14">
        <v>794155</v>
      </c>
      <c r="AB15" s="14">
        <v>2138977</v>
      </c>
      <c r="AC15" s="14">
        <v>2458554</v>
      </c>
      <c r="AD15" s="14">
        <v>2373986</v>
      </c>
      <c r="AE15" s="14">
        <v>621587</v>
      </c>
      <c r="AF15" s="14">
        <v>150155</v>
      </c>
      <c r="AG15" s="14">
        <v>336120</v>
      </c>
      <c r="AH15" s="14">
        <v>1786112</v>
      </c>
      <c r="AI15" s="143">
        <v>643160</v>
      </c>
      <c r="AJ15" s="14">
        <v>284020</v>
      </c>
      <c r="AK15" s="14">
        <v>991381</v>
      </c>
      <c r="AL15" s="101">
        <v>412418</v>
      </c>
      <c r="AM15" s="14">
        <v>54600</v>
      </c>
      <c r="AN15" s="14">
        <v>82857</v>
      </c>
      <c r="AO15" s="14">
        <v>183531</v>
      </c>
      <c r="AP15" s="14">
        <v>741806</v>
      </c>
      <c r="AQ15" s="101">
        <v>118528</v>
      </c>
      <c r="AR15" s="14">
        <v>599965</v>
      </c>
      <c r="AS15" s="14">
        <v>0</v>
      </c>
      <c r="AT15" s="29">
        <f t="shared" si="3"/>
        <v>599965</v>
      </c>
      <c r="AU15" s="14">
        <v>414865</v>
      </c>
      <c r="AV15" s="18">
        <f t="shared" si="1"/>
        <v>144119172</v>
      </c>
    </row>
    <row r="16" spans="1:48" ht="12.5" customHeight="1">
      <c r="A16" s="191"/>
      <c r="B16" s="234" t="s">
        <v>183</v>
      </c>
      <c r="C16" s="188"/>
      <c r="D16" s="188"/>
      <c r="E16" s="188"/>
      <c r="F16" s="188"/>
      <c r="G16" s="188"/>
      <c r="H16" s="188"/>
      <c r="I16" s="188"/>
      <c r="J16" s="152" t="s">
        <v>16</v>
      </c>
      <c r="K16" s="100">
        <v>11054000</v>
      </c>
      <c r="L16" s="14">
        <v>0</v>
      </c>
      <c r="M16" s="14">
        <v>393577</v>
      </c>
      <c r="N16" s="14">
        <v>0</v>
      </c>
      <c r="O16" s="101">
        <v>0</v>
      </c>
      <c r="P16" s="18">
        <f t="shared" si="2"/>
        <v>393577</v>
      </c>
      <c r="Q16" s="14">
        <v>0</v>
      </c>
      <c r="R16" s="14">
        <v>0</v>
      </c>
      <c r="S16" s="14">
        <v>0</v>
      </c>
      <c r="T16" s="29">
        <f t="shared" si="0"/>
        <v>0</v>
      </c>
      <c r="U16" s="14">
        <v>10100</v>
      </c>
      <c r="V16" s="14">
        <v>0</v>
      </c>
      <c r="W16" s="14">
        <v>0</v>
      </c>
      <c r="X16" s="14">
        <v>99703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3">
        <v>0</v>
      </c>
      <c r="AJ16" s="14">
        <v>0</v>
      </c>
      <c r="AK16" s="14">
        <v>0</v>
      </c>
      <c r="AL16" s="101">
        <v>0</v>
      </c>
      <c r="AM16" s="14">
        <v>0</v>
      </c>
      <c r="AN16" s="14">
        <v>0</v>
      </c>
      <c r="AO16" s="14">
        <v>0</v>
      </c>
      <c r="AP16" s="14">
        <v>0</v>
      </c>
      <c r="AQ16" s="101">
        <v>9900</v>
      </c>
      <c r="AR16" s="14">
        <v>0</v>
      </c>
      <c r="AS16" s="14">
        <v>0</v>
      </c>
      <c r="AT16" s="29">
        <f t="shared" si="3"/>
        <v>0</v>
      </c>
      <c r="AU16" s="14">
        <v>0</v>
      </c>
      <c r="AV16" s="18">
        <f t="shared" si="1"/>
        <v>11567280</v>
      </c>
    </row>
    <row r="17" spans="1:48" ht="12.5" customHeight="1">
      <c r="A17" s="191"/>
      <c r="B17" s="234" t="s">
        <v>184</v>
      </c>
      <c r="C17" s="188"/>
      <c r="D17" s="188"/>
      <c r="E17" s="188"/>
      <c r="F17" s="188"/>
      <c r="G17" s="188"/>
      <c r="H17" s="188"/>
      <c r="I17" s="188"/>
      <c r="J17" s="152" t="s">
        <v>17</v>
      </c>
      <c r="K17" s="100">
        <v>0</v>
      </c>
      <c r="L17" s="14">
        <v>0</v>
      </c>
      <c r="M17" s="14">
        <v>0</v>
      </c>
      <c r="N17" s="14">
        <v>0</v>
      </c>
      <c r="O17" s="101">
        <v>0</v>
      </c>
      <c r="P17" s="18">
        <f t="shared" si="2"/>
        <v>0</v>
      </c>
      <c r="Q17" s="14">
        <v>0</v>
      </c>
      <c r="R17" s="14">
        <v>0</v>
      </c>
      <c r="S17" s="14">
        <v>0</v>
      </c>
      <c r="T17" s="29">
        <f t="shared" si="0"/>
        <v>0</v>
      </c>
      <c r="U17" s="14">
        <v>0</v>
      </c>
      <c r="V17" s="14">
        <v>0</v>
      </c>
      <c r="W17" s="14">
        <v>0</v>
      </c>
      <c r="X17" s="14">
        <v>0</v>
      </c>
      <c r="Y17" s="14">
        <v>56300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326700</v>
      </c>
      <c r="AI17" s="143">
        <v>0</v>
      </c>
      <c r="AJ17" s="14">
        <v>0</v>
      </c>
      <c r="AK17" s="14">
        <v>0</v>
      </c>
      <c r="AL17" s="101">
        <v>0</v>
      </c>
      <c r="AM17" s="14">
        <v>0</v>
      </c>
      <c r="AN17" s="14">
        <v>0</v>
      </c>
      <c r="AO17" s="14">
        <v>0</v>
      </c>
      <c r="AP17" s="14">
        <v>0</v>
      </c>
      <c r="AQ17" s="101">
        <v>0</v>
      </c>
      <c r="AR17" s="14">
        <v>0</v>
      </c>
      <c r="AS17" s="14">
        <v>0</v>
      </c>
      <c r="AT17" s="29">
        <f t="shared" si="3"/>
        <v>0</v>
      </c>
      <c r="AU17" s="14">
        <v>0</v>
      </c>
      <c r="AV17" s="18">
        <f t="shared" si="1"/>
        <v>383000</v>
      </c>
    </row>
    <row r="18" spans="1:48" ht="12.5" customHeight="1">
      <c r="A18" s="192"/>
      <c r="B18" s="182" t="s">
        <v>185</v>
      </c>
      <c r="C18" s="183"/>
      <c r="D18" s="183"/>
      <c r="E18" s="183"/>
      <c r="F18" s="183"/>
      <c r="G18" s="183"/>
      <c r="H18" s="183"/>
      <c r="I18" s="183"/>
      <c r="J18" s="152" t="s">
        <v>18</v>
      </c>
      <c r="K18" s="100">
        <v>55094085</v>
      </c>
      <c r="L18" s="14">
        <v>33470477</v>
      </c>
      <c r="M18" s="14">
        <v>6705669</v>
      </c>
      <c r="N18" s="14">
        <v>16250</v>
      </c>
      <c r="O18" s="101">
        <v>385613</v>
      </c>
      <c r="P18" s="18">
        <f t="shared" si="2"/>
        <v>7107532</v>
      </c>
      <c r="Q18" s="14">
        <v>7993697</v>
      </c>
      <c r="R18" s="14">
        <v>1988510</v>
      </c>
      <c r="S18" s="14">
        <v>35177</v>
      </c>
      <c r="T18" s="29">
        <f t="shared" si="0"/>
        <v>2023687</v>
      </c>
      <c r="U18" s="14">
        <v>2387728</v>
      </c>
      <c r="V18" s="14">
        <v>3259793</v>
      </c>
      <c r="W18" s="14">
        <v>2407090</v>
      </c>
      <c r="X18" s="14">
        <v>2277092</v>
      </c>
      <c r="Y18" s="14">
        <v>474317</v>
      </c>
      <c r="Z18" s="14">
        <v>823217</v>
      </c>
      <c r="AA18" s="14">
        <v>794155</v>
      </c>
      <c r="AB18" s="14">
        <v>2138977</v>
      </c>
      <c r="AC18" s="14">
        <v>2458554</v>
      </c>
      <c r="AD18" s="14">
        <v>2373986</v>
      </c>
      <c r="AE18" s="14">
        <v>621587</v>
      </c>
      <c r="AF18" s="14">
        <v>150155</v>
      </c>
      <c r="AG18" s="14">
        <v>336120</v>
      </c>
      <c r="AH18" s="14">
        <v>1459412</v>
      </c>
      <c r="AI18" s="143">
        <v>643160</v>
      </c>
      <c r="AJ18" s="14">
        <v>284020</v>
      </c>
      <c r="AK18" s="14">
        <v>991381</v>
      </c>
      <c r="AL18" s="101">
        <v>412418</v>
      </c>
      <c r="AM18" s="14">
        <v>54600</v>
      </c>
      <c r="AN18" s="14">
        <v>82857</v>
      </c>
      <c r="AO18" s="14">
        <v>183531</v>
      </c>
      <c r="AP18" s="14">
        <v>741806</v>
      </c>
      <c r="AQ18" s="101">
        <v>108628</v>
      </c>
      <c r="AR18" s="14">
        <v>599965</v>
      </c>
      <c r="AS18" s="14">
        <v>0</v>
      </c>
      <c r="AT18" s="29">
        <f t="shared" si="3"/>
        <v>599965</v>
      </c>
      <c r="AU18" s="14">
        <v>414865</v>
      </c>
      <c r="AV18" s="18">
        <f t="shared" si="1"/>
        <v>132168892</v>
      </c>
    </row>
    <row r="19" spans="1:48" ht="12.5" customHeight="1">
      <c r="A19" s="190" t="s">
        <v>186</v>
      </c>
      <c r="B19" s="188" t="s">
        <v>19</v>
      </c>
      <c r="C19" s="188"/>
      <c r="D19" s="188"/>
      <c r="E19" s="188"/>
      <c r="F19" s="188"/>
      <c r="G19" s="188"/>
      <c r="H19" s="188"/>
      <c r="I19" s="188"/>
      <c r="J19" s="189"/>
      <c r="K19" s="100">
        <v>57481365</v>
      </c>
      <c r="L19" s="14">
        <v>23341251</v>
      </c>
      <c r="M19" s="14">
        <v>6983862</v>
      </c>
      <c r="N19" s="14">
        <v>16427</v>
      </c>
      <c r="O19" s="101">
        <v>388340</v>
      </c>
      <c r="P19" s="18">
        <f t="shared" si="2"/>
        <v>7388629</v>
      </c>
      <c r="Q19" s="14">
        <v>4767159</v>
      </c>
      <c r="R19" s="14">
        <v>1514199</v>
      </c>
      <c r="S19" s="14">
        <v>0</v>
      </c>
      <c r="T19" s="29">
        <f t="shared" si="0"/>
        <v>1514199</v>
      </c>
      <c r="U19" s="14">
        <v>496252</v>
      </c>
      <c r="V19" s="14">
        <v>3885214</v>
      </c>
      <c r="W19" s="14">
        <v>1859271</v>
      </c>
      <c r="X19" s="14">
        <v>1883770</v>
      </c>
      <c r="Y19" s="14">
        <v>904620</v>
      </c>
      <c r="Z19" s="14">
        <v>290125</v>
      </c>
      <c r="AA19" s="14">
        <v>912239</v>
      </c>
      <c r="AB19" s="14">
        <v>1866178</v>
      </c>
      <c r="AC19" s="14">
        <v>1868626</v>
      </c>
      <c r="AD19" s="14">
        <v>1928777</v>
      </c>
      <c r="AE19" s="14">
        <v>323274</v>
      </c>
      <c r="AF19" s="14">
        <v>187094</v>
      </c>
      <c r="AG19" s="14">
        <v>244344</v>
      </c>
      <c r="AH19" s="14">
        <v>1995768</v>
      </c>
      <c r="AI19" s="143">
        <v>638283</v>
      </c>
      <c r="AJ19" s="14">
        <v>312338</v>
      </c>
      <c r="AK19" s="14">
        <v>777241</v>
      </c>
      <c r="AL19" s="101">
        <v>207453</v>
      </c>
      <c r="AM19" s="14">
        <v>10756</v>
      </c>
      <c r="AN19" s="14">
        <v>41472</v>
      </c>
      <c r="AO19" s="14">
        <v>119665</v>
      </c>
      <c r="AP19" s="14">
        <v>677275</v>
      </c>
      <c r="AQ19" s="101">
        <v>55695</v>
      </c>
      <c r="AR19" s="14">
        <v>494825</v>
      </c>
      <c r="AS19" s="14">
        <v>0</v>
      </c>
      <c r="AT19" s="29">
        <f t="shared" si="3"/>
        <v>494825</v>
      </c>
      <c r="AU19" s="14">
        <v>210320</v>
      </c>
      <c r="AV19" s="18">
        <f t="shared" si="1"/>
        <v>116683478</v>
      </c>
    </row>
    <row r="20" spans="1:48" ht="12.5" customHeight="1">
      <c r="A20" s="191"/>
      <c r="B20" s="240" t="s">
        <v>20</v>
      </c>
      <c r="C20" s="188" t="s">
        <v>21</v>
      </c>
      <c r="D20" s="188"/>
      <c r="E20" s="188"/>
      <c r="F20" s="188"/>
      <c r="G20" s="188"/>
      <c r="H20" s="188"/>
      <c r="I20" s="188"/>
      <c r="J20" s="189"/>
      <c r="K20" s="100">
        <v>2001671</v>
      </c>
      <c r="L20" s="14">
        <v>832945</v>
      </c>
      <c r="M20" s="14">
        <v>299161</v>
      </c>
      <c r="N20" s="14">
        <v>0</v>
      </c>
      <c r="O20" s="101">
        <v>32398</v>
      </c>
      <c r="P20" s="18">
        <f t="shared" si="2"/>
        <v>331559</v>
      </c>
      <c r="Q20" s="14">
        <v>307733</v>
      </c>
      <c r="R20" s="14">
        <v>138144</v>
      </c>
      <c r="S20" s="14">
        <v>0</v>
      </c>
      <c r="T20" s="29">
        <f t="shared" si="0"/>
        <v>138144</v>
      </c>
      <c r="U20" s="14">
        <v>85644</v>
      </c>
      <c r="V20" s="14">
        <v>154792</v>
      </c>
      <c r="W20" s="14">
        <v>141525</v>
      </c>
      <c r="X20" s="14">
        <v>95716</v>
      </c>
      <c r="Y20" s="14">
        <v>30834</v>
      </c>
      <c r="Z20" s="14">
        <v>20972</v>
      </c>
      <c r="AA20" s="14">
        <v>43767</v>
      </c>
      <c r="AB20" s="14">
        <v>48542</v>
      </c>
      <c r="AC20" s="14">
        <v>86755</v>
      </c>
      <c r="AD20" s="14">
        <v>64713</v>
      </c>
      <c r="AE20" s="14">
        <v>51724</v>
      </c>
      <c r="AF20" s="14">
        <v>31229</v>
      </c>
      <c r="AG20" s="14">
        <v>24609</v>
      </c>
      <c r="AH20" s="14">
        <v>36822</v>
      </c>
      <c r="AI20" s="143">
        <v>15702</v>
      </c>
      <c r="AJ20" s="14">
        <v>28579</v>
      </c>
      <c r="AK20" s="14">
        <v>47483</v>
      </c>
      <c r="AL20" s="101">
        <v>13911</v>
      </c>
      <c r="AM20" s="14">
        <v>0</v>
      </c>
      <c r="AN20" s="14">
        <v>5486</v>
      </c>
      <c r="AO20" s="14">
        <v>26113</v>
      </c>
      <c r="AP20" s="14">
        <v>9677</v>
      </c>
      <c r="AQ20" s="101">
        <v>0</v>
      </c>
      <c r="AR20" s="14">
        <v>0</v>
      </c>
      <c r="AS20" s="14">
        <v>0</v>
      </c>
      <c r="AT20" s="29">
        <f t="shared" si="3"/>
        <v>0</v>
      </c>
      <c r="AU20" s="14">
        <v>15266</v>
      </c>
      <c r="AV20" s="18">
        <f t="shared" si="1"/>
        <v>4691913</v>
      </c>
    </row>
    <row r="21" spans="1:48" ht="12.5" customHeight="1">
      <c r="A21" s="191"/>
      <c r="B21" s="242"/>
      <c r="C21" s="188" t="s">
        <v>22</v>
      </c>
      <c r="D21" s="188"/>
      <c r="E21" s="188"/>
      <c r="F21" s="188"/>
      <c r="G21" s="188"/>
      <c r="H21" s="188"/>
      <c r="I21" s="188"/>
      <c r="J21" s="189"/>
      <c r="K21" s="100">
        <v>0</v>
      </c>
      <c r="L21" s="14">
        <v>0</v>
      </c>
      <c r="M21" s="14">
        <v>0</v>
      </c>
      <c r="N21" s="14">
        <v>0</v>
      </c>
      <c r="O21" s="101">
        <v>0</v>
      </c>
      <c r="P21" s="18">
        <f t="shared" si="2"/>
        <v>0</v>
      </c>
      <c r="Q21" s="14">
        <v>0</v>
      </c>
      <c r="R21" s="14">
        <v>0</v>
      </c>
      <c r="S21" s="14">
        <v>0</v>
      </c>
      <c r="T21" s="29">
        <f t="shared" si="0"/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3">
        <v>0</v>
      </c>
      <c r="AJ21" s="14">
        <v>0</v>
      </c>
      <c r="AK21" s="14">
        <v>0</v>
      </c>
      <c r="AL21" s="101">
        <v>0</v>
      </c>
      <c r="AM21" s="14">
        <v>0</v>
      </c>
      <c r="AN21" s="14">
        <v>0</v>
      </c>
      <c r="AO21" s="14">
        <v>0</v>
      </c>
      <c r="AP21" s="14">
        <v>0</v>
      </c>
      <c r="AQ21" s="101">
        <v>0</v>
      </c>
      <c r="AR21" s="14">
        <v>0</v>
      </c>
      <c r="AS21" s="14">
        <v>0</v>
      </c>
      <c r="AT21" s="29">
        <f t="shared" si="3"/>
        <v>0</v>
      </c>
      <c r="AU21" s="14">
        <v>0</v>
      </c>
      <c r="AV21" s="18">
        <f t="shared" si="1"/>
        <v>0</v>
      </c>
    </row>
    <row r="22" spans="1:48" ht="12.5" customHeight="1">
      <c r="A22" s="191"/>
      <c r="B22" s="188" t="s">
        <v>23</v>
      </c>
      <c r="C22" s="188"/>
      <c r="D22" s="188"/>
      <c r="E22" s="188"/>
      <c r="F22" s="188"/>
      <c r="G22" s="188"/>
      <c r="H22" s="188"/>
      <c r="I22" s="188"/>
      <c r="J22" s="189"/>
      <c r="K22" s="100">
        <v>60538780</v>
      </c>
      <c r="L22" s="14">
        <v>30732746</v>
      </c>
      <c r="M22" s="14">
        <v>6304027</v>
      </c>
      <c r="N22" s="14">
        <v>12099</v>
      </c>
      <c r="O22" s="101">
        <v>32512</v>
      </c>
      <c r="P22" s="18">
        <f t="shared" si="2"/>
        <v>6348638</v>
      </c>
      <c r="Q22" s="14">
        <v>7485045</v>
      </c>
      <c r="R22" s="14">
        <v>2928746</v>
      </c>
      <c r="S22" s="14">
        <v>86339</v>
      </c>
      <c r="T22" s="29">
        <f t="shared" si="0"/>
        <v>3015085</v>
      </c>
      <c r="U22" s="14">
        <v>2913987</v>
      </c>
      <c r="V22" s="14">
        <v>3681233</v>
      </c>
      <c r="W22" s="14">
        <v>3019937</v>
      </c>
      <c r="X22" s="14">
        <v>2262726</v>
      </c>
      <c r="Y22" s="14">
        <v>289390</v>
      </c>
      <c r="Z22" s="14">
        <v>578237</v>
      </c>
      <c r="AA22" s="14">
        <v>2023196</v>
      </c>
      <c r="AB22" s="14">
        <v>1467469</v>
      </c>
      <c r="AC22" s="14">
        <v>1915091</v>
      </c>
      <c r="AD22" s="14">
        <v>1198933</v>
      </c>
      <c r="AE22" s="14">
        <v>945454</v>
      </c>
      <c r="AF22" s="14">
        <v>1194934</v>
      </c>
      <c r="AG22" s="14">
        <v>512644</v>
      </c>
      <c r="AH22" s="14">
        <v>1152699</v>
      </c>
      <c r="AI22" s="14">
        <v>597895</v>
      </c>
      <c r="AJ22" s="14">
        <v>432370</v>
      </c>
      <c r="AK22" s="14">
        <v>528204</v>
      </c>
      <c r="AL22" s="101">
        <v>437913</v>
      </c>
      <c r="AM22" s="14">
        <v>226798</v>
      </c>
      <c r="AN22" s="14">
        <v>135168</v>
      </c>
      <c r="AO22" s="14">
        <v>182985</v>
      </c>
      <c r="AP22" s="14">
        <v>371169</v>
      </c>
      <c r="AQ22" s="101">
        <v>109667</v>
      </c>
      <c r="AR22" s="14">
        <v>287616</v>
      </c>
      <c r="AS22" s="14">
        <v>7876</v>
      </c>
      <c r="AT22" s="29">
        <f t="shared" si="3"/>
        <v>295492</v>
      </c>
      <c r="AU22" s="14">
        <v>594588</v>
      </c>
      <c r="AV22" s="18">
        <f t="shared" si="1"/>
        <v>135188473</v>
      </c>
    </row>
    <row r="23" spans="1:48" ht="12.5" customHeight="1">
      <c r="A23" s="191"/>
      <c r="B23" s="240" t="s">
        <v>20</v>
      </c>
      <c r="C23" s="188" t="s">
        <v>24</v>
      </c>
      <c r="D23" s="188"/>
      <c r="E23" s="188"/>
      <c r="F23" s="188"/>
      <c r="G23" s="188"/>
      <c r="H23" s="188"/>
      <c r="I23" s="188"/>
      <c r="J23" s="189"/>
      <c r="K23" s="100">
        <v>0</v>
      </c>
      <c r="L23" s="14">
        <v>0</v>
      </c>
      <c r="M23" s="14">
        <v>0</v>
      </c>
      <c r="N23" s="14">
        <v>0</v>
      </c>
      <c r="O23" s="101">
        <v>0</v>
      </c>
      <c r="P23" s="18">
        <f t="shared" si="2"/>
        <v>0</v>
      </c>
      <c r="Q23" s="14">
        <v>0</v>
      </c>
      <c r="R23" s="14">
        <v>0</v>
      </c>
      <c r="S23" s="14">
        <v>0</v>
      </c>
      <c r="T23" s="29">
        <f t="shared" si="0"/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01">
        <v>0</v>
      </c>
      <c r="AM23" s="14">
        <v>0</v>
      </c>
      <c r="AN23" s="14">
        <v>0</v>
      </c>
      <c r="AO23" s="14">
        <v>0</v>
      </c>
      <c r="AP23" s="14">
        <v>0</v>
      </c>
      <c r="AQ23" s="101">
        <v>0</v>
      </c>
      <c r="AR23" s="14">
        <v>0</v>
      </c>
      <c r="AS23" s="14">
        <v>0</v>
      </c>
      <c r="AT23" s="29">
        <f t="shared" si="3"/>
        <v>0</v>
      </c>
      <c r="AU23" s="14">
        <v>0</v>
      </c>
      <c r="AV23" s="18">
        <f t="shared" si="1"/>
        <v>0</v>
      </c>
    </row>
    <row r="24" spans="1:48" ht="12.5" customHeight="1">
      <c r="A24" s="191"/>
      <c r="B24" s="241"/>
      <c r="C24" s="188" t="s">
        <v>25</v>
      </c>
      <c r="D24" s="188"/>
      <c r="E24" s="188"/>
      <c r="F24" s="188"/>
      <c r="G24" s="188"/>
      <c r="H24" s="188"/>
      <c r="I24" s="188"/>
      <c r="J24" s="189"/>
      <c r="K24" s="100">
        <v>0</v>
      </c>
      <c r="L24" s="14">
        <v>0</v>
      </c>
      <c r="M24" s="14">
        <v>0</v>
      </c>
      <c r="N24" s="14">
        <v>0</v>
      </c>
      <c r="O24" s="101">
        <v>0</v>
      </c>
      <c r="P24" s="18">
        <f t="shared" si="2"/>
        <v>0</v>
      </c>
      <c r="Q24" s="14">
        <v>0</v>
      </c>
      <c r="R24" s="14">
        <v>0</v>
      </c>
      <c r="S24" s="14">
        <v>0</v>
      </c>
      <c r="T24" s="29">
        <f t="shared" si="0"/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22500</v>
      </c>
      <c r="AI24" s="14">
        <v>0</v>
      </c>
      <c r="AJ24" s="14">
        <v>0</v>
      </c>
      <c r="AK24" s="14">
        <v>0</v>
      </c>
      <c r="AL24" s="101">
        <v>0</v>
      </c>
      <c r="AM24" s="14">
        <v>0</v>
      </c>
      <c r="AN24" s="14">
        <v>0</v>
      </c>
      <c r="AO24" s="14">
        <v>0</v>
      </c>
      <c r="AP24" s="14">
        <v>0</v>
      </c>
      <c r="AQ24" s="101">
        <v>0</v>
      </c>
      <c r="AR24" s="14">
        <v>0</v>
      </c>
      <c r="AS24" s="14">
        <v>0</v>
      </c>
      <c r="AT24" s="29">
        <f t="shared" si="3"/>
        <v>0</v>
      </c>
      <c r="AU24" s="14">
        <v>0</v>
      </c>
      <c r="AV24" s="18">
        <f t="shared" si="1"/>
        <v>22500</v>
      </c>
    </row>
    <row r="25" spans="1:48" ht="12.5" customHeight="1">
      <c r="A25" s="191"/>
      <c r="B25" s="242"/>
      <c r="C25" s="188" t="s">
        <v>26</v>
      </c>
      <c r="D25" s="188"/>
      <c r="E25" s="188"/>
      <c r="F25" s="188"/>
      <c r="G25" s="188"/>
      <c r="H25" s="188"/>
      <c r="I25" s="188"/>
      <c r="J25" s="189"/>
      <c r="K25" s="100">
        <v>0</v>
      </c>
      <c r="L25" s="14">
        <v>0</v>
      </c>
      <c r="M25" s="14">
        <v>0</v>
      </c>
      <c r="N25" s="14">
        <v>0</v>
      </c>
      <c r="O25" s="101">
        <v>0</v>
      </c>
      <c r="P25" s="18">
        <f t="shared" si="2"/>
        <v>0</v>
      </c>
      <c r="Q25" s="14">
        <v>0</v>
      </c>
      <c r="R25" s="14">
        <v>0</v>
      </c>
      <c r="S25" s="14">
        <v>0</v>
      </c>
      <c r="T25" s="29">
        <f t="shared" si="0"/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16400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01">
        <v>0</v>
      </c>
      <c r="AM25" s="14">
        <v>0</v>
      </c>
      <c r="AN25" s="14">
        <v>0</v>
      </c>
      <c r="AO25" s="14">
        <v>0</v>
      </c>
      <c r="AP25" s="14">
        <v>0</v>
      </c>
      <c r="AQ25" s="101">
        <v>0</v>
      </c>
      <c r="AR25" s="14">
        <v>0</v>
      </c>
      <c r="AS25" s="14">
        <v>0</v>
      </c>
      <c r="AT25" s="29">
        <f t="shared" si="3"/>
        <v>0</v>
      </c>
      <c r="AU25" s="14">
        <v>0</v>
      </c>
      <c r="AV25" s="18">
        <f t="shared" si="1"/>
        <v>16400</v>
      </c>
    </row>
    <row r="26" spans="1:48" ht="12.5" customHeight="1">
      <c r="A26" s="191"/>
      <c r="B26" s="188" t="s">
        <v>174</v>
      </c>
      <c r="C26" s="188"/>
      <c r="D26" s="188"/>
      <c r="E26" s="188"/>
      <c r="F26" s="188"/>
      <c r="G26" s="188"/>
      <c r="H26" s="188"/>
      <c r="I26" s="188"/>
      <c r="J26" s="189"/>
      <c r="K26" s="100">
        <v>36907887</v>
      </c>
      <c r="L26" s="14">
        <v>21049246</v>
      </c>
      <c r="M26" s="14">
        <v>5467439</v>
      </c>
      <c r="N26" s="14">
        <v>12099</v>
      </c>
      <c r="O26" s="101">
        <v>32512</v>
      </c>
      <c r="P26" s="18">
        <f t="shared" si="2"/>
        <v>5512050</v>
      </c>
      <c r="Q26" s="14">
        <v>4595080</v>
      </c>
      <c r="R26" s="14">
        <v>2520472</v>
      </c>
      <c r="S26" s="14">
        <v>86339</v>
      </c>
      <c r="T26" s="29">
        <f t="shared" si="0"/>
        <v>2606811</v>
      </c>
      <c r="U26" s="14">
        <v>1903969</v>
      </c>
      <c r="V26" s="14">
        <v>3063141</v>
      </c>
      <c r="W26" s="14">
        <v>2297359</v>
      </c>
      <c r="X26" s="14">
        <v>1934417</v>
      </c>
      <c r="Y26" s="14">
        <v>289390</v>
      </c>
      <c r="Z26" s="14">
        <v>527727</v>
      </c>
      <c r="AA26" s="14">
        <v>2023196</v>
      </c>
      <c r="AB26" s="14">
        <v>1291450</v>
      </c>
      <c r="AC26" s="14">
        <v>1579215</v>
      </c>
      <c r="AD26" s="14">
        <v>962594</v>
      </c>
      <c r="AE26" s="14">
        <v>697995</v>
      </c>
      <c r="AF26" s="14">
        <v>998238</v>
      </c>
      <c r="AG26" s="14">
        <v>380320</v>
      </c>
      <c r="AH26" s="14">
        <v>1145092</v>
      </c>
      <c r="AI26" s="14">
        <v>597895</v>
      </c>
      <c r="AJ26" s="14">
        <v>402438</v>
      </c>
      <c r="AK26" s="14">
        <v>528204</v>
      </c>
      <c r="AL26" s="101">
        <v>421099</v>
      </c>
      <c r="AM26" s="14">
        <v>226798</v>
      </c>
      <c r="AN26" s="14">
        <v>132919</v>
      </c>
      <c r="AO26" s="14">
        <v>148855</v>
      </c>
      <c r="AP26" s="14">
        <v>277822</v>
      </c>
      <c r="AQ26" s="101">
        <v>87768</v>
      </c>
      <c r="AR26" s="14">
        <v>186512</v>
      </c>
      <c r="AS26" s="14">
        <v>7876</v>
      </c>
      <c r="AT26" s="29">
        <f t="shared" si="3"/>
        <v>194388</v>
      </c>
      <c r="AU26" s="14">
        <v>442760</v>
      </c>
      <c r="AV26" s="18">
        <f t="shared" si="1"/>
        <v>93226123</v>
      </c>
    </row>
    <row r="27" spans="1:48" ht="12.5" customHeight="1">
      <c r="A27" s="191"/>
      <c r="B27" s="188" t="s">
        <v>175</v>
      </c>
      <c r="C27" s="188"/>
      <c r="D27" s="188"/>
      <c r="E27" s="188"/>
      <c r="F27" s="188"/>
      <c r="G27" s="188"/>
      <c r="H27" s="188"/>
      <c r="I27" s="188"/>
      <c r="J27" s="189"/>
      <c r="K27" s="100">
        <v>23630893</v>
      </c>
      <c r="L27" s="14">
        <v>9683500</v>
      </c>
      <c r="M27" s="14">
        <v>836588</v>
      </c>
      <c r="N27" s="14">
        <v>0</v>
      </c>
      <c r="O27" s="101">
        <v>0</v>
      </c>
      <c r="P27" s="18">
        <f t="shared" si="2"/>
        <v>836588</v>
      </c>
      <c r="Q27" s="14">
        <v>2889965</v>
      </c>
      <c r="R27" s="14">
        <v>408274</v>
      </c>
      <c r="S27" s="14">
        <v>0</v>
      </c>
      <c r="T27" s="29">
        <f t="shared" si="0"/>
        <v>408274</v>
      </c>
      <c r="U27" s="14">
        <v>1010018</v>
      </c>
      <c r="V27" s="14">
        <v>618092</v>
      </c>
      <c r="W27" s="14">
        <v>722578</v>
      </c>
      <c r="X27" s="14">
        <v>328309</v>
      </c>
      <c r="Y27" s="14">
        <v>0</v>
      </c>
      <c r="Z27" s="14">
        <v>50510</v>
      </c>
      <c r="AA27" s="14">
        <v>0</v>
      </c>
      <c r="AB27" s="14">
        <v>176019</v>
      </c>
      <c r="AC27" s="14">
        <v>335876</v>
      </c>
      <c r="AD27" s="14">
        <v>236339</v>
      </c>
      <c r="AE27" s="14">
        <v>247459</v>
      </c>
      <c r="AF27" s="14">
        <v>196696</v>
      </c>
      <c r="AG27" s="14">
        <v>132324</v>
      </c>
      <c r="AH27" s="14">
        <v>7607</v>
      </c>
      <c r="AI27" s="14">
        <v>0</v>
      </c>
      <c r="AJ27" s="14">
        <v>29932</v>
      </c>
      <c r="AK27" s="14">
        <v>0</v>
      </c>
      <c r="AL27" s="101">
        <v>16814</v>
      </c>
      <c r="AM27" s="14">
        <v>0</v>
      </c>
      <c r="AN27" s="14">
        <v>2249</v>
      </c>
      <c r="AO27" s="14">
        <v>34130</v>
      </c>
      <c r="AP27" s="14">
        <v>93347</v>
      </c>
      <c r="AQ27" s="101">
        <v>21899</v>
      </c>
      <c r="AR27" s="14">
        <v>101104</v>
      </c>
      <c r="AS27" s="14">
        <v>0</v>
      </c>
      <c r="AT27" s="29">
        <f t="shared" si="3"/>
        <v>101104</v>
      </c>
      <c r="AU27" s="14">
        <v>151828</v>
      </c>
      <c r="AV27" s="18">
        <f t="shared" si="1"/>
        <v>41962350</v>
      </c>
    </row>
    <row r="28" spans="1:48" ht="12.5" customHeight="1">
      <c r="A28" s="191"/>
      <c r="B28" s="188" t="s">
        <v>27</v>
      </c>
      <c r="C28" s="188"/>
      <c r="D28" s="188"/>
      <c r="E28" s="188"/>
      <c r="F28" s="188"/>
      <c r="G28" s="188"/>
      <c r="H28" s="188"/>
      <c r="I28" s="188"/>
      <c r="J28" s="189"/>
      <c r="K28" s="100">
        <v>0</v>
      </c>
      <c r="L28" s="14">
        <v>0</v>
      </c>
      <c r="M28" s="14">
        <v>0</v>
      </c>
      <c r="N28" s="14">
        <v>0</v>
      </c>
      <c r="O28" s="101">
        <v>0</v>
      </c>
      <c r="P28" s="18">
        <f t="shared" si="2"/>
        <v>0</v>
      </c>
      <c r="Q28" s="14">
        <v>0</v>
      </c>
      <c r="R28" s="14">
        <v>0</v>
      </c>
      <c r="S28" s="14">
        <v>0</v>
      </c>
      <c r="T28" s="29">
        <f t="shared" si="0"/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01">
        <v>0</v>
      </c>
      <c r="AM28" s="14">
        <v>0</v>
      </c>
      <c r="AN28" s="14">
        <v>0</v>
      </c>
      <c r="AO28" s="14">
        <v>0</v>
      </c>
      <c r="AP28" s="14">
        <v>0</v>
      </c>
      <c r="AQ28" s="101">
        <v>0</v>
      </c>
      <c r="AR28" s="14">
        <v>0</v>
      </c>
      <c r="AS28" s="14">
        <v>0</v>
      </c>
      <c r="AT28" s="29">
        <f t="shared" si="3"/>
        <v>0</v>
      </c>
      <c r="AU28" s="14">
        <v>0</v>
      </c>
      <c r="AV28" s="18">
        <f t="shared" si="1"/>
        <v>0</v>
      </c>
    </row>
    <row r="29" spans="1:48" ht="12.5" customHeight="1">
      <c r="A29" s="191"/>
      <c r="B29" s="188" t="s">
        <v>28</v>
      </c>
      <c r="C29" s="188"/>
      <c r="D29" s="188"/>
      <c r="E29" s="188"/>
      <c r="F29" s="188"/>
      <c r="G29" s="188"/>
      <c r="H29" s="188"/>
      <c r="I29" s="188"/>
      <c r="J29" s="189"/>
      <c r="K29" s="100">
        <v>0</v>
      </c>
      <c r="L29" s="14">
        <v>3040905</v>
      </c>
      <c r="M29" s="14">
        <v>0</v>
      </c>
      <c r="N29" s="14">
        <v>0</v>
      </c>
      <c r="O29" s="101">
        <v>0</v>
      </c>
      <c r="P29" s="18">
        <f t="shared" si="2"/>
        <v>0</v>
      </c>
      <c r="Q29" s="14">
        <v>0</v>
      </c>
      <c r="R29" s="14">
        <v>0</v>
      </c>
      <c r="S29" s="14">
        <v>0</v>
      </c>
      <c r="T29" s="29">
        <f t="shared" ref="T29:T37" si="4">SUM(R29:S29)</f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01">
        <v>0</v>
      </c>
      <c r="AM29" s="14">
        <v>0</v>
      </c>
      <c r="AN29" s="14">
        <v>0</v>
      </c>
      <c r="AO29" s="14">
        <v>0</v>
      </c>
      <c r="AP29" s="14">
        <v>0</v>
      </c>
      <c r="AQ29" s="101">
        <v>0</v>
      </c>
      <c r="AR29" s="14">
        <v>0</v>
      </c>
      <c r="AS29" s="14">
        <v>0</v>
      </c>
      <c r="AT29" s="29">
        <f t="shared" si="3"/>
        <v>0</v>
      </c>
      <c r="AU29" s="14">
        <v>0</v>
      </c>
      <c r="AV29" s="18">
        <f t="shared" si="1"/>
        <v>3040905</v>
      </c>
    </row>
    <row r="30" spans="1:48" ht="12.5" customHeight="1">
      <c r="A30" s="191"/>
      <c r="B30" s="188" t="s">
        <v>29</v>
      </c>
      <c r="C30" s="188"/>
      <c r="D30" s="188"/>
      <c r="E30" s="188"/>
      <c r="F30" s="188"/>
      <c r="G30" s="188"/>
      <c r="H30" s="188"/>
      <c r="I30" s="188"/>
      <c r="J30" s="189"/>
      <c r="K30" s="100">
        <v>0</v>
      </c>
      <c r="L30" s="14">
        <v>0</v>
      </c>
      <c r="M30" s="14">
        <v>79172</v>
      </c>
      <c r="N30" s="14">
        <v>0</v>
      </c>
      <c r="O30" s="101">
        <v>0</v>
      </c>
      <c r="P30" s="18">
        <f t="shared" si="2"/>
        <v>79172</v>
      </c>
      <c r="Q30" s="14">
        <v>0</v>
      </c>
      <c r="R30" s="14">
        <v>0</v>
      </c>
      <c r="S30" s="14">
        <v>0</v>
      </c>
      <c r="T30" s="29">
        <f>SUM(R30:S30)</f>
        <v>0</v>
      </c>
      <c r="U30" s="14">
        <v>529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3432</v>
      </c>
      <c r="AJ30" s="14">
        <v>0</v>
      </c>
      <c r="AK30" s="14">
        <v>0</v>
      </c>
      <c r="AL30" s="101">
        <v>0</v>
      </c>
      <c r="AM30" s="14">
        <v>0</v>
      </c>
      <c r="AN30" s="14">
        <v>0</v>
      </c>
      <c r="AO30" s="14">
        <v>0</v>
      </c>
      <c r="AP30" s="14">
        <v>0</v>
      </c>
      <c r="AQ30" s="101">
        <v>0</v>
      </c>
      <c r="AR30" s="14">
        <v>10000</v>
      </c>
      <c r="AS30" s="14">
        <v>0</v>
      </c>
      <c r="AT30" s="29">
        <f t="shared" si="3"/>
        <v>10000</v>
      </c>
      <c r="AU30" s="14">
        <v>0</v>
      </c>
      <c r="AV30" s="18">
        <f t="shared" si="1"/>
        <v>93133</v>
      </c>
    </row>
    <row r="31" spans="1:48" ht="12.5" customHeight="1">
      <c r="A31" s="192"/>
      <c r="B31" s="182" t="s">
        <v>187</v>
      </c>
      <c r="C31" s="183"/>
      <c r="D31" s="183"/>
      <c r="E31" s="183"/>
      <c r="F31" s="183"/>
      <c r="G31" s="183"/>
      <c r="H31" s="183"/>
      <c r="I31" s="183"/>
      <c r="J31" s="152" t="s">
        <v>30</v>
      </c>
      <c r="K31" s="100">
        <v>118020145</v>
      </c>
      <c r="L31" s="14">
        <v>57114902</v>
      </c>
      <c r="M31" s="14">
        <v>13367061</v>
      </c>
      <c r="N31" s="14">
        <v>28526</v>
      </c>
      <c r="O31" s="101">
        <v>420852</v>
      </c>
      <c r="P31" s="18">
        <f t="shared" si="2"/>
        <v>13816439</v>
      </c>
      <c r="Q31" s="14">
        <v>12252204</v>
      </c>
      <c r="R31" s="14">
        <v>4442945</v>
      </c>
      <c r="S31" s="14">
        <v>86339</v>
      </c>
      <c r="T31" s="29">
        <f>SUM(R31:S31)</f>
        <v>4529284</v>
      </c>
      <c r="U31" s="14">
        <v>3410768</v>
      </c>
      <c r="V31" s="14">
        <v>7566447</v>
      </c>
      <c r="W31" s="14">
        <v>4879208</v>
      </c>
      <c r="X31" s="14">
        <v>4146496</v>
      </c>
      <c r="Y31" s="14">
        <v>1194010</v>
      </c>
      <c r="Z31" s="14">
        <v>868362</v>
      </c>
      <c r="AA31" s="14">
        <v>2935435</v>
      </c>
      <c r="AB31" s="14">
        <v>3333647</v>
      </c>
      <c r="AC31" s="14">
        <v>3783717</v>
      </c>
      <c r="AD31" s="14">
        <v>3127710</v>
      </c>
      <c r="AE31" s="14">
        <v>1268728</v>
      </c>
      <c r="AF31" s="14">
        <v>1382028</v>
      </c>
      <c r="AG31" s="14">
        <v>756988</v>
      </c>
      <c r="AH31" s="14">
        <v>3148467</v>
      </c>
      <c r="AI31" s="14">
        <v>1239610</v>
      </c>
      <c r="AJ31" s="14">
        <v>744708</v>
      </c>
      <c r="AK31" s="14">
        <v>1305445</v>
      </c>
      <c r="AL31" s="101">
        <v>645366</v>
      </c>
      <c r="AM31" s="14">
        <v>237554</v>
      </c>
      <c r="AN31" s="14">
        <v>176640</v>
      </c>
      <c r="AO31" s="14">
        <v>302650</v>
      </c>
      <c r="AP31" s="14">
        <v>1048444</v>
      </c>
      <c r="AQ31" s="101">
        <v>165362</v>
      </c>
      <c r="AR31" s="14">
        <v>792441</v>
      </c>
      <c r="AS31" s="14">
        <v>7876</v>
      </c>
      <c r="AT31" s="29">
        <f t="shared" si="3"/>
        <v>800317</v>
      </c>
      <c r="AU31" s="14">
        <v>804908</v>
      </c>
      <c r="AV31" s="18">
        <f t="shared" si="1"/>
        <v>255005989</v>
      </c>
    </row>
    <row r="32" spans="1:48" ht="12.5" customHeight="1">
      <c r="A32" s="246" t="s">
        <v>188</v>
      </c>
      <c r="B32" s="247"/>
      <c r="C32" s="248"/>
      <c r="D32" s="185" t="s">
        <v>189</v>
      </c>
      <c r="E32" s="188"/>
      <c r="F32" s="188"/>
      <c r="G32" s="188"/>
      <c r="H32" s="188"/>
      <c r="I32" s="188"/>
      <c r="J32" s="189"/>
      <c r="K32" s="100">
        <v>0</v>
      </c>
      <c r="L32" s="14">
        <v>0</v>
      </c>
      <c r="M32" s="14">
        <v>0</v>
      </c>
      <c r="N32" s="14">
        <v>0</v>
      </c>
      <c r="O32" s="101">
        <v>0</v>
      </c>
      <c r="P32" s="18">
        <f t="shared" si="2"/>
        <v>0</v>
      </c>
      <c r="Q32" s="14">
        <v>0</v>
      </c>
      <c r="R32" s="14">
        <v>0</v>
      </c>
      <c r="S32" s="14">
        <v>0</v>
      </c>
      <c r="T32" s="29">
        <f>SUM(R32:S32)</f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01">
        <v>0</v>
      </c>
      <c r="AM32" s="14">
        <v>0</v>
      </c>
      <c r="AN32" s="14">
        <v>0</v>
      </c>
      <c r="AO32" s="14">
        <v>0</v>
      </c>
      <c r="AP32" s="14">
        <v>0</v>
      </c>
      <c r="AQ32" s="101">
        <v>0</v>
      </c>
      <c r="AR32" s="14">
        <v>0</v>
      </c>
      <c r="AS32" s="14">
        <v>0</v>
      </c>
      <c r="AT32" s="29">
        <f t="shared" si="3"/>
        <v>0</v>
      </c>
      <c r="AU32" s="14">
        <v>0</v>
      </c>
      <c r="AV32" s="18">
        <f t="shared" si="1"/>
        <v>0</v>
      </c>
    </row>
    <row r="33" spans="1:48" ht="12.5" customHeight="1">
      <c r="A33" s="249" t="s">
        <v>190</v>
      </c>
      <c r="B33" s="250"/>
      <c r="C33" s="250"/>
      <c r="D33" s="185" t="s">
        <v>191</v>
      </c>
      <c r="E33" s="188"/>
      <c r="F33" s="188"/>
      <c r="G33" s="188"/>
      <c r="H33" s="188"/>
      <c r="I33" s="188"/>
      <c r="J33" s="152" t="s">
        <v>192</v>
      </c>
      <c r="K33" s="100">
        <v>62926060</v>
      </c>
      <c r="L33" s="14">
        <v>23644425</v>
      </c>
      <c r="M33" s="14">
        <v>6661392</v>
      </c>
      <c r="N33" s="14">
        <v>12276</v>
      </c>
      <c r="O33" s="101">
        <v>35239</v>
      </c>
      <c r="P33" s="18">
        <f t="shared" si="2"/>
        <v>6708907</v>
      </c>
      <c r="Q33" s="14">
        <v>4258507</v>
      </c>
      <c r="R33" s="14">
        <v>2454435</v>
      </c>
      <c r="S33" s="14">
        <v>51162</v>
      </c>
      <c r="T33" s="29">
        <f>SUM(R33:S33)</f>
        <v>2505597</v>
      </c>
      <c r="U33" s="14">
        <v>1023040</v>
      </c>
      <c r="V33" s="14">
        <v>4306654</v>
      </c>
      <c r="W33" s="14">
        <v>2472118</v>
      </c>
      <c r="X33" s="14">
        <v>1869404</v>
      </c>
      <c r="Y33" s="14">
        <v>719693</v>
      </c>
      <c r="Z33" s="14">
        <v>45145</v>
      </c>
      <c r="AA33" s="14">
        <v>2141280</v>
      </c>
      <c r="AB33" s="14">
        <v>1194670</v>
      </c>
      <c r="AC33" s="14">
        <v>1325163</v>
      </c>
      <c r="AD33" s="14">
        <v>753724</v>
      </c>
      <c r="AE33" s="14">
        <v>647141</v>
      </c>
      <c r="AF33" s="14">
        <v>1231873</v>
      </c>
      <c r="AG33" s="14">
        <v>420868</v>
      </c>
      <c r="AH33" s="14">
        <v>1689055</v>
      </c>
      <c r="AI33" s="14">
        <v>596450</v>
      </c>
      <c r="AJ33" s="14">
        <v>460688</v>
      </c>
      <c r="AK33" s="14">
        <v>314064</v>
      </c>
      <c r="AL33" s="101">
        <v>232948</v>
      </c>
      <c r="AM33" s="14">
        <v>182954</v>
      </c>
      <c r="AN33" s="14">
        <v>93783</v>
      </c>
      <c r="AO33" s="14">
        <v>119119</v>
      </c>
      <c r="AP33" s="14">
        <v>306638</v>
      </c>
      <c r="AQ33" s="101">
        <v>56734</v>
      </c>
      <c r="AR33" s="14">
        <v>192476</v>
      </c>
      <c r="AS33" s="14">
        <v>7876</v>
      </c>
      <c r="AT33" s="29">
        <f t="shared" si="3"/>
        <v>200352</v>
      </c>
      <c r="AU33" s="14">
        <v>390043</v>
      </c>
      <c r="AV33" s="18">
        <f t="shared" si="1"/>
        <v>122837097</v>
      </c>
    </row>
    <row r="34" spans="1:48" ht="12.5" customHeight="1">
      <c r="A34" s="190" t="s">
        <v>193</v>
      </c>
      <c r="B34" s="188" t="s">
        <v>31</v>
      </c>
      <c r="C34" s="188"/>
      <c r="D34" s="188"/>
      <c r="E34" s="188"/>
      <c r="F34" s="188"/>
      <c r="G34" s="188"/>
      <c r="H34" s="188"/>
      <c r="I34" s="188"/>
      <c r="J34" s="189"/>
      <c r="K34" s="100">
        <v>6671354</v>
      </c>
      <c r="L34" s="14">
        <v>6397572</v>
      </c>
      <c r="M34" s="14">
        <v>230614</v>
      </c>
      <c r="N34" s="14">
        <v>1801</v>
      </c>
      <c r="O34" s="101">
        <v>39941</v>
      </c>
      <c r="P34" s="18">
        <f t="shared" si="2"/>
        <v>272356</v>
      </c>
      <c r="Q34" s="14">
        <v>1223201</v>
      </c>
      <c r="R34" s="14">
        <v>2149822</v>
      </c>
      <c r="S34" s="14">
        <v>14755</v>
      </c>
      <c r="T34" s="29">
        <f t="shared" si="4"/>
        <v>2164577</v>
      </c>
      <c r="U34" s="14">
        <v>83876</v>
      </c>
      <c r="V34" s="14">
        <v>1785222</v>
      </c>
      <c r="W34" s="14">
        <v>1205831</v>
      </c>
      <c r="X34" s="14">
        <v>581922</v>
      </c>
      <c r="Y34" s="14">
        <v>243564</v>
      </c>
      <c r="Z34" s="14">
        <v>2385</v>
      </c>
      <c r="AA34" s="14">
        <v>336771</v>
      </c>
      <c r="AB34" s="14">
        <v>427236</v>
      </c>
      <c r="AC34" s="14">
        <v>561646</v>
      </c>
      <c r="AD34" s="14">
        <v>0</v>
      </c>
      <c r="AE34" s="14">
        <v>152063</v>
      </c>
      <c r="AF34" s="14">
        <v>0</v>
      </c>
      <c r="AG34" s="14">
        <v>301145</v>
      </c>
      <c r="AH34" s="14">
        <v>0</v>
      </c>
      <c r="AI34" s="14">
        <v>0</v>
      </c>
      <c r="AJ34" s="14">
        <v>30408</v>
      </c>
      <c r="AK34" s="14">
        <v>261124</v>
      </c>
      <c r="AL34" s="101">
        <v>0</v>
      </c>
      <c r="AM34" s="14">
        <v>3338</v>
      </c>
      <c r="AN34" s="14">
        <v>91475</v>
      </c>
      <c r="AO34" s="14">
        <v>110616</v>
      </c>
      <c r="AP34" s="14">
        <v>10672</v>
      </c>
      <c r="AQ34" s="101">
        <v>0</v>
      </c>
      <c r="AR34" s="14">
        <v>179983</v>
      </c>
      <c r="AS34" s="14">
        <v>0</v>
      </c>
      <c r="AT34" s="29">
        <f t="shared" si="3"/>
        <v>179983</v>
      </c>
      <c r="AU34" s="14">
        <v>90503</v>
      </c>
      <c r="AV34" s="18">
        <f t="shared" si="1"/>
        <v>23188840</v>
      </c>
    </row>
    <row r="35" spans="1:48" ht="12.5" customHeight="1">
      <c r="A35" s="191"/>
      <c r="B35" s="188" t="s">
        <v>32</v>
      </c>
      <c r="C35" s="188"/>
      <c r="D35" s="188"/>
      <c r="E35" s="188"/>
      <c r="F35" s="188"/>
      <c r="G35" s="188"/>
      <c r="H35" s="188"/>
      <c r="I35" s="188"/>
      <c r="J35" s="189"/>
      <c r="K35" s="100">
        <v>33774078</v>
      </c>
      <c r="L35" s="14">
        <v>13814438</v>
      </c>
      <c r="M35" s="14">
        <v>5307190</v>
      </c>
      <c r="N35" s="14">
        <v>11688</v>
      </c>
      <c r="O35" s="101">
        <v>10207</v>
      </c>
      <c r="P35" s="18">
        <f t="shared" si="2"/>
        <v>5329085</v>
      </c>
      <c r="Q35" s="14">
        <v>2552704</v>
      </c>
      <c r="R35" s="14">
        <v>0</v>
      </c>
      <c r="S35" s="14">
        <v>31312</v>
      </c>
      <c r="T35" s="29">
        <f>SUM(R35:S35)</f>
        <v>31312</v>
      </c>
      <c r="U35" s="14">
        <v>658344</v>
      </c>
      <c r="V35" s="14">
        <v>1777354</v>
      </c>
      <c r="W35" s="14">
        <v>1162483</v>
      </c>
      <c r="X35" s="14">
        <v>762297</v>
      </c>
      <c r="Y35" s="14">
        <v>0</v>
      </c>
      <c r="Z35" s="14">
        <v>8860</v>
      </c>
      <c r="AA35" s="14">
        <v>1315385</v>
      </c>
      <c r="AB35" s="14">
        <v>663870</v>
      </c>
      <c r="AC35" s="14">
        <v>163773</v>
      </c>
      <c r="AD35" s="14">
        <v>594174</v>
      </c>
      <c r="AE35" s="14">
        <v>232204</v>
      </c>
      <c r="AF35" s="14">
        <v>892323</v>
      </c>
      <c r="AG35" s="14">
        <v>104201</v>
      </c>
      <c r="AH35" s="14">
        <v>411773</v>
      </c>
      <c r="AI35" s="14">
        <v>17488</v>
      </c>
      <c r="AJ35" s="14">
        <v>413749</v>
      </c>
      <c r="AK35" s="14">
        <v>7964</v>
      </c>
      <c r="AL35" s="101">
        <v>224257</v>
      </c>
      <c r="AM35" s="14">
        <v>158638</v>
      </c>
      <c r="AN35" s="14">
        <v>0</v>
      </c>
      <c r="AO35" s="14">
        <v>0</v>
      </c>
      <c r="AP35" s="14">
        <v>218246</v>
      </c>
      <c r="AQ35" s="101">
        <v>56044</v>
      </c>
      <c r="AR35" s="132">
        <v>-7876</v>
      </c>
      <c r="AS35" s="14">
        <v>7876</v>
      </c>
      <c r="AT35" s="29">
        <f t="shared" si="3"/>
        <v>0</v>
      </c>
      <c r="AU35" s="14">
        <v>296864</v>
      </c>
      <c r="AV35" s="18">
        <f t="shared" si="1"/>
        <v>65641908</v>
      </c>
    </row>
    <row r="36" spans="1:48" ht="12.5" customHeight="1">
      <c r="A36" s="191"/>
      <c r="B36" s="188" t="s">
        <v>33</v>
      </c>
      <c r="C36" s="188"/>
      <c r="D36" s="188"/>
      <c r="E36" s="188"/>
      <c r="F36" s="188"/>
      <c r="G36" s="188"/>
      <c r="H36" s="188"/>
      <c r="I36" s="188"/>
      <c r="J36" s="189"/>
      <c r="K36" s="100">
        <v>0</v>
      </c>
      <c r="L36" s="14">
        <v>0</v>
      </c>
      <c r="M36" s="14">
        <v>0</v>
      </c>
      <c r="N36" s="14">
        <v>0</v>
      </c>
      <c r="O36" s="101">
        <v>0</v>
      </c>
      <c r="P36" s="18">
        <f t="shared" si="2"/>
        <v>0</v>
      </c>
      <c r="Q36" s="14">
        <v>0</v>
      </c>
      <c r="R36" s="14">
        <v>0</v>
      </c>
      <c r="S36" s="14">
        <v>0</v>
      </c>
      <c r="T36" s="29">
        <f>SUM(R36:S36)</f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01">
        <v>0</v>
      </c>
      <c r="AM36" s="14">
        <v>0</v>
      </c>
      <c r="AN36" s="14">
        <v>0</v>
      </c>
      <c r="AO36" s="14">
        <v>0</v>
      </c>
      <c r="AP36" s="14">
        <v>0</v>
      </c>
      <c r="AQ36" s="101">
        <v>0</v>
      </c>
      <c r="AR36" s="14">
        <v>0</v>
      </c>
      <c r="AS36" s="14">
        <v>0</v>
      </c>
      <c r="AT36" s="29">
        <f t="shared" si="3"/>
        <v>0</v>
      </c>
      <c r="AU36" s="14">
        <v>0</v>
      </c>
      <c r="AV36" s="18">
        <f t="shared" si="1"/>
        <v>0</v>
      </c>
    </row>
    <row r="37" spans="1:48" ht="12.5" customHeight="1">
      <c r="A37" s="191"/>
      <c r="B37" s="188" t="s">
        <v>194</v>
      </c>
      <c r="C37" s="188"/>
      <c r="D37" s="188"/>
      <c r="E37" s="188"/>
      <c r="F37" s="188"/>
      <c r="G37" s="188"/>
      <c r="H37" s="188"/>
      <c r="I37" s="188"/>
      <c r="J37" s="189"/>
      <c r="K37" s="100">
        <v>0</v>
      </c>
      <c r="L37" s="14">
        <v>0</v>
      </c>
      <c r="M37" s="14">
        <v>0</v>
      </c>
      <c r="N37" s="14">
        <v>0</v>
      </c>
      <c r="O37" s="101">
        <v>0</v>
      </c>
      <c r="P37" s="18">
        <f t="shared" si="2"/>
        <v>0</v>
      </c>
      <c r="Q37" s="14">
        <v>0</v>
      </c>
      <c r="R37" s="14">
        <v>0</v>
      </c>
      <c r="S37" s="14">
        <v>0</v>
      </c>
      <c r="T37" s="29">
        <f t="shared" si="4"/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10517</v>
      </c>
      <c r="AG37" s="14">
        <v>0</v>
      </c>
      <c r="AH37" s="14">
        <v>200815</v>
      </c>
      <c r="AI37" s="14">
        <v>0</v>
      </c>
      <c r="AJ37" s="14">
        <v>0</v>
      </c>
      <c r="AK37" s="14">
        <v>0</v>
      </c>
      <c r="AL37" s="101">
        <v>0</v>
      </c>
      <c r="AM37" s="14">
        <v>0</v>
      </c>
      <c r="AN37" s="14">
        <v>0</v>
      </c>
      <c r="AO37" s="14">
        <v>0</v>
      </c>
      <c r="AP37" s="14">
        <v>0</v>
      </c>
      <c r="AQ37" s="101">
        <v>0</v>
      </c>
      <c r="AR37" s="14">
        <v>0</v>
      </c>
      <c r="AS37" s="14">
        <v>0</v>
      </c>
      <c r="AT37" s="29">
        <f t="shared" si="3"/>
        <v>0</v>
      </c>
      <c r="AU37" s="14">
        <v>0</v>
      </c>
      <c r="AV37" s="18">
        <f t="shared" si="1"/>
        <v>211332</v>
      </c>
    </row>
    <row r="38" spans="1:48" ht="12.5" customHeight="1">
      <c r="A38" s="191"/>
      <c r="B38" s="188" t="s">
        <v>34</v>
      </c>
      <c r="C38" s="188"/>
      <c r="D38" s="188"/>
      <c r="E38" s="188"/>
      <c r="F38" s="188"/>
      <c r="G38" s="188"/>
      <c r="H38" s="188"/>
      <c r="I38" s="188"/>
      <c r="J38" s="189"/>
      <c r="K38" s="100">
        <v>5119013</v>
      </c>
      <c r="L38" s="14">
        <v>2068001</v>
      </c>
      <c r="M38" s="14">
        <v>0</v>
      </c>
      <c r="N38" s="14">
        <v>0</v>
      </c>
      <c r="O38" s="101">
        <v>0</v>
      </c>
      <c r="P38" s="18">
        <f t="shared" si="2"/>
        <v>0</v>
      </c>
      <c r="Q38" s="14">
        <v>280450</v>
      </c>
      <c r="R38" s="14">
        <v>215471</v>
      </c>
      <c r="S38" s="14">
        <v>5095</v>
      </c>
      <c r="T38" s="29">
        <f t="shared" ref="T38:T44" si="5">SUM(R38:S38)</f>
        <v>220566</v>
      </c>
      <c r="U38" s="14">
        <v>233320</v>
      </c>
      <c r="V38" s="14">
        <v>501137</v>
      </c>
      <c r="W38" s="14">
        <v>0</v>
      </c>
      <c r="X38" s="14">
        <v>391514</v>
      </c>
      <c r="Y38" s="14">
        <v>0</v>
      </c>
      <c r="Z38" s="14">
        <v>0</v>
      </c>
      <c r="AA38" s="14">
        <v>427243</v>
      </c>
      <c r="AB38" s="14">
        <v>0</v>
      </c>
      <c r="AC38" s="14">
        <v>502762</v>
      </c>
      <c r="AD38" s="14">
        <v>0</v>
      </c>
      <c r="AE38" s="14">
        <v>245596</v>
      </c>
      <c r="AF38" s="14">
        <v>317953</v>
      </c>
      <c r="AG38" s="14">
        <v>0</v>
      </c>
      <c r="AH38" s="14">
        <v>126156</v>
      </c>
      <c r="AI38" s="14">
        <v>548657</v>
      </c>
      <c r="AJ38" s="14">
        <v>0</v>
      </c>
      <c r="AK38" s="14">
        <v>0</v>
      </c>
      <c r="AL38" s="101">
        <v>0</v>
      </c>
      <c r="AM38" s="14">
        <v>20000</v>
      </c>
      <c r="AN38" s="14">
        <v>0</v>
      </c>
      <c r="AO38" s="14">
        <v>0</v>
      </c>
      <c r="AP38" s="14">
        <v>38425</v>
      </c>
      <c r="AQ38" s="101">
        <v>0</v>
      </c>
      <c r="AR38" s="14">
        <v>0</v>
      </c>
      <c r="AS38" s="14">
        <v>0</v>
      </c>
      <c r="AT38" s="29">
        <f t="shared" si="3"/>
        <v>0</v>
      </c>
      <c r="AU38" s="14">
        <v>0</v>
      </c>
      <c r="AV38" s="18">
        <f>SUM(K38:AU38)-P38-T38-AT38</f>
        <v>11040793</v>
      </c>
    </row>
    <row r="39" spans="1:48" ht="12.5" customHeight="1">
      <c r="A39" s="191"/>
      <c r="B39" s="188" t="s">
        <v>195</v>
      </c>
      <c r="C39" s="188"/>
      <c r="D39" s="188"/>
      <c r="E39" s="188"/>
      <c r="F39" s="188"/>
      <c r="G39" s="188"/>
      <c r="H39" s="188"/>
      <c r="I39" s="188"/>
      <c r="J39" s="189"/>
      <c r="K39" s="100">
        <v>13482000</v>
      </c>
      <c r="L39" s="14">
        <v>0</v>
      </c>
      <c r="M39" s="14">
        <v>400478</v>
      </c>
      <c r="N39" s="14">
        <v>0</v>
      </c>
      <c r="O39" s="101">
        <v>0</v>
      </c>
      <c r="P39" s="18">
        <f t="shared" si="2"/>
        <v>400478</v>
      </c>
      <c r="Q39" s="14">
        <v>0</v>
      </c>
      <c r="R39" s="14">
        <v>0</v>
      </c>
      <c r="S39" s="14">
        <v>0</v>
      </c>
      <c r="T39" s="29">
        <f t="shared" si="5"/>
        <v>0</v>
      </c>
      <c r="U39" s="14">
        <v>47500</v>
      </c>
      <c r="V39" s="14">
        <v>0</v>
      </c>
      <c r="W39" s="14">
        <v>0</v>
      </c>
      <c r="X39" s="14">
        <v>26104</v>
      </c>
      <c r="Y39" s="14">
        <v>0</v>
      </c>
      <c r="Z39" s="14">
        <v>33900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01">
        <v>0</v>
      </c>
      <c r="AM39" s="14">
        <v>0</v>
      </c>
      <c r="AN39" s="14">
        <v>0</v>
      </c>
      <c r="AO39" s="14">
        <v>0</v>
      </c>
      <c r="AP39" s="14">
        <v>0</v>
      </c>
      <c r="AQ39" s="101">
        <v>0</v>
      </c>
      <c r="AR39" s="14">
        <v>0</v>
      </c>
      <c r="AS39" s="14">
        <v>0</v>
      </c>
      <c r="AT39" s="29">
        <f t="shared" si="3"/>
        <v>0</v>
      </c>
      <c r="AU39" s="14">
        <v>0</v>
      </c>
      <c r="AV39" s="18">
        <f t="shared" si="1"/>
        <v>13989982</v>
      </c>
    </row>
    <row r="40" spans="1:48" ht="12.5" customHeight="1">
      <c r="A40" s="191"/>
      <c r="B40" s="188" t="s">
        <v>35</v>
      </c>
      <c r="C40" s="188"/>
      <c r="D40" s="188"/>
      <c r="E40" s="188"/>
      <c r="F40" s="188"/>
      <c r="G40" s="188"/>
      <c r="H40" s="188"/>
      <c r="I40" s="188"/>
      <c r="J40" s="189"/>
      <c r="K40" s="100">
        <v>3879615</v>
      </c>
      <c r="L40" s="14">
        <v>1364414</v>
      </c>
      <c r="M40" s="14">
        <v>484810</v>
      </c>
      <c r="N40" s="132">
        <v>-1213</v>
      </c>
      <c r="O40" s="133">
        <v>-14909</v>
      </c>
      <c r="P40" s="18">
        <f t="shared" si="2"/>
        <v>468688</v>
      </c>
      <c r="Q40" s="14">
        <v>202152</v>
      </c>
      <c r="R40" s="14">
        <v>89142</v>
      </c>
      <c r="S40" s="14">
        <v>0</v>
      </c>
      <c r="T40" s="29">
        <f t="shared" si="5"/>
        <v>89142</v>
      </c>
      <c r="U40" s="14">
        <v>0</v>
      </c>
      <c r="V40" s="14">
        <v>242941</v>
      </c>
      <c r="W40" s="14">
        <v>103804</v>
      </c>
      <c r="X40" s="14">
        <v>107567</v>
      </c>
      <c r="Y40" s="14">
        <v>53529</v>
      </c>
      <c r="Z40" s="14">
        <v>0</v>
      </c>
      <c r="AA40" s="14">
        <v>61881</v>
      </c>
      <c r="AB40" s="14">
        <v>103564</v>
      </c>
      <c r="AC40" s="14">
        <v>96982</v>
      </c>
      <c r="AD40" s="14">
        <v>159550</v>
      </c>
      <c r="AE40" s="14">
        <v>17278</v>
      </c>
      <c r="AF40" s="14">
        <v>11080</v>
      </c>
      <c r="AG40" s="14">
        <v>15522</v>
      </c>
      <c r="AH40" s="14">
        <v>81311</v>
      </c>
      <c r="AI40" s="14">
        <v>30305</v>
      </c>
      <c r="AJ40" s="14">
        <v>16531</v>
      </c>
      <c r="AK40" s="14">
        <v>44976</v>
      </c>
      <c r="AL40" s="101">
        <v>8691</v>
      </c>
      <c r="AM40" s="14">
        <v>978</v>
      </c>
      <c r="AN40" s="14">
        <v>2308</v>
      </c>
      <c r="AO40" s="14">
        <v>8503</v>
      </c>
      <c r="AP40" s="14">
        <v>39295</v>
      </c>
      <c r="AQ40" s="101">
        <v>690</v>
      </c>
      <c r="AR40" s="14">
        <v>20369</v>
      </c>
      <c r="AS40" s="14">
        <v>0</v>
      </c>
      <c r="AT40" s="29">
        <f t="shared" si="3"/>
        <v>20369</v>
      </c>
      <c r="AU40" s="14">
        <v>2676</v>
      </c>
      <c r="AV40" s="18">
        <f t="shared" si="1"/>
        <v>7234342</v>
      </c>
    </row>
    <row r="41" spans="1:48" ht="12.5" customHeight="1">
      <c r="A41" s="191"/>
      <c r="B41" s="188" t="s">
        <v>196</v>
      </c>
      <c r="C41" s="188"/>
      <c r="D41" s="188"/>
      <c r="E41" s="188"/>
      <c r="F41" s="188"/>
      <c r="G41" s="188"/>
      <c r="H41" s="188"/>
      <c r="I41" s="188"/>
      <c r="J41" s="189"/>
      <c r="K41" s="100">
        <v>3879615</v>
      </c>
      <c r="L41" s="14">
        <v>1364414</v>
      </c>
      <c r="M41" s="14">
        <v>484810</v>
      </c>
      <c r="N41" s="132">
        <v>-1213</v>
      </c>
      <c r="O41" s="133">
        <v>-14909</v>
      </c>
      <c r="P41" s="18">
        <f t="shared" si="2"/>
        <v>468688</v>
      </c>
      <c r="Q41" s="14">
        <v>202152</v>
      </c>
      <c r="R41" s="14">
        <v>89142</v>
      </c>
      <c r="S41" s="14">
        <v>0</v>
      </c>
      <c r="T41" s="29">
        <f t="shared" si="5"/>
        <v>89142</v>
      </c>
      <c r="U41" s="14">
        <v>0</v>
      </c>
      <c r="V41" s="14">
        <v>242941</v>
      </c>
      <c r="W41" s="14">
        <v>103804</v>
      </c>
      <c r="X41" s="14">
        <v>107567</v>
      </c>
      <c r="Y41" s="14">
        <v>53529</v>
      </c>
      <c r="Z41" s="14">
        <v>0</v>
      </c>
      <c r="AA41" s="14">
        <v>61881</v>
      </c>
      <c r="AB41" s="14">
        <v>103564</v>
      </c>
      <c r="AC41" s="14">
        <v>96982</v>
      </c>
      <c r="AD41" s="14">
        <v>159550</v>
      </c>
      <c r="AE41" s="14">
        <v>17278</v>
      </c>
      <c r="AF41" s="14">
        <v>11080</v>
      </c>
      <c r="AG41" s="14">
        <v>15522</v>
      </c>
      <c r="AH41" s="14">
        <v>81311</v>
      </c>
      <c r="AI41" s="14">
        <v>30305</v>
      </c>
      <c r="AJ41" s="14">
        <v>16531</v>
      </c>
      <c r="AK41" s="14">
        <v>44976</v>
      </c>
      <c r="AL41" s="101">
        <v>8691</v>
      </c>
      <c r="AM41" s="14">
        <v>978</v>
      </c>
      <c r="AN41" s="14">
        <v>2308</v>
      </c>
      <c r="AO41" s="14">
        <v>8503</v>
      </c>
      <c r="AP41" s="14">
        <v>39295</v>
      </c>
      <c r="AQ41" s="101">
        <v>0</v>
      </c>
      <c r="AR41" s="14">
        <v>20369</v>
      </c>
      <c r="AS41" s="14">
        <v>0</v>
      </c>
      <c r="AT41" s="29">
        <f t="shared" si="3"/>
        <v>20369</v>
      </c>
      <c r="AU41" s="14">
        <v>2676</v>
      </c>
      <c r="AV41" s="18">
        <f t="shared" si="1"/>
        <v>7233652</v>
      </c>
    </row>
    <row r="42" spans="1:48" ht="12.5" customHeight="1">
      <c r="A42" s="192"/>
      <c r="B42" s="182" t="s">
        <v>197</v>
      </c>
      <c r="C42" s="183"/>
      <c r="D42" s="183"/>
      <c r="E42" s="183"/>
      <c r="F42" s="183"/>
      <c r="G42" s="183"/>
      <c r="H42" s="183"/>
      <c r="I42" s="183"/>
      <c r="J42" s="152" t="s">
        <v>36</v>
      </c>
      <c r="K42" s="100">
        <v>62926060</v>
      </c>
      <c r="L42" s="14">
        <v>23644425</v>
      </c>
      <c r="M42" s="14">
        <v>6423092</v>
      </c>
      <c r="N42" s="14">
        <v>12276</v>
      </c>
      <c r="O42" s="101">
        <v>35239</v>
      </c>
      <c r="P42" s="18">
        <f t="shared" si="2"/>
        <v>6470607</v>
      </c>
      <c r="Q42" s="14">
        <v>4258507</v>
      </c>
      <c r="R42" s="14">
        <v>2454435</v>
      </c>
      <c r="S42" s="14">
        <v>51162</v>
      </c>
      <c r="T42" s="29">
        <f t="shared" si="5"/>
        <v>2505597</v>
      </c>
      <c r="U42" s="14">
        <v>1023040</v>
      </c>
      <c r="V42" s="14">
        <v>4306654</v>
      </c>
      <c r="W42" s="14">
        <v>2472118</v>
      </c>
      <c r="X42" s="14">
        <v>1869404</v>
      </c>
      <c r="Y42" s="14">
        <v>297093</v>
      </c>
      <c r="Z42" s="14">
        <v>45145</v>
      </c>
      <c r="AA42" s="14">
        <v>2141280</v>
      </c>
      <c r="AB42" s="14">
        <v>1194670</v>
      </c>
      <c r="AC42" s="14">
        <v>1325163</v>
      </c>
      <c r="AD42" s="14">
        <v>753724</v>
      </c>
      <c r="AE42" s="14">
        <v>647141</v>
      </c>
      <c r="AF42" s="14">
        <v>1231873</v>
      </c>
      <c r="AG42" s="14">
        <v>420868</v>
      </c>
      <c r="AH42" s="14">
        <v>820055</v>
      </c>
      <c r="AI42" s="14">
        <v>596450</v>
      </c>
      <c r="AJ42" s="14">
        <v>460688</v>
      </c>
      <c r="AK42" s="14">
        <v>314064</v>
      </c>
      <c r="AL42" s="101">
        <v>232948</v>
      </c>
      <c r="AM42" s="14">
        <v>182954</v>
      </c>
      <c r="AN42" s="14">
        <v>93783</v>
      </c>
      <c r="AO42" s="14">
        <v>119119</v>
      </c>
      <c r="AP42" s="14">
        <v>306638</v>
      </c>
      <c r="AQ42" s="101">
        <v>56734</v>
      </c>
      <c r="AR42" s="14">
        <v>192476</v>
      </c>
      <c r="AS42" s="14">
        <v>7876</v>
      </c>
      <c r="AT42" s="29">
        <f t="shared" si="3"/>
        <v>200352</v>
      </c>
      <c r="AU42" s="14">
        <v>390043</v>
      </c>
      <c r="AV42" s="18">
        <f t="shared" si="1"/>
        <v>121307197</v>
      </c>
    </row>
    <row r="43" spans="1:48" ht="12.5" customHeight="1">
      <c r="A43" s="213" t="s">
        <v>198</v>
      </c>
      <c r="B43" s="188"/>
      <c r="C43" s="188"/>
      <c r="D43" s="188"/>
      <c r="E43" s="188"/>
      <c r="F43" s="188"/>
      <c r="G43" s="188"/>
      <c r="H43" s="188"/>
      <c r="I43" s="188"/>
      <c r="J43" s="189"/>
      <c r="K43" s="100">
        <v>0</v>
      </c>
      <c r="L43" s="14">
        <v>0</v>
      </c>
      <c r="M43" s="14">
        <v>238300</v>
      </c>
      <c r="N43" s="14">
        <v>0</v>
      </c>
      <c r="O43" s="101">
        <v>0</v>
      </c>
      <c r="P43" s="18">
        <f t="shared" si="2"/>
        <v>238300</v>
      </c>
      <c r="Q43" s="14">
        <v>0</v>
      </c>
      <c r="R43" s="14">
        <v>0</v>
      </c>
      <c r="S43" s="14">
        <v>0</v>
      </c>
      <c r="T43" s="29">
        <f t="shared" si="5"/>
        <v>0</v>
      </c>
      <c r="U43" s="14">
        <v>0</v>
      </c>
      <c r="V43" s="14">
        <v>0</v>
      </c>
      <c r="W43" s="14">
        <v>0</v>
      </c>
      <c r="X43" s="14">
        <v>0</v>
      </c>
      <c r="Y43" s="14">
        <v>422600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869000</v>
      </c>
      <c r="AI43" s="14">
        <v>0</v>
      </c>
      <c r="AJ43" s="14">
        <v>0</v>
      </c>
      <c r="AK43" s="14">
        <v>0</v>
      </c>
      <c r="AL43" s="101">
        <v>0</v>
      </c>
      <c r="AM43" s="14">
        <v>0</v>
      </c>
      <c r="AN43" s="14">
        <v>0</v>
      </c>
      <c r="AO43" s="14">
        <v>0</v>
      </c>
      <c r="AP43" s="14">
        <v>0</v>
      </c>
      <c r="AQ43" s="101">
        <v>0</v>
      </c>
      <c r="AR43" s="14">
        <v>0</v>
      </c>
      <c r="AS43" s="14">
        <v>0</v>
      </c>
      <c r="AT43" s="29">
        <v>0</v>
      </c>
      <c r="AU43" s="14">
        <v>0</v>
      </c>
      <c r="AV43" s="18">
        <f t="shared" si="1"/>
        <v>1529900</v>
      </c>
    </row>
    <row r="44" spans="1:48" ht="12.5" customHeight="1">
      <c r="A44" s="243" t="s">
        <v>199</v>
      </c>
      <c r="B44" s="244"/>
      <c r="C44" s="244"/>
      <c r="D44" s="244"/>
      <c r="E44" s="244"/>
      <c r="F44" s="244"/>
      <c r="G44" s="244"/>
      <c r="H44" s="244"/>
      <c r="I44" s="244"/>
      <c r="J44" s="245"/>
      <c r="K44" s="153">
        <v>0</v>
      </c>
      <c r="L44" s="150">
        <v>0</v>
      </c>
      <c r="M44" s="150">
        <v>238300</v>
      </c>
      <c r="N44" s="150">
        <v>0</v>
      </c>
      <c r="O44" s="151">
        <v>0</v>
      </c>
      <c r="P44" s="19">
        <f t="shared" si="2"/>
        <v>238300</v>
      </c>
      <c r="Q44" s="150">
        <v>0</v>
      </c>
      <c r="R44" s="150">
        <v>0</v>
      </c>
      <c r="S44" s="150">
        <v>0</v>
      </c>
      <c r="T44" s="30">
        <f t="shared" si="5"/>
        <v>0</v>
      </c>
      <c r="U44" s="150">
        <v>0</v>
      </c>
      <c r="V44" s="150">
        <v>0</v>
      </c>
      <c r="W44" s="150">
        <v>0</v>
      </c>
      <c r="X44" s="150">
        <v>0</v>
      </c>
      <c r="Y44" s="150">
        <v>422600</v>
      </c>
      <c r="Z44" s="150">
        <v>0</v>
      </c>
      <c r="AA44" s="150">
        <v>0</v>
      </c>
      <c r="AB44" s="150">
        <v>0</v>
      </c>
      <c r="AC44" s="150">
        <v>0</v>
      </c>
      <c r="AD44" s="150">
        <v>0</v>
      </c>
      <c r="AE44" s="150">
        <v>0</v>
      </c>
      <c r="AF44" s="150">
        <v>0</v>
      </c>
      <c r="AG44" s="150">
        <v>0</v>
      </c>
      <c r="AH44" s="150">
        <v>869000</v>
      </c>
      <c r="AI44" s="150">
        <v>0</v>
      </c>
      <c r="AJ44" s="150">
        <v>0</v>
      </c>
      <c r="AK44" s="150">
        <v>0</v>
      </c>
      <c r="AL44" s="151">
        <v>0</v>
      </c>
      <c r="AM44" s="150">
        <v>0</v>
      </c>
      <c r="AN44" s="150">
        <v>0</v>
      </c>
      <c r="AO44" s="150">
        <v>0</v>
      </c>
      <c r="AP44" s="150">
        <v>0</v>
      </c>
      <c r="AQ44" s="151">
        <v>0</v>
      </c>
      <c r="AR44" s="150">
        <v>0</v>
      </c>
      <c r="AS44" s="150">
        <v>0</v>
      </c>
      <c r="AT44" s="30">
        <v>0</v>
      </c>
      <c r="AU44" s="150">
        <v>0</v>
      </c>
      <c r="AV44" s="22">
        <f t="shared" si="1"/>
        <v>1529900</v>
      </c>
    </row>
    <row r="45" spans="1:48" ht="12.5" customHeight="1">
      <c r="T45" s="3"/>
      <c r="AT45" s="3"/>
      <c r="AV45" s="23"/>
    </row>
    <row r="46" spans="1:48" ht="12.5" customHeight="1"/>
    <row r="47" spans="1:48" ht="12.5" customHeight="1"/>
    <row r="48" spans="1:48" ht="12.5" customHeight="1"/>
    <row r="49" ht="12.5" customHeight="1"/>
    <row r="50" ht="12.5" customHeight="1"/>
    <row r="51" ht="12.5" customHeight="1"/>
    <row r="52" ht="12.5" customHeight="1"/>
    <row r="53" ht="12.5" customHeight="1"/>
    <row r="54" ht="12.5" customHeight="1"/>
    <row r="55" ht="12.5" customHeight="1"/>
    <row r="56" ht="12.5" customHeight="1"/>
    <row r="57" ht="12.5" customHeight="1"/>
    <row r="58" ht="12.5" customHeight="1"/>
    <row r="59" ht="12.5" customHeight="1"/>
    <row r="60" ht="12.5" customHeight="1"/>
    <row r="61" ht="12.5" customHeight="1"/>
    <row r="62" ht="12.5" customHeight="1"/>
    <row r="63" ht="12.5" customHeight="1"/>
    <row r="64" ht="12.5" customHeight="1"/>
    <row r="65" spans="18:18" ht="12.5" customHeight="1"/>
    <row r="66" spans="18:18" ht="12.5" customHeight="1"/>
    <row r="67" spans="18:18" ht="12.5" customHeight="1"/>
    <row r="68" spans="18:18" ht="12.5" customHeight="1"/>
    <row r="69" spans="18:18" ht="12.5" customHeight="1"/>
    <row r="70" spans="18:18" ht="12.5" customHeight="1">
      <c r="R70" s="4"/>
    </row>
    <row r="71" spans="18:18" ht="12.5" customHeight="1"/>
    <row r="72" spans="18:18" ht="12.5" customHeight="1"/>
    <row r="73" spans="18:18" ht="12.5" customHeight="1"/>
  </sheetData>
  <mergeCells count="51">
    <mergeCell ref="AV1:AV2"/>
    <mergeCell ref="B22:J22"/>
    <mergeCell ref="B12:J12"/>
    <mergeCell ref="B13:J13"/>
    <mergeCell ref="B16:I16"/>
    <mergeCell ref="B14:J14"/>
    <mergeCell ref="B15:I15"/>
    <mergeCell ref="A1:J2"/>
    <mergeCell ref="A3:A18"/>
    <mergeCell ref="B3:J3"/>
    <mergeCell ref="B4:J4"/>
    <mergeCell ref="B5:J5"/>
    <mergeCell ref="B6:J6"/>
    <mergeCell ref="B7:J7"/>
    <mergeCell ref="B8:J8"/>
    <mergeCell ref="B9:J9"/>
    <mergeCell ref="A44:J44"/>
    <mergeCell ref="B40:J40"/>
    <mergeCell ref="B41:J41"/>
    <mergeCell ref="B42:I42"/>
    <mergeCell ref="A32:C32"/>
    <mergeCell ref="D32:J32"/>
    <mergeCell ref="A33:C33"/>
    <mergeCell ref="D33:I33"/>
    <mergeCell ref="A34:A42"/>
    <mergeCell ref="B34:J34"/>
    <mergeCell ref="B35:J35"/>
    <mergeCell ref="B36:J36"/>
    <mergeCell ref="B27:J27"/>
    <mergeCell ref="B28:J28"/>
    <mergeCell ref="B29:J29"/>
    <mergeCell ref="B10:J10"/>
    <mergeCell ref="B17:I17"/>
    <mergeCell ref="B18:I18"/>
    <mergeCell ref="B11:J11"/>
    <mergeCell ref="B30:J30"/>
    <mergeCell ref="B23:B25"/>
    <mergeCell ref="B31:I31"/>
    <mergeCell ref="A43:J43"/>
    <mergeCell ref="C23:J23"/>
    <mergeCell ref="B39:J39"/>
    <mergeCell ref="B37:J37"/>
    <mergeCell ref="B38:J38"/>
    <mergeCell ref="C24:J24"/>
    <mergeCell ref="C25:J25"/>
    <mergeCell ref="A19:A31"/>
    <mergeCell ref="B19:J19"/>
    <mergeCell ref="B20:B21"/>
    <mergeCell ref="C20:J20"/>
    <mergeCell ref="C21:J21"/>
    <mergeCell ref="B26:J26"/>
  </mergeCells>
  <phoneticPr fontId="3"/>
  <pageMargins left="0.74803149606299213" right="0.74803149606299213" top="0.78740157480314965" bottom="0.70866141732283472" header="0.31496062992125984" footer="0.51181102362204722"/>
  <pageSetup paperSize="9" fitToWidth="0" orientation="portrait" useFirstPageNumber="1" r:id="rId1"/>
  <headerFooter>
    <oddHeader>&amp;L&amp;"ＭＳ ゴシック,標準"&amp;10 ２　令和５年度地方公営企業決算状況調査（法適用企業）
　（５）下水道事業
　　　&amp;A［&amp;P/&amp;N］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74"/>
  <sheetViews>
    <sheetView zoomScaleNormal="10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47" width="10.1796875" style="1" customWidth="1"/>
    <col min="48" max="48" width="10.1796875" style="17" customWidth="1"/>
    <col min="49" max="267" width="9.6328125" style="1"/>
    <col min="268" max="279" width="2.6328125" style="1" customWidth="1"/>
    <col min="280" max="523" width="9.6328125" style="1"/>
    <col min="524" max="535" width="2.6328125" style="1" customWidth="1"/>
    <col min="536" max="779" width="9.6328125" style="1"/>
    <col min="780" max="791" width="2.6328125" style="1" customWidth="1"/>
    <col min="792" max="1035" width="9.6328125" style="1"/>
    <col min="1036" max="1047" width="2.6328125" style="1" customWidth="1"/>
    <col min="1048" max="1291" width="9.6328125" style="1"/>
    <col min="1292" max="1303" width="2.6328125" style="1" customWidth="1"/>
    <col min="1304" max="1547" width="9.6328125" style="1"/>
    <col min="1548" max="1559" width="2.6328125" style="1" customWidth="1"/>
    <col min="1560" max="1803" width="9.6328125" style="1"/>
    <col min="1804" max="1815" width="2.6328125" style="1" customWidth="1"/>
    <col min="1816" max="2059" width="9.6328125" style="1"/>
    <col min="2060" max="2071" width="2.6328125" style="1" customWidth="1"/>
    <col min="2072" max="2315" width="9.6328125" style="1"/>
    <col min="2316" max="2327" width="2.6328125" style="1" customWidth="1"/>
    <col min="2328" max="2571" width="9.6328125" style="1"/>
    <col min="2572" max="2583" width="2.6328125" style="1" customWidth="1"/>
    <col min="2584" max="2827" width="9.6328125" style="1"/>
    <col min="2828" max="2839" width="2.6328125" style="1" customWidth="1"/>
    <col min="2840" max="3083" width="9.6328125" style="1"/>
    <col min="3084" max="3095" width="2.6328125" style="1" customWidth="1"/>
    <col min="3096" max="3339" width="9.6328125" style="1"/>
    <col min="3340" max="3351" width="2.6328125" style="1" customWidth="1"/>
    <col min="3352" max="3595" width="9.6328125" style="1"/>
    <col min="3596" max="3607" width="2.6328125" style="1" customWidth="1"/>
    <col min="3608" max="3851" width="9.6328125" style="1"/>
    <col min="3852" max="3863" width="2.6328125" style="1" customWidth="1"/>
    <col min="3864" max="4107" width="9.6328125" style="1"/>
    <col min="4108" max="4119" width="2.6328125" style="1" customWidth="1"/>
    <col min="4120" max="4363" width="9.6328125" style="1"/>
    <col min="4364" max="4375" width="2.6328125" style="1" customWidth="1"/>
    <col min="4376" max="4619" width="9.6328125" style="1"/>
    <col min="4620" max="4631" width="2.6328125" style="1" customWidth="1"/>
    <col min="4632" max="4875" width="9.6328125" style="1"/>
    <col min="4876" max="4887" width="2.6328125" style="1" customWidth="1"/>
    <col min="4888" max="5131" width="9.6328125" style="1"/>
    <col min="5132" max="5143" width="2.6328125" style="1" customWidth="1"/>
    <col min="5144" max="5387" width="9.6328125" style="1"/>
    <col min="5388" max="5399" width="2.6328125" style="1" customWidth="1"/>
    <col min="5400" max="5643" width="9.6328125" style="1"/>
    <col min="5644" max="5655" width="2.6328125" style="1" customWidth="1"/>
    <col min="5656" max="5899" width="9.6328125" style="1"/>
    <col min="5900" max="5911" width="2.6328125" style="1" customWidth="1"/>
    <col min="5912" max="6155" width="9.6328125" style="1"/>
    <col min="6156" max="6167" width="2.6328125" style="1" customWidth="1"/>
    <col min="6168" max="6411" width="9.6328125" style="1"/>
    <col min="6412" max="6423" width="2.6328125" style="1" customWidth="1"/>
    <col min="6424" max="6667" width="9.6328125" style="1"/>
    <col min="6668" max="6679" width="2.6328125" style="1" customWidth="1"/>
    <col min="6680" max="6923" width="9.6328125" style="1"/>
    <col min="6924" max="6935" width="2.6328125" style="1" customWidth="1"/>
    <col min="6936" max="7179" width="9.6328125" style="1"/>
    <col min="7180" max="7191" width="2.6328125" style="1" customWidth="1"/>
    <col min="7192" max="7435" width="9.6328125" style="1"/>
    <col min="7436" max="7447" width="2.6328125" style="1" customWidth="1"/>
    <col min="7448" max="7691" width="9.6328125" style="1"/>
    <col min="7692" max="7703" width="2.6328125" style="1" customWidth="1"/>
    <col min="7704" max="7947" width="9.6328125" style="1"/>
    <col min="7948" max="7959" width="2.6328125" style="1" customWidth="1"/>
    <col min="7960" max="8203" width="9.6328125" style="1"/>
    <col min="8204" max="8215" width="2.6328125" style="1" customWidth="1"/>
    <col min="8216" max="8459" width="9.6328125" style="1"/>
    <col min="8460" max="8471" width="2.6328125" style="1" customWidth="1"/>
    <col min="8472" max="8715" width="9.6328125" style="1"/>
    <col min="8716" max="8727" width="2.6328125" style="1" customWidth="1"/>
    <col min="8728" max="8971" width="9.6328125" style="1"/>
    <col min="8972" max="8983" width="2.6328125" style="1" customWidth="1"/>
    <col min="8984" max="9227" width="9.6328125" style="1"/>
    <col min="9228" max="9239" width="2.6328125" style="1" customWidth="1"/>
    <col min="9240" max="9483" width="9.6328125" style="1"/>
    <col min="9484" max="9495" width="2.6328125" style="1" customWidth="1"/>
    <col min="9496" max="9739" width="9.6328125" style="1"/>
    <col min="9740" max="9751" width="2.6328125" style="1" customWidth="1"/>
    <col min="9752" max="9995" width="9.6328125" style="1"/>
    <col min="9996" max="10007" width="2.6328125" style="1" customWidth="1"/>
    <col min="10008" max="10251" width="9.6328125" style="1"/>
    <col min="10252" max="10263" width="2.6328125" style="1" customWidth="1"/>
    <col min="10264" max="10507" width="9.6328125" style="1"/>
    <col min="10508" max="10519" width="2.6328125" style="1" customWidth="1"/>
    <col min="10520" max="10763" width="9.6328125" style="1"/>
    <col min="10764" max="10775" width="2.6328125" style="1" customWidth="1"/>
    <col min="10776" max="11019" width="9.6328125" style="1"/>
    <col min="11020" max="11031" width="2.6328125" style="1" customWidth="1"/>
    <col min="11032" max="11275" width="9.6328125" style="1"/>
    <col min="11276" max="11287" width="2.6328125" style="1" customWidth="1"/>
    <col min="11288" max="11531" width="9.6328125" style="1"/>
    <col min="11532" max="11543" width="2.6328125" style="1" customWidth="1"/>
    <col min="11544" max="11787" width="9.6328125" style="1"/>
    <col min="11788" max="11799" width="2.6328125" style="1" customWidth="1"/>
    <col min="11800" max="12043" width="9.6328125" style="1"/>
    <col min="12044" max="12055" width="2.6328125" style="1" customWidth="1"/>
    <col min="12056" max="12299" width="9.6328125" style="1"/>
    <col min="12300" max="12311" width="2.6328125" style="1" customWidth="1"/>
    <col min="12312" max="12555" width="9.6328125" style="1"/>
    <col min="12556" max="12567" width="2.6328125" style="1" customWidth="1"/>
    <col min="12568" max="12811" width="9.6328125" style="1"/>
    <col min="12812" max="12823" width="2.6328125" style="1" customWidth="1"/>
    <col min="12824" max="13067" width="9.6328125" style="1"/>
    <col min="13068" max="13079" width="2.6328125" style="1" customWidth="1"/>
    <col min="13080" max="13323" width="9.6328125" style="1"/>
    <col min="13324" max="13335" width="2.6328125" style="1" customWidth="1"/>
    <col min="13336" max="13579" width="9.6328125" style="1"/>
    <col min="13580" max="13591" width="2.6328125" style="1" customWidth="1"/>
    <col min="13592" max="13835" width="9.6328125" style="1"/>
    <col min="13836" max="13847" width="2.6328125" style="1" customWidth="1"/>
    <col min="13848" max="14091" width="9.6328125" style="1"/>
    <col min="14092" max="14103" width="2.6328125" style="1" customWidth="1"/>
    <col min="14104" max="14347" width="9.6328125" style="1"/>
    <col min="14348" max="14359" width="2.6328125" style="1" customWidth="1"/>
    <col min="14360" max="14603" width="9.6328125" style="1"/>
    <col min="14604" max="14615" width="2.6328125" style="1" customWidth="1"/>
    <col min="14616" max="14859" width="9.6328125" style="1"/>
    <col min="14860" max="14871" width="2.6328125" style="1" customWidth="1"/>
    <col min="14872" max="15115" width="9.6328125" style="1"/>
    <col min="15116" max="15127" width="2.6328125" style="1" customWidth="1"/>
    <col min="15128" max="15371" width="9.6328125" style="1"/>
    <col min="15372" max="15383" width="2.6328125" style="1" customWidth="1"/>
    <col min="15384" max="15627" width="9.6328125" style="1"/>
    <col min="15628" max="15639" width="2.6328125" style="1" customWidth="1"/>
    <col min="15640" max="15883" width="9.6328125" style="1"/>
    <col min="15884" max="15895" width="2.6328125" style="1" customWidth="1"/>
    <col min="15896" max="16139" width="9.6328125" style="1"/>
    <col min="16140" max="16151" width="2.6328125" style="1" customWidth="1"/>
    <col min="16152" max="16384" width="9.6328125" style="1"/>
  </cols>
  <sheetData>
    <row r="1" spans="1:49" ht="12.5" customHeight="1">
      <c r="A1" s="206" t="s">
        <v>332</v>
      </c>
      <c r="B1" s="207"/>
      <c r="C1" s="207"/>
      <c r="D1" s="207"/>
      <c r="E1" s="207"/>
      <c r="F1" s="207"/>
      <c r="G1" s="207"/>
      <c r="H1" s="207"/>
      <c r="I1" s="207"/>
      <c r="J1" s="207"/>
      <c r="K1" s="6" t="s">
        <v>267</v>
      </c>
      <c r="L1" s="7" t="s">
        <v>268</v>
      </c>
      <c r="M1" s="7" t="s">
        <v>269</v>
      </c>
      <c r="N1" s="7" t="s">
        <v>269</v>
      </c>
      <c r="O1" s="74" t="s">
        <v>314</v>
      </c>
      <c r="P1" s="15" t="s">
        <v>314</v>
      </c>
      <c r="Q1" s="7" t="s">
        <v>270</v>
      </c>
      <c r="R1" s="7" t="s">
        <v>271</v>
      </c>
      <c r="S1" s="7" t="s">
        <v>271</v>
      </c>
      <c r="T1" s="15" t="s">
        <v>316</v>
      </c>
      <c r="U1" s="7" t="s">
        <v>272</v>
      </c>
      <c r="V1" s="7" t="s">
        <v>273</v>
      </c>
      <c r="W1" s="7" t="s">
        <v>307</v>
      </c>
      <c r="X1" s="7" t="s">
        <v>275</v>
      </c>
      <c r="Y1" s="7" t="s">
        <v>276</v>
      </c>
      <c r="Z1" s="7" t="s">
        <v>277</v>
      </c>
      <c r="AA1" s="7" t="s">
        <v>278</v>
      </c>
      <c r="AB1" s="7" t="s">
        <v>279</v>
      </c>
      <c r="AC1" s="7" t="s">
        <v>280</v>
      </c>
      <c r="AD1" s="7" t="s">
        <v>308</v>
      </c>
      <c r="AE1" s="7" t="s">
        <v>309</v>
      </c>
      <c r="AF1" s="7" t="s">
        <v>283</v>
      </c>
      <c r="AG1" s="7" t="s">
        <v>284</v>
      </c>
      <c r="AH1" s="7" t="s">
        <v>310</v>
      </c>
      <c r="AI1" s="7" t="s">
        <v>286</v>
      </c>
      <c r="AJ1" s="8" t="s">
        <v>287</v>
      </c>
      <c r="AK1" s="8" t="s">
        <v>288</v>
      </c>
      <c r="AL1" s="8" t="s">
        <v>343</v>
      </c>
      <c r="AM1" s="8" t="s">
        <v>289</v>
      </c>
      <c r="AN1" s="8" t="s">
        <v>290</v>
      </c>
      <c r="AO1" s="8" t="s">
        <v>291</v>
      </c>
      <c r="AP1" s="8" t="s">
        <v>292</v>
      </c>
      <c r="AQ1" s="20" t="s">
        <v>336</v>
      </c>
      <c r="AR1" s="75" t="s">
        <v>293</v>
      </c>
      <c r="AS1" s="75" t="s">
        <v>293</v>
      </c>
      <c r="AT1" s="76" t="s">
        <v>317</v>
      </c>
      <c r="AU1" s="77" t="s">
        <v>294</v>
      </c>
      <c r="AV1" s="166" t="s">
        <v>295</v>
      </c>
    </row>
    <row r="2" spans="1:49" ht="12.5" customHeight="1">
      <c r="A2" s="266"/>
      <c r="B2" s="267"/>
      <c r="C2" s="267"/>
      <c r="D2" s="267"/>
      <c r="E2" s="267"/>
      <c r="F2" s="267"/>
      <c r="G2" s="267"/>
      <c r="H2" s="267"/>
      <c r="I2" s="267"/>
      <c r="J2" s="267"/>
      <c r="K2" s="66" t="s">
        <v>38</v>
      </c>
      <c r="L2" s="66" t="s">
        <v>38</v>
      </c>
      <c r="M2" s="66" t="s">
        <v>38</v>
      </c>
      <c r="N2" s="66" t="s">
        <v>328</v>
      </c>
      <c r="O2" s="67" t="s">
        <v>329</v>
      </c>
      <c r="P2" s="71" t="s">
        <v>315</v>
      </c>
      <c r="Q2" s="66" t="s">
        <v>312</v>
      </c>
      <c r="R2" s="66" t="s">
        <v>38</v>
      </c>
      <c r="S2" s="66" t="s">
        <v>327</v>
      </c>
      <c r="T2" s="68" t="s">
        <v>315</v>
      </c>
      <c r="U2" s="66" t="s">
        <v>312</v>
      </c>
      <c r="V2" s="66" t="s">
        <v>38</v>
      </c>
      <c r="W2" s="66" t="s">
        <v>38</v>
      </c>
      <c r="X2" s="66" t="s">
        <v>38</v>
      </c>
      <c r="Y2" s="66" t="s">
        <v>38</v>
      </c>
      <c r="Z2" s="66" t="s">
        <v>38</v>
      </c>
      <c r="AA2" s="66" t="s">
        <v>38</v>
      </c>
      <c r="AB2" s="66" t="s">
        <v>38</v>
      </c>
      <c r="AC2" s="66" t="s">
        <v>38</v>
      </c>
      <c r="AD2" s="66" t="s">
        <v>38</v>
      </c>
      <c r="AE2" s="66" t="s">
        <v>38</v>
      </c>
      <c r="AF2" s="66" t="s">
        <v>38</v>
      </c>
      <c r="AG2" s="66" t="s">
        <v>38</v>
      </c>
      <c r="AH2" s="66" t="s">
        <v>38</v>
      </c>
      <c r="AI2" s="66" t="s">
        <v>38</v>
      </c>
      <c r="AJ2" s="24" t="s">
        <v>38</v>
      </c>
      <c r="AK2" s="24" t="s">
        <v>38</v>
      </c>
      <c r="AL2" s="24" t="s">
        <v>38</v>
      </c>
      <c r="AM2" s="24" t="s">
        <v>38</v>
      </c>
      <c r="AN2" s="24" t="s">
        <v>266</v>
      </c>
      <c r="AO2" s="24" t="s">
        <v>266</v>
      </c>
      <c r="AP2" s="24" t="s">
        <v>38</v>
      </c>
      <c r="AQ2" s="24" t="s">
        <v>341</v>
      </c>
      <c r="AR2" s="24" t="s">
        <v>38</v>
      </c>
      <c r="AS2" s="69" t="s">
        <v>41</v>
      </c>
      <c r="AT2" s="72" t="s">
        <v>315</v>
      </c>
      <c r="AU2" s="70" t="s">
        <v>266</v>
      </c>
      <c r="AV2" s="251"/>
    </row>
    <row r="3" spans="1:49" ht="12.5" customHeight="1">
      <c r="A3" s="268" t="s">
        <v>200</v>
      </c>
      <c r="B3" s="269"/>
      <c r="C3" s="269"/>
      <c r="D3" s="269"/>
      <c r="E3" s="269"/>
      <c r="F3" s="269"/>
      <c r="G3" s="269"/>
      <c r="H3" s="269"/>
      <c r="I3" s="269"/>
      <c r="J3" s="270"/>
      <c r="K3" s="127">
        <v>1879988212</v>
      </c>
      <c r="L3" s="127">
        <v>632886615</v>
      </c>
      <c r="M3" s="127">
        <v>231898854</v>
      </c>
      <c r="N3" s="127">
        <v>569727</v>
      </c>
      <c r="O3" s="127">
        <v>4460948</v>
      </c>
      <c r="P3" s="39">
        <f t="shared" ref="P3:P14" si="0">SUM(M3:O3)</f>
        <v>236929529</v>
      </c>
      <c r="Q3" s="127">
        <v>218762439</v>
      </c>
      <c r="R3" s="127">
        <v>102741209</v>
      </c>
      <c r="S3" s="127">
        <v>3756261</v>
      </c>
      <c r="T3" s="39">
        <f t="shared" ref="T3:T8" si="1">SUM(R3:S3)</f>
        <v>106497470</v>
      </c>
      <c r="U3" s="127">
        <v>77177437</v>
      </c>
      <c r="V3" s="127">
        <v>151268536</v>
      </c>
      <c r="W3" s="127">
        <v>83274901</v>
      </c>
      <c r="X3" s="141">
        <v>66222742</v>
      </c>
      <c r="Y3" s="141">
        <v>13999232</v>
      </c>
      <c r="Z3" s="141">
        <v>13094805</v>
      </c>
      <c r="AA3" s="141">
        <v>66626405</v>
      </c>
      <c r="AB3" s="141">
        <v>79426697</v>
      </c>
      <c r="AC3" s="141">
        <v>86771041</v>
      </c>
      <c r="AD3" s="141">
        <v>47134501</v>
      </c>
      <c r="AE3" s="141">
        <v>39596663</v>
      </c>
      <c r="AF3" s="141">
        <v>35264753</v>
      </c>
      <c r="AG3" s="141">
        <v>13256243</v>
      </c>
      <c r="AH3" s="141">
        <v>36459045</v>
      </c>
      <c r="AI3" s="141">
        <v>20980904</v>
      </c>
      <c r="AJ3" s="141">
        <v>20902954</v>
      </c>
      <c r="AK3" s="141">
        <v>20496345</v>
      </c>
      <c r="AL3" s="141">
        <v>13793449</v>
      </c>
      <c r="AM3" s="141">
        <v>6906224</v>
      </c>
      <c r="AN3" s="141">
        <v>5627417</v>
      </c>
      <c r="AO3" s="141">
        <v>6310244</v>
      </c>
      <c r="AP3" s="141">
        <v>15284487</v>
      </c>
      <c r="AQ3" s="141">
        <v>4220791</v>
      </c>
      <c r="AR3" s="141">
        <v>12198010</v>
      </c>
      <c r="AS3" s="141">
        <v>210436</v>
      </c>
      <c r="AT3" s="31">
        <f>SUM(AR3:AS3)</f>
        <v>12408446</v>
      </c>
      <c r="AU3" s="141">
        <v>14007642</v>
      </c>
      <c r="AV3" s="31">
        <f t="shared" ref="AV3:AV34" si="2">SUM(K3:AU3)-P3-T3-AT3</f>
        <v>4025576169</v>
      </c>
      <c r="AW3" s="17"/>
    </row>
    <row r="4" spans="1:49" ht="12.5" customHeight="1">
      <c r="A4" s="213" t="s">
        <v>201</v>
      </c>
      <c r="B4" s="226"/>
      <c r="C4" s="226"/>
      <c r="D4" s="226"/>
      <c r="E4" s="226"/>
      <c r="F4" s="226"/>
      <c r="G4" s="226"/>
      <c r="H4" s="226"/>
      <c r="I4" s="226"/>
      <c r="J4" s="254"/>
      <c r="K4" s="142">
        <v>1870699823</v>
      </c>
      <c r="L4" s="132">
        <v>621140696</v>
      </c>
      <c r="M4" s="132">
        <v>218653287</v>
      </c>
      <c r="N4" s="132">
        <v>569727</v>
      </c>
      <c r="O4" s="133">
        <v>4460948</v>
      </c>
      <c r="P4" s="21">
        <f t="shared" si="0"/>
        <v>223683962</v>
      </c>
      <c r="Q4" s="132">
        <v>218728117</v>
      </c>
      <c r="R4" s="132">
        <v>99050422</v>
      </c>
      <c r="S4" s="132">
        <v>3755559</v>
      </c>
      <c r="T4" s="26">
        <f t="shared" si="1"/>
        <v>102805981</v>
      </c>
      <c r="U4" s="132">
        <v>77174413</v>
      </c>
      <c r="V4" s="132">
        <v>150954527</v>
      </c>
      <c r="W4" s="132">
        <v>78706963</v>
      </c>
      <c r="X4" s="14">
        <v>63781299</v>
      </c>
      <c r="Y4" s="14">
        <v>13999232</v>
      </c>
      <c r="Z4" s="14">
        <v>13094805</v>
      </c>
      <c r="AA4" s="14">
        <v>64274330</v>
      </c>
      <c r="AB4" s="14">
        <v>76308069</v>
      </c>
      <c r="AC4" s="14">
        <v>86753888</v>
      </c>
      <c r="AD4" s="14">
        <v>46788589</v>
      </c>
      <c r="AE4" s="14">
        <v>37846171</v>
      </c>
      <c r="AF4" s="14">
        <v>33629536</v>
      </c>
      <c r="AG4" s="14">
        <v>11939704</v>
      </c>
      <c r="AH4" s="14">
        <v>35945058</v>
      </c>
      <c r="AI4" s="143">
        <v>20980904</v>
      </c>
      <c r="AJ4" s="14">
        <v>20031105</v>
      </c>
      <c r="AK4" s="14">
        <v>19480502</v>
      </c>
      <c r="AL4" s="101">
        <v>12867623</v>
      </c>
      <c r="AM4" s="14">
        <v>6282743</v>
      </c>
      <c r="AN4" s="14">
        <v>5328190</v>
      </c>
      <c r="AO4" s="14">
        <v>5858273</v>
      </c>
      <c r="AP4" s="14">
        <v>13010188</v>
      </c>
      <c r="AQ4" s="101">
        <v>2709026</v>
      </c>
      <c r="AR4" s="14">
        <v>11998010</v>
      </c>
      <c r="AS4" s="14">
        <v>210436</v>
      </c>
      <c r="AT4" s="18">
        <f>SUM(AR4:AS4)</f>
        <v>12208446</v>
      </c>
      <c r="AU4" s="14">
        <v>13156899</v>
      </c>
      <c r="AV4" s="18">
        <f t="shared" si="2"/>
        <v>3960169062</v>
      </c>
      <c r="AW4" s="17"/>
    </row>
    <row r="5" spans="1:49" ht="12.5" customHeight="1">
      <c r="A5" s="213" t="s">
        <v>202</v>
      </c>
      <c r="B5" s="226"/>
      <c r="C5" s="226"/>
      <c r="D5" s="226"/>
      <c r="E5" s="226"/>
      <c r="F5" s="226"/>
      <c r="G5" s="226"/>
      <c r="H5" s="226"/>
      <c r="I5" s="226"/>
      <c r="J5" s="254"/>
      <c r="K5" s="142">
        <v>119917803</v>
      </c>
      <c r="L5" s="132">
        <v>44485245</v>
      </c>
      <c r="M5" s="132">
        <v>11858290</v>
      </c>
      <c r="N5" s="132">
        <v>0</v>
      </c>
      <c r="O5" s="133">
        <v>0</v>
      </c>
      <c r="P5" s="21">
        <f t="shared" si="0"/>
        <v>11858290</v>
      </c>
      <c r="Q5" s="132">
        <v>31010132</v>
      </c>
      <c r="R5" s="132">
        <v>5301324</v>
      </c>
      <c r="S5" s="132">
        <v>169475</v>
      </c>
      <c r="T5" s="26">
        <f t="shared" si="1"/>
        <v>5470799</v>
      </c>
      <c r="U5" s="132">
        <v>10299656</v>
      </c>
      <c r="V5" s="132">
        <v>15144178</v>
      </c>
      <c r="W5" s="132">
        <v>715316</v>
      </c>
      <c r="X5" s="14">
        <v>3219348</v>
      </c>
      <c r="Y5" s="14">
        <v>15454</v>
      </c>
      <c r="Z5" s="14">
        <v>1825551</v>
      </c>
      <c r="AA5" s="14">
        <v>2202391</v>
      </c>
      <c r="AB5" s="14">
        <v>809310</v>
      </c>
      <c r="AC5" s="14">
        <v>11175814</v>
      </c>
      <c r="AD5" s="14">
        <v>6251685</v>
      </c>
      <c r="AE5" s="14">
        <v>2388030</v>
      </c>
      <c r="AF5" s="14">
        <v>864644</v>
      </c>
      <c r="AG5" s="14">
        <v>85423</v>
      </c>
      <c r="AH5" s="14">
        <v>2643397</v>
      </c>
      <c r="AI5" s="143">
        <v>156320</v>
      </c>
      <c r="AJ5" s="14">
        <v>168734</v>
      </c>
      <c r="AK5" s="14">
        <v>3509</v>
      </c>
      <c r="AL5" s="101">
        <v>7161</v>
      </c>
      <c r="AM5" s="14">
        <v>0</v>
      </c>
      <c r="AN5" s="14">
        <v>0</v>
      </c>
      <c r="AO5" s="14">
        <v>0</v>
      </c>
      <c r="AP5" s="14">
        <v>2543275</v>
      </c>
      <c r="AQ5" s="101">
        <v>61043</v>
      </c>
      <c r="AR5" s="14">
        <v>613081</v>
      </c>
      <c r="AS5" s="14">
        <v>0</v>
      </c>
      <c r="AT5" s="18">
        <f t="shared" ref="AT5:AT68" si="3">SUM(AR5:AS5)</f>
        <v>613081</v>
      </c>
      <c r="AU5" s="14">
        <v>73573</v>
      </c>
      <c r="AV5" s="18">
        <f t="shared" si="2"/>
        <v>274009162</v>
      </c>
      <c r="AW5" s="17"/>
    </row>
    <row r="6" spans="1:49" ht="12.5" customHeight="1">
      <c r="A6" s="213" t="s">
        <v>203</v>
      </c>
      <c r="B6" s="226"/>
      <c r="C6" s="226"/>
      <c r="D6" s="226"/>
      <c r="E6" s="226"/>
      <c r="F6" s="226"/>
      <c r="G6" s="226"/>
      <c r="H6" s="226"/>
      <c r="I6" s="226"/>
      <c r="J6" s="254"/>
      <c r="K6" s="142">
        <v>4065037642</v>
      </c>
      <c r="L6" s="132">
        <v>1165158871</v>
      </c>
      <c r="M6" s="132">
        <v>289573838</v>
      </c>
      <c r="N6" s="132">
        <v>825121</v>
      </c>
      <c r="O6" s="133">
        <v>5612756</v>
      </c>
      <c r="P6" s="21">
        <f t="shared" si="0"/>
        <v>296011715</v>
      </c>
      <c r="Q6" s="132">
        <v>392660245</v>
      </c>
      <c r="R6" s="132">
        <v>122594343</v>
      </c>
      <c r="S6" s="132">
        <v>4555478</v>
      </c>
      <c r="T6" s="26">
        <f t="shared" si="1"/>
        <v>127149821</v>
      </c>
      <c r="U6" s="132">
        <v>85857655</v>
      </c>
      <c r="V6" s="132">
        <v>306650524</v>
      </c>
      <c r="W6" s="132">
        <v>102488174</v>
      </c>
      <c r="X6" s="14">
        <v>90592966</v>
      </c>
      <c r="Y6" s="14">
        <v>19643979</v>
      </c>
      <c r="Z6" s="14">
        <v>13294294</v>
      </c>
      <c r="AA6" s="14">
        <v>81467089</v>
      </c>
      <c r="AB6" s="14">
        <v>89258385</v>
      </c>
      <c r="AC6" s="14">
        <v>89129912</v>
      </c>
      <c r="AD6" s="14">
        <v>49170844</v>
      </c>
      <c r="AE6" s="14">
        <v>45533406</v>
      </c>
      <c r="AF6" s="14">
        <v>43050165</v>
      </c>
      <c r="AG6" s="14">
        <v>15126775</v>
      </c>
      <c r="AH6" s="14">
        <v>38345709</v>
      </c>
      <c r="AI6" s="143">
        <v>24712196</v>
      </c>
      <c r="AJ6" s="14">
        <v>24964898</v>
      </c>
      <c r="AK6" s="14">
        <v>21632815</v>
      </c>
      <c r="AL6" s="101">
        <v>13250750</v>
      </c>
      <c r="AM6" s="14">
        <v>7170650</v>
      </c>
      <c r="AN6" s="14">
        <v>6235832</v>
      </c>
      <c r="AO6" s="14">
        <v>6773005</v>
      </c>
      <c r="AP6" s="14">
        <v>14801896</v>
      </c>
      <c r="AQ6" s="101">
        <v>2729919</v>
      </c>
      <c r="AR6" s="14">
        <v>15384449</v>
      </c>
      <c r="AS6" s="14">
        <v>257216</v>
      </c>
      <c r="AT6" s="18">
        <f t="shared" si="3"/>
        <v>15641665</v>
      </c>
      <c r="AU6" s="14">
        <v>15403811</v>
      </c>
      <c r="AV6" s="18">
        <f t="shared" si="2"/>
        <v>7268945608</v>
      </c>
      <c r="AW6" s="17"/>
    </row>
    <row r="7" spans="1:49" ht="12.5" customHeight="1">
      <c r="A7" s="213" t="s">
        <v>204</v>
      </c>
      <c r="B7" s="226"/>
      <c r="C7" s="226"/>
      <c r="D7" s="226"/>
      <c r="E7" s="226"/>
      <c r="F7" s="226"/>
      <c r="G7" s="226"/>
      <c r="H7" s="226"/>
      <c r="I7" s="226"/>
      <c r="J7" s="254"/>
      <c r="K7" s="142">
        <v>113271</v>
      </c>
      <c r="L7" s="132">
        <v>528620</v>
      </c>
      <c r="M7" s="132">
        <v>76184</v>
      </c>
      <c r="N7" s="132">
        <v>0</v>
      </c>
      <c r="O7" s="133">
        <v>0</v>
      </c>
      <c r="P7" s="21">
        <f t="shared" si="0"/>
        <v>76184</v>
      </c>
      <c r="Q7" s="132">
        <v>0</v>
      </c>
      <c r="R7" s="132">
        <v>0</v>
      </c>
      <c r="S7" s="132">
        <v>0</v>
      </c>
      <c r="T7" s="26">
        <f t="shared" si="1"/>
        <v>0</v>
      </c>
      <c r="U7" s="132">
        <v>0</v>
      </c>
      <c r="V7" s="132">
        <v>0</v>
      </c>
      <c r="W7" s="132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3">
        <v>0</v>
      </c>
      <c r="AJ7" s="14">
        <v>0</v>
      </c>
      <c r="AK7" s="14">
        <v>0</v>
      </c>
      <c r="AL7" s="101">
        <v>0</v>
      </c>
      <c r="AM7" s="14">
        <v>0</v>
      </c>
      <c r="AN7" s="14">
        <v>0</v>
      </c>
      <c r="AO7" s="14">
        <v>0</v>
      </c>
      <c r="AP7" s="14">
        <v>0</v>
      </c>
      <c r="AQ7" s="101">
        <v>0</v>
      </c>
      <c r="AR7" s="14">
        <v>0</v>
      </c>
      <c r="AS7" s="14">
        <v>0</v>
      </c>
      <c r="AT7" s="18">
        <f t="shared" si="3"/>
        <v>0</v>
      </c>
      <c r="AU7" s="14">
        <v>0</v>
      </c>
      <c r="AV7" s="18">
        <f t="shared" si="2"/>
        <v>718075</v>
      </c>
      <c r="AW7" s="17"/>
    </row>
    <row r="8" spans="1:49" ht="12.5" customHeight="1">
      <c r="A8" s="213" t="s">
        <v>205</v>
      </c>
      <c r="B8" s="226"/>
      <c r="C8" s="226"/>
      <c r="D8" s="226"/>
      <c r="E8" s="226"/>
      <c r="F8" s="226"/>
      <c r="G8" s="226"/>
      <c r="H8" s="226"/>
      <c r="I8" s="226"/>
      <c r="J8" s="254"/>
      <c r="K8" s="142">
        <v>2365753578</v>
      </c>
      <c r="L8" s="132">
        <v>630661318</v>
      </c>
      <c r="M8" s="132">
        <v>84175491</v>
      </c>
      <c r="N8" s="132">
        <v>255394</v>
      </c>
      <c r="O8" s="133">
        <v>1173093</v>
      </c>
      <c r="P8" s="21">
        <f t="shared" si="0"/>
        <v>85603978</v>
      </c>
      <c r="Q8" s="132">
        <v>205314687</v>
      </c>
      <c r="R8" s="132">
        <v>31448889</v>
      </c>
      <c r="S8" s="132">
        <v>969394</v>
      </c>
      <c r="T8" s="26">
        <f t="shared" si="1"/>
        <v>32418283</v>
      </c>
      <c r="U8" s="132">
        <v>19225360</v>
      </c>
      <c r="V8" s="132">
        <v>177825264</v>
      </c>
      <c r="W8" s="132">
        <v>24713766</v>
      </c>
      <c r="X8" s="14">
        <v>30145826</v>
      </c>
      <c r="Y8" s="14">
        <v>5804366</v>
      </c>
      <c r="Z8" s="14">
        <v>2088816</v>
      </c>
      <c r="AA8" s="14">
        <v>19443576</v>
      </c>
      <c r="AB8" s="14">
        <v>14310212</v>
      </c>
      <c r="AC8" s="14">
        <v>14176954</v>
      </c>
      <c r="AD8" s="14">
        <v>8670675</v>
      </c>
      <c r="AE8" s="14">
        <v>10081019</v>
      </c>
      <c r="AF8" s="14">
        <v>10297976</v>
      </c>
      <c r="AG8" s="14">
        <v>3273960</v>
      </c>
      <c r="AH8" s="14">
        <v>5300074</v>
      </c>
      <c r="AI8" s="143">
        <v>4243107</v>
      </c>
      <c r="AJ8" s="14">
        <v>6391485</v>
      </c>
      <c r="AK8" s="14">
        <v>2159912</v>
      </c>
      <c r="AL8" s="101">
        <v>396539</v>
      </c>
      <c r="AM8" s="14">
        <v>891750</v>
      </c>
      <c r="AN8" s="14">
        <v>917312</v>
      </c>
      <c r="AO8" s="14">
        <v>1040149</v>
      </c>
      <c r="AP8" s="14">
        <v>4364321</v>
      </c>
      <c r="AQ8" s="101">
        <v>81936</v>
      </c>
      <c r="AR8" s="14">
        <v>3999520</v>
      </c>
      <c r="AS8" s="14">
        <v>46780</v>
      </c>
      <c r="AT8" s="18">
        <f t="shared" si="3"/>
        <v>4046300</v>
      </c>
      <c r="AU8" s="14">
        <v>2320485</v>
      </c>
      <c r="AV8" s="18">
        <f t="shared" si="2"/>
        <v>3691962984</v>
      </c>
      <c r="AW8" s="17"/>
    </row>
    <row r="9" spans="1:49" ht="12.5" customHeight="1">
      <c r="A9" s="213" t="s">
        <v>206</v>
      </c>
      <c r="B9" s="226"/>
      <c r="C9" s="226"/>
      <c r="D9" s="226"/>
      <c r="E9" s="226"/>
      <c r="F9" s="226"/>
      <c r="G9" s="226"/>
      <c r="H9" s="226"/>
      <c r="I9" s="226"/>
      <c r="J9" s="254"/>
      <c r="K9" s="142">
        <v>52848</v>
      </c>
      <c r="L9" s="132">
        <v>242442</v>
      </c>
      <c r="M9" s="132">
        <v>39245</v>
      </c>
      <c r="N9" s="132">
        <v>0</v>
      </c>
      <c r="O9" s="133">
        <v>0</v>
      </c>
      <c r="P9" s="21">
        <f t="shared" si="0"/>
        <v>39245</v>
      </c>
      <c r="Q9" s="132">
        <v>0</v>
      </c>
      <c r="R9" s="132">
        <v>0</v>
      </c>
      <c r="S9" s="132">
        <v>0</v>
      </c>
      <c r="T9" s="26">
        <f t="shared" ref="T9:T36" si="4">SUM(R9:S9)</f>
        <v>0</v>
      </c>
      <c r="U9" s="132">
        <v>0</v>
      </c>
      <c r="V9" s="132">
        <v>0</v>
      </c>
      <c r="W9" s="132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3">
        <v>0</v>
      </c>
      <c r="AJ9" s="14">
        <v>0</v>
      </c>
      <c r="AK9" s="14">
        <v>0</v>
      </c>
      <c r="AL9" s="101">
        <v>0</v>
      </c>
      <c r="AM9" s="14">
        <v>0</v>
      </c>
      <c r="AN9" s="14">
        <v>0</v>
      </c>
      <c r="AO9" s="14">
        <v>0</v>
      </c>
      <c r="AP9" s="14">
        <v>0</v>
      </c>
      <c r="AQ9" s="101">
        <v>0</v>
      </c>
      <c r="AR9" s="14">
        <v>0</v>
      </c>
      <c r="AS9" s="14">
        <v>0</v>
      </c>
      <c r="AT9" s="18">
        <f t="shared" si="3"/>
        <v>0</v>
      </c>
      <c r="AU9" s="14">
        <v>0</v>
      </c>
      <c r="AV9" s="18">
        <f t="shared" si="2"/>
        <v>334535</v>
      </c>
      <c r="AW9" s="17"/>
    </row>
    <row r="10" spans="1:49" ht="12.5" customHeight="1">
      <c r="A10" s="213" t="s">
        <v>207</v>
      </c>
      <c r="B10" s="226"/>
      <c r="C10" s="226"/>
      <c r="D10" s="226"/>
      <c r="E10" s="226"/>
      <c r="F10" s="226"/>
      <c r="G10" s="226"/>
      <c r="H10" s="226"/>
      <c r="I10" s="226"/>
      <c r="J10" s="254"/>
      <c r="K10" s="142">
        <v>51497956</v>
      </c>
      <c r="L10" s="132">
        <v>42137855</v>
      </c>
      <c r="M10" s="132">
        <v>1396650</v>
      </c>
      <c r="N10" s="132">
        <v>0</v>
      </c>
      <c r="O10" s="133">
        <v>21285</v>
      </c>
      <c r="P10" s="21">
        <f t="shared" si="0"/>
        <v>1417935</v>
      </c>
      <c r="Q10" s="132">
        <v>372427</v>
      </c>
      <c r="R10" s="132">
        <v>2603644</v>
      </c>
      <c r="S10" s="132">
        <v>0</v>
      </c>
      <c r="T10" s="26">
        <f t="shared" ref="T10:T35" si="5">SUM(R10:S10)</f>
        <v>2603644</v>
      </c>
      <c r="U10" s="132">
        <v>242462</v>
      </c>
      <c r="V10" s="132">
        <v>6985089</v>
      </c>
      <c r="W10" s="132">
        <v>217239</v>
      </c>
      <c r="X10" s="14">
        <v>114811</v>
      </c>
      <c r="Y10" s="14">
        <v>144165</v>
      </c>
      <c r="Z10" s="14">
        <v>63776</v>
      </c>
      <c r="AA10" s="14">
        <v>48426</v>
      </c>
      <c r="AB10" s="14">
        <v>550586</v>
      </c>
      <c r="AC10" s="14">
        <v>625116</v>
      </c>
      <c r="AD10" s="14">
        <v>36734</v>
      </c>
      <c r="AE10" s="14">
        <v>5753</v>
      </c>
      <c r="AF10" s="14">
        <v>12703</v>
      </c>
      <c r="AG10" s="14">
        <v>1466</v>
      </c>
      <c r="AH10" s="14">
        <v>256026</v>
      </c>
      <c r="AI10" s="143">
        <v>355495</v>
      </c>
      <c r="AJ10" s="14">
        <v>1288958</v>
      </c>
      <c r="AK10" s="14">
        <v>4090</v>
      </c>
      <c r="AL10" s="101">
        <v>6251</v>
      </c>
      <c r="AM10" s="14">
        <v>3843</v>
      </c>
      <c r="AN10" s="14">
        <v>9670</v>
      </c>
      <c r="AO10" s="14">
        <v>125417</v>
      </c>
      <c r="AP10" s="14">
        <v>29338</v>
      </c>
      <c r="AQ10" s="101">
        <v>0</v>
      </c>
      <c r="AR10" s="14">
        <v>0</v>
      </c>
      <c r="AS10" s="14">
        <v>0</v>
      </c>
      <c r="AT10" s="18">
        <f t="shared" si="3"/>
        <v>0</v>
      </c>
      <c r="AU10" s="14">
        <v>0</v>
      </c>
      <c r="AV10" s="18">
        <f t="shared" si="2"/>
        <v>109157231</v>
      </c>
      <c r="AW10" s="17"/>
    </row>
    <row r="11" spans="1:49" ht="12.5" customHeight="1">
      <c r="A11" s="213" t="s">
        <v>208</v>
      </c>
      <c r="B11" s="188"/>
      <c r="C11" s="188"/>
      <c r="D11" s="188"/>
      <c r="E11" s="188"/>
      <c r="F11" s="188"/>
      <c r="G11" s="188"/>
      <c r="H11" s="188"/>
      <c r="I11" s="188"/>
      <c r="J11" s="189"/>
      <c r="K11" s="142">
        <v>9210605</v>
      </c>
      <c r="L11" s="132">
        <v>521980</v>
      </c>
      <c r="M11" s="132">
        <v>13231877</v>
      </c>
      <c r="N11" s="132">
        <v>0</v>
      </c>
      <c r="O11" s="133">
        <v>0</v>
      </c>
      <c r="P11" s="21">
        <f t="shared" si="0"/>
        <v>13231877</v>
      </c>
      <c r="Q11" s="132">
        <v>34322</v>
      </c>
      <c r="R11" s="132">
        <v>3682762</v>
      </c>
      <c r="S11" s="132">
        <v>702</v>
      </c>
      <c r="T11" s="26">
        <f t="shared" si="5"/>
        <v>3683464</v>
      </c>
      <c r="U11" s="132">
        <v>0</v>
      </c>
      <c r="V11" s="132">
        <v>304872</v>
      </c>
      <c r="W11" s="132">
        <v>4566187</v>
      </c>
      <c r="X11" s="14">
        <v>2037109</v>
      </c>
      <c r="Y11" s="14">
        <v>0</v>
      </c>
      <c r="Z11" s="14">
        <v>0</v>
      </c>
      <c r="AA11" s="14">
        <v>2344437</v>
      </c>
      <c r="AB11" s="14">
        <v>3110798</v>
      </c>
      <c r="AC11" s="14">
        <v>15707</v>
      </c>
      <c r="AD11" s="14">
        <v>345172</v>
      </c>
      <c r="AE11" s="14">
        <v>1746359</v>
      </c>
      <c r="AF11" s="14">
        <v>1635217</v>
      </c>
      <c r="AG11" s="14">
        <v>1312563</v>
      </c>
      <c r="AH11" s="14">
        <v>513247</v>
      </c>
      <c r="AI11" s="143">
        <v>0</v>
      </c>
      <c r="AJ11" s="14">
        <v>869769</v>
      </c>
      <c r="AK11" s="14">
        <v>1015003</v>
      </c>
      <c r="AL11" s="101">
        <v>925826</v>
      </c>
      <c r="AM11" s="14">
        <v>623481</v>
      </c>
      <c r="AN11" s="14">
        <v>298887</v>
      </c>
      <c r="AO11" s="14">
        <v>451231</v>
      </c>
      <c r="AP11" s="14">
        <v>2274178</v>
      </c>
      <c r="AQ11" s="101">
        <v>1510765</v>
      </c>
      <c r="AR11" s="14">
        <v>0</v>
      </c>
      <c r="AS11" s="14">
        <v>0</v>
      </c>
      <c r="AT11" s="18">
        <f t="shared" si="3"/>
        <v>0</v>
      </c>
      <c r="AU11" s="14">
        <v>849233</v>
      </c>
      <c r="AV11" s="18">
        <f t="shared" si="2"/>
        <v>53432289</v>
      </c>
      <c r="AW11" s="17"/>
    </row>
    <row r="12" spans="1:49" ht="12.5" customHeight="1">
      <c r="A12" s="213" t="s">
        <v>209</v>
      </c>
      <c r="B12" s="226"/>
      <c r="C12" s="226"/>
      <c r="D12" s="226"/>
      <c r="E12" s="226"/>
      <c r="F12" s="226"/>
      <c r="G12" s="226"/>
      <c r="H12" s="226"/>
      <c r="I12" s="226"/>
      <c r="J12" s="254"/>
      <c r="K12" s="142">
        <v>77784</v>
      </c>
      <c r="L12" s="132">
        <v>11223939</v>
      </c>
      <c r="M12" s="132">
        <v>13690</v>
      </c>
      <c r="N12" s="132">
        <v>0</v>
      </c>
      <c r="O12" s="133">
        <v>0</v>
      </c>
      <c r="P12" s="21">
        <f t="shared" si="0"/>
        <v>13690</v>
      </c>
      <c r="Q12" s="132">
        <v>0</v>
      </c>
      <c r="R12" s="132">
        <v>8025</v>
      </c>
      <c r="S12" s="132">
        <v>0</v>
      </c>
      <c r="T12" s="26">
        <f t="shared" si="5"/>
        <v>8025</v>
      </c>
      <c r="U12" s="132">
        <v>3024</v>
      </c>
      <c r="V12" s="132">
        <v>9137</v>
      </c>
      <c r="W12" s="132">
        <v>1751</v>
      </c>
      <c r="X12" s="14">
        <v>404334</v>
      </c>
      <c r="Y12" s="14">
        <v>0</v>
      </c>
      <c r="Z12" s="14">
        <v>0</v>
      </c>
      <c r="AA12" s="14">
        <v>7638</v>
      </c>
      <c r="AB12" s="14">
        <v>7830</v>
      </c>
      <c r="AC12" s="14">
        <v>1446</v>
      </c>
      <c r="AD12" s="14">
        <v>740</v>
      </c>
      <c r="AE12" s="14">
        <v>4133</v>
      </c>
      <c r="AF12" s="14">
        <v>0</v>
      </c>
      <c r="AG12" s="14">
        <v>3976</v>
      </c>
      <c r="AH12" s="14">
        <v>740</v>
      </c>
      <c r="AI12" s="143">
        <v>0</v>
      </c>
      <c r="AJ12" s="14">
        <v>2080</v>
      </c>
      <c r="AK12" s="14">
        <v>840</v>
      </c>
      <c r="AL12" s="101">
        <v>0</v>
      </c>
      <c r="AM12" s="14">
        <v>0</v>
      </c>
      <c r="AN12" s="14">
        <v>340</v>
      </c>
      <c r="AO12" s="14">
        <v>740</v>
      </c>
      <c r="AP12" s="14">
        <v>121</v>
      </c>
      <c r="AQ12" s="101">
        <v>1000</v>
      </c>
      <c r="AR12" s="14">
        <v>200000</v>
      </c>
      <c r="AS12" s="14">
        <v>0</v>
      </c>
      <c r="AT12" s="18">
        <f t="shared" si="3"/>
        <v>200000</v>
      </c>
      <c r="AU12" s="14">
        <v>1510</v>
      </c>
      <c r="AV12" s="18">
        <f t="shared" si="2"/>
        <v>11974818</v>
      </c>
      <c r="AW12" s="17"/>
    </row>
    <row r="13" spans="1:49" ht="12.5" customHeight="1">
      <c r="A13" s="213" t="s">
        <v>210</v>
      </c>
      <c r="B13" s="226"/>
      <c r="C13" s="226"/>
      <c r="D13" s="226"/>
      <c r="E13" s="226"/>
      <c r="F13" s="226"/>
      <c r="G13" s="226"/>
      <c r="H13" s="226"/>
      <c r="I13" s="226"/>
      <c r="J13" s="254"/>
      <c r="K13" s="142">
        <v>105183252</v>
      </c>
      <c r="L13" s="132">
        <v>25720597</v>
      </c>
      <c r="M13" s="132">
        <v>9785767</v>
      </c>
      <c r="N13" s="132">
        <v>-89078</v>
      </c>
      <c r="O13" s="133">
        <v>-608718</v>
      </c>
      <c r="P13" s="21">
        <f t="shared" si="0"/>
        <v>9087971</v>
      </c>
      <c r="Q13" s="132">
        <v>3747662</v>
      </c>
      <c r="R13" s="132">
        <v>5022723</v>
      </c>
      <c r="S13" s="132">
        <v>171848</v>
      </c>
      <c r="T13" s="26">
        <f t="shared" si="5"/>
        <v>5194571</v>
      </c>
      <c r="U13" s="132">
        <v>2270650</v>
      </c>
      <c r="V13" s="132">
        <v>6604350</v>
      </c>
      <c r="W13" s="132">
        <v>2867659</v>
      </c>
      <c r="X13" s="14">
        <v>4531165</v>
      </c>
      <c r="Y13" s="14">
        <v>1040603</v>
      </c>
      <c r="Z13" s="14">
        <v>175278</v>
      </c>
      <c r="AA13" s="14">
        <v>1405854</v>
      </c>
      <c r="AB13" s="14">
        <v>3004445</v>
      </c>
      <c r="AC13" s="14">
        <v>3329880</v>
      </c>
      <c r="AD13" s="14">
        <v>1784132</v>
      </c>
      <c r="AE13" s="14">
        <v>1099520</v>
      </c>
      <c r="AF13" s="14">
        <v>615058</v>
      </c>
      <c r="AG13" s="14">
        <v>574440</v>
      </c>
      <c r="AH13" s="14">
        <v>1304363</v>
      </c>
      <c r="AI13" s="14">
        <v>546288</v>
      </c>
      <c r="AJ13" s="14">
        <v>326249</v>
      </c>
      <c r="AK13" s="14">
        <v>766424</v>
      </c>
      <c r="AL13" s="101">
        <v>240571</v>
      </c>
      <c r="AM13" s="14">
        <v>266443</v>
      </c>
      <c r="AN13" s="14">
        <v>289694</v>
      </c>
      <c r="AO13" s="14">
        <v>307132</v>
      </c>
      <c r="AP13" s="14">
        <v>441474</v>
      </c>
      <c r="AQ13" s="101">
        <v>61003</v>
      </c>
      <c r="AR13" s="14">
        <v>339364</v>
      </c>
      <c r="AS13" s="14">
        <v>0</v>
      </c>
      <c r="AT13" s="18">
        <f t="shared" si="3"/>
        <v>339364</v>
      </c>
      <c r="AU13" s="14">
        <v>460513</v>
      </c>
      <c r="AV13" s="18">
        <f t="shared" si="2"/>
        <v>183586605</v>
      </c>
      <c r="AW13" s="17"/>
    </row>
    <row r="14" spans="1:49" ht="12.5" customHeight="1">
      <c r="A14" s="190" t="s">
        <v>20</v>
      </c>
      <c r="B14" s="188" t="s">
        <v>211</v>
      </c>
      <c r="C14" s="188"/>
      <c r="D14" s="188"/>
      <c r="E14" s="188"/>
      <c r="F14" s="188"/>
      <c r="G14" s="188"/>
      <c r="H14" s="188"/>
      <c r="I14" s="188"/>
      <c r="J14" s="189"/>
      <c r="K14" s="142">
        <v>88358393</v>
      </c>
      <c r="L14" s="132">
        <v>18100906</v>
      </c>
      <c r="M14" s="132">
        <v>7591531</v>
      </c>
      <c r="N14" s="132">
        <v>-342230</v>
      </c>
      <c r="O14" s="133">
        <v>-1135683</v>
      </c>
      <c r="P14" s="21">
        <f t="shared" si="0"/>
        <v>6113618</v>
      </c>
      <c r="Q14" s="132">
        <v>2003286</v>
      </c>
      <c r="R14" s="132">
        <v>4231247</v>
      </c>
      <c r="S14" s="132">
        <v>171914</v>
      </c>
      <c r="T14" s="26">
        <f t="shared" si="5"/>
        <v>4403161</v>
      </c>
      <c r="U14" s="132">
        <v>1733163</v>
      </c>
      <c r="V14" s="132">
        <v>5178600</v>
      </c>
      <c r="W14" s="132">
        <v>2287898</v>
      </c>
      <c r="X14" s="14">
        <v>3958107</v>
      </c>
      <c r="Y14" s="14">
        <v>839692</v>
      </c>
      <c r="Z14" s="14">
        <v>157609</v>
      </c>
      <c r="AA14" s="14">
        <v>1180359</v>
      </c>
      <c r="AB14" s="14">
        <v>2443239</v>
      </c>
      <c r="AC14" s="14">
        <v>2686287</v>
      </c>
      <c r="AD14" s="14">
        <v>1285306</v>
      </c>
      <c r="AE14" s="14">
        <v>795106</v>
      </c>
      <c r="AF14" s="14">
        <v>343089</v>
      </c>
      <c r="AG14" s="14">
        <v>377632</v>
      </c>
      <c r="AH14" s="14">
        <v>1057338</v>
      </c>
      <c r="AI14" s="14">
        <v>453484</v>
      </c>
      <c r="AJ14" s="14">
        <v>214784</v>
      </c>
      <c r="AK14" s="14">
        <v>681237</v>
      </c>
      <c r="AL14" s="101">
        <v>189888</v>
      </c>
      <c r="AM14" s="14">
        <v>246444</v>
      </c>
      <c r="AN14" s="14">
        <v>265974</v>
      </c>
      <c r="AO14" s="14">
        <v>262019</v>
      </c>
      <c r="AP14" s="14">
        <v>318067</v>
      </c>
      <c r="AQ14" s="101">
        <v>56338</v>
      </c>
      <c r="AR14" s="14">
        <v>256835</v>
      </c>
      <c r="AS14" s="14">
        <v>0</v>
      </c>
      <c r="AT14" s="18">
        <f t="shared" si="3"/>
        <v>256835</v>
      </c>
      <c r="AU14" s="14">
        <v>324007</v>
      </c>
      <c r="AV14" s="18">
        <f t="shared" si="2"/>
        <v>146571866</v>
      </c>
      <c r="AW14" s="17"/>
    </row>
    <row r="15" spans="1:49" ht="12.5" customHeight="1">
      <c r="A15" s="191"/>
      <c r="B15" s="188" t="s">
        <v>212</v>
      </c>
      <c r="C15" s="188"/>
      <c r="D15" s="188"/>
      <c r="E15" s="188"/>
      <c r="F15" s="188"/>
      <c r="G15" s="188"/>
      <c r="H15" s="188"/>
      <c r="I15" s="188"/>
      <c r="J15" s="189"/>
      <c r="K15" s="142">
        <v>12046977</v>
      </c>
      <c r="L15" s="132">
        <v>5243323</v>
      </c>
      <c r="M15" s="132">
        <v>2224414</v>
      </c>
      <c r="N15" s="132">
        <v>253332</v>
      </c>
      <c r="O15" s="133">
        <v>527483</v>
      </c>
      <c r="P15" s="21">
        <f t="shared" ref="P15:P54" si="6">SUM(M15:O15)</f>
        <v>3005229</v>
      </c>
      <c r="Q15" s="132">
        <v>828771</v>
      </c>
      <c r="R15" s="132">
        <v>660073</v>
      </c>
      <c r="S15" s="132">
        <v>522</v>
      </c>
      <c r="T15" s="26">
        <f t="shared" si="5"/>
        <v>660595</v>
      </c>
      <c r="U15" s="132">
        <v>538096</v>
      </c>
      <c r="V15" s="132">
        <v>1281223</v>
      </c>
      <c r="W15" s="132">
        <v>581950</v>
      </c>
      <c r="X15" s="14">
        <v>511619</v>
      </c>
      <c r="Y15" s="14">
        <v>201820</v>
      </c>
      <c r="Z15" s="14">
        <v>17780</v>
      </c>
      <c r="AA15" s="14">
        <v>228211</v>
      </c>
      <c r="AB15" s="14">
        <v>577667</v>
      </c>
      <c r="AC15" s="14">
        <v>647327</v>
      </c>
      <c r="AD15" s="14">
        <v>312581</v>
      </c>
      <c r="AE15" s="14">
        <v>207949</v>
      </c>
      <c r="AF15" s="14">
        <v>276738</v>
      </c>
      <c r="AG15" s="14">
        <v>198080</v>
      </c>
      <c r="AH15" s="14">
        <v>249943</v>
      </c>
      <c r="AI15" s="14">
        <v>92901</v>
      </c>
      <c r="AJ15" s="14">
        <v>113318</v>
      </c>
      <c r="AK15" s="14">
        <v>89181</v>
      </c>
      <c r="AL15" s="101">
        <v>51272</v>
      </c>
      <c r="AM15" s="14">
        <v>20149</v>
      </c>
      <c r="AN15" s="14">
        <v>24226</v>
      </c>
      <c r="AO15" s="14">
        <v>46001</v>
      </c>
      <c r="AP15" s="14">
        <v>127107</v>
      </c>
      <c r="AQ15" s="101">
        <v>4775</v>
      </c>
      <c r="AR15" s="14">
        <v>87129</v>
      </c>
      <c r="AS15" s="14">
        <v>0</v>
      </c>
      <c r="AT15" s="18">
        <f t="shared" si="3"/>
        <v>87129</v>
      </c>
      <c r="AU15" s="14">
        <v>124027</v>
      </c>
      <c r="AV15" s="18">
        <f t="shared" si="2"/>
        <v>28395965</v>
      </c>
      <c r="AW15" s="17"/>
    </row>
    <row r="16" spans="1:49" ht="12.5" customHeight="1">
      <c r="A16" s="191"/>
      <c r="B16" s="185" t="s">
        <v>213</v>
      </c>
      <c r="C16" s="188"/>
      <c r="D16" s="188"/>
      <c r="E16" s="188"/>
      <c r="F16" s="188"/>
      <c r="G16" s="188"/>
      <c r="H16" s="188"/>
      <c r="I16" s="188"/>
      <c r="J16" s="189"/>
      <c r="K16" s="142">
        <v>145345</v>
      </c>
      <c r="L16" s="132">
        <v>72059</v>
      </c>
      <c r="M16" s="132">
        <v>30178</v>
      </c>
      <c r="N16" s="132">
        <v>180</v>
      </c>
      <c r="O16" s="133">
        <v>518</v>
      </c>
      <c r="P16" s="21">
        <f t="shared" ref="P16:P39" si="7">SUM(M16:O16)</f>
        <v>30876</v>
      </c>
      <c r="Q16" s="132">
        <v>18185</v>
      </c>
      <c r="R16" s="132">
        <v>14587</v>
      </c>
      <c r="S16" s="132">
        <v>588</v>
      </c>
      <c r="T16" s="26">
        <f t="shared" si="5"/>
        <v>15175</v>
      </c>
      <c r="U16" s="132">
        <v>1441</v>
      </c>
      <c r="V16" s="132">
        <v>14174</v>
      </c>
      <c r="W16" s="132">
        <v>4679</v>
      </c>
      <c r="X16" s="14">
        <v>1998</v>
      </c>
      <c r="Y16" s="14">
        <v>909</v>
      </c>
      <c r="Z16" s="14">
        <v>111</v>
      </c>
      <c r="AA16" s="14">
        <v>2716</v>
      </c>
      <c r="AB16" s="14">
        <v>16461</v>
      </c>
      <c r="AC16" s="14">
        <v>3734</v>
      </c>
      <c r="AD16" s="14">
        <v>3275</v>
      </c>
      <c r="AE16" s="14">
        <v>1205</v>
      </c>
      <c r="AF16" s="14">
        <v>4769</v>
      </c>
      <c r="AG16" s="14">
        <v>1272</v>
      </c>
      <c r="AH16" s="14">
        <v>2918</v>
      </c>
      <c r="AI16" s="14">
        <v>97</v>
      </c>
      <c r="AJ16" s="14">
        <v>1853</v>
      </c>
      <c r="AK16" s="14">
        <v>3994</v>
      </c>
      <c r="AL16" s="101">
        <v>589</v>
      </c>
      <c r="AM16" s="14">
        <v>150</v>
      </c>
      <c r="AN16" s="14">
        <v>506</v>
      </c>
      <c r="AO16" s="14">
        <v>888</v>
      </c>
      <c r="AP16" s="14">
        <v>3700</v>
      </c>
      <c r="AQ16" s="101">
        <v>140</v>
      </c>
      <c r="AR16" s="14">
        <v>4600</v>
      </c>
      <c r="AS16" s="14">
        <v>0</v>
      </c>
      <c r="AT16" s="18">
        <f t="shared" si="3"/>
        <v>4600</v>
      </c>
      <c r="AU16" s="14">
        <v>381</v>
      </c>
      <c r="AV16" s="18">
        <f t="shared" si="2"/>
        <v>358200</v>
      </c>
      <c r="AW16" s="17"/>
    </row>
    <row r="17" spans="1:49" ht="12.5" customHeight="1">
      <c r="A17" s="191"/>
      <c r="B17" s="188" t="s">
        <v>214</v>
      </c>
      <c r="C17" s="188"/>
      <c r="D17" s="188"/>
      <c r="E17" s="188"/>
      <c r="F17" s="188"/>
      <c r="G17" s="188"/>
      <c r="H17" s="188"/>
      <c r="I17" s="188"/>
      <c r="J17" s="189"/>
      <c r="K17" s="142">
        <v>122086</v>
      </c>
      <c r="L17" s="132">
        <v>3440</v>
      </c>
      <c r="M17" s="132">
        <v>0</v>
      </c>
      <c r="N17" s="132">
        <v>0</v>
      </c>
      <c r="O17" s="133">
        <v>0</v>
      </c>
      <c r="P17" s="21">
        <f t="shared" si="7"/>
        <v>0</v>
      </c>
      <c r="Q17" s="132">
        <v>0</v>
      </c>
      <c r="R17" s="132">
        <v>0</v>
      </c>
      <c r="S17" s="132">
        <v>0</v>
      </c>
      <c r="T17" s="26">
        <f t="shared" si="5"/>
        <v>0</v>
      </c>
      <c r="U17" s="132">
        <v>0</v>
      </c>
      <c r="V17" s="132">
        <v>0</v>
      </c>
      <c r="W17" s="132">
        <v>2374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01">
        <v>0</v>
      </c>
      <c r="AM17" s="14">
        <v>0</v>
      </c>
      <c r="AN17" s="14">
        <v>0</v>
      </c>
      <c r="AO17" s="14">
        <v>0</v>
      </c>
      <c r="AP17" s="14">
        <v>0</v>
      </c>
      <c r="AQ17" s="101">
        <v>0</v>
      </c>
      <c r="AR17" s="14">
        <v>0</v>
      </c>
      <c r="AS17" s="14">
        <v>0</v>
      </c>
      <c r="AT17" s="18">
        <f t="shared" si="3"/>
        <v>0</v>
      </c>
      <c r="AU17" s="14">
        <v>0</v>
      </c>
      <c r="AV17" s="18">
        <f t="shared" si="2"/>
        <v>127900</v>
      </c>
      <c r="AW17" s="17"/>
    </row>
    <row r="18" spans="1:49" ht="12.5" customHeight="1">
      <c r="A18" s="192"/>
      <c r="B18" s="188" t="s">
        <v>215</v>
      </c>
      <c r="C18" s="188"/>
      <c r="D18" s="188"/>
      <c r="E18" s="188"/>
      <c r="F18" s="188"/>
      <c r="G18" s="188"/>
      <c r="H18" s="188"/>
      <c r="I18" s="188"/>
      <c r="J18" s="189"/>
      <c r="K18" s="142">
        <v>0</v>
      </c>
      <c r="L18" s="132">
        <v>0</v>
      </c>
      <c r="M18" s="132">
        <v>0</v>
      </c>
      <c r="N18" s="132">
        <v>0</v>
      </c>
      <c r="O18" s="133">
        <v>0</v>
      </c>
      <c r="P18" s="21">
        <f t="shared" si="7"/>
        <v>0</v>
      </c>
      <c r="Q18" s="132">
        <v>0</v>
      </c>
      <c r="R18" s="132">
        <v>0</v>
      </c>
      <c r="S18" s="132">
        <v>0</v>
      </c>
      <c r="T18" s="26">
        <f t="shared" si="5"/>
        <v>0</v>
      </c>
      <c r="U18" s="132">
        <v>0</v>
      </c>
      <c r="V18" s="132">
        <v>0</v>
      </c>
      <c r="W18" s="132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01">
        <v>0</v>
      </c>
      <c r="AM18" s="14">
        <v>0</v>
      </c>
      <c r="AN18" s="14">
        <v>0</v>
      </c>
      <c r="AO18" s="14">
        <v>0</v>
      </c>
      <c r="AP18" s="14">
        <v>0</v>
      </c>
      <c r="AQ18" s="101">
        <v>0</v>
      </c>
      <c r="AR18" s="14">
        <v>0</v>
      </c>
      <c r="AS18" s="14">
        <v>0</v>
      </c>
      <c r="AT18" s="18">
        <f t="shared" si="3"/>
        <v>0</v>
      </c>
      <c r="AU18" s="14">
        <v>5000</v>
      </c>
      <c r="AV18" s="18">
        <f t="shared" si="2"/>
        <v>5000</v>
      </c>
      <c r="AW18" s="17"/>
    </row>
    <row r="19" spans="1:49" ht="12.5" customHeight="1">
      <c r="A19" s="213" t="s">
        <v>216</v>
      </c>
      <c r="B19" s="226"/>
      <c r="C19" s="226"/>
      <c r="D19" s="226"/>
      <c r="E19" s="226"/>
      <c r="F19" s="226"/>
      <c r="G19" s="226"/>
      <c r="H19" s="226"/>
      <c r="I19" s="226"/>
      <c r="J19" s="254"/>
      <c r="K19" s="142">
        <v>0</v>
      </c>
      <c r="L19" s="132">
        <v>0</v>
      </c>
      <c r="M19" s="132">
        <v>0</v>
      </c>
      <c r="N19" s="132">
        <v>0</v>
      </c>
      <c r="O19" s="133">
        <v>0</v>
      </c>
      <c r="P19" s="21">
        <f t="shared" si="7"/>
        <v>0</v>
      </c>
      <c r="Q19" s="132">
        <v>0</v>
      </c>
      <c r="R19" s="132">
        <v>0</v>
      </c>
      <c r="S19" s="132">
        <v>0</v>
      </c>
      <c r="T19" s="26">
        <f t="shared" si="5"/>
        <v>0</v>
      </c>
      <c r="U19" s="132">
        <v>0</v>
      </c>
      <c r="V19" s="132">
        <v>0</v>
      </c>
      <c r="W19" s="132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01">
        <v>0</v>
      </c>
      <c r="AM19" s="14">
        <v>0</v>
      </c>
      <c r="AN19" s="14">
        <v>0</v>
      </c>
      <c r="AO19" s="14">
        <v>0</v>
      </c>
      <c r="AP19" s="14">
        <v>0</v>
      </c>
      <c r="AQ19" s="101">
        <v>0</v>
      </c>
      <c r="AR19" s="14">
        <v>0</v>
      </c>
      <c r="AS19" s="14">
        <v>0</v>
      </c>
      <c r="AT19" s="18">
        <f t="shared" si="3"/>
        <v>0</v>
      </c>
      <c r="AU19" s="14">
        <v>0</v>
      </c>
      <c r="AV19" s="18">
        <f t="shared" si="2"/>
        <v>0</v>
      </c>
      <c r="AW19" s="17"/>
    </row>
    <row r="20" spans="1:49" ht="12.5" customHeight="1">
      <c r="A20" s="213" t="s">
        <v>217</v>
      </c>
      <c r="B20" s="226"/>
      <c r="C20" s="226"/>
      <c r="D20" s="226"/>
      <c r="E20" s="226"/>
      <c r="F20" s="226"/>
      <c r="G20" s="226"/>
      <c r="H20" s="226"/>
      <c r="I20" s="226"/>
      <c r="J20" s="254"/>
      <c r="K20" s="142">
        <v>1985171464</v>
      </c>
      <c r="L20" s="132">
        <v>658607212</v>
      </c>
      <c r="M20" s="132">
        <v>241684621</v>
      </c>
      <c r="N20" s="132">
        <v>480649</v>
      </c>
      <c r="O20" s="133">
        <v>3852230</v>
      </c>
      <c r="P20" s="21">
        <f t="shared" si="7"/>
        <v>246017500</v>
      </c>
      <c r="Q20" s="132">
        <v>222510101</v>
      </c>
      <c r="R20" s="132">
        <v>107763932</v>
      </c>
      <c r="S20" s="132">
        <v>3928109</v>
      </c>
      <c r="T20" s="26">
        <f t="shared" si="5"/>
        <v>111692041</v>
      </c>
      <c r="U20" s="132">
        <v>79448087</v>
      </c>
      <c r="V20" s="132">
        <v>157872886</v>
      </c>
      <c r="W20" s="132">
        <v>86142560</v>
      </c>
      <c r="X20" s="14">
        <v>70753907</v>
      </c>
      <c r="Y20" s="14">
        <v>15039835</v>
      </c>
      <c r="Z20" s="14">
        <v>13270083</v>
      </c>
      <c r="AA20" s="14">
        <v>68032259</v>
      </c>
      <c r="AB20" s="14">
        <v>82431142</v>
      </c>
      <c r="AC20" s="14">
        <v>90100921</v>
      </c>
      <c r="AD20" s="14">
        <v>48918633</v>
      </c>
      <c r="AE20" s="14">
        <v>40696183</v>
      </c>
      <c r="AF20" s="14">
        <v>35879811</v>
      </c>
      <c r="AG20" s="14">
        <v>13830683</v>
      </c>
      <c r="AH20" s="14">
        <v>37763408</v>
      </c>
      <c r="AI20" s="14">
        <v>21527192</v>
      </c>
      <c r="AJ20" s="14">
        <v>21229203</v>
      </c>
      <c r="AK20" s="14">
        <v>21262769</v>
      </c>
      <c r="AL20" s="101">
        <v>14034020</v>
      </c>
      <c r="AM20" s="14">
        <v>7172667</v>
      </c>
      <c r="AN20" s="14">
        <v>5917111</v>
      </c>
      <c r="AO20" s="14">
        <v>6617376</v>
      </c>
      <c r="AP20" s="14">
        <v>15725961</v>
      </c>
      <c r="AQ20" s="101">
        <v>4281794</v>
      </c>
      <c r="AR20" s="14">
        <v>12537374</v>
      </c>
      <c r="AS20" s="14">
        <v>210436</v>
      </c>
      <c r="AT20" s="18">
        <f t="shared" si="3"/>
        <v>12747810</v>
      </c>
      <c r="AU20" s="14">
        <v>14468155</v>
      </c>
      <c r="AV20" s="18">
        <f t="shared" si="2"/>
        <v>4209162774</v>
      </c>
      <c r="AW20" s="17"/>
    </row>
    <row r="21" spans="1:49" ht="12.5" customHeight="1">
      <c r="A21" s="213" t="s">
        <v>218</v>
      </c>
      <c r="B21" s="226"/>
      <c r="C21" s="226"/>
      <c r="D21" s="226"/>
      <c r="E21" s="226"/>
      <c r="F21" s="226"/>
      <c r="G21" s="226"/>
      <c r="H21" s="226"/>
      <c r="I21" s="226"/>
      <c r="J21" s="254"/>
      <c r="K21" s="142">
        <v>538095371</v>
      </c>
      <c r="L21" s="132">
        <v>243014712</v>
      </c>
      <c r="M21" s="132">
        <v>65511423</v>
      </c>
      <c r="N21" s="132">
        <v>152235</v>
      </c>
      <c r="O21" s="133">
        <v>1772172</v>
      </c>
      <c r="P21" s="21">
        <f t="shared" si="7"/>
        <v>67435830</v>
      </c>
      <c r="Q21" s="132">
        <v>61948446</v>
      </c>
      <c r="R21" s="132">
        <v>26783660</v>
      </c>
      <c r="S21" s="132">
        <v>1642308</v>
      </c>
      <c r="T21" s="26">
        <f t="shared" si="5"/>
        <v>28425968</v>
      </c>
      <c r="U21" s="132">
        <v>24850199</v>
      </c>
      <c r="V21" s="132">
        <v>37395581</v>
      </c>
      <c r="W21" s="132">
        <v>32026155</v>
      </c>
      <c r="X21" s="14">
        <v>23101818</v>
      </c>
      <c r="Y21" s="14">
        <v>3075622</v>
      </c>
      <c r="Z21" s="14">
        <v>2502390</v>
      </c>
      <c r="AA21" s="14">
        <v>23364470</v>
      </c>
      <c r="AB21" s="14">
        <v>16933569</v>
      </c>
      <c r="AC21" s="14">
        <v>23557793</v>
      </c>
      <c r="AD21" s="14">
        <v>15478999</v>
      </c>
      <c r="AE21" s="14">
        <v>10244545</v>
      </c>
      <c r="AF21" s="14">
        <v>8645213</v>
      </c>
      <c r="AG21" s="14">
        <v>4464227</v>
      </c>
      <c r="AH21" s="14">
        <v>6794953</v>
      </c>
      <c r="AI21" s="14">
        <v>5327668</v>
      </c>
      <c r="AJ21" s="14">
        <v>5598943</v>
      </c>
      <c r="AK21" s="14">
        <v>9289896</v>
      </c>
      <c r="AL21" s="101">
        <v>4162782</v>
      </c>
      <c r="AM21" s="14">
        <v>1686098</v>
      </c>
      <c r="AN21" s="14">
        <v>793180</v>
      </c>
      <c r="AO21" s="14">
        <v>1498769</v>
      </c>
      <c r="AP21" s="14">
        <v>5116613</v>
      </c>
      <c r="AQ21" s="101">
        <v>1433345</v>
      </c>
      <c r="AR21" s="14">
        <v>2201203</v>
      </c>
      <c r="AS21" s="14">
        <v>24661</v>
      </c>
      <c r="AT21" s="18">
        <f t="shared" si="3"/>
        <v>2225864</v>
      </c>
      <c r="AU21" s="14">
        <v>5185453</v>
      </c>
      <c r="AV21" s="18">
        <f t="shared" si="2"/>
        <v>1213674472</v>
      </c>
      <c r="AW21" s="17"/>
    </row>
    <row r="22" spans="1:49" ht="12.5" customHeight="1">
      <c r="A22" s="213" t="s">
        <v>219</v>
      </c>
      <c r="B22" s="226"/>
      <c r="C22" s="226"/>
      <c r="D22" s="226"/>
      <c r="E22" s="226"/>
      <c r="F22" s="226"/>
      <c r="G22" s="226"/>
      <c r="H22" s="226"/>
      <c r="I22" s="226"/>
      <c r="J22" s="254"/>
      <c r="K22" s="142">
        <v>527183647</v>
      </c>
      <c r="L22" s="132">
        <v>240672691</v>
      </c>
      <c r="M22" s="132">
        <v>65479375</v>
      </c>
      <c r="N22" s="132">
        <v>152235</v>
      </c>
      <c r="O22" s="133">
        <v>1772172</v>
      </c>
      <c r="P22" s="21">
        <f t="shared" si="7"/>
        <v>67403782</v>
      </c>
      <c r="Q22" s="132">
        <v>61314501</v>
      </c>
      <c r="R22" s="132">
        <v>26783660</v>
      </c>
      <c r="S22" s="132">
        <v>1642308</v>
      </c>
      <c r="T22" s="26">
        <f t="shared" si="5"/>
        <v>28425968</v>
      </c>
      <c r="U22" s="132">
        <v>24850199</v>
      </c>
      <c r="V22" s="132">
        <v>37395581</v>
      </c>
      <c r="W22" s="132">
        <v>31884173</v>
      </c>
      <c r="X22" s="14">
        <v>23040002</v>
      </c>
      <c r="Y22" s="14">
        <v>3075622</v>
      </c>
      <c r="Z22" s="14">
        <v>2494861</v>
      </c>
      <c r="AA22" s="14">
        <v>23364470</v>
      </c>
      <c r="AB22" s="14">
        <v>16933569</v>
      </c>
      <c r="AC22" s="14">
        <v>23556343</v>
      </c>
      <c r="AD22" s="14">
        <v>15478999</v>
      </c>
      <c r="AE22" s="14">
        <v>7467469</v>
      </c>
      <c r="AF22" s="14">
        <v>8644708</v>
      </c>
      <c r="AG22" s="14">
        <v>4464227</v>
      </c>
      <c r="AH22" s="14">
        <v>6765824</v>
      </c>
      <c r="AI22" s="14">
        <v>5327668</v>
      </c>
      <c r="AJ22" s="14">
        <v>5598943</v>
      </c>
      <c r="AK22" s="14">
        <v>9289896</v>
      </c>
      <c r="AL22" s="101">
        <v>4134289</v>
      </c>
      <c r="AM22" s="14">
        <v>1686098</v>
      </c>
      <c r="AN22" s="14">
        <v>793180</v>
      </c>
      <c r="AO22" s="14">
        <v>1498769</v>
      </c>
      <c r="AP22" s="14">
        <v>5116613</v>
      </c>
      <c r="AQ22" s="101">
        <v>1432085</v>
      </c>
      <c r="AR22" s="14">
        <v>2201203</v>
      </c>
      <c r="AS22" s="14">
        <v>24661</v>
      </c>
      <c r="AT22" s="18">
        <f t="shared" si="3"/>
        <v>2225864</v>
      </c>
      <c r="AU22" s="14">
        <v>5185453</v>
      </c>
      <c r="AV22" s="18">
        <f t="shared" si="2"/>
        <v>1196705494</v>
      </c>
      <c r="AW22" s="17"/>
    </row>
    <row r="23" spans="1:49" ht="12.5" customHeight="1">
      <c r="A23" s="213" t="s">
        <v>220</v>
      </c>
      <c r="B23" s="226"/>
      <c r="C23" s="226"/>
      <c r="D23" s="226"/>
      <c r="E23" s="226"/>
      <c r="F23" s="226"/>
      <c r="G23" s="226"/>
      <c r="H23" s="226"/>
      <c r="I23" s="226"/>
      <c r="J23" s="254"/>
      <c r="K23" s="142">
        <v>0</v>
      </c>
      <c r="L23" s="132">
        <v>0</v>
      </c>
      <c r="M23" s="132">
        <v>0</v>
      </c>
      <c r="N23" s="132">
        <v>0</v>
      </c>
      <c r="O23" s="133">
        <v>0</v>
      </c>
      <c r="P23" s="21">
        <f t="shared" si="7"/>
        <v>0</v>
      </c>
      <c r="Q23" s="132">
        <v>0</v>
      </c>
      <c r="R23" s="132">
        <v>0</v>
      </c>
      <c r="S23" s="132">
        <v>0</v>
      </c>
      <c r="T23" s="26">
        <f t="shared" si="5"/>
        <v>0</v>
      </c>
      <c r="U23" s="132">
        <v>0</v>
      </c>
      <c r="V23" s="132">
        <v>0</v>
      </c>
      <c r="W23" s="132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1450</v>
      </c>
      <c r="AD23" s="14">
        <v>0</v>
      </c>
      <c r="AE23" s="14">
        <v>2477076</v>
      </c>
      <c r="AF23" s="14">
        <v>0</v>
      </c>
      <c r="AG23" s="14">
        <v>0</v>
      </c>
      <c r="AH23" s="14">
        <v>29129</v>
      </c>
      <c r="AI23" s="14">
        <v>0</v>
      </c>
      <c r="AJ23" s="14">
        <v>0</v>
      </c>
      <c r="AK23" s="14">
        <v>0</v>
      </c>
      <c r="AL23" s="101">
        <v>28493</v>
      </c>
      <c r="AM23" s="14">
        <v>0</v>
      </c>
      <c r="AN23" s="14">
        <v>0</v>
      </c>
      <c r="AO23" s="14">
        <v>0</v>
      </c>
      <c r="AP23" s="14">
        <v>0</v>
      </c>
      <c r="AQ23" s="101">
        <v>1260</v>
      </c>
      <c r="AR23" s="14">
        <v>0</v>
      </c>
      <c r="AS23" s="14">
        <v>0</v>
      </c>
      <c r="AT23" s="18">
        <f t="shared" si="3"/>
        <v>0</v>
      </c>
      <c r="AU23" s="14">
        <v>0</v>
      </c>
      <c r="AV23" s="18">
        <f t="shared" si="2"/>
        <v>2537408</v>
      </c>
      <c r="AW23" s="17"/>
    </row>
    <row r="24" spans="1:49" ht="12.5" customHeight="1">
      <c r="A24" s="213" t="s">
        <v>221</v>
      </c>
      <c r="B24" s="226"/>
      <c r="C24" s="226"/>
      <c r="D24" s="226"/>
      <c r="E24" s="226"/>
      <c r="F24" s="226"/>
      <c r="G24" s="226"/>
      <c r="H24" s="226"/>
      <c r="I24" s="226"/>
      <c r="J24" s="254"/>
      <c r="K24" s="142">
        <v>0</v>
      </c>
      <c r="L24" s="132">
        <v>0</v>
      </c>
      <c r="M24" s="132">
        <v>0</v>
      </c>
      <c r="N24" s="132">
        <v>0</v>
      </c>
      <c r="O24" s="133">
        <v>0</v>
      </c>
      <c r="P24" s="21">
        <f t="shared" si="7"/>
        <v>0</v>
      </c>
      <c r="Q24" s="132">
        <v>0</v>
      </c>
      <c r="R24" s="132">
        <v>0</v>
      </c>
      <c r="S24" s="132">
        <v>0</v>
      </c>
      <c r="T24" s="26">
        <f t="shared" si="5"/>
        <v>0</v>
      </c>
      <c r="U24" s="132">
        <v>0</v>
      </c>
      <c r="V24" s="132">
        <v>0</v>
      </c>
      <c r="W24" s="132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01">
        <v>0</v>
      </c>
      <c r="AM24" s="14">
        <v>0</v>
      </c>
      <c r="AN24" s="14">
        <v>0</v>
      </c>
      <c r="AO24" s="14">
        <v>0</v>
      </c>
      <c r="AP24" s="14">
        <v>0</v>
      </c>
      <c r="AQ24" s="101">
        <v>0</v>
      </c>
      <c r="AR24" s="14">
        <v>0</v>
      </c>
      <c r="AS24" s="14">
        <v>0</v>
      </c>
      <c r="AT24" s="18">
        <f t="shared" si="3"/>
        <v>0</v>
      </c>
      <c r="AU24" s="14">
        <v>0</v>
      </c>
      <c r="AV24" s="18">
        <f t="shared" si="2"/>
        <v>0</v>
      </c>
      <c r="AW24" s="17"/>
    </row>
    <row r="25" spans="1:49" ht="12.5" customHeight="1">
      <c r="A25" s="213" t="s">
        <v>222</v>
      </c>
      <c r="B25" s="226"/>
      <c r="C25" s="226"/>
      <c r="D25" s="226"/>
      <c r="E25" s="226"/>
      <c r="F25" s="226"/>
      <c r="G25" s="226"/>
      <c r="H25" s="226"/>
      <c r="I25" s="226"/>
      <c r="J25" s="254"/>
      <c r="K25" s="142">
        <v>0</v>
      </c>
      <c r="L25" s="132">
        <v>0</v>
      </c>
      <c r="M25" s="132">
        <v>0</v>
      </c>
      <c r="N25" s="132">
        <v>0</v>
      </c>
      <c r="O25" s="133">
        <v>0</v>
      </c>
      <c r="P25" s="21">
        <f t="shared" si="7"/>
        <v>0</v>
      </c>
      <c r="Q25" s="132">
        <v>0</v>
      </c>
      <c r="R25" s="132">
        <v>0</v>
      </c>
      <c r="S25" s="132">
        <v>0</v>
      </c>
      <c r="T25" s="26">
        <f t="shared" si="5"/>
        <v>0</v>
      </c>
      <c r="U25" s="132">
        <v>0</v>
      </c>
      <c r="V25" s="132">
        <v>0</v>
      </c>
      <c r="W25" s="132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300000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01">
        <v>0</v>
      </c>
      <c r="AM25" s="14">
        <v>0</v>
      </c>
      <c r="AN25" s="14">
        <v>0</v>
      </c>
      <c r="AO25" s="14">
        <v>0</v>
      </c>
      <c r="AP25" s="14">
        <v>0</v>
      </c>
      <c r="AQ25" s="101">
        <v>0</v>
      </c>
      <c r="AR25" s="14">
        <v>0</v>
      </c>
      <c r="AS25" s="14">
        <v>0</v>
      </c>
      <c r="AT25" s="18">
        <f t="shared" si="3"/>
        <v>0</v>
      </c>
      <c r="AU25" s="14">
        <v>0</v>
      </c>
      <c r="AV25" s="18">
        <f t="shared" si="2"/>
        <v>300000</v>
      </c>
      <c r="AW25" s="17"/>
    </row>
    <row r="26" spans="1:49" ht="12.5" customHeight="1">
      <c r="A26" s="213" t="s">
        <v>223</v>
      </c>
      <c r="B26" s="226"/>
      <c r="C26" s="226"/>
      <c r="D26" s="226"/>
      <c r="E26" s="226"/>
      <c r="F26" s="226"/>
      <c r="G26" s="226"/>
      <c r="H26" s="226"/>
      <c r="I26" s="226"/>
      <c r="J26" s="254"/>
      <c r="K26" s="142">
        <v>4359631</v>
      </c>
      <c r="L26" s="132">
        <v>2115333</v>
      </c>
      <c r="M26" s="132">
        <v>0</v>
      </c>
      <c r="N26" s="132">
        <v>0</v>
      </c>
      <c r="O26" s="133">
        <v>0</v>
      </c>
      <c r="P26" s="21">
        <f t="shared" si="7"/>
        <v>0</v>
      </c>
      <c r="Q26" s="132">
        <v>633945</v>
      </c>
      <c r="R26" s="132">
        <v>0</v>
      </c>
      <c r="S26" s="132">
        <v>0</v>
      </c>
      <c r="T26" s="26">
        <f t="shared" si="5"/>
        <v>0</v>
      </c>
      <c r="U26" s="132">
        <v>0</v>
      </c>
      <c r="V26" s="132">
        <v>0</v>
      </c>
      <c r="W26" s="132">
        <v>141982</v>
      </c>
      <c r="X26" s="14">
        <v>61816</v>
      </c>
      <c r="Y26" s="14">
        <v>0</v>
      </c>
      <c r="Z26" s="14">
        <v>7529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505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01">
        <v>0</v>
      </c>
      <c r="AM26" s="14">
        <v>0</v>
      </c>
      <c r="AN26" s="14">
        <v>0</v>
      </c>
      <c r="AO26" s="14">
        <v>0</v>
      </c>
      <c r="AP26" s="14">
        <v>0</v>
      </c>
      <c r="AQ26" s="101">
        <v>0</v>
      </c>
      <c r="AR26" s="14">
        <v>0</v>
      </c>
      <c r="AS26" s="14">
        <v>0</v>
      </c>
      <c r="AT26" s="18">
        <f t="shared" si="3"/>
        <v>0</v>
      </c>
      <c r="AU26" s="14">
        <v>0</v>
      </c>
      <c r="AV26" s="18">
        <f t="shared" si="2"/>
        <v>7320741</v>
      </c>
      <c r="AW26" s="17"/>
    </row>
    <row r="27" spans="1:49" ht="12.5" customHeight="1">
      <c r="A27" s="213" t="s">
        <v>224</v>
      </c>
      <c r="B27" s="226"/>
      <c r="C27" s="226"/>
      <c r="D27" s="226"/>
      <c r="E27" s="226"/>
      <c r="F27" s="226"/>
      <c r="G27" s="226"/>
      <c r="H27" s="226"/>
      <c r="I27" s="226"/>
      <c r="J27" s="254"/>
      <c r="K27" s="142">
        <v>48630</v>
      </c>
      <c r="L27" s="132">
        <v>226688</v>
      </c>
      <c r="M27" s="132">
        <v>32048</v>
      </c>
      <c r="N27" s="132">
        <v>0</v>
      </c>
      <c r="O27" s="133">
        <v>0</v>
      </c>
      <c r="P27" s="21">
        <f t="shared" si="7"/>
        <v>32048</v>
      </c>
      <c r="Q27" s="132">
        <v>0</v>
      </c>
      <c r="R27" s="132">
        <v>0</v>
      </c>
      <c r="S27" s="132">
        <v>0</v>
      </c>
      <c r="T27" s="26">
        <f t="shared" si="5"/>
        <v>0</v>
      </c>
      <c r="U27" s="132">
        <v>0</v>
      </c>
      <c r="V27" s="132">
        <v>0</v>
      </c>
      <c r="W27" s="132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01">
        <v>0</v>
      </c>
      <c r="AM27" s="14">
        <v>0</v>
      </c>
      <c r="AN27" s="14">
        <v>0</v>
      </c>
      <c r="AO27" s="14">
        <v>0</v>
      </c>
      <c r="AP27" s="14">
        <v>0</v>
      </c>
      <c r="AQ27" s="101">
        <v>0</v>
      </c>
      <c r="AR27" s="14">
        <v>0</v>
      </c>
      <c r="AS27" s="14">
        <v>0</v>
      </c>
      <c r="AT27" s="18">
        <f t="shared" si="3"/>
        <v>0</v>
      </c>
      <c r="AU27" s="14">
        <v>0</v>
      </c>
      <c r="AV27" s="18">
        <f t="shared" si="2"/>
        <v>307366</v>
      </c>
      <c r="AW27" s="17"/>
    </row>
    <row r="28" spans="1:49" ht="12.5" customHeight="1">
      <c r="A28" s="213" t="s">
        <v>175</v>
      </c>
      <c r="B28" s="226"/>
      <c r="C28" s="226"/>
      <c r="D28" s="226"/>
      <c r="E28" s="226"/>
      <c r="F28" s="226"/>
      <c r="G28" s="226"/>
      <c r="H28" s="226"/>
      <c r="I28" s="226"/>
      <c r="J28" s="254"/>
      <c r="K28" s="142">
        <v>6503463</v>
      </c>
      <c r="L28" s="132">
        <v>0</v>
      </c>
      <c r="M28" s="132">
        <v>0</v>
      </c>
      <c r="N28" s="132">
        <v>0</v>
      </c>
      <c r="O28" s="133">
        <v>0</v>
      </c>
      <c r="P28" s="21">
        <f t="shared" si="7"/>
        <v>0</v>
      </c>
      <c r="Q28" s="132">
        <v>0</v>
      </c>
      <c r="R28" s="132">
        <v>0</v>
      </c>
      <c r="S28" s="132">
        <v>0</v>
      </c>
      <c r="T28" s="26">
        <f t="shared" si="5"/>
        <v>0</v>
      </c>
      <c r="U28" s="132">
        <v>0</v>
      </c>
      <c r="V28" s="132">
        <v>0</v>
      </c>
      <c r="W28" s="132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01">
        <v>0</v>
      </c>
      <c r="AM28" s="14">
        <v>0</v>
      </c>
      <c r="AN28" s="14">
        <v>0</v>
      </c>
      <c r="AO28" s="14">
        <v>0</v>
      </c>
      <c r="AP28" s="14">
        <v>0</v>
      </c>
      <c r="AQ28" s="101">
        <v>0</v>
      </c>
      <c r="AR28" s="14">
        <v>0</v>
      </c>
      <c r="AS28" s="14">
        <v>0</v>
      </c>
      <c r="AT28" s="18">
        <f t="shared" si="3"/>
        <v>0</v>
      </c>
      <c r="AU28" s="14">
        <v>0</v>
      </c>
      <c r="AV28" s="18">
        <f t="shared" si="2"/>
        <v>6503463</v>
      </c>
      <c r="AW28" s="17"/>
    </row>
    <row r="29" spans="1:49" ht="12.5" customHeight="1">
      <c r="A29" s="213" t="s">
        <v>225</v>
      </c>
      <c r="B29" s="226"/>
      <c r="C29" s="226"/>
      <c r="D29" s="226"/>
      <c r="E29" s="226"/>
      <c r="F29" s="226"/>
      <c r="G29" s="226"/>
      <c r="H29" s="226"/>
      <c r="I29" s="226"/>
      <c r="J29" s="254"/>
      <c r="K29" s="142">
        <v>101547537</v>
      </c>
      <c r="L29" s="132">
        <v>50230245</v>
      </c>
      <c r="M29" s="132">
        <v>7763503</v>
      </c>
      <c r="N29" s="132">
        <v>39659</v>
      </c>
      <c r="O29" s="133">
        <v>229879</v>
      </c>
      <c r="P29" s="21">
        <f t="shared" si="7"/>
        <v>8033041</v>
      </c>
      <c r="Q29" s="132">
        <v>9658179</v>
      </c>
      <c r="R29" s="132">
        <v>4245755</v>
      </c>
      <c r="S29" s="132">
        <v>140473</v>
      </c>
      <c r="T29" s="26">
        <f t="shared" si="5"/>
        <v>4386228</v>
      </c>
      <c r="U29" s="132">
        <v>3772055</v>
      </c>
      <c r="V29" s="132">
        <v>7586656</v>
      </c>
      <c r="W29" s="132">
        <v>3807027</v>
      </c>
      <c r="X29" s="14">
        <v>4263180</v>
      </c>
      <c r="Y29" s="14">
        <v>1044752</v>
      </c>
      <c r="Z29" s="14">
        <v>644026</v>
      </c>
      <c r="AA29" s="14">
        <v>2716368</v>
      </c>
      <c r="AB29" s="14">
        <v>2525034</v>
      </c>
      <c r="AC29" s="14">
        <v>3940959</v>
      </c>
      <c r="AD29" s="14">
        <v>2105051</v>
      </c>
      <c r="AE29" s="14">
        <v>1253484</v>
      </c>
      <c r="AF29" s="14">
        <v>1371467</v>
      </c>
      <c r="AG29" s="14">
        <v>636023</v>
      </c>
      <c r="AH29" s="14">
        <v>3038671</v>
      </c>
      <c r="AI29" s="14">
        <v>981925</v>
      </c>
      <c r="AJ29" s="14">
        <v>649178</v>
      </c>
      <c r="AK29" s="14">
        <v>986868</v>
      </c>
      <c r="AL29" s="101">
        <v>613102</v>
      </c>
      <c r="AM29" s="14">
        <v>233017</v>
      </c>
      <c r="AN29" s="14">
        <v>142304</v>
      </c>
      <c r="AO29" s="14">
        <v>252160</v>
      </c>
      <c r="AP29" s="14">
        <v>495638</v>
      </c>
      <c r="AQ29" s="101">
        <v>161548</v>
      </c>
      <c r="AR29" s="14">
        <v>279518</v>
      </c>
      <c r="AS29" s="14">
        <v>7913</v>
      </c>
      <c r="AT29" s="18">
        <f t="shared" si="3"/>
        <v>287431</v>
      </c>
      <c r="AU29" s="14">
        <v>783450</v>
      </c>
      <c r="AV29" s="18">
        <f t="shared" si="2"/>
        <v>218146604</v>
      </c>
      <c r="AW29" s="17"/>
    </row>
    <row r="30" spans="1:49" ht="12.5" customHeight="1">
      <c r="A30" s="213" t="s">
        <v>219</v>
      </c>
      <c r="B30" s="226"/>
      <c r="C30" s="226"/>
      <c r="D30" s="226"/>
      <c r="E30" s="226"/>
      <c r="F30" s="226"/>
      <c r="G30" s="226"/>
      <c r="H30" s="226"/>
      <c r="I30" s="226"/>
      <c r="J30" s="254"/>
      <c r="K30" s="142">
        <v>72000666</v>
      </c>
      <c r="L30" s="132">
        <v>31933737</v>
      </c>
      <c r="M30" s="132">
        <v>5699470</v>
      </c>
      <c r="N30" s="132">
        <v>12615</v>
      </c>
      <c r="O30" s="133">
        <v>44585</v>
      </c>
      <c r="P30" s="21">
        <f t="shared" si="7"/>
        <v>5756670</v>
      </c>
      <c r="Q30" s="132">
        <v>6958413</v>
      </c>
      <c r="R30" s="132">
        <v>2688652</v>
      </c>
      <c r="S30" s="132">
        <v>87770</v>
      </c>
      <c r="T30" s="26">
        <f t="shared" si="5"/>
        <v>2776422</v>
      </c>
      <c r="U30" s="132">
        <v>2825558</v>
      </c>
      <c r="V30" s="132">
        <v>3485230</v>
      </c>
      <c r="W30" s="132">
        <v>3004872</v>
      </c>
      <c r="X30" s="14">
        <v>2177125</v>
      </c>
      <c r="Y30" s="14">
        <v>260127</v>
      </c>
      <c r="Z30" s="14">
        <v>550851</v>
      </c>
      <c r="AA30" s="14">
        <v>2207055</v>
      </c>
      <c r="AB30" s="14">
        <v>1403638</v>
      </c>
      <c r="AC30" s="14">
        <v>1911296</v>
      </c>
      <c r="AD30" s="14">
        <v>1178100</v>
      </c>
      <c r="AE30" s="14">
        <v>661801</v>
      </c>
      <c r="AF30" s="14">
        <v>1071930</v>
      </c>
      <c r="AG30" s="14">
        <v>475026</v>
      </c>
      <c r="AH30" s="14">
        <v>989900</v>
      </c>
      <c r="AI30" s="14">
        <v>614977</v>
      </c>
      <c r="AJ30" s="14">
        <v>396510</v>
      </c>
      <c r="AK30" s="14">
        <v>536016</v>
      </c>
      <c r="AL30" s="101">
        <v>427111</v>
      </c>
      <c r="AM30" s="14">
        <v>203696</v>
      </c>
      <c r="AN30" s="14">
        <v>109652</v>
      </c>
      <c r="AO30" s="14">
        <v>164738</v>
      </c>
      <c r="AP30" s="14">
        <v>371643</v>
      </c>
      <c r="AQ30" s="101">
        <v>117473</v>
      </c>
      <c r="AR30" s="14">
        <v>264719</v>
      </c>
      <c r="AS30" s="14">
        <v>7913</v>
      </c>
      <c r="AT30" s="18">
        <f t="shared" si="3"/>
        <v>272632</v>
      </c>
      <c r="AU30" s="14">
        <v>564819</v>
      </c>
      <c r="AV30" s="18">
        <f t="shared" si="2"/>
        <v>145407684</v>
      </c>
      <c r="AW30" s="17"/>
    </row>
    <row r="31" spans="1:49" ht="12.5" customHeight="1">
      <c r="A31" s="213" t="s">
        <v>220</v>
      </c>
      <c r="B31" s="226"/>
      <c r="C31" s="226"/>
      <c r="D31" s="226"/>
      <c r="E31" s="226"/>
      <c r="F31" s="226"/>
      <c r="G31" s="226"/>
      <c r="H31" s="226"/>
      <c r="I31" s="226"/>
      <c r="J31" s="254"/>
      <c r="K31" s="142">
        <v>0</v>
      </c>
      <c r="L31" s="132">
        <v>0</v>
      </c>
      <c r="M31" s="132">
        <v>0</v>
      </c>
      <c r="N31" s="132">
        <v>0</v>
      </c>
      <c r="O31" s="133">
        <v>0</v>
      </c>
      <c r="P31" s="21">
        <f t="shared" si="7"/>
        <v>0</v>
      </c>
      <c r="Q31" s="132">
        <v>0</v>
      </c>
      <c r="R31" s="132">
        <v>0</v>
      </c>
      <c r="S31" s="132">
        <v>0</v>
      </c>
      <c r="T31" s="26">
        <f t="shared" si="5"/>
        <v>0</v>
      </c>
      <c r="U31" s="132">
        <v>0</v>
      </c>
      <c r="V31" s="132">
        <v>0</v>
      </c>
      <c r="W31" s="132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7875</v>
      </c>
      <c r="AD31" s="14">
        <v>0</v>
      </c>
      <c r="AE31" s="14">
        <v>250558</v>
      </c>
      <c r="AF31" s="14">
        <v>0</v>
      </c>
      <c r="AG31" s="14">
        <v>0</v>
      </c>
      <c r="AH31" s="14">
        <v>7607</v>
      </c>
      <c r="AI31" s="14">
        <v>0</v>
      </c>
      <c r="AJ31" s="14">
        <v>0</v>
      </c>
      <c r="AK31" s="14">
        <v>0</v>
      </c>
      <c r="AL31" s="101">
        <v>0</v>
      </c>
      <c r="AM31" s="14">
        <v>0</v>
      </c>
      <c r="AN31" s="14">
        <v>0</v>
      </c>
      <c r="AO31" s="14">
        <v>0</v>
      </c>
      <c r="AP31" s="14">
        <v>0</v>
      </c>
      <c r="AQ31" s="101">
        <v>140</v>
      </c>
      <c r="AR31" s="14">
        <v>0</v>
      </c>
      <c r="AS31" s="14">
        <v>0</v>
      </c>
      <c r="AT31" s="18">
        <f t="shared" si="3"/>
        <v>0</v>
      </c>
      <c r="AU31" s="14">
        <v>0</v>
      </c>
      <c r="AV31" s="18">
        <f t="shared" si="2"/>
        <v>266180</v>
      </c>
      <c r="AW31" s="17"/>
    </row>
    <row r="32" spans="1:49" ht="12.5" customHeight="1">
      <c r="A32" s="213" t="s">
        <v>221</v>
      </c>
      <c r="B32" s="226"/>
      <c r="C32" s="226"/>
      <c r="D32" s="226"/>
      <c r="E32" s="226"/>
      <c r="F32" s="226"/>
      <c r="G32" s="226"/>
      <c r="H32" s="226"/>
      <c r="I32" s="226"/>
      <c r="J32" s="254"/>
      <c r="K32" s="142">
        <v>0</v>
      </c>
      <c r="L32" s="132">
        <v>0</v>
      </c>
      <c r="M32" s="132">
        <v>0</v>
      </c>
      <c r="N32" s="132">
        <v>0</v>
      </c>
      <c r="O32" s="133">
        <v>0</v>
      </c>
      <c r="P32" s="21">
        <f t="shared" si="7"/>
        <v>0</v>
      </c>
      <c r="Q32" s="132">
        <v>0</v>
      </c>
      <c r="R32" s="132">
        <v>0</v>
      </c>
      <c r="S32" s="132">
        <v>0</v>
      </c>
      <c r="T32" s="26">
        <f t="shared" si="5"/>
        <v>0</v>
      </c>
      <c r="U32" s="132">
        <v>0</v>
      </c>
      <c r="V32" s="132">
        <v>0</v>
      </c>
      <c r="W32" s="132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01">
        <v>0</v>
      </c>
      <c r="AM32" s="14">
        <v>0</v>
      </c>
      <c r="AN32" s="14">
        <v>0</v>
      </c>
      <c r="AO32" s="14">
        <v>0</v>
      </c>
      <c r="AP32" s="14">
        <v>0</v>
      </c>
      <c r="AQ32" s="101">
        <v>0</v>
      </c>
      <c r="AR32" s="14">
        <v>0</v>
      </c>
      <c r="AS32" s="14">
        <v>0</v>
      </c>
      <c r="AT32" s="18">
        <f t="shared" si="3"/>
        <v>0</v>
      </c>
      <c r="AU32" s="14">
        <v>0</v>
      </c>
      <c r="AV32" s="18">
        <f t="shared" si="2"/>
        <v>0</v>
      </c>
      <c r="AW32" s="17"/>
    </row>
    <row r="33" spans="1:49" ht="12.5" customHeight="1">
      <c r="A33" s="213" t="s">
        <v>222</v>
      </c>
      <c r="B33" s="226"/>
      <c r="C33" s="226"/>
      <c r="D33" s="226"/>
      <c r="E33" s="226"/>
      <c r="F33" s="226"/>
      <c r="G33" s="226"/>
      <c r="H33" s="226"/>
      <c r="I33" s="226"/>
      <c r="J33" s="254"/>
      <c r="K33" s="142">
        <v>0</v>
      </c>
      <c r="L33" s="132">
        <v>0</v>
      </c>
      <c r="M33" s="132">
        <v>0</v>
      </c>
      <c r="N33" s="132">
        <v>0</v>
      </c>
      <c r="O33" s="133">
        <v>0</v>
      </c>
      <c r="P33" s="21">
        <f t="shared" si="7"/>
        <v>0</v>
      </c>
      <c r="Q33" s="132">
        <v>0</v>
      </c>
      <c r="R33" s="132">
        <v>0</v>
      </c>
      <c r="S33" s="132">
        <v>0</v>
      </c>
      <c r="T33" s="26">
        <f t="shared" si="5"/>
        <v>0</v>
      </c>
      <c r="U33" s="132">
        <v>0</v>
      </c>
      <c r="V33" s="132">
        <v>0</v>
      </c>
      <c r="W33" s="132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01">
        <v>0</v>
      </c>
      <c r="AM33" s="14">
        <v>0</v>
      </c>
      <c r="AN33" s="14">
        <v>0</v>
      </c>
      <c r="AO33" s="14">
        <v>0</v>
      </c>
      <c r="AP33" s="14">
        <v>0</v>
      </c>
      <c r="AQ33" s="101">
        <v>0</v>
      </c>
      <c r="AR33" s="14">
        <v>0</v>
      </c>
      <c r="AS33" s="14">
        <v>0</v>
      </c>
      <c r="AT33" s="18">
        <f t="shared" si="3"/>
        <v>0</v>
      </c>
      <c r="AU33" s="14">
        <v>0</v>
      </c>
      <c r="AV33" s="18">
        <f t="shared" si="2"/>
        <v>0</v>
      </c>
      <c r="AW33" s="17"/>
    </row>
    <row r="34" spans="1:49" ht="12.5" customHeight="1">
      <c r="A34" s="213" t="s">
        <v>223</v>
      </c>
      <c r="B34" s="226"/>
      <c r="C34" s="226"/>
      <c r="D34" s="226"/>
      <c r="E34" s="226"/>
      <c r="F34" s="226"/>
      <c r="G34" s="226"/>
      <c r="H34" s="226"/>
      <c r="I34" s="226"/>
      <c r="J34" s="254"/>
      <c r="K34" s="142">
        <v>419840</v>
      </c>
      <c r="L34" s="132">
        <v>309917</v>
      </c>
      <c r="M34" s="132">
        <v>51955</v>
      </c>
      <c r="N34" s="132">
        <v>0</v>
      </c>
      <c r="O34" s="133">
        <v>3828</v>
      </c>
      <c r="P34" s="21">
        <f t="shared" si="7"/>
        <v>55783</v>
      </c>
      <c r="Q34" s="132">
        <v>60246</v>
      </c>
      <c r="R34" s="132">
        <v>28267</v>
      </c>
      <c r="S34" s="132">
        <v>536</v>
      </c>
      <c r="T34" s="26">
        <f t="shared" si="5"/>
        <v>28803</v>
      </c>
      <c r="U34" s="132">
        <v>28889</v>
      </c>
      <c r="V34" s="132">
        <v>62403</v>
      </c>
      <c r="W34" s="132">
        <v>24781</v>
      </c>
      <c r="X34" s="14">
        <v>8479</v>
      </c>
      <c r="Y34" s="14">
        <v>8232</v>
      </c>
      <c r="Z34" s="14">
        <v>4289</v>
      </c>
      <c r="AA34" s="14">
        <v>22670</v>
      </c>
      <c r="AB34" s="14">
        <v>13857</v>
      </c>
      <c r="AC34" s="14">
        <v>29150</v>
      </c>
      <c r="AD34" s="14">
        <v>5656</v>
      </c>
      <c r="AE34" s="14">
        <v>5464</v>
      </c>
      <c r="AF34" s="14">
        <v>9857</v>
      </c>
      <c r="AG34" s="14">
        <v>2443</v>
      </c>
      <c r="AH34" s="14">
        <v>7409</v>
      </c>
      <c r="AI34" s="14">
        <v>5038</v>
      </c>
      <c r="AJ34" s="14">
        <v>5182</v>
      </c>
      <c r="AK34" s="14">
        <v>5417</v>
      </c>
      <c r="AL34" s="101">
        <v>4675</v>
      </c>
      <c r="AM34" s="14">
        <v>1480</v>
      </c>
      <c r="AN34" s="14">
        <v>2123</v>
      </c>
      <c r="AO34" s="14">
        <v>2658</v>
      </c>
      <c r="AP34" s="14">
        <v>6130</v>
      </c>
      <c r="AQ34" s="101">
        <v>2329</v>
      </c>
      <c r="AR34" s="14">
        <v>4173</v>
      </c>
      <c r="AS34" s="14">
        <v>0</v>
      </c>
      <c r="AT34" s="18">
        <f t="shared" si="3"/>
        <v>4173</v>
      </c>
      <c r="AU34" s="14">
        <v>3840</v>
      </c>
      <c r="AV34" s="18">
        <f t="shared" si="2"/>
        <v>1151213</v>
      </c>
      <c r="AW34" s="17"/>
    </row>
    <row r="35" spans="1:49" ht="12.5" customHeight="1">
      <c r="A35" s="213" t="s">
        <v>224</v>
      </c>
      <c r="B35" s="226"/>
      <c r="C35" s="226"/>
      <c r="D35" s="226"/>
      <c r="E35" s="226"/>
      <c r="F35" s="226"/>
      <c r="G35" s="226"/>
      <c r="H35" s="226"/>
      <c r="I35" s="226"/>
      <c r="J35" s="254"/>
      <c r="K35" s="142">
        <v>17826</v>
      </c>
      <c r="L35" s="132">
        <v>117366</v>
      </c>
      <c r="M35" s="132">
        <v>8584</v>
      </c>
      <c r="N35" s="132">
        <v>0</v>
      </c>
      <c r="O35" s="133">
        <v>0</v>
      </c>
      <c r="P35" s="21">
        <f t="shared" si="7"/>
        <v>8584</v>
      </c>
      <c r="Q35" s="132">
        <v>0</v>
      </c>
      <c r="R35" s="132">
        <v>0</v>
      </c>
      <c r="S35" s="132">
        <v>0</v>
      </c>
      <c r="T35" s="26">
        <f t="shared" si="5"/>
        <v>0</v>
      </c>
      <c r="U35" s="132">
        <v>0</v>
      </c>
      <c r="V35" s="132">
        <v>0</v>
      </c>
      <c r="W35" s="132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01">
        <v>0</v>
      </c>
      <c r="AM35" s="14">
        <v>0</v>
      </c>
      <c r="AN35" s="14">
        <v>0</v>
      </c>
      <c r="AO35" s="14">
        <v>0</v>
      </c>
      <c r="AP35" s="14">
        <v>0</v>
      </c>
      <c r="AQ35" s="101">
        <v>0</v>
      </c>
      <c r="AR35" s="14">
        <v>0</v>
      </c>
      <c r="AS35" s="14">
        <v>0</v>
      </c>
      <c r="AT35" s="18">
        <f t="shared" si="3"/>
        <v>0</v>
      </c>
      <c r="AU35" s="14">
        <v>0</v>
      </c>
      <c r="AV35" s="18">
        <f t="shared" ref="AV35:AV66" si="8">SUM(K35:AU35)-P35-T35-AT35</f>
        <v>143776</v>
      </c>
      <c r="AW35" s="17"/>
    </row>
    <row r="36" spans="1:49" ht="12.5" customHeight="1">
      <c r="A36" s="213" t="s">
        <v>226</v>
      </c>
      <c r="B36" s="226"/>
      <c r="C36" s="226"/>
      <c r="D36" s="226"/>
      <c r="E36" s="226"/>
      <c r="F36" s="226"/>
      <c r="G36" s="226"/>
      <c r="H36" s="226"/>
      <c r="I36" s="226"/>
      <c r="J36" s="254"/>
      <c r="K36" s="142">
        <v>0</v>
      </c>
      <c r="L36" s="132">
        <v>0</v>
      </c>
      <c r="M36" s="132">
        <v>0</v>
      </c>
      <c r="N36" s="132">
        <v>0</v>
      </c>
      <c r="O36" s="133">
        <v>0</v>
      </c>
      <c r="P36" s="21">
        <f t="shared" si="7"/>
        <v>0</v>
      </c>
      <c r="Q36" s="132">
        <v>0</v>
      </c>
      <c r="R36" s="132">
        <v>0</v>
      </c>
      <c r="S36" s="132">
        <v>0</v>
      </c>
      <c r="T36" s="26">
        <f t="shared" si="4"/>
        <v>0</v>
      </c>
      <c r="U36" s="132">
        <v>0</v>
      </c>
      <c r="V36" s="132">
        <v>0</v>
      </c>
      <c r="W36" s="132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01">
        <v>0</v>
      </c>
      <c r="AM36" s="14">
        <v>0</v>
      </c>
      <c r="AN36" s="14">
        <v>0</v>
      </c>
      <c r="AO36" s="14">
        <v>0</v>
      </c>
      <c r="AP36" s="14">
        <v>0</v>
      </c>
      <c r="AQ36" s="101">
        <v>0</v>
      </c>
      <c r="AR36" s="14">
        <v>0</v>
      </c>
      <c r="AS36" s="14">
        <v>0</v>
      </c>
      <c r="AT36" s="18">
        <f t="shared" si="3"/>
        <v>0</v>
      </c>
      <c r="AU36" s="14">
        <v>0</v>
      </c>
      <c r="AV36" s="18">
        <f t="shared" si="8"/>
        <v>0</v>
      </c>
      <c r="AW36" s="17"/>
    </row>
    <row r="37" spans="1:49" ht="12.5" customHeight="1">
      <c r="A37" s="213" t="s">
        <v>227</v>
      </c>
      <c r="B37" s="226"/>
      <c r="C37" s="226"/>
      <c r="D37" s="226"/>
      <c r="E37" s="226"/>
      <c r="F37" s="226"/>
      <c r="G37" s="226"/>
      <c r="H37" s="226"/>
      <c r="I37" s="226"/>
      <c r="J37" s="254"/>
      <c r="K37" s="142">
        <v>29031065</v>
      </c>
      <c r="L37" s="132">
        <v>17681806</v>
      </c>
      <c r="M37" s="132">
        <v>1993576</v>
      </c>
      <c r="N37" s="132">
        <v>27044</v>
      </c>
      <c r="O37" s="133">
        <v>170475</v>
      </c>
      <c r="P37" s="21">
        <f t="shared" si="7"/>
        <v>2191095</v>
      </c>
      <c r="Q37" s="132">
        <v>2631994</v>
      </c>
      <c r="R37" s="132">
        <v>1527912</v>
      </c>
      <c r="S37" s="132">
        <v>52167</v>
      </c>
      <c r="T37" s="26">
        <f t="shared" ref="T37:T73" si="9">SUM(R37:S37)</f>
        <v>1580079</v>
      </c>
      <c r="U37" s="132">
        <v>917008</v>
      </c>
      <c r="V37" s="132">
        <v>4037096</v>
      </c>
      <c r="W37" s="132">
        <v>770859</v>
      </c>
      <c r="X37" s="14">
        <v>2076826</v>
      </c>
      <c r="Y37" s="14">
        <v>776393</v>
      </c>
      <c r="Z37" s="14">
        <v>88631</v>
      </c>
      <c r="AA37" s="14">
        <v>447943</v>
      </c>
      <c r="AB37" s="14">
        <v>1106839</v>
      </c>
      <c r="AC37" s="14">
        <v>1992138</v>
      </c>
      <c r="AD37" s="14">
        <v>915795</v>
      </c>
      <c r="AE37" s="14">
        <v>334061</v>
      </c>
      <c r="AF37" s="14">
        <v>289560</v>
      </c>
      <c r="AG37" s="14">
        <v>153554</v>
      </c>
      <c r="AH37" s="14">
        <v>2033545</v>
      </c>
      <c r="AI37" s="14">
        <v>361910</v>
      </c>
      <c r="AJ37" s="14">
        <v>247386</v>
      </c>
      <c r="AK37" s="14">
        <v>445035</v>
      </c>
      <c r="AL37" s="101">
        <v>181016</v>
      </c>
      <c r="AM37" s="14">
        <v>27837</v>
      </c>
      <c r="AN37" s="14">
        <v>30529</v>
      </c>
      <c r="AO37" s="14">
        <v>84764</v>
      </c>
      <c r="AP37" s="14">
        <v>117325</v>
      </c>
      <c r="AQ37" s="101">
        <v>41606</v>
      </c>
      <c r="AR37" s="14">
        <v>10450</v>
      </c>
      <c r="AS37" s="14">
        <v>0</v>
      </c>
      <c r="AT37" s="18">
        <f t="shared" si="3"/>
        <v>10450</v>
      </c>
      <c r="AU37" s="14">
        <v>209305</v>
      </c>
      <c r="AV37" s="18">
        <f t="shared" si="8"/>
        <v>70813450</v>
      </c>
      <c r="AW37" s="17"/>
    </row>
    <row r="38" spans="1:49" ht="12.5" customHeight="1">
      <c r="A38" s="213" t="s">
        <v>228</v>
      </c>
      <c r="B38" s="226"/>
      <c r="C38" s="226"/>
      <c r="D38" s="226"/>
      <c r="E38" s="226"/>
      <c r="F38" s="226"/>
      <c r="G38" s="226"/>
      <c r="H38" s="226"/>
      <c r="I38" s="226"/>
      <c r="J38" s="254"/>
      <c r="K38" s="142">
        <v>11862</v>
      </c>
      <c r="L38" s="132">
        <v>487</v>
      </c>
      <c r="M38" s="132">
        <v>1061</v>
      </c>
      <c r="N38" s="132">
        <v>0</v>
      </c>
      <c r="O38" s="133">
        <v>0</v>
      </c>
      <c r="P38" s="21">
        <f t="shared" si="7"/>
        <v>1061</v>
      </c>
      <c r="Q38" s="132">
        <v>0</v>
      </c>
      <c r="R38" s="132">
        <v>0</v>
      </c>
      <c r="S38" s="132">
        <v>0</v>
      </c>
      <c r="T38" s="26">
        <f t="shared" si="9"/>
        <v>0</v>
      </c>
      <c r="U38" s="132">
        <v>0</v>
      </c>
      <c r="V38" s="132">
        <v>0</v>
      </c>
      <c r="W38" s="132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3950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01">
        <v>0</v>
      </c>
      <c r="AM38" s="14">
        <v>0</v>
      </c>
      <c r="AN38" s="14">
        <v>0</v>
      </c>
      <c r="AO38" s="14">
        <v>0</v>
      </c>
      <c r="AP38" s="14">
        <v>0</v>
      </c>
      <c r="AQ38" s="101">
        <v>0</v>
      </c>
      <c r="AR38" s="14">
        <v>0</v>
      </c>
      <c r="AS38" s="14">
        <v>0</v>
      </c>
      <c r="AT38" s="18">
        <f t="shared" si="3"/>
        <v>0</v>
      </c>
      <c r="AU38" s="14">
        <v>0</v>
      </c>
      <c r="AV38" s="18">
        <f t="shared" si="8"/>
        <v>17360</v>
      </c>
      <c r="AW38" s="17"/>
    </row>
    <row r="39" spans="1:49" ht="12.5" customHeight="1">
      <c r="A39" s="213" t="s">
        <v>175</v>
      </c>
      <c r="B39" s="226"/>
      <c r="C39" s="226"/>
      <c r="D39" s="226"/>
      <c r="E39" s="226"/>
      <c r="F39" s="226"/>
      <c r="G39" s="226"/>
      <c r="H39" s="226"/>
      <c r="I39" s="226"/>
      <c r="J39" s="254"/>
      <c r="K39" s="142">
        <v>66278</v>
      </c>
      <c r="L39" s="132">
        <v>186932</v>
      </c>
      <c r="M39" s="132">
        <v>8857</v>
      </c>
      <c r="N39" s="132">
        <v>0</v>
      </c>
      <c r="O39" s="133">
        <v>10991</v>
      </c>
      <c r="P39" s="21">
        <f t="shared" si="7"/>
        <v>19848</v>
      </c>
      <c r="Q39" s="132">
        <v>7526</v>
      </c>
      <c r="R39" s="132">
        <v>924</v>
      </c>
      <c r="S39" s="132">
        <v>0</v>
      </c>
      <c r="T39" s="26">
        <f t="shared" si="9"/>
        <v>924</v>
      </c>
      <c r="U39" s="132">
        <v>600</v>
      </c>
      <c r="V39" s="132">
        <v>1927</v>
      </c>
      <c r="W39" s="132">
        <v>6515</v>
      </c>
      <c r="X39" s="14">
        <v>750</v>
      </c>
      <c r="Y39" s="14">
        <v>0</v>
      </c>
      <c r="Z39" s="14">
        <v>255</v>
      </c>
      <c r="AA39" s="14">
        <v>38700</v>
      </c>
      <c r="AB39" s="14">
        <v>700</v>
      </c>
      <c r="AC39" s="14">
        <v>500</v>
      </c>
      <c r="AD39" s="14">
        <v>1550</v>
      </c>
      <c r="AE39" s="14">
        <v>1600</v>
      </c>
      <c r="AF39" s="14">
        <v>120</v>
      </c>
      <c r="AG39" s="14">
        <v>5000</v>
      </c>
      <c r="AH39" s="14">
        <v>210</v>
      </c>
      <c r="AI39" s="14">
        <v>0</v>
      </c>
      <c r="AJ39" s="14">
        <v>100</v>
      </c>
      <c r="AK39" s="14">
        <v>400</v>
      </c>
      <c r="AL39" s="101">
        <v>300</v>
      </c>
      <c r="AM39" s="14">
        <v>4</v>
      </c>
      <c r="AN39" s="14">
        <v>0</v>
      </c>
      <c r="AO39" s="14">
        <v>0</v>
      </c>
      <c r="AP39" s="14">
        <v>540</v>
      </c>
      <c r="AQ39" s="101">
        <v>0</v>
      </c>
      <c r="AR39" s="14">
        <v>176</v>
      </c>
      <c r="AS39" s="14">
        <v>0</v>
      </c>
      <c r="AT39" s="18">
        <f t="shared" si="3"/>
        <v>176</v>
      </c>
      <c r="AU39" s="14">
        <v>5486</v>
      </c>
      <c r="AV39" s="18">
        <f t="shared" si="8"/>
        <v>346941</v>
      </c>
      <c r="AW39" s="17"/>
    </row>
    <row r="40" spans="1:49" ht="12.5" customHeight="1">
      <c r="A40" s="213" t="s">
        <v>229</v>
      </c>
      <c r="B40" s="226"/>
      <c r="C40" s="226"/>
      <c r="D40" s="226"/>
      <c r="E40" s="226"/>
      <c r="F40" s="226"/>
      <c r="G40" s="226"/>
      <c r="H40" s="226"/>
      <c r="I40" s="226"/>
      <c r="J40" s="254"/>
      <c r="K40" s="142">
        <v>639570903</v>
      </c>
      <c r="L40" s="132">
        <v>170943682</v>
      </c>
      <c r="M40" s="132">
        <v>60851807</v>
      </c>
      <c r="N40" s="132">
        <v>342426</v>
      </c>
      <c r="O40" s="133">
        <v>2803779</v>
      </c>
      <c r="P40" s="21">
        <f t="shared" si="6"/>
        <v>63998012</v>
      </c>
      <c r="Q40" s="132">
        <v>108745750</v>
      </c>
      <c r="R40" s="132">
        <v>43661260</v>
      </c>
      <c r="S40" s="132">
        <v>1955982</v>
      </c>
      <c r="T40" s="26">
        <f t="shared" si="9"/>
        <v>45617242</v>
      </c>
      <c r="U40" s="132">
        <v>35386476</v>
      </c>
      <c r="V40" s="132">
        <v>52623954</v>
      </c>
      <c r="W40" s="132">
        <v>27218375</v>
      </c>
      <c r="X40" s="14">
        <v>20894626</v>
      </c>
      <c r="Y40" s="14">
        <v>6045767</v>
      </c>
      <c r="Z40" s="14">
        <v>8973040</v>
      </c>
      <c r="AA40" s="14">
        <v>27164134</v>
      </c>
      <c r="AB40" s="14">
        <v>48749095</v>
      </c>
      <c r="AC40" s="14">
        <v>37304647</v>
      </c>
      <c r="AD40" s="14">
        <v>23522321</v>
      </c>
      <c r="AE40" s="14">
        <v>22653510</v>
      </c>
      <c r="AF40" s="14">
        <v>13113437</v>
      </c>
      <c r="AG40" s="14">
        <v>5503050</v>
      </c>
      <c r="AH40" s="14">
        <v>23704674</v>
      </c>
      <c r="AI40" s="14">
        <v>10277686</v>
      </c>
      <c r="AJ40" s="14">
        <v>8362955</v>
      </c>
      <c r="AK40" s="14">
        <v>8546488</v>
      </c>
      <c r="AL40" s="101">
        <v>6861321</v>
      </c>
      <c r="AM40" s="14">
        <v>3918384</v>
      </c>
      <c r="AN40" s="14">
        <v>2532719</v>
      </c>
      <c r="AO40" s="14">
        <v>3044425</v>
      </c>
      <c r="AP40" s="14">
        <v>7086782</v>
      </c>
      <c r="AQ40" s="101">
        <v>2360879</v>
      </c>
      <c r="AR40" s="14">
        <v>6516798</v>
      </c>
      <c r="AS40" s="14">
        <v>128643</v>
      </c>
      <c r="AT40" s="18">
        <f t="shared" si="3"/>
        <v>6645441</v>
      </c>
      <c r="AU40" s="14">
        <v>6182605</v>
      </c>
      <c r="AV40" s="18">
        <f t="shared" si="8"/>
        <v>1447552380</v>
      </c>
      <c r="AW40" s="17"/>
    </row>
    <row r="41" spans="1:49" ht="12.5" customHeight="1">
      <c r="A41" s="213" t="s">
        <v>230</v>
      </c>
      <c r="B41" s="226"/>
      <c r="C41" s="226"/>
      <c r="D41" s="226"/>
      <c r="E41" s="226"/>
      <c r="F41" s="226"/>
      <c r="G41" s="226"/>
      <c r="H41" s="226"/>
      <c r="I41" s="226"/>
      <c r="J41" s="254"/>
      <c r="K41" s="142">
        <v>1376307325</v>
      </c>
      <c r="L41" s="132">
        <v>371034962</v>
      </c>
      <c r="M41" s="132">
        <v>95129155</v>
      </c>
      <c r="N41" s="132">
        <v>582354</v>
      </c>
      <c r="O41" s="133">
        <v>3646074</v>
      </c>
      <c r="P41" s="21">
        <f t="shared" ref="P41:P47" si="10">SUM(M41:O41)</f>
        <v>99357583</v>
      </c>
      <c r="Q41" s="132">
        <v>250248343</v>
      </c>
      <c r="R41" s="132">
        <v>59942361</v>
      </c>
      <c r="S41" s="132">
        <v>2505357</v>
      </c>
      <c r="T41" s="26">
        <f t="shared" si="9"/>
        <v>62447718</v>
      </c>
      <c r="U41" s="132">
        <v>50306700</v>
      </c>
      <c r="V41" s="132">
        <v>122426026</v>
      </c>
      <c r="W41" s="132">
        <v>35889259</v>
      </c>
      <c r="X41" s="14">
        <v>34610554</v>
      </c>
      <c r="Y41" s="14">
        <v>9227390</v>
      </c>
      <c r="Z41" s="14">
        <v>11005949</v>
      </c>
      <c r="AA41" s="14">
        <v>35944176</v>
      </c>
      <c r="AB41" s="14">
        <v>59094522</v>
      </c>
      <c r="AC41" s="14">
        <v>48173839</v>
      </c>
      <c r="AD41" s="14">
        <v>28998087</v>
      </c>
      <c r="AE41" s="14">
        <v>29708018</v>
      </c>
      <c r="AF41" s="14">
        <v>17078543</v>
      </c>
      <c r="AG41" s="14">
        <v>7322099</v>
      </c>
      <c r="AH41" s="14">
        <v>27480717</v>
      </c>
      <c r="AI41" s="14">
        <v>12421027</v>
      </c>
      <c r="AJ41" s="14">
        <v>11220225</v>
      </c>
      <c r="AK41" s="14">
        <v>9693348</v>
      </c>
      <c r="AL41" s="101">
        <v>7081793</v>
      </c>
      <c r="AM41" s="14">
        <v>4535921</v>
      </c>
      <c r="AN41" s="14">
        <v>2964264</v>
      </c>
      <c r="AO41" s="14">
        <v>3581068</v>
      </c>
      <c r="AP41" s="14">
        <v>9995003</v>
      </c>
      <c r="AQ41" s="101">
        <v>2436902</v>
      </c>
      <c r="AR41" s="14">
        <v>8678653</v>
      </c>
      <c r="AS41" s="14">
        <v>157250</v>
      </c>
      <c r="AT41" s="18">
        <f t="shared" si="3"/>
        <v>8835903</v>
      </c>
      <c r="AU41" s="14">
        <v>7454328</v>
      </c>
      <c r="AV41" s="18">
        <f t="shared" si="8"/>
        <v>2756881592</v>
      </c>
      <c r="AW41" s="17"/>
    </row>
    <row r="42" spans="1:49" ht="12.5" customHeight="1">
      <c r="A42" s="213" t="s">
        <v>231</v>
      </c>
      <c r="B42" s="226"/>
      <c r="C42" s="226"/>
      <c r="D42" s="226"/>
      <c r="E42" s="226"/>
      <c r="F42" s="226"/>
      <c r="G42" s="226"/>
      <c r="H42" s="226"/>
      <c r="I42" s="226"/>
      <c r="J42" s="254"/>
      <c r="K42" s="142">
        <v>736736422</v>
      </c>
      <c r="L42" s="132">
        <v>200091280</v>
      </c>
      <c r="M42" s="132">
        <v>34277348</v>
      </c>
      <c r="N42" s="132">
        <v>239928</v>
      </c>
      <c r="O42" s="133">
        <v>842295</v>
      </c>
      <c r="P42" s="21">
        <f t="shared" si="10"/>
        <v>35359571</v>
      </c>
      <c r="Q42" s="132">
        <v>141502593</v>
      </c>
      <c r="R42" s="132">
        <v>16281101</v>
      </c>
      <c r="S42" s="132">
        <v>549375</v>
      </c>
      <c r="T42" s="26">
        <f t="shared" si="9"/>
        <v>16830476</v>
      </c>
      <c r="U42" s="132">
        <v>14920224</v>
      </c>
      <c r="V42" s="132">
        <v>69802072</v>
      </c>
      <c r="W42" s="132">
        <v>8670884</v>
      </c>
      <c r="X42" s="14">
        <v>13715928</v>
      </c>
      <c r="Y42" s="14">
        <v>3181623</v>
      </c>
      <c r="Z42" s="14">
        <v>2042409</v>
      </c>
      <c r="AA42" s="14">
        <v>8780042</v>
      </c>
      <c r="AB42" s="14">
        <v>10345427</v>
      </c>
      <c r="AC42" s="14">
        <v>10869192</v>
      </c>
      <c r="AD42" s="14">
        <v>5475766</v>
      </c>
      <c r="AE42" s="14">
        <v>7054508</v>
      </c>
      <c r="AF42" s="14">
        <v>3965106</v>
      </c>
      <c r="AG42" s="14">
        <v>1819049</v>
      </c>
      <c r="AH42" s="14">
        <v>3776043</v>
      </c>
      <c r="AI42" s="14">
        <v>2143341</v>
      </c>
      <c r="AJ42" s="14">
        <v>2857270</v>
      </c>
      <c r="AK42" s="14">
        <v>1146860</v>
      </c>
      <c r="AL42" s="101">
        <v>220472</v>
      </c>
      <c r="AM42" s="14">
        <v>617537</v>
      </c>
      <c r="AN42" s="14">
        <v>431545</v>
      </c>
      <c r="AO42" s="14">
        <v>536643</v>
      </c>
      <c r="AP42" s="14">
        <v>2908221</v>
      </c>
      <c r="AQ42" s="101">
        <v>76023</v>
      </c>
      <c r="AR42" s="14">
        <v>2161855</v>
      </c>
      <c r="AS42" s="14">
        <v>28607</v>
      </c>
      <c r="AT42" s="18">
        <f t="shared" si="3"/>
        <v>2190462</v>
      </c>
      <c r="AU42" s="14">
        <v>1271723</v>
      </c>
      <c r="AV42" s="18">
        <f t="shared" si="8"/>
        <v>1309338712</v>
      </c>
      <c r="AW42" s="17"/>
    </row>
    <row r="43" spans="1:49" ht="12.5" customHeight="1">
      <c r="A43" s="213" t="s">
        <v>232</v>
      </c>
      <c r="B43" s="226"/>
      <c r="C43" s="226"/>
      <c r="D43" s="226"/>
      <c r="E43" s="226"/>
      <c r="F43" s="226"/>
      <c r="G43" s="226"/>
      <c r="H43" s="226"/>
      <c r="I43" s="226"/>
      <c r="J43" s="254"/>
      <c r="K43" s="142">
        <v>1279213811</v>
      </c>
      <c r="L43" s="132">
        <v>464188639</v>
      </c>
      <c r="M43" s="132">
        <v>134126733</v>
      </c>
      <c r="N43" s="132">
        <v>534320</v>
      </c>
      <c r="O43" s="133">
        <v>4805830</v>
      </c>
      <c r="P43" s="21">
        <f t="shared" si="10"/>
        <v>139466883</v>
      </c>
      <c r="Q43" s="132">
        <v>180352375</v>
      </c>
      <c r="R43" s="132">
        <v>74690675</v>
      </c>
      <c r="S43" s="132">
        <v>3738763</v>
      </c>
      <c r="T43" s="26">
        <f t="shared" si="9"/>
        <v>78429438</v>
      </c>
      <c r="U43" s="132">
        <v>64008730</v>
      </c>
      <c r="V43" s="132">
        <v>97606191</v>
      </c>
      <c r="W43" s="132">
        <v>63051557</v>
      </c>
      <c r="X43" s="14">
        <v>48259624</v>
      </c>
      <c r="Y43" s="14">
        <v>10166141</v>
      </c>
      <c r="Z43" s="14">
        <v>12119456</v>
      </c>
      <c r="AA43" s="14">
        <v>53244972</v>
      </c>
      <c r="AB43" s="14">
        <v>68207698</v>
      </c>
      <c r="AC43" s="14">
        <v>64803399</v>
      </c>
      <c r="AD43" s="14">
        <v>41106371</v>
      </c>
      <c r="AE43" s="14">
        <v>34151539</v>
      </c>
      <c r="AF43" s="14">
        <v>23130117</v>
      </c>
      <c r="AG43" s="14">
        <v>10603300</v>
      </c>
      <c r="AH43" s="14">
        <v>33538298</v>
      </c>
      <c r="AI43" s="14">
        <v>16587279</v>
      </c>
      <c r="AJ43" s="14">
        <v>14611076</v>
      </c>
      <c r="AK43" s="14">
        <v>18823252</v>
      </c>
      <c r="AL43" s="101">
        <v>11637205</v>
      </c>
      <c r="AM43" s="14">
        <v>5837499</v>
      </c>
      <c r="AN43" s="14">
        <v>3468203</v>
      </c>
      <c r="AO43" s="14">
        <v>4795354</v>
      </c>
      <c r="AP43" s="14">
        <v>12699033</v>
      </c>
      <c r="AQ43" s="101">
        <v>3955772</v>
      </c>
      <c r="AR43" s="14">
        <v>8997519</v>
      </c>
      <c r="AS43" s="14">
        <v>161217</v>
      </c>
      <c r="AT43" s="18">
        <f t="shared" si="3"/>
        <v>9158736</v>
      </c>
      <c r="AU43" s="14">
        <v>12151508</v>
      </c>
      <c r="AV43" s="18">
        <f t="shared" si="8"/>
        <v>2879373456</v>
      </c>
      <c r="AW43" s="17"/>
    </row>
    <row r="44" spans="1:49" ht="12.5" customHeight="1">
      <c r="A44" s="213" t="s">
        <v>233</v>
      </c>
      <c r="B44" s="226"/>
      <c r="C44" s="226"/>
      <c r="D44" s="226"/>
      <c r="E44" s="226"/>
      <c r="F44" s="226"/>
      <c r="G44" s="226"/>
      <c r="H44" s="226"/>
      <c r="I44" s="226"/>
      <c r="J44" s="254"/>
      <c r="K44" s="142">
        <v>594897119</v>
      </c>
      <c r="L44" s="132">
        <v>166215874</v>
      </c>
      <c r="M44" s="132">
        <v>99328249</v>
      </c>
      <c r="N44" s="132">
        <v>14539</v>
      </c>
      <c r="O44" s="133">
        <v>238193</v>
      </c>
      <c r="P44" s="21">
        <f t="shared" si="10"/>
        <v>99580981</v>
      </c>
      <c r="Q44" s="132">
        <v>20118544</v>
      </c>
      <c r="R44" s="132">
        <v>27970462</v>
      </c>
      <c r="S44" s="132">
        <v>134382</v>
      </c>
      <c r="T44" s="26">
        <f t="shared" si="9"/>
        <v>28104844</v>
      </c>
      <c r="U44" s="132">
        <v>6189256</v>
      </c>
      <c r="V44" s="132">
        <v>51510956</v>
      </c>
      <c r="W44" s="132">
        <v>22004206</v>
      </c>
      <c r="X44" s="14">
        <v>18045945</v>
      </c>
      <c r="Y44" s="14">
        <v>5335857</v>
      </c>
      <c r="Z44" s="14">
        <v>127104</v>
      </c>
      <c r="AA44" s="14">
        <v>11918153</v>
      </c>
      <c r="AB44" s="14">
        <v>12635343</v>
      </c>
      <c r="AC44" s="14">
        <v>16146452</v>
      </c>
      <c r="AD44" s="14">
        <v>2699360</v>
      </c>
      <c r="AE44" s="14">
        <v>3532816</v>
      </c>
      <c r="AF44" s="14">
        <v>11387167</v>
      </c>
      <c r="AG44" s="14">
        <v>2949877</v>
      </c>
      <c r="AH44" s="14">
        <v>274171</v>
      </c>
      <c r="AI44" s="14">
        <v>4174590</v>
      </c>
      <c r="AJ44" s="14">
        <v>6455515</v>
      </c>
      <c r="AK44" s="14">
        <v>2436008</v>
      </c>
      <c r="AL44" s="101">
        <v>2356168</v>
      </c>
      <c r="AM44" s="14">
        <v>1082327</v>
      </c>
      <c r="AN44" s="14">
        <v>2370352</v>
      </c>
      <c r="AO44" s="14">
        <v>1697003</v>
      </c>
      <c r="AP44" s="14">
        <v>686123</v>
      </c>
      <c r="AQ44" s="101">
        <v>307840</v>
      </c>
      <c r="AR44" s="14">
        <v>3564364</v>
      </c>
      <c r="AS44" s="14">
        <v>15761</v>
      </c>
      <c r="AT44" s="18">
        <f t="shared" si="3"/>
        <v>3580125</v>
      </c>
      <c r="AU44" s="14">
        <v>2064714</v>
      </c>
      <c r="AV44" s="18">
        <f t="shared" si="8"/>
        <v>1100884790</v>
      </c>
      <c r="AW44" s="17"/>
    </row>
    <row r="45" spans="1:49" ht="12.5" customHeight="1">
      <c r="A45" s="213" t="s">
        <v>234</v>
      </c>
      <c r="B45" s="226"/>
      <c r="C45" s="226"/>
      <c r="D45" s="226"/>
      <c r="E45" s="226"/>
      <c r="F45" s="226"/>
      <c r="G45" s="226"/>
      <c r="H45" s="226"/>
      <c r="I45" s="226"/>
      <c r="J45" s="254"/>
      <c r="K45" s="142">
        <v>3246306</v>
      </c>
      <c r="L45" s="132">
        <v>28030697</v>
      </c>
      <c r="M45" s="132">
        <v>98072313</v>
      </c>
      <c r="N45" s="132">
        <v>14539</v>
      </c>
      <c r="O45" s="133">
        <v>238193</v>
      </c>
      <c r="P45" s="21">
        <f t="shared" si="10"/>
        <v>98325045</v>
      </c>
      <c r="Q45" s="132">
        <v>6945334</v>
      </c>
      <c r="R45" s="132">
        <v>18965856</v>
      </c>
      <c r="S45" s="132">
        <v>0</v>
      </c>
      <c r="T45" s="26">
        <f t="shared" si="9"/>
        <v>18965856</v>
      </c>
      <c r="U45" s="132">
        <v>5105769</v>
      </c>
      <c r="V45" s="132">
        <v>1357550</v>
      </c>
      <c r="W45" s="132">
        <v>20042496</v>
      </c>
      <c r="X45" s="14">
        <v>17206398</v>
      </c>
      <c r="Y45" s="14">
        <v>5335857</v>
      </c>
      <c r="Z45" s="14">
        <v>127104</v>
      </c>
      <c r="AA45" s="14">
        <v>11918153</v>
      </c>
      <c r="AB45" s="14">
        <v>12635343</v>
      </c>
      <c r="AC45" s="14">
        <v>16146452</v>
      </c>
      <c r="AD45" s="14">
        <v>1237042</v>
      </c>
      <c r="AE45" s="14">
        <v>2061845</v>
      </c>
      <c r="AF45" s="14">
        <v>9742720</v>
      </c>
      <c r="AG45" s="14">
        <v>1906462</v>
      </c>
      <c r="AH45" s="14">
        <v>240711</v>
      </c>
      <c r="AI45" s="14">
        <v>3330453</v>
      </c>
      <c r="AJ45" s="14">
        <v>6196427</v>
      </c>
      <c r="AK45" s="14">
        <v>1493640</v>
      </c>
      <c r="AL45" s="101">
        <v>2314949</v>
      </c>
      <c r="AM45" s="14">
        <v>1032327</v>
      </c>
      <c r="AN45" s="14">
        <v>2095309</v>
      </c>
      <c r="AO45" s="14">
        <v>1252249</v>
      </c>
      <c r="AP45" s="14">
        <v>506591</v>
      </c>
      <c r="AQ45" s="101">
        <v>307840</v>
      </c>
      <c r="AR45" s="14">
        <v>3564364</v>
      </c>
      <c r="AS45" s="14">
        <v>15761</v>
      </c>
      <c r="AT45" s="18">
        <f t="shared" si="3"/>
        <v>3580125</v>
      </c>
      <c r="AU45" s="14">
        <v>1947685</v>
      </c>
      <c r="AV45" s="18">
        <f t="shared" si="8"/>
        <v>284634735</v>
      </c>
      <c r="AW45" s="17"/>
    </row>
    <row r="46" spans="1:49" ht="12.5" customHeight="1">
      <c r="A46" s="213" t="s">
        <v>235</v>
      </c>
      <c r="B46" s="226"/>
      <c r="C46" s="226"/>
      <c r="D46" s="226"/>
      <c r="E46" s="226"/>
      <c r="F46" s="226"/>
      <c r="G46" s="226"/>
      <c r="H46" s="226"/>
      <c r="I46" s="226"/>
      <c r="J46" s="254"/>
      <c r="K46" s="142">
        <v>0</v>
      </c>
      <c r="L46" s="132">
        <v>0</v>
      </c>
      <c r="M46" s="132">
        <v>0</v>
      </c>
      <c r="N46" s="132">
        <v>0</v>
      </c>
      <c r="O46" s="133">
        <v>0</v>
      </c>
      <c r="P46" s="21">
        <f t="shared" si="10"/>
        <v>0</v>
      </c>
      <c r="Q46" s="132">
        <v>0</v>
      </c>
      <c r="R46" s="132">
        <v>0</v>
      </c>
      <c r="S46" s="132">
        <v>0</v>
      </c>
      <c r="T46" s="26">
        <f t="shared" si="9"/>
        <v>0</v>
      </c>
      <c r="U46" s="132">
        <v>0</v>
      </c>
      <c r="V46" s="132">
        <v>0</v>
      </c>
      <c r="W46" s="132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01">
        <v>0</v>
      </c>
      <c r="AM46" s="14">
        <v>0</v>
      </c>
      <c r="AN46" s="14">
        <v>0</v>
      </c>
      <c r="AO46" s="14">
        <v>0</v>
      </c>
      <c r="AP46" s="14">
        <v>0</v>
      </c>
      <c r="AQ46" s="101">
        <v>0</v>
      </c>
      <c r="AR46" s="14">
        <v>0</v>
      </c>
      <c r="AS46" s="14">
        <v>0</v>
      </c>
      <c r="AT46" s="18">
        <f t="shared" si="3"/>
        <v>0</v>
      </c>
      <c r="AU46" s="14">
        <v>0</v>
      </c>
      <c r="AV46" s="18">
        <f t="shared" si="8"/>
        <v>0</v>
      </c>
      <c r="AW46" s="17"/>
    </row>
    <row r="47" spans="1:49" ht="12.5" customHeight="1">
      <c r="A47" s="213" t="s">
        <v>236</v>
      </c>
      <c r="B47" s="226"/>
      <c r="C47" s="226"/>
      <c r="D47" s="226"/>
      <c r="E47" s="226"/>
      <c r="F47" s="226"/>
      <c r="G47" s="226"/>
      <c r="H47" s="226"/>
      <c r="I47" s="226"/>
      <c r="J47" s="254"/>
      <c r="K47" s="142">
        <v>159955253</v>
      </c>
      <c r="L47" s="132">
        <v>110937312</v>
      </c>
      <c r="M47" s="132">
        <v>0</v>
      </c>
      <c r="N47" s="132">
        <v>0</v>
      </c>
      <c r="O47" s="133">
        <v>0</v>
      </c>
      <c r="P47" s="21">
        <f t="shared" si="10"/>
        <v>0</v>
      </c>
      <c r="Q47" s="132">
        <v>0</v>
      </c>
      <c r="R47" s="132">
        <v>5445885</v>
      </c>
      <c r="S47" s="132">
        <v>134382</v>
      </c>
      <c r="T47" s="26">
        <f t="shared" si="9"/>
        <v>5580267</v>
      </c>
      <c r="U47" s="132">
        <v>0</v>
      </c>
      <c r="V47" s="132">
        <v>50153406</v>
      </c>
      <c r="W47" s="132">
        <v>1961710</v>
      </c>
      <c r="X47" s="14">
        <v>281774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1462318</v>
      </c>
      <c r="AE47" s="14">
        <v>0</v>
      </c>
      <c r="AF47" s="14">
        <v>0</v>
      </c>
      <c r="AG47" s="14">
        <v>763415</v>
      </c>
      <c r="AH47" s="14">
        <v>33460</v>
      </c>
      <c r="AI47" s="14">
        <v>844137</v>
      </c>
      <c r="AJ47" s="14">
        <v>259088</v>
      </c>
      <c r="AK47" s="14">
        <v>942368</v>
      </c>
      <c r="AL47" s="101">
        <v>41219</v>
      </c>
      <c r="AM47" s="14">
        <v>0</v>
      </c>
      <c r="AN47" s="14">
        <v>275043</v>
      </c>
      <c r="AO47" s="14">
        <v>0</v>
      </c>
      <c r="AP47" s="14">
        <v>0</v>
      </c>
      <c r="AQ47" s="101">
        <v>0</v>
      </c>
      <c r="AR47" s="14">
        <v>0</v>
      </c>
      <c r="AS47" s="14">
        <v>0</v>
      </c>
      <c r="AT47" s="18">
        <f t="shared" si="3"/>
        <v>0</v>
      </c>
      <c r="AU47" s="14">
        <v>117029</v>
      </c>
      <c r="AV47" s="18">
        <f t="shared" si="8"/>
        <v>333607799</v>
      </c>
      <c r="AW47" s="17"/>
    </row>
    <row r="48" spans="1:49" ht="12.5" customHeight="1">
      <c r="A48" s="213" t="s">
        <v>237</v>
      </c>
      <c r="B48" s="226"/>
      <c r="C48" s="226"/>
      <c r="D48" s="226"/>
      <c r="E48" s="226"/>
      <c r="F48" s="226"/>
      <c r="G48" s="226"/>
      <c r="H48" s="226"/>
      <c r="I48" s="226"/>
      <c r="J48" s="254"/>
      <c r="K48" s="142">
        <v>431695560</v>
      </c>
      <c r="L48" s="132">
        <v>27247865</v>
      </c>
      <c r="M48" s="132">
        <v>1255936</v>
      </c>
      <c r="N48" s="132">
        <v>0</v>
      </c>
      <c r="O48" s="133">
        <v>0</v>
      </c>
      <c r="P48" s="21">
        <f t="shared" si="6"/>
        <v>1255936</v>
      </c>
      <c r="Q48" s="132">
        <v>13173210</v>
      </c>
      <c r="R48" s="132">
        <v>3558721</v>
      </c>
      <c r="S48" s="132">
        <v>0</v>
      </c>
      <c r="T48" s="26">
        <f t="shared" si="9"/>
        <v>3558721</v>
      </c>
      <c r="U48" s="132">
        <v>1083487</v>
      </c>
      <c r="V48" s="132">
        <v>0</v>
      </c>
      <c r="W48" s="132">
        <v>0</v>
      </c>
      <c r="X48" s="14">
        <v>557773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1470971</v>
      </c>
      <c r="AF48" s="14">
        <v>1644447</v>
      </c>
      <c r="AG48" s="14">
        <v>280000</v>
      </c>
      <c r="AH48" s="14">
        <v>0</v>
      </c>
      <c r="AI48" s="14">
        <v>0</v>
      </c>
      <c r="AJ48" s="14">
        <v>0</v>
      </c>
      <c r="AK48" s="14">
        <v>0</v>
      </c>
      <c r="AL48" s="101">
        <v>0</v>
      </c>
      <c r="AM48" s="14">
        <v>50000</v>
      </c>
      <c r="AN48" s="14">
        <v>0</v>
      </c>
      <c r="AO48" s="14">
        <v>444754</v>
      </c>
      <c r="AP48" s="14">
        <v>179532</v>
      </c>
      <c r="AQ48" s="101">
        <v>0</v>
      </c>
      <c r="AR48" s="14">
        <v>0</v>
      </c>
      <c r="AS48" s="14">
        <v>0</v>
      </c>
      <c r="AT48" s="18">
        <f t="shared" si="3"/>
        <v>0</v>
      </c>
      <c r="AU48" s="14">
        <v>0</v>
      </c>
      <c r="AV48" s="18">
        <f t="shared" si="8"/>
        <v>482642256</v>
      </c>
      <c r="AW48" s="17"/>
    </row>
    <row r="49" spans="1:49" ht="12.5" customHeight="1">
      <c r="A49" s="213" t="s">
        <v>238</v>
      </c>
      <c r="B49" s="226"/>
      <c r="C49" s="226"/>
      <c r="D49" s="226"/>
      <c r="E49" s="226"/>
      <c r="F49" s="226"/>
      <c r="G49" s="226"/>
      <c r="H49" s="226"/>
      <c r="I49" s="226"/>
      <c r="J49" s="254"/>
      <c r="K49" s="142">
        <v>111060534</v>
      </c>
      <c r="L49" s="132">
        <v>28202699</v>
      </c>
      <c r="M49" s="132">
        <v>8229639</v>
      </c>
      <c r="N49" s="132">
        <v>-68210</v>
      </c>
      <c r="O49" s="133">
        <v>-1191793</v>
      </c>
      <c r="P49" s="21">
        <f>SUM(M49:O49)</f>
        <v>6969636</v>
      </c>
      <c r="Q49" s="132">
        <v>22039182</v>
      </c>
      <c r="R49" s="132">
        <v>5102795</v>
      </c>
      <c r="S49" s="132">
        <v>54964</v>
      </c>
      <c r="T49" s="26">
        <f t="shared" si="9"/>
        <v>5157759</v>
      </c>
      <c r="U49" s="132">
        <v>9250101</v>
      </c>
      <c r="V49" s="132">
        <v>8755739</v>
      </c>
      <c r="W49" s="132">
        <v>1086797</v>
      </c>
      <c r="X49" s="14">
        <v>4448338</v>
      </c>
      <c r="Y49" s="132">
        <v>-462163</v>
      </c>
      <c r="Z49" s="14">
        <v>1023523</v>
      </c>
      <c r="AA49" s="14">
        <v>2869134</v>
      </c>
      <c r="AB49" s="14">
        <v>1588101</v>
      </c>
      <c r="AC49" s="14">
        <v>9151070</v>
      </c>
      <c r="AD49" s="14">
        <v>5112902</v>
      </c>
      <c r="AE49" s="14">
        <v>3011828</v>
      </c>
      <c r="AF49" s="14">
        <v>1362527</v>
      </c>
      <c r="AG49" s="14">
        <v>277506</v>
      </c>
      <c r="AH49" s="14">
        <v>3950939</v>
      </c>
      <c r="AI49" s="14">
        <v>765323</v>
      </c>
      <c r="AJ49" s="14">
        <v>162612</v>
      </c>
      <c r="AK49" s="132">
        <v>3509</v>
      </c>
      <c r="AL49" s="133">
        <v>40647</v>
      </c>
      <c r="AM49" s="14">
        <v>252841</v>
      </c>
      <c r="AN49" s="14">
        <v>78556</v>
      </c>
      <c r="AO49" s="14">
        <v>125019</v>
      </c>
      <c r="AP49" s="14">
        <v>2340805</v>
      </c>
      <c r="AQ49" s="101">
        <v>18182</v>
      </c>
      <c r="AR49" s="132">
        <v>-24509</v>
      </c>
      <c r="AS49" s="14">
        <v>33458</v>
      </c>
      <c r="AT49" s="18">
        <f t="shared" si="3"/>
        <v>8949</v>
      </c>
      <c r="AU49" s="14">
        <v>251933</v>
      </c>
      <c r="AV49" s="18">
        <f t="shared" si="8"/>
        <v>228904528</v>
      </c>
      <c r="AW49" s="17"/>
    </row>
    <row r="50" spans="1:49" ht="12.5" customHeight="1">
      <c r="A50" s="213" t="s">
        <v>239</v>
      </c>
      <c r="B50" s="226"/>
      <c r="C50" s="226"/>
      <c r="D50" s="226"/>
      <c r="E50" s="226"/>
      <c r="F50" s="226"/>
      <c r="G50" s="226"/>
      <c r="H50" s="226"/>
      <c r="I50" s="226"/>
      <c r="J50" s="254"/>
      <c r="K50" s="142">
        <v>56701183</v>
      </c>
      <c r="L50" s="132">
        <v>23499025</v>
      </c>
      <c r="M50" s="132">
        <v>959819</v>
      </c>
      <c r="N50" s="132">
        <v>0</v>
      </c>
      <c r="O50" s="133">
        <v>0</v>
      </c>
      <c r="P50" s="21">
        <f>SUM(M50:O50)</f>
        <v>959819</v>
      </c>
      <c r="Q50" s="132">
        <v>21388381</v>
      </c>
      <c r="R50" s="132">
        <v>3902118</v>
      </c>
      <c r="S50" s="132">
        <v>46583</v>
      </c>
      <c r="T50" s="26">
        <f t="shared" si="9"/>
        <v>3948701</v>
      </c>
      <c r="U50" s="132">
        <v>7743725</v>
      </c>
      <c r="V50" s="132">
        <v>7471726</v>
      </c>
      <c r="W50" s="132">
        <v>93624</v>
      </c>
      <c r="X50" s="14">
        <v>3558109</v>
      </c>
      <c r="Y50" s="14">
        <v>1453</v>
      </c>
      <c r="Z50" s="14">
        <v>928793</v>
      </c>
      <c r="AA50" s="14">
        <v>1845952</v>
      </c>
      <c r="AB50" s="14">
        <v>522462</v>
      </c>
      <c r="AC50" s="14">
        <v>8051702</v>
      </c>
      <c r="AD50" s="14">
        <v>4720063</v>
      </c>
      <c r="AE50" s="14">
        <v>2375087</v>
      </c>
      <c r="AF50" s="14">
        <v>707046</v>
      </c>
      <c r="AG50" s="14">
        <v>85421</v>
      </c>
      <c r="AH50" s="14">
        <v>1802801</v>
      </c>
      <c r="AI50" s="14">
        <v>77716</v>
      </c>
      <c r="AJ50" s="14">
        <v>140735</v>
      </c>
      <c r="AK50" s="14">
        <v>3509</v>
      </c>
      <c r="AL50" s="101">
        <v>7161</v>
      </c>
      <c r="AM50" s="14">
        <v>0</v>
      </c>
      <c r="AN50" s="14">
        <v>0</v>
      </c>
      <c r="AO50" s="14">
        <v>0</v>
      </c>
      <c r="AP50" s="14">
        <v>2061487</v>
      </c>
      <c r="AQ50" s="101">
        <v>30521</v>
      </c>
      <c r="AR50" s="14">
        <v>369443</v>
      </c>
      <c r="AS50" s="14">
        <v>0</v>
      </c>
      <c r="AT50" s="18">
        <f t="shared" si="3"/>
        <v>369443</v>
      </c>
      <c r="AU50" s="14">
        <v>73573</v>
      </c>
      <c r="AV50" s="18">
        <f t="shared" si="8"/>
        <v>149169218</v>
      </c>
      <c r="AW50" s="17"/>
    </row>
    <row r="51" spans="1:49" ht="12.5" customHeight="1">
      <c r="A51" s="213" t="s">
        <v>240</v>
      </c>
      <c r="B51" s="226"/>
      <c r="C51" s="226"/>
      <c r="D51" s="226"/>
      <c r="E51" s="226"/>
      <c r="F51" s="226"/>
      <c r="G51" s="226"/>
      <c r="H51" s="226"/>
      <c r="I51" s="226"/>
      <c r="J51" s="254"/>
      <c r="K51" s="142">
        <v>35416258</v>
      </c>
      <c r="L51" s="132">
        <v>18358956</v>
      </c>
      <c r="M51" s="132">
        <v>0</v>
      </c>
      <c r="N51" s="132">
        <v>0</v>
      </c>
      <c r="O51" s="133">
        <v>0</v>
      </c>
      <c r="P51" s="21">
        <f>SUM(M51:O51)</f>
        <v>0</v>
      </c>
      <c r="Q51" s="132">
        <v>2947045</v>
      </c>
      <c r="R51" s="132">
        <v>355127</v>
      </c>
      <c r="S51" s="132">
        <v>25964</v>
      </c>
      <c r="T51" s="26">
        <f t="shared" si="9"/>
        <v>381091</v>
      </c>
      <c r="U51" s="132">
        <v>3098270</v>
      </c>
      <c r="V51" s="132">
        <v>2497103</v>
      </c>
      <c r="W51" s="132">
        <v>92930</v>
      </c>
      <c r="X51" s="14">
        <v>437840</v>
      </c>
      <c r="Y51" s="14">
        <v>753</v>
      </c>
      <c r="Z51" s="14">
        <v>702976</v>
      </c>
      <c r="AA51" s="14">
        <v>651785</v>
      </c>
      <c r="AB51" s="14">
        <v>96600</v>
      </c>
      <c r="AC51" s="14">
        <v>1942183</v>
      </c>
      <c r="AD51" s="14">
        <v>377637</v>
      </c>
      <c r="AE51" s="14">
        <v>0</v>
      </c>
      <c r="AF51" s="14">
        <v>0</v>
      </c>
      <c r="AG51" s="14">
        <v>0</v>
      </c>
      <c r="AH51" s="14">
        <v>1085517</v>
      </c>
      <c r="AI51" s="14">
        <v>77139</v>
      </c>
      <c r="AJ51" s="14">
        <v>11655</v>
      </c>
      <c r="AK51" s="14">
        <v>0</v>
      </c>
      <c r="AL51" s="101">
        <v>0</v>
      </c>
      <c r="AM51" s="14">
        <v>0</v>
      </c>
      <c r="AN51" s="14">
        <v>0</v>
      </c>
      <c r="AO51" s="14">
        <v>0</v>
      </c>
      <c r="AP51" s="14">
        <v>13055</v>
      </c>
      <c r="AQ51" s="101">
        <v>30521</v>
      </c>
      <c r="AR51" s="14">
        <v>221238</v>
      </c>
      <c r="AS51" s="14">
        <v>0</v>
      </c>
      <c r="AT51" s="18">
        <f t="shared" si="3"/>
        <v>221238</v>
      </c>
      <c r="AU51" s="14">
        <v>16120</v>
      </c>
      <c r="AV51" s="18">
        <f t="shared" si="8"/>
        <v>68456672</v>
      </c>
      <c r="AW51" s="17"/>
    </row>
    <row r="52" spans="1:49" ht="12.5" customHeight="1">
      <c r="A52" s="213" t="s">
        <v>241</v>
      </c>
      <c r="B52" s="226"/>
      <c r="C52" s="226"/>
      <c r="D52" s="226"/>
      <c r="E52" s="226"/>
      <c r="F52" s="226"/>
      <c r="G52" s="226"/>
      <c r="H52" s="226"/>
      <c r="I52" s="226"/>
      <c r="J52" s="254"/>
      <c r="K52" s="142">
        <v>0</v>
      </c>
      <c r="L52" s="132">
        <v>0</v>
      </c>
      <c r="M52" s="132">
        <v>0</v>
      </c>
      <c r="N52" s="132">
        <v>0</v>
      </c>
      <c r="O52" s="133">
        <v>0</v>
      </c>
      <c r="P52" s="21">
        <f>SUM(M52:O52)</f>
        <v>0</v>
      </c>
      <c r="Q52" s="132">
        <v>51966</v>
      </c>
      <c r="R52" s="132">
        <v>0</v>
      </c>
      <c r="S52" s="132">
        <v>4590</v>
      </c>
      <c r="T52" s="26">
        <f t="shared" si="9"/>
        <v>4590</v>
      </c>
      <c r="U52" s="132">
        <v>0</v>
      </c>
      <c r="V52" s="132">
        <v>0</v>
      </c>
      <c r="W52" s="132">
        <v>0</v>
      </c>
      <c r="X52" s="14">
        <v>1348</v>
      </c>
      <c r="Y52" s="14">
        <v>0</v>
      </c>
      <c r="Z52" s="14">
        <v>33972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14</v>
      </c>
      <c r="AG52" s="14">
        <v>945</v>
      </c>
      <c r="AH52" s="14">
        <v>21937</v>
      </c>
      <c r="AI52" s="14">
        <v>0</v>
      </c>
      <c r="AJ52" s="14">
        <v>0</v>
      </c>
      <c r="AK52" s="14">
        <v>0</v>
      </c>
      <c r="AL52" s="101">
        <v>0</v>
      </c>
      <c r="AM52" s="14">
        <v>0</v>
      </c>
      <c r="AN52" s="14">
        <v>0</v>
      </c>
      <c r="AO52" s="14">
        <v>0</v>
      </c>
      <c r="AP52" s="14">
        <v>594</v>
      </c>
      <c r="AQ52" s="101">
        <v>0</v>
      </c>
      <c r="AR52" s="14">
        <v>0</v>
      </c>
      <c r="AS52" s="14">
        <v>0</v>
      </c>
      <c r="AT52" s="18">
        <f t="shared" si="3"/>
        <v>0</v>
      </c>
      <c r="AU52" s="14">
        <v>0</v>
      </c>
      <c r="AV52" s="18">
        <f t="shared" si="8"/>
        <v>115366</v>
      </c>
      <c r="AW52" s="17"/>
    </row>
    <row r="53" spans="1:49" ht="12.5" customHeight="1">
      <c r="A53" s="213" t="s">
        <v>242</v>
      </c>
      <c r="B53" s="226"/>
      <c r="C53" s="226"/>
      <c r="D53" s="226"/>
      <c r="E53" s="226"/>
      <c r="F53" s="226"/>
      <c r="G53" s="226"/>
      <c r="H53" s="226"/>
      <c r="I53" s="226"/>
      <c r="J53" s="254"/>
      <c r="K53" s="142">
        <v>0</v>
      </c>
      <c r="L53" s="132">
        <v>0</v>
      </c>
      <c r="M53" s="132">
        <v>0</v>
      </c>
      <c r="N53" s="132">
        <v>0</v>
      </c>
      <c r="O53" s="133">
        <v>0</v>
      </c>
      <c r="P53" s="21">
        <f>SUM(M53:O53)</f>
        <v>0</v>
      </c>
      <c r="Q53" s="132">
        <v>0</v>
      </c>
      <c r="R53" s="132">
        <v>14797</v>
      </c>
      <c r="S53" s="132">
        <v>103</v>
      </c>
      <c r="T53" s="26">
        <f t="shared" si="9"/>
        <v>14900</v>
      </c>
      <c r="U53" s="132">
        <v>0</v>
      </c>
      <c r="V53" s="132">
        <v>0</v>
      </c>
      <c r="W53" s="132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3026</v>
      </c>
      <c r="AH53" s="14">
        <v>74838</v>
      </c>
      <c r="AI53" s="14">
        <v>0</v>
      </c>
      <c r="AJ53" s="14">
        <v>0</v>
      </c>
      <c r="AK53" s="14">
        <v>0</v>
      </c>
      <c r="AL53" s="101">
        <v>0</v>
      </c>
      <c r="AM53" s="14">
        <v>0</v>
      </c>
      <c r="AN53" s="14">
        <v>0</v>
      </c>
      <c r="AO53" s="14">
        <v>0</v>
      </c>
      <c r="AP53" s="14">
        <v>0</v>
      </c>
      <c r="AQ53" s="101">
        <v>0</v>
      </c>
      <c r="AR53" s="14">
        <v>0</v>
      </c>
      <c r="AS53" s="14">
        <v>0</v>
      </c>
      <c r="AT53" s="18">
        <f t="shared" si="3"/>
        <v>0</v>
      </c>
      <c r="AU53" s="14">
        <v>0</v>
      </c>
      <c r="AV53" s="18">
        <f t="shared" si="8"/>
        <v>92764</v>
      </c>
      <c r="AW53" s="17"/>
    </row>
    <row r="54" spans="1:49" ht="12.5" customHeight="1">
      <c r="A54" s="213" t="s">
        <v>243</v>
      </c>
      <c r="B54" s="226"/>
      <c r="C54" s="226"/>
      <c r="D54" s="226"/>
      <c r="E54" s="226"/>
      <c r="F54" s="226"/>
      <c r="G54" s="226"/>
      <c r="H54" s="226"/>
      <c r="I54" s="226"/>
      <c r="J54" s="254"/>
      <c r="K54" s="142">
        <v>0</v>
      </c>
      <c r="L54" s="132">
        <v>0</v>
      </c>
      <c r="M54" s="132">
        <v>0</v>
      </c>
      <c r="N54" s="132">
        <v>0</v>
      </c>
      <c r="O54" s="133">
        <v>0</v>
      </c>
      <c r="P54" s="21">
        <f t="shared" si="6"/>
        <v>0</v>
      </c>
      <c r="Q54" s="132">
        <v>0</v>
      </c>
      <c r="R54" s="132">
        <v>0</v>
      </c>
      <c r="S54" s="132">
        <v>0</v>
      </c>
      <c r="T54" s="26">
        <f t="shared" si="9"/>
        <v>0</v>
      </c>
      <c r="U54" s="132">
        <v>0</v>
      </c>
      <c r="V54" s="132">
        <v>0</v>
      </c>
      <c r="W54" s="132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01">
        <v>0</v>
      </c>
      <c r="AM54" s="14">
        <v>0</v>
      </c>
      <c r="AN54" s="14">
        <v>0</v>
      </c>
      <c r="AO54" s="14">
        <v>0</v>
      </c>
      <c r="AP54" s="14">
        <v>0</v>
      </c>
      <c r="AQ54" s="101">
        <v>0</v>
      </c>
      <c r="AR54" s="14">
        <v>0</v>
      </c>
      <c r="AS54" s="14">
        <v>0</v>
      </c>
      <c r="AT54" s="18">
        <f t="shared" si="3"/>
        <v>0</v>
      </c>
      <c r="AU54" s="14">
        <v>0</v>
      </c>
      <c r="AV54" s="18">
        <f t="shared" si="8"/>
        <v>0</v>
      </c>
      <c r="AW54" s="17"/>
    </row>
    <row r="55" spans="1:49" ht="12.5" customHeight="1">
      <c r="A55" s="213" t="s">
        <v>244</v>
      </c>
      <c r="B55" s="226"/>
      <c r="C55" s="226"/>
      <c r="D55" s="226"/>
      <c r="E55" s="226"/>
      <c r="F55" s="226"/>
      <c r="G55" s="226"/>
      <c r="H55" s="226"/>
      <c r="I55" s="226"/>
      <c r="J55" s="254"/>
      <c r="K55" s="142">
        <v>21284925</v>
      </c>
      <c r="L55" s="132">
        <v>5140069</v>
      </c>
      <c r="M55" s="132">
        <v>959819</v>
      </c>
      <c r="N55" s="132">
        <v>0</v>
      </c>
      <c r="O55" s="133">
        <v>0</v>
      </c>
      <c r="P55" s="21">
        <f t="shared" ref="P55:P73" si="11">SUM(M55:O55)</f>
        <v>959819</v>
      </c>
      <c r="Q55" s="132">
        <v>18389370</v>
      </c>
      <c r="R55" s="132">
        <v>3532194</v>
      </c>
      <c r="S55" s="132">
        <v>15926</v>
      </c>
      <c r="T55" s="26">
        <f t="shared" si="9"/>
        <v>3548120</v>
      </c>
      <c r="U55" s="132">
        <v>4645455</v>
      </c>
      <c r="V55" s="132">
        <v>4974623</v>
      </c>
      <c r="W55" s="132">
        <v>694</v>
      </c>
      <c r="X55" s="14">
        <v>3118921</v>
      </c>
      <c r="Y55" s="14">
        <v>700</v>
      </c>
      <c r="Z55" s="14">
        <v>191845</v>
      </c>
      <c r="AA55" s="14">
        <v>1194167</v>
      </c>
      <c r="AB55" s="14">
        <v>425862</v>
      </c>
      <c r="AC55" s="14">
        <v>6109519</v>
      </c>
      <c r="AD55" s="14">
        <v>4342426</v>
      </c>
      <c r="AE55" s="14">
        <v>2375087</v>
      </c>
      <c r="AF55" s="14">
        <v>707032</v>
      </c>
      <c r="AG55" s="14">
        <v>81450</v>
      </c>
      <c r="AH55" s="14">
        <v>620509</v>
      </c>
      <c r="AI55" s="14">
        <v>577</v>
      </c>
      <c r="AJ55" s="14">
        <v>129080</v>
      </c>
      <c r="AK55" s="14">
        <v>3509</v>
      </c>
      <c r="AL55" s="101">
        <v>7161</v>
      </c>
      <c r="AM55" s="14">
        <v>0</v>
      </c>
      <c r="AN55" s="14">
        <v>0</v>
      </c>
      <c r="AO55" s="14">
        <v>0</v>
      </c>
      <c r="AP55" s="14">
        <v>2047838</v>
      </c>
      <c r="AQ55" s="101">
        <v>0</v>
      </c>
      <c r="AR55" s="14">
        <v>148205</v>
      </c>
      <c r="AS55" s="14">
        <v>0</v>
      </c>
      <c r="AT55" s="18">
        <f t="shared" si="3"/>
        <v>148205</v>
      </c>
      <c r="AU55" s="14">
        <v>57453</v>
      </c>
      <c r="AV55" s="18">
        <f t="shared" si="8"/>
        <v>80504416</v>
      </c>
      <c r="AW55" s="17"/>
    </row>
    <row r="56" spans="1:49" ht="12.5" customHeight="1">
      <c r="A56" s="263" t="s">
        <v>245</v>
      </c>
      <c r="B56" s="264"/>
      <c r="C56" s="264"/>
      <c r="D56" s="264"/>
      <c r="E56" s="264"/>
      <c r="F56" s="264"/>
      <c r="G56" s="264"/>
      <c r="H56" s="264"/>
      <c r="I56" s="264"/>
      <c r="J56" s="265"/>
      <c r="K56" s="142">
        <v>54359351</v>
      </c>
      <c r="L56" s="132">
        <v>4703674</v>
      </c>
      <c r="M56" s="132">
        <v>7269820</v>
      </c>
      <c r="N56" s="132">
        <v>-68210</v>
      </c>
      <c r="O56" s="133">
        <v>-1191793</v>
      </c>
      <c r="P56" s="21">
        <f t="shared" si="11"/>
        <v>6009817</v>
      </c>
      <c r="Q56" s="132">
        <v>650801</v>
      </c>
      <c r="R56" s="132">
        <v>1200677</v>
      </c>
      <c r="S56" s="132">
        <v>8381</v>
      </c>
      <c r="T56" s="26">
        <f t="shared" si="9"/>
        <v>1209058</v>
      </c>
      <c r="U56" s="132">
        <v>1506376</v>
      </c>
      <c r="V56" s="132">
        <v>1284013</v>
      </c>
      <c r="W56" s="132">
        <v>993173</v>
      </c>
      <c r="X56" s="132">
        <v>890229</v>
      </c>
      <c r="Y56" s="132">
        <v>-463616</v>
      </c>
      <c r="Z56" s="132">
        <v>94730</v>
      </c>
      <c r="AA56" s="132">
        <v>1023182</v>
      </c>
      <c r="AB56" s="132">
        <v>1065639</v>
      </c>
      <c r="AC56" s="132">
        <v>1099368</v>
      </c>
      <c r="AD56" s="132">
        <v>392839</v>
      </c>
      <c r="AE56" s="132">
        <v>636741</v>
      </c>
      <c r="AF56" s="132">
        <v>655481</v>
      </c>
      <c r="AG56" s="132">
        <v>192085</v>
      </c>
      <c r="AH56" s="132">
        <v>2148138</v>
      </c>
      <c r="AI56" s="132">
        <v>687607</v>
      </c>
      <c r="AJ56" s="132">
        <v>21877</v>
      </c>
      <c r="AK56" s="132">
        <v>0</v>
      </c>
      <c r="AL56" s="133">
        <v>33486</v>
      </c>
      <c r="AM56" s="132">
        <v>252841</v>
      </c>
      <c r="AN56" s="132">
        <v>78556</v>
      </c>
      <c r="AO56" s="132">
        <v>125019</v>
      </c>
      <c r="AP56" s="132">
        <v>279318</v>
      </c>
      <c r="AQ56" s="133">
        <v>-12339</v>
      </c>
      <c r="AR56" s="132">
        <v>-393952</v>
      </c>
      <c r="AS56" s="132">
        <v>33458</v>
      </c>
      <c r="AT56" s="21">
        <f t="shared" si="3"/>
        <v>-360494</v>
      </c>
      <c r="AU56" s="132">
        <v>178360</v>
      </c>
      <c r="AV56" s="18">
        <f t="shared" si="8"/>
        <v>79735310</v>
      </c>
      <c r="AW56" s="17"/>
    </row>
    <row r="57" spans="1:49" ht="12.5" customHeight="1">
      <c r="A57" s="263" t="s">
        <v>246</v>
      </c>
      <c r="B57" s="264"/>
      <c r="C57" s="264"/>
      <c r="D57" s="264"/>
      <c r="E57" s="264"/>
      <c r="F57" s="264"/>
      <c r="G57" s="264"/>
      <c r="H57" s="264"/>
      <c r="I57" s="264"/>
      <c r="J57" s="265"/>
      <c r="K57" s="142">
        <v>0</v>
      </c>
      <c r="L57" s="132">
        <v>0</v>
      </c>
      <c r="M57" s="132">
        <v>4617579</v>
      </c>
      <c r="N57" s="132">
        <v>0</v>
      </c>
      <c r="O57" s="133">
        <v>0</v>
      </c>
      <c r="P57" s="21">
        <f t="shared" si="11"/>
        <v>4617579</v>
      </c>
      <c r="Q57" s="132">
        <v>0</v>
      </c>
      <c r="R57" s="132">
        <v>0</v>
      </c>
      <c r="S57" s="132">
        <v>0</v>
      </c>
      <c r="T57" s="26">
        <f t="shared" si="9"/>
        <v>0</v>
      </c>
      <c r="U57" s="132">
        <v>667295</v>
      </c>
      <c r="V57" s="132">
        <v>0</v>
      </c>
      <c r="W57" s="132">
        <v>696676</v>
      </c>
      <c r="X57" s="132">
        <v>0</v>
      </c>
      <c r="Y57" s="132">
        <v>0</v>
      </c>
      <c r="Z57" s="132">
        <v>0</v>
      </c>
      <c r="AA57" s="132">
        <v>0</v>
      </c>
      <c r="AB57" s="132">
        <v>0</v>
      </c>
      <c r="AC57" s="132">
        <v>0</v>
      </c>
      <c r="AD57" s="132">
        <v>0</v>
      </c>
      <c r="AE57" s="132">
        <v>0</v>
      </c>
      <c r="AF57" s="132">
        <v>0</v>
      </c>
      <c r="AG57" s="132">
        <v>50001</v>
      </c>
      <c r="AH57" s="132">
        <v>126156</v>
      </c>
      <c r="AI57" s="132">
        <v>0</v>
      </c>
      <c r="AJ57" s="132">
        <v>0</v>
      </c>
      <c r="AK57" s="132">
        <v>0</v>
      </c>
      <c r="AL57" s="133">
        <v>0</v>
      </c>
      <c r="AM57" s="132">
        <v>90000</v>
      </c>
      <c r="AN57" s="132">
        <v>38000</v>
      </c>
      <c r="AO57" s="132">
        <v>0</v>
      </c>
      <c r="AP57" s="132">
        <v>0</v>
      </c>
      <c r="AQ57" s="133">
        <v>0</v>
      </c>
      <c r="AR57" s="132">
        <v>0</v>
      </c>
      <c r="AS57" s="132">
        <v>0</v>
      </c>
      <c r="AT57" s="18">
        <f t="shared" si="3"/>
        <v>0</v>
      </c>
      <c r="AU57" s="132">
        <v>42030</v>
      </c>
      <c r="AV57" s="18">
        <f t="shared" si="8"/>
        <v>6327737</v>
      </c>
      <c r="AW57" s="17"/>
    </row>
    <row r="58" spans="1:49" ht="12.5" customHeight="1">
      <c r="A58" s="263" t="s">
        <v>247</v>
      </c>
      <c r="B58" s="264"/>
      <c r="C58" s="264"/>
      <c r="D58" s="264"/>
      <c r="E58" s="264"/>
      <c r="F58" s="264"/>
      <c r="G58" s="264"/>
      <c r="H58" s="264"/>
      <c r="I58" s="264"/>
      <c r="J58" s="265"/>
      <c r="K58" s="142">
        <v>0</v>
      </c>
      <c r="L58" s="132">
        <v>0</v>
      </c>
      <c r="M58" s="132">
        <v>1000000</v>
      </c>
      <c r="N58" s="132">
        <v>0</v>
      </c>
      <c r="O58" s="133">
        <v>0</v>
      </c>
      <c r="P58" s="21">
        <f t="shared" si="11"/>
        <v>1000000</v>
      </c>
      <c r="Q58" s="132">
        <v>0</v>
      </c>
      <c r="R58" s="132">
        <v>0</v>
      </c>
      <c r="S58" s="132">
        <v>0</v>
      </c>
      <c r="T58" s="26">
        <f t="shared" si="9"/>
        <v>0</v>
      </c>
      <c r="U58" s="132">
        <v>0</v>
      </c>
      <c r="V58" s="132">
        <v>0</v>
      </c>
      <c r="W58" s="132">
        <v>0</v>
      </c>
      <c r="X58" s="132">
        <v>0</v>
      </c>
      <c r="Y58" s="132">
        <v>0</v>
      </c>
      <c r="Z58" s="132">
        <v>0</v>
      </c>
      <c r="AA58" s="132">
        <v>0</v>
      </c>
      <c r="AB58" s="132">
        <v>0</v>
      </c>
      <c r="AC58" s="132">
        <v>0</v>
      </c>
      <c r="AD58" s="132">
        <v>0</v>
      </c>
      <c r="AE58" s="132">
        <v>0</v>
      </c>
      <c r="AF58" s="132">
        <v>0</v>
      </c>
      <c r="AG58" s="132">
        <v>0</v>
      </c>
      <c r="AH58" s="132">
        <v>0</v>
      </c>
      <c r="AI58" s="132">
        <v>0</v>
      </c>
      <c r="AJ58" s="132">
        <v>0</v>
      </c>
      <c r="AK58" s="132">
        <v>0</v>
      </c>
      <c r="AL58" s="133">
        <v>0</v>
      </c>
      <c r="AM58" s="132">
        <v>0</v>
      </c>
      <c r="AN58" s="132">
        <v>0</v>
      </c>
      <c r="AO58" s="132">
        <v>0</v>
      </c>
      <c r="AP58" s="132">
        <v>0</v>
      </c>
      <c r="AQ58" s="133">
        <v>0</v>
      </c>
      <c r="AR58" s="132">
        <v>0</v>
      </c>
      <c r="AS58" s="132">
        <v>0</v>
      </c>
      <c r="AT58" s="18">
        <f t="shared" si="3"/>
        <v>0</v>
      </c>
      <c r="AU58" s="132">
        <v>0</v>
      </c>
      <c r="AV58" s="18">
        <f t="shared" si="8"/>
        <v>1000000</v>
      </c>
      <c r="AW58" s="17"/>
    </row>
    <row r="59" spans="1:49" ht="12.5" customHeight="1">
      <c r="A59" s="263" t="s">
        <v>248</v>
      </c>
      <c r="B59" s="264"/>
      <c r="C59" s="264"/>
      <c r="D59" s="264"/>
      <c r="E59" s="264"/>
      <c r="F59" s="264"/>
      <c r="G59" s="264"/>
      <c r="H59" s="264"/>
      <c r="I59" s="264"/>
      <c r="J59" s="265"/>
      <c r="K59" s="142">
        <v>42658930</v>
      </c>
      <c r="L59" s="132">
        <v>0</v>
      </c>
      <c r="M59" s="132">
        <v>0</v>
      </c>
      <c r="N59" s="132">
        <v>0</v>
      </c>
      <c r="O59" s="133">
        <v>0</v>
      </c>
      <c r="P59" s="21">
        <f t="shared" si="11"/>
        <v>0</v>
      </c>
      <c r="Q59" s="132">
        <v>0</v>
      </c>
      <c r="R59" s="132">
        <v>500000</v>
      </c>
      <c r="S59" s="132">
        <v>0</v>
      </c>
      <c r="T59" s="26">
        <f t="shared" si="9"/>
        <v>500000</v>
      </c>
      <c r="U59" s="132">
        <v>0</v>
      </c>
      <c r="V59" s="132">
        <v>0</v>
      </c>
      <c r="W59" s="132">
        <v>697200</v>
      </c>
      <c r="X59" s="132">
        <v>0</v>
      </c>
      <c r="Y59" s="132">
        <v>0</v>
      </c>
      <c r="Z59" s="132">
        <v>59884</v>
      </c>
      <c r="AA59" s="132">
        <v>0</v>
      </c>
      <c r="AB59" s="132">
        <v>0</v>
      </c>
      <c r="AC59" s="132">
        <v>0</v>
      </c>
      <c r="AD59" s="132">
        <v>0</v>
      </c>
      <c r="AE59" s="132">
        <v>0</v>
      </c>
      <c r="AF59" s="132">
        <v>0</v>
      </c>
      <c r="AG59" s="132">
        <v>0</v>
      </c>
      <c r="AH59" s="132">
        <v>0</v>
      </c>
      <c r="AI59" s="132">
        <v>0</v>
      </c>
      <c r="AJ59" s="132">
        <v>0</v>
      </c>
      <c r="AK59" s="132">
        <v>0</v>
      </c>
      <c r="AL59" s="133">
        <v>0</v>
      </c>
      <c r="AM59" s="132">
        <v>90000</v>
      </c>
      <c r="AN59" s="132">
        <v>0</v>
      </c>
      <c r="AO59" s="132">
        <v>0</v>
      </c>
      <c r="AP59" s="132">
        <v>37710</v>
      </c>
      <c r="AQ59" s="133">
        <v>0</v>
      </c>
      <c r="AR59" s="132">
        <v>0</v>
      </c>
      <c r="AS59" s="132">
        <v>0</v>
      </c>
      <c r="AT59" s="18">
        <f t="shared" si="3"/>
        <v>0</v>
      </c>
      <c r="AU59" s="132">
        <v>38628</v>
      </c>
      <c r="AV59" s="18">
        <f t="shared" si="8"/>
        <v>44082352</v>
      </c>
      <c r="AW59" s="17"/>
    </row>
    <row r="60" spans="1:49" ht="12.5" customHeight="1">
      <c r="A60" s="213" t="s">
        <v>249</v>
      </c>
      <c r="B60" s="226"/>
      <c r="C60" s="226"/>
      <c r="D60" s="226"/>
      <c r="E60" s="226"/>
      <c r="F60" s="226"/>
      <c r="G60" s="226"/>
      <c r="H60" s="226"/>
      <c r="I60" s="226"/>
      <c r="J60" s="254"/>
      <c r="K60" s="142">
        <v>0</v>
      </c>
      <c r="L60" s="132">
        <v>0</v>
      </c>
      <c r="M60" s="132">
        <v>0</v>
      </c>
      <c r="N60" s="132">
        <v>0</v>
      </c>
      <c r="O60" s="133">
        <v>0</v>
      </c>
      <c r="P60" s="21">
        <f t="shared" si="11"/>
        <v>0</v>
      </c>
      <c r="Q60" s="132">
        <v>0</v>
      </c>
      <c r="R60" s="132">
        <v>0</v>
      </c>
      <c r="S60" s="132">
        <v>0</v>
      </c>
      <c r="T60" s="26">
        <f t="shared" si="9"/>
        <v>0</v>
      </c>
      <c r="U60" s="132">
        <v>0</v>
      </c>
      <c r="V60" s="132">
        <v>0</v>
      </c>
      <c r="W60" s="132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01">
        <v>0</v>
      </c>
      <c r="AM60" s="14">
        <v>0</v>
      </c>
      <c r="AN60" s="14">
        <v>0</v>
      </c>
      <c r="AO60" s="14">
        <v>0</v>
      </c>
      <c r="AP60" s="14">
        <v>0</v>
      </c>
      <c r="AQ60" s="101">
        <v>0</v>
      </c>
      <c r="AR60" s="14">
        <v>0</v>
      </c>
      <c r="AS60" s="14">
        <v>0</v>
      </c>
      <c r="AT60" s="18">
        <f t="shared" si="3"/>
        <v>0</v>
      </c>
      <c r="AU60" s="14">
        <v>0</v>
      </c>
      <c r="AV60" s="18">
        <f t="shared" si="8"/>
        <v>0</v>
      </c>
      <c r="AW60" s="17"/>
    </row>
    <row r="61" spans="1:49" ht="12.5" customHeight="1">
      <c r="A61" s="144"/>
      <c r="B61" s="188" t="s">
        <v>250</v>
      </c>
      <c r="C61" s="188"/>
      <c r="D61" s="188"/>
      <c r="E61" s="188"/>
      <c r="F61" s="188"/>
      <c r="G61" s="188"/>
      <c r="H61" s="188"/>
      <c r="I61" s="188"/>
      <c r="J61" s="189"/>
      <c r="K61" s="142">
        <v>11700421</v>
      </c>
      <c r="L61" s="132">
        <v>4703674</v>
      </c>
      <c r="M61" s="132">
        <v>1652241</v>
      </c>
      <c r="N61" s="132">
        <v>0</v>
      </c>
      <c r="O61" s="133">
        <v>0</v>
      </c>
      <c r="P61" s="21">
        <f t="shared" si="11"/>
        <v>1652241</v>
      </c>
      <c r="Q61" s="132">
        <v>650801</v>
      </c>
      <c r="R61" s="132">
        <v>700677</v>
      </c>
      <c r="S61" s="132">
        <v>8381</v>
      </c>
      <c r="T61" s="26">
        <f t="shared" si="9"/>
        <v>709058</v>
      </c>
      <c r="U61" s="132">
        <v>839081</v>
      </c>
      <c r="V61" s="132">
        <v>1284013</v>
      </c>
      <c r="W61" s="132">
        <v>0</v>
      </c>
      <c r="X61" s="14">
        <v>890229</v>
      </c>
      <c r="Y61" s="14">
        <v>0</v>
      </c>
      <c r="Z61" s="14">
        <v>34846</v>
      </c>
      <c r="AA61" s="14">
        <v>1023182</v>
      </c>
      <c r="AB61" s="14">
        <v>1065639</v>
      </c>
      <c r="AC61" s="14">
        <v>1099368</v>
      </c>
      <c r="AD61" s="14">
        <v>392839</v>
      </c>
      <c r="AE61" s="14">
        <v>636741</v>
      </c>
      <c r="AF61" s="14">
        <v>655481</v>
      </c>
      <c r="AG61" s="14">
        <v>142084</v>
      </c>
      <c r="AH61" s="14">
        <v>2021982</v>
      </c>
      <c r="AI61" s="14">
        <v>687607</v>
      </c>
      <c r="AJ61" s="14">
        <v>21877</v>
      </c>
      <c r="AK61" s="14">
        <v>0</v>
      </c>
      <c r="AL61" s="101">
        <v>33486</v>
      </c>
      <c r="AM61" s="14">
        <v>72841</v>
      </c>
      <c r="AN61" s="14">
        <v>40556</v>
      </c>
      <c r="AO61" s="14">
        <v>125019</v>
      </c>
      <c r="AP61" s="14">
        <v>241608</v>
      </c>
      <c r="AQ61" s="101">
        <v>0</v>
      </c>
      <c r="AR61" s="14">
        <v>0</v>
      </c>
      <c r="AS61" s="14">
        <v>33458</v>
      </c>
      <c r="AT61" s="18">
        <f t="shared" si="3"/>
        <v>33458</v>
      </c>
      <c r="AU61" s="14">
        <v>97702</v>
      </c>
      <c r="AV61" s="18">
        <f t="shared" si="8"/>
        <v>30855834</v>
      </c>
      <c r="AW61" s="17"/>
    </row>
    <row r="62" spans="1:49" ht="12.5" customHeight="1">
      <c r="A62" s="145"/>
      <c r="B62" s="188" t="s">
        <v>251</v>
      </c>
      <c r="C62" s="188"/>
      <c r="D62" s="188"/>
      <c r="E62" s="188"/>
      <c r="F62" s="188"/>
      <c r="G62" s="188"/>
      <c r="H62" s="188"/>
      <c r="I62" s="188"/>
      <c r="J62" s="189"/>
      <c r="K62" s="142">
        <v>0</v>
      </c>
      <c r="L62" s="132">
        <v>0</v>
      </c>
      <c r="M62" s="132">
        <v>0</v>
      </c>
      <c r="N62" s="132">
        <v>68210</v>
      </c>
      <c r="O62" s="133">
        <v>1191793</v>
      </c>
      <c r="P62" s="21">
        <f t="shared" si="11"/>
        <v>1260003</v>
      </c>
      <c r="Q62" s="132">
        <v>0</v>
      </c>
      <c r="R62" s="132">
        <v>0</v>
      </c>
      <c r="S62" s="132">
        <v>0</v>
      </c>
      <c r="T62" s="26">
        <f t="shared" si="9"/>
        <v>0</v>
      </c>
      <c r="U62" s="132">
        <v>0</v>
      </c>
      <c r="V62" s="132">
        <v>0</v>
      </c>
      <c r="W62" s="132">
        <v>400703</v>
      </c>
      <c r="X62" s="14">
        <v>0</v>
      </c>
      <c r="Y62" s="14">
        <v>463616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01">
        <v>0</v>
      </c>
      <c r="AM62" s="14">
        <v>0</v>
      </c>
      <c r="AN62" s="14">
        <v>0</v>
      </c>
      <c r="AO62" s="14">
        <v>0</v>
      </c>
      <c r="AP62" s="14">
        <v>0</v>
      </c>
      <c r="AQ62" s="101">
        <v>12339</v>
      </c>
      <c r="AR62" s="14">
        <v>393952</v>
      </c>
      <c r="AS62" s="14">
        <v>0</v>
      </c>
      <c r="AT62" s="18">
        <f t="shared" si="3"/>
        <v>393952</v>
      </c>
      <c r="AU62" s="14">
        <v>0</v>
      </c>
      <c r="AV62" s="18">
        <f t="shared" si="8"/>
        <v>2530613</v>
      </c>
      <c r="AW62" s="17"/>
    </row>
    <row r="63" spans="1:49" ht="12.5" customHeight="1">
      <c r="A63" s="146"/>
      <c r="B63" s="261" t="s">
        <v>252</v>
      </c>
      <c r="C63" s="188" t="s">
        <v>253</v>
      </c>
      <c r="D63" s="188"/>
      <c r="E63" s="188"/>
      <c r="F63" s="188"/>
      <c r="G63" s="188"/>
      <c r="H63" s="188"/>
      <c r="I63" s="188"/>
      <c r="J63" s="189"/>
      <c r="K63" s="142">
        <v>6581408</v>
      </c>
      <c r="L63" s="132">
        <v>2635673</v>
      </c>
      <c r="M63" s="132">
        <v>579661</v>
      </c>
      <c r="N63" s="132">
        <v>0</v>
      </c>
      <c r="O63" s="133">
        <v>0</v>
      </c>
      <c r="P63" s="21">
        <f t="shared" si="11"/>
        <v>579661</v>
      </c>
      <c r="Q63" s="132">
        <v>370351</v>
      </c>
      <c r="R63" s="132">
        <v>485206</v>
      </c>
      <c r="S63" s="132">
        <v>3286</v>
      </c>
      <c r="T63" s="26">
        <f t="shared" si="9"/>
        <v>488492</v>
      </c>
      <c r="U63" s="132">
        <v>605707</v>
      </c>
      <c r="V63" s="132">
        <v>782876</v>
      </c>
      <c r="W63" s="132">
        <v>0</v>
      </c>
      <c r="X63" s="14">
        <v>498715</v>
      </c>
      <c r="Y63" s="14">
        <v>0</v>
      </c>
      <c r="Z63" s="14">
        <v>12610</v>
      </c>
      <c r="AA63" s="14">
        <v>395939</v>
      </c>
      <c r="AB63" s="14">
        <v>361029</v>
      </c>
      <c r="AC63" s="14">
        <v>596606</v>
      </c>
      <c r="AD63" s="14">
        <v>162975</v>
      </c>
      <c r="AE63" s="14">
        <v>391145</v>
      </c>
      <c r="AF63" s="14">
        <v>325532</v>
      </c>
      <c r="AG63" s="14">
        <v>60798</v>
      </c>
      <c r="AH63" s="14">
        <v>356263</v>
      </c>
      <c r="AI63" s="14">
        <v>115324</v>
      </c>
      <c r="AJ63" s="14">
        <v>3497</v>
      </c>
      <c r="AK63" s="14">
        <v>0</v>
      </c>
      <c r="AL63" s="101">
        <v>33486</v>
      </c>
      <c r="AM63" s="14">
        <v>43365</v>
      </c>
      <c r="AN63" s="14">
        <v>39211</v>
      </c>
      <c r="AO63" s="14">
        <v>38292</v>
      </c>
      <c r="AP63" s="14">
        <v>148634</v>
      </c>
      <c r="AQ63" s="101">
        <v>0</v>
      </c>
      <c r="AR63" s="14">
        <v>0</v>
      </c>
      <c r="AS63" s="14">
        <v>5280</v>
      </c>
      <c r="AT63" s="18">
        <f t="shared" si="3"/>
        <v>5280</v>
      </c>
      <c r="AU63" s="14">
        <v>77702</v>
      </c>
      <c r="AV63" s="18">
        <f t="shared" si="8"/>
        <v>15710571</v>
      </c>
      <c r="AW63" s="17"/>
    </row>
    <row r="64" spans="1:49" ht="12.5" customHeight="1">
      <c r="A64" s="147"/>
      <c r="B64" s="262"/>
      <c r="C64" s="188" t="s">
        <v>254</v>
      </c>
      <c r="D64" s="188"/>
      <c r="E64" s="188"/>
      <c r="F64" s="188"/>
      <c r="G64" s="188"/>
      <c r="H64" s="188"/>
      <c r="I64" s="188"/>
      <c r="J64" s="189"/>
      <c r="K64" s="142">
        <v>0</v>
      </c>
      <c r="L64" s="132">
        <v>0</v>
      </c>
      <c r="M64" s="132">
        <v>0</v>
      </c>
      <c r="N64" s="132">
        <v>11755</v>
      </c>
      <c r="O64" s="133">
        <v>175668</v>
      </c>
      <c r="P64" s="21">
        <f t="shared" si="11"/>
        <v>187423</v>
      </c>
      <c r="Q64" s="132">
        <v>0</v>
      </c>
      <c r="R64" s="132">
        <v>0</v>
      </c>
      <c r="S64" s="132">
        <v>0</v>
      </c>
      <c r="T64" s="26">
        <f t="shared" si="9"/>
        <v>0</v>
      </c>
      <c r="U64" s="132">
        <v>0</v>
      </c>
      <c r="V64" s="132">
        <v>0</v>
      </c>
      <c r="W64" s="132">
        <v>153866</v>
      </c>
      <c r="X64" s="14">
        <v>0</v>
      </c>
      <c r="Y64" s="14">
        <v>87855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01">
        <v>0</v>
      </c>
      <c r="AM64" s="14">
        <v>0</v>
      </c>
      <c r="AN64" s="14">
        <v>0</v>
      </c>
      <c r="AO64" s="14">
        <v>0</v>
      </c>
      <c r="AP64" s="14">
        <v>0</v>
      </c>
      <c r="AQ64" s="101">
        <v>12339</v>
      </c>
      <c r="AR64" s="14">
        <v>50934</v>
      </c>
      <c r="AS64" s="14">
        <v>0</v>
      </c>
      <c r="AT64" s="18">
        <f t="shared" si="3"/>
        <v>50934</v>
      </c>
      <c r="AU64" s="14">
        <v>0</v>
      </c>
      <c r="AV64" s="18">
        <f t="shared" si="8"/>
        <v>492417</v>
      </c>
      <c r="AW64" s="17"/>
    </row>
    <row r="65" spans="1:49" ht="12.5" customHeight="1">
      <c r="A65" s="213" t="s">
        <v>255</v>
      </c>
      <c r="B65" s="226"/>
      <c r="C65" s="226"/>
      <c r="D65" s="226"/>
      <c r="E65" s="226"/>
      <c r="F65" s="226"/>
      <c r="G65" s="226"/>
      <c r="H65" s="226"/>
      <c r="I65" s="226"/>
      <c r="J65" s="254"/>
      <c r="K65" s="142">
        <v>0</v>
      </c>
      <c r="L65" s="132">
        <v>0</v>
      </c>
      <c r="M65" s="132">
        <v>0</v>
      </c>
      <c r="N65" s="132">
        <v>0</v>
      </c>
      <c r="O65" s="133">
        <v>0</v>
      </c>
      <c r="P65" s="21">
        <f t="shared" si="11"/>
        <v>0</v>
      </c>
      <c r="Q65" s="132">
        <v>0</v>
      </c>
      <c r="R65" s="132">
        <v>0</v>
      </c>
      <c r="S65" s="132">
        <v>0</v>
      </c>
      <c r="T65" s="26">
        <f t="shared" si="9"/>
        <v>0</v>
      </c>
      <c r="U65" s="132">
        <v>0</v>
      </c>
      <c r="V65" s="132">
        <v>0</v>
      </c>
      <c r="W65" s="132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0</v>
      </c>
      <c r="AJ65" s="14">
        <v>0</v>
      </c>
      <c r="AK65" s="14">
        <v>0</v>
      </c>
      <c r="AL65" s="101">
        <v>0</v>
      </c>
      <c r="AM65" s="14">
        <v>0</v>
      </c>
      <c r="AN65" s="14">
        <v>0</v>
      </c>
      <c r="AO65" s="14">
        <v>0</v>
      </c>
      <c r="AP65" s="14">
        <v>0</v>
      </c>
      <c r="AQ65" s="101">
        <v>0</v>
      </c>
      <c r="AR65" s="14">
        <v>0</v>
      </c>
      <c r="AS65" s="14">
        <v>0</v>
      </c>
      <c r="AT65" s="18">
        <f t="shared" si="3"/>
        <v>0</v>
      </c>
      <c r="AU65" s="14">
        <v>0</v>
      </c>
      <c r="AV65" s="18">
        <f t="shared" si="8"/>
        <v>0</v>
      </c>
      <c r="AW65" s="17"/>
    </row>
    <row r="66" spans="1:49" ht="12.5" customHeight="1">
      <c r="A66" s="213" t="s">
        <v>256</v>
      </c>
      <c r="B66" s="226"/>
      <c r="C66" s="226"/>
      <c r="D66" s="226"/>
      <c r="E66" s="226"/>
      <c r="F66" s="226"/>
      <c r="G66" s="226"/>
      <c r="H66" s="226"/>
      <c r="I66" s="226"/>
      <c r="J66" s="254"/>
      <c r="K66" s="142">
        <v>705957653</v>
      </c>
      <c r="L66" s="132">
        <v>194418573</v>
      </c>
      <c r="M66" s="132">
        <v>107557888</v>
      </c>
      <c r="N66" s="132">
        <v>-53671</v>
      </c>
      <c r="O66" s="133">
        <v>-953600</v>
      </c>
      <c r="P66" s="21">
        <f t="shared" si="11"/>
        <v>106550617</v>
      </c>
      <c r="Q66" s="132">
        <v>42157726</v>
      </c>
      <c r="R66" s="132">
        <v>33073257</v>
      </c>
      <c r="S66" s="132">
        <v>189346</v>
      </c>
      <c r="T66" s="26">
        <f t="shared" si="9"/>
        <v>33262603</v>
      </c>
      <c r="U66" s="132">
        <v>15439357</v>
      </c>
      <c r="V66" s="132">
        <v>60266695</v>
      </c>
      <c r="W66" s="132">
        <v>23091003</v>
      </c>
      <c r="X66" s="14">
        <v>22494283</v>
      </c>
      <c r="Y66" s="14">
        <v>4873694</v>
      </c>
      <c r="Z66" s="14">
        <v>1150627</v>
      </c>
      <c r="AA66" s="14">
        <v>14787287</v>
      </c>
      <c r="AB66" s="14">
        <v>14223444</v>
      </c>
      <c r="AC66" s="14">
        <v>25297522</v>
      </c>
      <c r="AD66" s="14">
        <v>7812262</v>
      </c>
      <c r="AE66" s="14">
        <v>6544644</v>
      </c>
      <c r="AF66" s="14">
        <v>12749694</v>
      </c>
      <c r="AG66" s="14">
        <v>3227383</v>
      </c>
      <c r="AH66" s="14">
        <v>4225110</v>
      </c>
      <c r="AI66" s="14">
        <v>4939913</v>
      </c>
      <c r="AJ66" s="14">
        <v>6618127</v>
      </c>
      <c r="AK66" s="14">
        <v>2439517</v>
      </c>
      <c r="AL66" s="101">
        <v>2396815</v>
      </c>
      <c r="AM66" s="14">
        <v>1335168</v>
      </c>
      <c r="AN66" s="14">
        <v>2448908</v>
      </c>
      <c r="AO66" s="14">
        <v>1822022</v>
      </c>
      <c r="AP66" s="14">
        <v>3026928</v>
      </c>
      <c r="AQ66" s="101">
        <v>326022</v>
      </c>
      <c r="AR66" s="14">
        <v>3539855</v>
      </c>
      <c r="AS66" s="14">
        <v>49219</v>
      </c>
      <c r="AT66" s="18">
        <f t="shared" si="3"/>
        <v>3589074</v>
      </c>
      <c r="AU66" s="14">
        <v>2316647</v>
      </c>
      <c r="AV66" s="18">
        <f t="shared" si="8"/>
        <v>1329789318</v>
      </c>
      <c r="AW66" s="17"/>
    </row>
    <row r="67" spans="1:49" ht="12.5" customHeight="1">
      <c r="A67" s="213" t="s">
        <v>257</v>
      </c>
      <c r="B67" s="226"/>
      <c r="C67" s="226"/>
      <c r="D67" s="226"/>
      <c r="E67" s="226"/>
      <c r="F67" s="226"/>
      <c r="G67" s="226"/>
      <c r="H67" s="226"/>
      <c r="I67" s="226"/>
      <c r="J67" s="254"/>
      <c r="K67" s="142">
        <v>1985171464</v>
      </c>
      <c r="L67" s="132">
        <v>658607212</v>
      </c>
      <c r="M67" s="132">
        <v>241684621</v>
      </c>
      <c r="N67" s="132">
        <v>480649</v>
      </c>
      <c r="O67" s="133">
        <v>3852230</v>
      </c>
      <c r="P67" s="21">
        <f t="shared" si="11"/>
        <v>246017500</v>
      </c>
      <c r="Q67" s="132">
        <v>222510101</v>
      </c>
      <c r="R67" s="132">
        <v>107763932</v>
      </c>
      <c r="S67" s="132">
        <v>3928109</v>
      </c>
      <c r="T67" s="26">
        <f t="shared" si="9"/>
        <v>111692041</v>
      </c>
      <c r="U67" s="132">
        <v>79448087</v>
      </c>
      <c r="V67" s="132">
        <v>157872886</v>
      </c>
      <c r="W67" s="132">
        <v>86142560</v>
      </c>
      <c r="X67" s="14">
        <v>70753907</v>
      </c>
      <c r="Y67" s="14">
        <v>15039835</v>
      </c>
      <c r="Z67" s="14">
        <v>13270083</v>
      </c>
      <c r="AA67" s="14">
        <v>68032259</v>
      </c>
      <c r="AB67" s="14">
        <v>82431142</v>
      </c>
      <c r="AC67" s="14">
        <v>90100921</v>
      </c>
      <c r="AD67" s="14">
        <v>48918633</v>
      </c>
      <c r="AE67" s="14">
        <v>40696183</v>
      </c>
      <c r="AF67" s="14">
        <v>35879811</v>
      </c>
      <c r="AG67" s="14">
        <v>13830683</v>
      </c>
      <c r="AH67" s="14">
        <v>37763408</v>
      </c>
      <c r="AI67" s="14">
        <v>21527192</v>
      </c>
      <c r="AJ67" s="14">
        <v>21229203</v>
      </c>
      <c r="AK67" s="14">
        <v>21262769</v>
      </c>
      <c r="AL67" s="101">
        <v>14034020</v>
      </c>
      <c r="AM67" s="14">
        <v>7172667</v>
      </c>
      <c r="AN67" s="14">
        <v>5917111</v>
      </c>
      <c r="AO67" s="14">
        <v>6617376</v>
      </c>
      <c r="AP67" s="14">
        <v>15725961</v>
      </c>
      <c r="AQ67" s="101">
        <v>4281794</v>
      </c>
      <c r="AR67" s="14">
        <v>12537374</v>
      </c>
      <c r="AS67" s="14">
        <v>210436</v>
      </c>
      <c r="AT67" s="18">
        <f t="shared" si="3"/>
        <v>12747810</v>
      </c>
      <c r="AU67" s="14">
        <v>14468155</v>
      </c>
      <c r="AV67" s="18">
        <f t="shared" ref="AV67:AV73" si="12">SUM(K67:AU67)-P67-T67-AT67</f>
        <v>4209162774</v>
      </c>
      <c r="AW67" s="17"/>
    </row>
    <row r="68" spans="1:49" ht="12.5" customHeight="1">
      <c r="A68" s="213" t="s">
        <v>258</v>
      </c>
      <c r="B68" s="226"/>
      <c r="C68" s="226"/>
      <c r="D68" s="226"/>
      <c r="E68" s="226"/>
      <c r="F68" s="226"/>
      <c r="G68" s="226"/>
      <c r="H68" s="226"/>
      <c r="I68" s="226"/>
      <c r="J68" s="254"/>
      <c r="K68" s="142">
        <v>0</v>
      </c>
      <c r="L68" s="132">
        <v>0</v>
      </c>
      <c r="M68" s="132">
        <v>0</v>
      </c>
      <c r="N68" s="132">
        <v>116122</v>
      </c>
      <c r="O68" s="133">
        <v>794012</v>
      </c>
      <c r="P68" s="21">
        <f t="shared" si="11"/>
        <v>910134</v>
      </c>
      <c r="Q68" s="132">
        <v>0</v>
      </c>
      <c r="R68" s="132">
        <v>0</v>
      </c>
      <c r="S68" s="132">
        <v>0</v>
      </c>
      <c r="T68" s="26">
        <f t="shared" si="9"/>
        <v>0</v>
      </c>
      <c r="U68" s="132">
        <v>0</v>
      </c>
      <c r="V68" s="132">
        <v>0</v>
      </c>
      <c r="W68" s="132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744408</v>
      </c>
      <c r="AI68" s="14">
        <v>0</v>
      </c>
      <c r="AJ68" s="14">
        <v>0</v>
      </c>
      <c r="AK68" s="14">
        <v>0</v>
      </c>
      <c r="AL68" s="101">
        <v>0</v>
      </c>
      <c r="AM68" s="14">
        <v>0</v>
      </c>
      <c r="AN68" s="14">
        <v>0</v>
      </c>
      <c r="AO68" s="14">
        <v>0</v>
      </c>
      <c r="AP68" s="14">
        <v>0</v>
      </c>
      <c r="AQ68" s="101">
        <v>0</v>
      </c>
      <c r="AR68" s="14">
        <v>0</v>
      </c>
      <c r="AS68" s="14">
        <v>0</v>
      </c>
      <c r="AT68" s="18">
        <f t="shared" si="3"/>
        <v>0</v>
      </c>
      <c r="AU68" s="14">
        <v>0</v>
      </c>
      <c r="AV68" s="18">
        <f t="shared" si="12"/>
        <v>1654542</v>
      </c>
      <c r="AW68" s="17"/>
    </row>
    <row r="69" spans="1:49" ht="12.5" customHeight="1">
      <c r="A69" s="213" t="s">
        <v>259</v>
      </c>
      <c r="B69" s="226"/>
      <c r="C69" s="226"/>
      <c r="D69" s="226"/>
      <c r="E69" s="226"/>
      <c r="F69" s="226"/>
      <c r="G69" s="226"/>
      <c r="H69" s="226"/>
      <c r="I69" s="226"/>
      <c r="J69" s="254"/>
      <c r="K69" s="142">
        <v>0</v>
      </c>
      <c r="L69" s="132">
        <v>0</v>
      </c>
      <c r="M69" s="132">
        <v>0</v>
      </c>
      <c r="N69" s="132">
        <v>116122</v>
      </c>
      <c r="O69" s="133">
        <v>794012</v>
      </c>
      <c r="P69" s="21">
        <f t="shared" si="11"/>
        <v>910134</v>
      </c>
      <c r="Q69" s="132">
        <v>0</v>
      </c>
      <c r="R69" s="132">
        <v>0</v>
      </c>
      <c r="S69" s="132">
        <v>0</v>
      </c>
      <c r="T69" s="26">
        <f t="shared" si="9"/>
        <v>0</v>
      </c>
      <c r="U69" s="132">
        <v>0</v>
      </c>
      <c r="V69" s="132">
        <v>0</v>
      </c>
      <c r="W69" s="132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01">
        <v>0</v>
      </c>
      <c r="AM69" s="14">
        <v>0</v>
      </c>
      <c r="AN69" s="14">
        <v>0</v>
      </c>
      <c r="AO69" s="14">
        <v>0</v>
      </c>
      <c r="AP69" s="14">
        <v>0</v>
      </c>
      <c r="AQ69" s="101">
        <v>0</v>
      </c>
      <c r="AR69" s="14">
        <v>0</v>
      </c>
      <c r="AS69" s="14">
        <v>0</v>
      </c>
      <c r="AT69" s="18">
        <f t="shared" ref="AT69:AT73" si="13">SUM(AR69:AS69)</f>
        <v>0</v>
      </c>
      <c r="AU69" s="14">
        <v>0</v>
      </c>
      <c r="AV69" s="18">
        <f t="shared" si="12"/>
        <v>910134</v>
      </c>
      <c r="AW69" s="17"/>
    </row>
    <row r="70" spans="1:49" ht="12.5" customHeight="1">
      <c r="A70" s="213" t="s">
        <v>260</v>
      </c>
      <c r="B70" s="226"/>
      <c r="C70" s="226"/>
      <c r="D70" s="226"/>
      <c r="E70" s="226"/>
      <c r="F70" s="226"/>
      <c r="G70" s="226"/>
      <c r="H70" s="226"/>
      <c r="I70" s="226"/>
      <c r="J70" s="254"/>
      <c r="K70" s="142">
        <v>0</v>
      </c>
      <c r="L70" s="132">
        <v>0</v>
      </c>
      <c r="M70" s="132">
        <v>0</v>
      </c>
      <c r="N70" s="132">
        <v>53671</v>
      </c>
      <c r="O70" s="133">
        <v>953600</v>
      </c>
      <c r="P70" s="21">
        <f t="shared" si="11"/>
        <v>1007271</v>
      </c>
      <c r="Q70" s="133">
        <v>0</v>
      </c>
      <c r="R70" s="133">
        <v>0</v>
      </c>
      <c r="S70" s="148">
        <v>0</v>
      </c>
      <c r="T70" s="26">
        <f t="shared" si="9"/>
        <v>0</v>
      </c>
      <c r="U70" s="132">
        <v>0</v>
      </c>
      <c r="V70" s="132">
        <v>0</v>
      </c>
      <c r="W70" s="132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01">
        <v>0</v>
      </c>
      <c r="AM70" s="14">
        <v>0</v>
      </c>
      <c r="AN70" s="14">
        <v>0</v>
      </c>
      <c r="AO70" s="14">
        <v>0</v>
      </c>
      <c r="AP70" s="14">
        <v>0</v>
      </c>
      <c r="AQ70" s="101">
        <v>0</v>
      </c>
      <c r="AR70" s="14">
        <v>0</v>
      </c>
      <c r="AS70" s="14">
        <v>0</v>
      </c>
      <c r="AT70" s="18">
        <f t="shared" si="13"/>
        <v>0</v>
      </c>
      <c r="AU70" s="14">
        <v>0</v>
      </c>
      <c r="AV70" s="18">
        <f t="shared" si="12"/>
        <v>1007271</v>
      </c>
      <c r="AW70" s="17"/>
    </row>
    <row r="71" spans="1:49" ht="12.5" customHeight="1">
      <c r="A71" s="213" t="s">
        <v>261</v>
      </c>
      <c r="B71" s="226"/>
      <c r="C71" s="226"/>
      <c r="D71" s="226"/>
      <c r="E71" s="226"/>
      <c r="F71" s="226"/>
      <c r="G71" s="226"/>
      <c r="H71" s="226"/>
      <c r="I71" s="226"/>
      <c r="J71" s="254"/>
      <c r="K71" s="142">
        <v>0</v>
      </c>
      <c r="L71" s="132">
        <v>0</v>
      </c>
      <c r="M71" s="132">
        <v>0</v>
      </c>
      <c r="N71" s="132">
        <v>0</v>
      </c>
      <c r="O71" s="133">
        <v>0</v>
      </c>
      <c r="P71" s="21">
        <f t="shared" si="11"/>
        <v>0</v>
      </c>
      <c r="Q71" s="132">
        <v>0</v>
      </c>
      <c r="R71" s="132">
        <v>0</v>
      </c>
      <c r="S71" s="132">
        <v>0</v>
      </c>
      <c r="T71" s="26">
        <f t="shared" si="9"/>
        <v>0</v>
      </c>
      <c r="U71" s="132">
        <v>0</v>
      </c>
      <c r="V71" s="132">
        <v>0</v>
      </c>
      <c r="W71" s="132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01">
        <v>0</v>
      </c>
      <c r="AM71" s="14">
        <v>0</v>
      </c>
      <c r="AN71" s="14">
        <v>0</v>
      </c>
      <c r="AO71" s="14">
        <v>0</v>
      </c>
      <c r="AP71" s="14">
        <v>0</v>
      </c>
      <c r="AQ71" s="101">
        <v>0</v>
      </c>
      <c r="AR71" s="14">
        <v>0</v>
      </c>
      <c r="AS71" s="14">
        <v>0</v>
      </c>
      <c r="AT71" s="18">
        <f t="shared" si="13"/>
        <v>0</v>
      </c>
      <c r="AU71" s="14">
        <v>0</v>
      </c>
      <c r="AV71" s="18">
        <f t="shared" si="12"/>
        <v>0</v>
      </c>
      <c r="AW71" s="17"/>
    </row>
    <row r="72" spans="1:49" ht="12.5" customHeight="1">
      <c r="A72" s="257" t="s">
        <v>40</v>
      </c>
      <c r="B72" s="258"/>
      <c r="C72" s="185" t="s">
        <v>37</v>
      </c>
      <c r="D72" s="188"/>
      <c r="E72" s="188"/>
      <c r="F72" s="188"/>
      <c r="G72" s="188"/>
      <c r="H72" s="188"/>
      <c r="I72" s="188"/>
      <c r="J72" s="189"/>
      <c r="K72" s="142">
        <v>6782382</v>
      </c>
      <c r="L72" s="132">
        <v>1971686</v>
      </c>
      <c r="M72" s="132">
        <v>579661</v>
      </c>
      <c r="N72" s="132">
        <v>0</v>
      </c>
      <c r="O72" s="133">
        <v>0</v>
      </c>
      <c r="P72" s="21">
        <f t="shared" si="11"/>
        <v>579661</v>
      </c>
      <c r="Q72" s="132">
        <v>357155</v>
      </c>
      <c r="R72" s="132">
        <v>472764</v>
      </c>
      <c r="S72" s="132">
        <v>3193</v>
      </c>
      <c r="T72" s="26">
        <f t="shared" si="9"/>
        <v>475957</v>
      </c>
      <c r="U72" s="132">
        <v>605454</v>
      </c>
      <c r="V72" s="132">
        <v>779753</v>
      </c>
      <c r="W72" s="132">
        <v>0</v>
      </c>
      <c r="X72" s="14">
        <v>496691</v>
      </c>
      <c r="Y72" s="14">
        <v>0</v>
      </c>
      <c r="Z72" s="14">
        <v>12143</v>
      </c>
      <c r="AA72" s="14">
        <v>397787</v>
      </c>
      <c r="AB72" s="14">
        <v>382592</v>
      </c>
      <c r="AC72" s="14">
        <v>594846</v>
      </c>
      <c r="AD72" s="14">
        <v>162975</v>
      </c>
      <c r="AE72" s="14">
        <v>384771</v>
      </c>
      <c r="AF72" s="14">
        <v>325506</v>
      </c>
      <c r="AG72" s="14">
        <v>60798</v>
      </c>
      <c r="AH72" s="14">
        <v>356277</v>
      </c>
      <c r="AI72" s="14">
        <v>115325</v>
      </c>
      <c r="AJ72" s="14">
        <v>2887</v>
      </c>
      <c r="AK72" s="14">
        <v>0</v>
      </c>
      <c r="AL72" s="101">
        <v>45919</v>
      </c>
      <c r="AM72" s="14">
        <v>43365</v>
      </c>
      <c r="AN72" s="14">
        <v>39227</v>
      </c>
      <c r="AO72" s="14">
        <v>38149</v>
      </c>
      <c r="AP72" s="14">
        <v>132701</v>
      </c>
      <c r="AQ72" s="101">
        <v>0</v>
      </c>
      <c r="AR72" s="14">
        <v>0</v>
      </c>
      <c r="AS72" s="14">
        <v>5280</v>
      </c>
      <c r="AT72" s="18">
        <f t="shared" si="13"/>
        <v>5280</v>
      </c>
      <c r="AU72" s="14">
        <v>77795</v>
      </c>
      <c r="AV72" s="18">
        <f t="shared" si="12"/>
        <v>15227082</v>
      </c>
      <c r="AW72" s="17"/>
    </row>
    <row r="73" spans="1:49" ht="12.5" customHeight="1">
      <c r="A73" s="259"/>
      <c r="B73" s="260"/>
      <c r="C73" s="255" t="s">
        <v>262</v>
      </c>
      <c r="D73" s="255"/>
      <c r="E73" s="255"/>
      <c r="F73" s="255"/>
      <c r="G73" s="255"/>
      <c r="H73" s="255"/>
      <c r="I73" s="255"/>
      <c r="J73" s="256"/>
      <c r="K73" s="149">
        <v>0</v>
      </c>
      <c r="L73" s="139">
        <v>0</v>
      </c>
      <c r="M73" s="139">
        <v>0</v>
      </c>
      <c r="N73" s="139">
        <v>11755</v>
      </c>
      <c r="O73" s="140">
        <v>175668</v>
      </c>
      <c r="P73" s="28">
        <f t="shared" si="11"/>
        <v>187423</v>
      </c>
      <c r="Q73" s="139">
        <v>0</v>
      </c>
      <c r="R73" s="139">
        <v>0</v>
      </c>
      <c r="S73" s="139">
        <v>0</v>
      </c>
      <c r="T73" s="27">
        <f t="shared" si="9"/>
        <v>0</v>
      </c>
      <c r="U73" s="139">
        <v>0</v>
      </c>
      <c r="V73" s="139">
        <v>0</v>
      </c>
      <c r="W73" s="139">
        <v>154701</v>
      </c>
      <c r="X73" s="150">
        <v>0</v>
      </c>
      <c r="Y73" s="150">
        <v>87855</v>
      </c>
      <c r="Z73" s="150">
        <v>0</v>
      </c>
      <c r="AA73" s="150">
        <v>0</v>
      </c>
      <c r="AB73" s="150">
        <v>0</v>
      </c>
      <c r="AC73" s="150">
        <v>0</v>
      </c>
      <c r="AD73" s="150">
        <v>0</v>
      </c>
      <c r="AE73" s="150">
        <v>0</v>
      </c>
      <c r="AF73" s="150">
        <v>0</v>
      </c>
      <c r="AG73" s="150">
        <v>0</v>
      </c>
      <c r="AH73" s="150">
        <v>0</v>
      </c>
      <c r="AI73" s="150">
        <v>0</v>
      </c>
      <c r="AJ73" s="150">
        <v>0</v>
      </c>
      <c r="AK73" s="150">
        <v>0</v>
      </c>
      <c r="AL73" s="151">
        <v>0</v>
      </c>
      <c r="AM73" s="150">
        <v>0</v>
      </c>
      <c r="AN73" s="150">
        <v>0</v>
      </c>
      <c r="AO73" s="150">
        <v>0</v>
      </c>
      <c r="AP73" s="150">
        <v>0</v>
      </c>
      <c r="AQ73" s="151">
        <v>10014</v>
      </c>
      <c r="AR73" s="150">
        <v>50934</v>
      </c>
      <c r="AS73" s="150">
        <v>0</v>
      </c>
      <c r="AT73" s="19">
        <f t="shared" si="13"/>
        <v>50934</v>
      </c>
      <c r="AU73" s="150">
        <v>0</v>
      </c>
      <c r="AV73" s="22">
        <f t="shared" si="12"/>
        <v>490927</v>
      </c>
      <c r="AW73" s="17"/>
    </row>
    <row r="74" spans="1:49" ht="17.149999999999999" customHeight="1">
      <c r="T74" s="3"/>
      <c r="AT74" s="3"/>
      <c r="AV74" s="23"/>
    </row>
  </sheetData>
  <mergeCells count="76">
    <mergeCell ref="AV1:AV2"/>
    <mergeCell ref="A13:J13"/>
    <mergeCell ref="A14:A18"/>
    <mergeCell ref="B17:J17"/>
    <mergeCell ref="B18:J18"/>
    <mergeCell ref="A1:J2"/>
    <mergeCell ref="A3:J3"/>
    <mergeCell ref="A4:J4"/>
    <mergeCell ref="A5:J5"/>
    <mergeCell ref="A6:J6"/>
    <mergeCell ref="A8:J8"/>
    <mergeCell ref="A9:J9"/>
    <mergeCell ref="A10:J10"/>
    <mergeCell ref="A11:J11"/>
    <mergeCell ref="A12:J12"/>
    <mergeCell ref="A7:J7"/>
    <mergeCell ref="A22:J22"/>
    <mergeCell ref="B14:J14"/>
    <mergeCell ref="B15:J15"/>
    <mergeCell ref="B16:J16"/>
    <mergeCell ref="A19:J19"/>
    <mergeCell ref="A20:J20"/>
    <mergeCell ref="A21:J21"/>
    <mergeCell ref="A59:J59"/>
    <mergeCell ref="A33:J33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J32"/>
    <mergeCell ref="A56:J56"/>
    <mergeCell ref="A48:J48"/>
    <mergeCell ref="A49:J49"/>
    <mergeCell ref="A54:J54"/>
    <mergeCell ref="B62:J62"/>
    <mergeCell ref="A45:J45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57:J57"/>
    <mergeCell ref="A58:J58"/>
    <mergeCell ref="A47:J47"/>
    <mergeCell ref="A55:J55"/>
    <mergeCell ref="A50:J50"/>
    <mergeCell ref="A51:J51"/>
    <mergeCell ref="A52:J52"/>
    <mergeCell ref="A53:J53"/>
    <mergeCell ref="A46:J46"/>
    <mergeCell ref="C63:J63"/>
    <mergeCell ref="A65:J65"/>
    <mergeCell ref="A66:J66"/>
    <mergeCell ref="C73:J73"/>
    <mergeCell ref="A72:B73"/>
    <mergeCell ref="C64:J64"/>
    <mergeCell ref="C72:J72"/>
    <mergeCell ref="A67:J67"/>
    <mergeCell ref="A68:J68"/>
    <mergeCell ref="A71:J71"/>
    <mergeCell ref="A69:J69"/>
    <mergeCell ref="A70:J70"/>
    <mergeCell ref="B63:B64"/>
    <mergeCell ref="A60:J60"/>
    <mergeCell ref="B61:J61"/>
  </mergeCells>
  <phoneticPr fontId="3"/>
  <pageMargins left="0.74803149606299213" right="0.74803149606299213" top="0.78740157480314965" bottom="0.70866141732283472" header="0.31496062992125984" footer="0.51181102362204722"/>
  <pageSetup paperSize="9" scale="85" fitToWidth="0" orientation="portrait" useFirstPageNumber="1" r:id="rId1"/>
  <headerFooter>
    <oddHeader>&amp;L&amp;"ＭＳ ゴシック,標準"&amp;10 ２　令和５年度地方公営企業決算状況調査（法適用企業）
　（５）下水道事業
　　　&amp;A［&amp;P/&amp;N］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ア　施設及び業務概況</vt:lpstr>
      <vt:lpstr>イ　損益計算書</vt:lpstr>
      <vt:lpstr>ウ　資本的収支に関する調</vt:lpstr>
      <vt:lpstr>エ　貸借対照表</vt:lpstr>
      <vt:lpstr>'エ　貸借対照表'!Print_Area</vt:lpstr>
      <vt:lpstr>'ア　施設及び業務概況'!Print_Titles</vt:lpstr>
      <vt:lpstr>'イ　損益計算書'!Print_Titles</vt:lpstr>
      <vt:lpstr>'ウ　資本的収支に関する調'!Print_Titles</vt:lpstr>
      <vt:lpstr>'エ　貸借対照表'!Print_Titles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2025-03-11T04:53:33Z</dcterms:modified>
</cp:coreProperties>
</file>