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01171250\Desktop\"/>
    </mc:Choice>
  </mc:AlternateContent>
  <xr:revisionPtr revIDLastSave="0" documentId="13_ncr:1_{9364CB77-2FF9-4C5E-85C4-3D4BFBF478C7}"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7" i="12" l="1"/>
  <c r="Q37" i="12"/>
  <c r="BG37" i="10" l="1"/>
  <c r="BG36" i="10"/>
  <c r="BG35" i="10"/>
  <c r="BG34" i="10"/>
  <c r="AO40" i="10"/>
  <c r="AO39" i="10"/>
  <c r="AO38" i="10"/>
  <c r="AO37"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BW41" i="10"/>
  <c r="BE41" i="10"/>
  <c r="AM41" i="10"/>
  <c r="U41" i="10"/>
  <c r="BW40" i="10"/>
  <c r="BE40" i="10"/>
  <c r="U40" i="10"/>
  <c r="BW39" i="10"/>
  <c r="BE39" i="10"/>
  <c r="U39" i="10"/>
  <c r="BW38" i="10"/>
  <c r="BE38" i="10"/>
  <c r="U38" i="10"/>
  <c r="BW37" i="10"/>
  <c r="C35" i="10"/>
  <c r="C36" i="10" s="1"/>
  <c r="C34" i="10"/>
  <c r="C37" i="10" l="1"/>
  <c r="C38" i="10" s="1"/>
  <c r="C39" i="10" s="1"/>
  <c r="C40" i="10" s="1"/>
  <c r="C41" i="10" s="1"/>
  <c r="C42" i="10" s="1"/>
  <c r="U34" i="10"/>
  <c r="U35" i="10" s="1"/>
  <c r="U36" i="10" s="1"/>
  <c r="U37" i="10" s="1"/>
  <c r="AM34" i="10"/>
  <c r="AM35" i="10" s="1"/>
  <c r="AM36" i="10" s="1"/>
  <c r="AM37" i="10" s="1"/>
  <c r="AM38" i="10" s="1"/>
  <c r="AM39" i="10" s="1"/>
  <c r="AM40"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E36" i="10" s="1"/>
  <c r="BE37" i="10" s="1"/>
  <c r="BW34" i="10"/>
  <c r="BW35" i="10" s="1"/>
  <c r="BW36" i="10" s="1"/>
  <c r="CO34" i="10" l="1"/>
  <c r="CO35" i="10" s="1"/>
  <c r="CO36" i="10" s="1"/>
  <c r="CO37" i="10" s="1"/>
  <c r="CO38" i="10" s="1"/>
  <c r="CO39" i="10" s="1"/>
  <c r="CO40" i="10" s="1"/>
  <c r="CO41" i="10" s="1"/>
  <c r="CO42" i="10" s="1"/>
  <c r="CO43" i="10" s="1"/>
</calcChain>
</file>

<file path=xl/sharedStrings.xml><?xml version="1.0" encoding="utf-8"?>
<sst xmlns="http://schemas.openxmlformats.org/spreadsheetml/2006/main" count="1077" uniqueCount="626">
  <si>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</si>
  <si>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</si>
  <si>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</si>
  <si>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</si>
  <si>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</si>
  <si>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</si>
  <si>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</si>
  <si>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</si>
  <si>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</si>
  <si>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</si>
  <si>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</si>
  <si>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</si>
  <si>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</si>
  <si>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</si>
  <si>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</si>
  <si>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</si>
  <si>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</si>
  <si>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</si>
  <si>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</si>
  <si>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</si>
  <si>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</si>
  <si>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</si>
  <si>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</si>
  <si>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</si>
  <si>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</si>
  <si>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</si>
  <si>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</si>
  <si>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</si>
  <si>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</si>
  <si>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</si>
  <si>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</si>
  <si>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</si>
  <si>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</si>
  <si>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</si>
  <si>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</si>
  <si>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</si>
  <si>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</si>
  <si>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</si>
  <si>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</si>
  <si>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</si>
  <si>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</si>
  <si>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</si>
  <si>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</si>
  <si>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</si>
  <si>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</si>
  <si>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</si>
  <si>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</si>
  <si>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</si>
  <si>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</si>
  <si>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</si>
  <si>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</si>
  <si>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</si>
  <si>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</si>
  <si>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</si>
  <si>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</si>
  <si>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</si>
  <si>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</si>
  <si>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</si>
  <si>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</si>
  <si>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</si>
  <si>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</si>
  <si>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</si>
  <si>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</si>
  <si>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</si>
  <si>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</si>
  <si>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</si>
  <si>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</si>
  <si>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</si>
  <si>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</si>
  <si>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</si>
  <si>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</si>
  <si>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</si>
  <si>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</si>
  <si>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</si>
  <si>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</si>
  <si>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</si>
  <si>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</si>
  <si>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</si>
  <si>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</si>
  <si>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</si>
  <si>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</si>
  <si>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政令指定都市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</si>
  <si>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</si>
  <si>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</si>
  <si>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</si>
  <si>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</si>
  <si>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</si>
  <si>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</si>
  <si>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</si>
  <si>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</si>
  <si>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</si>
  <si>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</si>
  <si>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</si>
  <si>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</si>
  <si>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横浜市</t>
    <phoneticPr fontId="5"/>
  </si>
  <si>
    <t>地方交付税種地</t>
    <rPh sb="0" eb="2">
      <t>チホウ</t>
    </rPh>
    <rPh sb="2" eb="5">
      <t>コウフゼイ</t>
    </rPh>
    <rPh sb="5" eb="6">
      <t>シュ</t>
    </rPh>
    <rPh sb="6" eb="7">
      <t>チ</t>
    </rPh>
    <phoneticPr fontId="5"/>
  </si>
  <si>
    <t>1-10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</si>
  <si>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</si>
  <si>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</si>
  <si>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</si>
  <si>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</si>
  <si>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</si>
  <si>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</si>
  <si>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</si>
  <si>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</si>
  <si>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</si>
  <si>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</si>
  <si>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</si>
  <si>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</si>
  <si>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</si>
  <si>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</si>
  <si>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</si>
  <si>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</si>
  <si>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</si>
  <si>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</si>
  <si>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</si>
  <si>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</si>
  <si>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</si>
  <si>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</si>
  <si>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</si>
  <si>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</si>
  <si>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</si>
  <si>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</si>
  <si>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</si>
  <si>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</si>
  <si>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</si>
  <si>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</si>
  <si>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</si>
  <si>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</si>
  <si>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</si>
  <si>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</si>
  <si>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</si>
  <si>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</si>
  <si>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</si>
  <si>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</si>
  <si>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</si>
  <si>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</si>
  <si>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</si>
  <si>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</si>
  <si>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</si>
  <si>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</si>
  <si>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</si>
  <si>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</si>
  <si>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</si>
  <si>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</si>
  <si>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</si>
  <si>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</si>
  <si>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</si>
  <si>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</si>
  <si>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</si>
  <si>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</si>
  <si>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</si>
  <si>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</si>
  <si>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</si>
  <si>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</si>
  <si>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</si>
  <si>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</si>
  <si>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</si>
  <si>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</si>
  <si>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</si>
  <si>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</si>
  <si>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</si>
  <si>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</si>
  <si>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</si>
  <si>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</si>
  <si>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</si>
  <si>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</si>
  <si>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</si>
  <si>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</si>
  <si>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</si>
  <si>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</si>
  <si>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</si>
  <si>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</si>
  <si>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</si>
  <si>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</si>
  <si>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</si>
  <si>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</si>
  <si>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</si>
  <si>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</si>
  <si>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</si>
  <si>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</si>
  <si>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</si>
  <si>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</si>
  <si>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</si>
  <si>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</si>
  <si>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</si>
  <si>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</si>
  <si>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</si>
  <si>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</si>
  <si>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</si>
  <si>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</si>
  <si>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</si>
  <si>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</si>
  <si>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</si>
  <si>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</si>
  <si>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</si>
  <si>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</si>
  <si>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</si>
  <si>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</si>
  <si>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</si>
  <si>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</si>
  <si>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</si>
  <si>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</si>
  <si>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神奈川県横浜市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</si>
  <si>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</si>
  <si>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</si>
  <si>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</si>
  <si>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</si>
  <si>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</si>
  <si>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</si>
  <si>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</si>
  <si>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</si>
  <si>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</si>
  <si>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</si>
  <si>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</si>
  <si>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</si>
  <si>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</si>
  <si>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</si>
  <si>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</si>
  <si>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</si>
  <si>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</si>
  <si>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</si>
  <si>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</si>
  <si>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</si>
  <si>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</si>
  <si>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</si>
  <si>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</si>
  <si>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</si>
  <si>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</si>
  <si>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</si>
  <si>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</si>
  <si>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</si>
  <si>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</si>
  <si>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</si>
  <si>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</si>
  <si>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</si>
  <si>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</si>
  <si>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</si>
  <si>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</si>
  <si>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</si>
  <si>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</si>
  <si>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</si>
  <si>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</si>
  <si>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</si>
  <si>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</si>
  <si>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</si>
  <si>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</si>
  <si>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</si>
  <si>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</si>
  <si>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</si>
  <si>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</si>
  <si>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</si>
  <si>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</si>
  <si>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</si>
  <si>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</si>
  <si>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</si>
  <si>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</si>
  <si>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</si>
  <si>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</si>
  <si>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</si>
  <si>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</si>
  <si>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</si>
  <si>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</si>
  <si>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</si>
  <si>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</si>
  <si>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</si>
  <si>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</si>
  <si>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</si>
  <si>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</si>
  <si>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</si>
  <si>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</si>
  <si>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</si>
  <si>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</si>
  <si>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</si>
  <si>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</si>
  <si>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</si>
  <si>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</si>
  <si>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</si>
  <si>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</si>
  <si>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</si>
  <si>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</si>
  <si>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</si>
  <si>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</si>
  <si>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</si>
  <si>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</si>
  <si>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</si>
  <si>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</si>
  <si>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</si>
  <si>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</si>
  <si>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</si>
  <si>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</si>
  <si>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</si>
  <si>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</si>
  <si>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</si>
  <si>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</si>
  <si>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</si>
  <si>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</si>
  <si>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</si>
  <si>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</si>
  <si>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</si>
  <si>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</si>
  <si>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</si>
  <si>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</si>
  <si>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</si>
  <si>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</si>
  <si>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</si>
  <si>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</si>
  <si>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</si>
  <si>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</si>
  <si>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</si>
  <si>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</si>
  <si>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</si>
  <si>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</si>
  <si>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</si>
  <si>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</si>
  <si>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</si>
  <si>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</si>
  <si>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</si>
  <si>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</si>
  <si>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</si>
  <si>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</si>
  <si>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</si>
  <si>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</si>
  <si>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交通</t>
    <phoneticPr fontId="5"/>
  </si>
  <si>
    <t>加入世帯数(世帯)</t>
  </si>
  <si>
    <t>　繰出金</t>
    <phoneticPr fontId="5"/>
  </si>
  <si>
    <t>　うち減収補塡債(特例分)</t>
    <rPh sb="4" eb="5">
      <t>シュウ</t>
    </rPh>
    <rPh sb="9" eb="10">
      <t>トク</t>
    </rPh>
    <rPh sb="10" eb="11">
      <t>レイ</t>
    </rPh>
    <rPh sb="11" eb="12">
      <t>ブン</t>
    </rPh>
    <phoneticPr fontId="17"/>
  </si>
  <si>
    <t>病院</t>
    <phoneticPr fontId="5"/>
  </si>
  <si>
    <t>被保険者数(人)</t>
  </si>
  <si>
    <t>　積立金</t>
    <phoneticPr fontId="5"/>
  </si>
  <si>
    <t>　うち臨時財政対策債</t>
    <phoneticPr fontId="5"/>
  </si>
  <si>
    <t>宅地造成</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</si>
  <si>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</si>
  <si>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</si>
  <si>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</si>
  <si>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</si>
  <si>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</si>
  <si>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</si>
  <si>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</si>
  <si>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</si>
  <si>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</si>
  <si>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</si>
  <si>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</si>
  <si>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</si>
  <si>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</si>
  <si>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</si>
  <si>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</si>
  <si>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</si>
  <si>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</si>
  <si>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</si>
  <si>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</si>
  <si>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</si>
  <si>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</si>
  <si>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</si>
  <si>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神奈川県横浜市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</si>
  <si>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</si>
  <si>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</si>
  <si>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</si>
  <si>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</si>
  <si>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</si>
  <si>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</si>
  <si>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</si>
  <si>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</si>
  <si>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</si>
  <si>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</si>
  <si>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</si>
  <si>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</si>
  <si>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</si>
  <si>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</si>
  <si>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</si>
  <si>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</si>
  <si>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</si>
  <si>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</si>
  <si>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</si>
  <si>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</si>
  <si>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市債金会計</t>
    <phoneticPr fontId="5"/>
  </si>
  <si>
    <t>母子父子寡婦福祉資金会計</t>
    <phoneticPr fontId="5"/>
  </si>
  <si>
    <t>勤労者福祉共済事業費会計</t>
    <phoneticPr fontId="5"/>
  </si>
  <si>
    <t>公害被害者救済事業費会計</t>
    <phoneticPr fontId="5"/>
  </si>
  <si>
    <t>公共事業用地費会計</t>
    <phoneticPr fontId="5"/>
  </si>
  <si>
    <t>新墓園事業費会計</t>
    <phoneticPr fontId="5"/>
  </si>
  <si>
    <t>みどり保全創造事業費会計</t>
    <phoneticPr fontId="5"/>
  </si>
  <si>
    <t>市街地開発事業費会計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</si>
  <si>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</si>
  <si>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</si>
  <si>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</si>
  <si>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</si>
  <si>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</si>
  <si>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</si>
  <si>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</si>
  <si>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</si>
  <si>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</si>
  <si>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</si>
  <si>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</si>
  <si>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</si>
  <si>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</si>
  <si>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国民健康保険事業費会計</t>
    <phoneticPr fontId="5"/>
  </si>
  <si>
    <t>介護保険事業費会計</t>
    <phoneticPr fontId="5"/>
  </si>
  <si>
    <t>後期高齢者医療事業費会計</t>
    <phoneticPr fontId="5"/>
  </si>
  <si>
    <t>自動車駐車場事業費会計</t>
    <phoneticPr fontId="5"/>
  </si>
  <si>
    <t>水道事業会計</t>
    <phoneticPr fontId="5"/>
  </si>
  <si>
    <t>法適用企業</t>
    <phoneticPr fontId="5"/>
  </si>
  <si>
    <t>工業用水道事業会計</t>
    <phoneticPr fontId="5"/>
  </si>
  <si>
    <t>自動車事業会計</t>
    <phoneticPr fontId="5"/>
  </si>
  <si>
    <t>高速鉄道事業会計</t>
    <phoneticPr fontId="5"/>
  </si>
  <si>
    <t>下水道事業会計</t>
    <phoneticPr fontId="5"/>
  </si>
  <si>
    <t>病院事業会計</t>
    <phoneticPr fontId="5"/>
  </si>
  <si>
    <t>埋立事業会計</t>
    <phoneticPr fontId="5"/>
  </si>
  <si>
    <t>港湾整備事業費会計</t>
    <phoneticPr fontId="5"/>
  </si>
  <si>
    <t>法非適用企業</t>
    <phoneticPr fontId="5"/>
  </si>
  <si>
    <t>中央卸売市場費会計</t>
    <phoneticPr fontId="5"/>
  </si>
  <si>
    <t>中央と畜場費会計</t>
    <phoneticPr fontId="5"/>
  </si>
  <si>
    <t>風力発電事業費会計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</si>
  <si>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</si>
  <si>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</si>
  <si>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</si>
  <si>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</si>
  <si>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</si>
  <si>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</si>
  <si>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</si>
  <si>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</si>
  <si>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</si>
  <si>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</si>
  <si>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</si>
  <si>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</si>
  <si>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</si>
  <si>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</si>
  <si>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</si>
  <si>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</si>
  <si>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</si>
  <si>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</si>
  <si>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</si>
  <si>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</si>
  <si>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</si>
  <si>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</si>
  <si>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</si>
  <si>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</si>
  <si>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</si>
  <si>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</si>
  <si>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</si>
  <si>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</si>
  <si>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</si>
  <si>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</si>
  <si>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</si>
  <si>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</si>
  <si>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</si>
  <si>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</si>
  <si>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</si>
  <si>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</si>
  <si>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</si>
  <si>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</si>
  <si>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</si>
  <si>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</si>
  <si>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</si>
  <si>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</si>
  <si>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</si>
  <si>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</si>
  <si>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</si>
  <si>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</si>
  <si>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</si>
  <si>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</si>
  <si>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</si>
  <si>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</si>
  <si>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</si>
  <si>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</si>
  <si>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</si>
  <si>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</si>
  <si>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</si>
  <si>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</si>
  <si>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</si>
  <si>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</si>
  <si>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</si>
  <si>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</si>
  <si>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</si>
  <si>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</si>
  <si>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</si>
  <si>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</si>
  <si>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</si>
  <si>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</si>
  <si>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</si>
  <si>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</si>
  <si>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</si>
  <si>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</si>
  <si>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</si>
  <si>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</si>
  <si>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</si>
  <si>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</si>
  <si>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</si>
  <si>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</si>
  <si>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</si>
  <si>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</si>
  <si>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</si>
  <si>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</si>
  <si>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</si>
  <si>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</si>
  <si>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</si>
  <si>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</si>
  <si>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</si>
  <si>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</si>
  <si>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</si>
  <si>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</si>
  <si>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</si>
  <si>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</si>
  <si>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</si>
  <si>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</si>
  <si>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</si>
  <si>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</si>
  <si>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</si>
  <si>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</si>
  <si>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</si>
  <si>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</si>
  <si>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</si>
  <si>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</si>
  <si>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</si>
  <si>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</si>
  <si>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</si>
  <si>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</si>
  <si>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</si>
  <si>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</si>
  <si>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</si>
  <si>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</si>
  <si>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</si>
  <si>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</si>
  <si>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</si>
  <si>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</si>
  <si>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</si>
  <si>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</si>
  <si>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</si>
  <si>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</si>
  <si>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</si>
  <si>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</si>
  <si>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</si>
  <si>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</si>
  <si>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</si>
  <si>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</si>
  <si>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</si>
  <si>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</si>
  <si>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</si>
  <si>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</si>
  <si>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</si>
  <si>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</si>
  <si>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</si>
  <si>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</si>
  <si>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</si>
  <si>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</si>
  <si>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</si>
  <si>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</si>
  <si>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</si>
  <si>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1.21</t>
  </si>
  <si>
    <t>▲ 0.02</t>
  </si>
  <si>
    <t>下水道事業会計</t>
  </si>
  <si>
    <t>水道事業会計</t>
  </si>
  <si>
    <t>介護保険事業費会計</t>
  </si>
  <si>
    <t>国民健康保険事業費会計</t>
  </si>
  <si>
    <t>病院事業会計</t>
  </si>
  <si>
    <t>一般会計</t>
  </si>
  <si>
    <t>自動車事業会計</t>
  </si>
  <si>
    <t>工業用水道事業会計</t>
  </si>
  <si>
    <t>その他会計（赤字）</t>
  </si>
  <si>
    <t>その他会計（黒字）</t>
  </si>
  <si>
    <t>R01</t>
    <phoneticPr fontId="5"/>
  </si>
  <si>
    <t>R02</t>
    <phoneticPr fontId="5"/>
  </si>
  <si>
    <t>R03</t>
    <phoneticPr fontId="5"/>
  </si>
  <si>
    <t>R04</t>
    <phoneticPr fontId="5"/>
  </si>
  <si>
    <t>R05</t>
    <phoneticPr fontId="5"/>
  </si>
  <si>
    <t>文化基金</t>
    <phoneticPr fontId="5"/>
  </si>
  <si>
    <t>災害救助基金</t>
    <rPh sb="0" eb="2">
      <t>サイガイ</t>
    </rPh>
    <rPh sb="2" eb="6">
      <t>キュウジョキキン</t>
    </rPh>
    <phoneticPr fontId="2"/>
  </si>
  <si>
    <t>みどり基金</t>
    <rPh sb="3" eb="5">
      <t>キキン</t>
    </rPh>
    <phoneticPr fontId="2"/>
  </si>
  <si>
    <t>学校施設整備基金</t>
    <phoneticPr fontId="2"/>
  </si>
  <si>
    <t>墓地運営等基金</t>
    <phoneticPr fontId="2"/>
  </si>
  <si>
    <t>-</t>
    <phoneticPr fontId="2"/>
  </si>
  <si>
    <t>-</t>
    <phoneticPr fontId="2"/>
  </si>
  <si>
    <t>神奈川県内広域水道企業団（水道用水供給事業会計）</t>
    <rPh sb="0" eb="3">
      <t>カナガワ</t>
    </rPh>
    <rPh sb="3" eb="5">
      <t>ケンナイ</t>
    </rPh>
    <rPh sb="5" eb="7">
      <t>コウイキ</t>
    </rPh>
    <rPh sb="7" eb="9">
      <t>スイドウ</t>
    </rPh>
    <rPh sb="9" eb="11">
      <t>キギョウ</t>
    </rPh>
    <rPh sb="11" eb="12">
      <t>ダン</t>
    </rPh>
    <rPh sb="13" eb="16">
      <t>スイドウヨウ</t>
    </rPh>
    <rPh sb="16" eb="17">
      <t>ミズ</t>
    </rPh>
    <rPh sb="17" eb="19">
      <t>キョウキュウ</t>
    </rPh>
    <rPh sb="19" eb="21">
      <t>ジギョウ</t>
    </rPh>
    <rPh sb="21" eb="23">
      <t>カイケイ</t>
    </rPh>
    <phoneticPr fontId="3"/>
  </si>
  <si>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3"/>
  </si>
  <si>
    <t>神奈川県後期高齢者医療広域連合（後期高齢者医療特別会計）</t>
    <rPh sb="0" eb="4">
      <t>カナガワケン</t>
    </rPh>
    <rPh sb="4" eb="6">
      <t>コウキ</t>
    </rPh>
    <rPh sb="6" eb="9">
      <t>コウレイシャ</t>
    </rPh>
    <rPh sb="9" eb="11">
      <t>イリョウ</t>
    </rPh>
    <rPh sb="11" eb="13">
      <t>コウイキ</t>
    </rPh>
    <rPh sb="13" eb="15">
      <t>レンゴウ</t>
    </rPh>
    <rPh sb="16" eb="18">
      <t>コウキ</t>
    </rPh>
    <rPh sb="18" eb="21">
      <t>コウレイシャ</t>
    </rPh>
    <rPh sb="21" eb="23">
      <t>イリョウ</t>
    </rPh>
    <rPh sb="23" eb="25">
      <t>トクベツ</t>
    </rPh>
    <rPh sb="25" eb="27">
      <t>カイケイ</t>
    </rPh>
    <phoneticPr fontId="3"/>
  </si>
  <si>
    <t>-</t>
    <phoneticPr fontId="10"/>
  </si>
  <si>
    <t>公益財団法人横浜市男女共同参画推進協会</t>
  </si>
  <si>
    <t>公益財団法人横浜市国際交流協会</t>
  </si>
  <si>
    <t>公益財団法人横浜市スポーツ協会</t>
    <rPh sb="0" eb="2">
      <t>コウエキ</t>
    </rPh>
    <rPh sb="2" eb="4">
      <t>ザイダン</t>
    </rPh>
    <rPh sb="4" eb="6">
      <t>ホウジン</t>
    </rPh>
    <rPh sb="6" eb="9">
      <t>ヨコハマシ</t>
    </rPh>
    <rPh sb="13" eb="15">
      <t>キョウカイ</t>
    </rPh>
    <rPh sb="14" eb="15">
      <t>タイキョウ</t>
    </rPh>
    <phoneticPr fontId="5"/>
  </si>
  <si>
    <t>公益財団法人横浜市芸術文化振興財団</t>
    <rPh sb="0" eb="2">
      <t>コウエキ</t>
    </rPh>
    <rPh sb="2" eb="4">
      <t>ザイダン</t>
    </rPh>
    <rPh sb="4" eb="6">
      <t>ホウジン</t>
    </rPh>
    <rPh sb="6" eb="9">
      <t>ヨコハマシ</t>
    </rPh>
    <rPh sb="9" eb="11">
      <t>ゲイジュツ</t>
    </rPh>
    <rPh sb="11" eb="13">
      <t>ブンカ</t>
    </rPh>
    <rPh sb="13" eb="15">
      <t>シンコウ</t>
    </rPh>
    <rPh sb="15" eb="17">
      <t>ザイダン</t>
    </rPh>
    <phoneticPr fontId="5"/>
  </si>
  <si>
    <t>公益財団法人三溪園保勝会</t>
    <rPh sb="0" eb="2">
      <t>コウエキ</t>
    </rPh>
    <rPh sb="2" eb="4">
      <t>ザイダン</t>
    </rPh>
    <rPh sb="4" eb="6">
      <t>ホウジン</t>
    </rPh>
    <rPh sb="6" eb="9">
      <t>サンケイエン</t>
    </rPh>
    <rPh sb="9" eb="10">
      <t>ホ</t>
    </rPh>
    <rPh sb="10" eb="11">
      <t>ショウ</t>
    </rPh>
    <rPh sb="11" eb="12">
      <t>カイ</t>
    </rPh>
    <phoneticPr fontId="5"/>
  </si>
  <si>
    <t>公益財団法人横浜観光コンベンション・ビューロー</t>
    <rPh sb="0" eb="6">
      <t>コウエキザイダンホウジン</t>
    </rPh>
    <rPh sb="6" eb="8">
      <t>ヨコハマ</t>
    </rPh>
    <rPh sb="8" eb="10">
      <t>カンコウ</t>
    </rPh>
    <phoneticPr fontId="5"/>
  </si>
  <si>
    <t>株式会社横浜国際平和会議場</t>
    <rPh sb="0" eb="4">
      <t>カブシキガイシャ</t>
    </rPh>
    <rPh sb="4" eb="6">
      <t>ヨコハマ</t>
    </rPh>
    <rPh sb="6" eb="8">
      <t>コクサイ</t>
    </rPh>
    <rPh sb="8" eb="10">
      <t>ヘイワ</t>
    </rPh>
    <rPh sb="10" eb="13">
      <t>カイギジョウ</t>
    </rPh>
    <phoneticPr fontId="5"/>
  </si>
  <si>
    <t>公益財団法人木原記念横浜生命科学振興財団</t>
    <rPh sb="0" eb="2">
      <t>コウエキ</t>
    </rPh>
    <rPh sb="2" eb="4">
      <t>ザイダン</t>
    </rPh>
    <rPh sb="4" eb="6">
      <t>ホウジン</t>
    </rPh>
    <rPh sb="6" eb="8">
      <t>キハラ</t>
    </rPh>
    <rPh sb="8" eb="10">
      <t>キネン</t>
    </rPh>
    <rPh sb="10" eb="12">
      <t>ヨコハマ</t>
    </rPh>
    <rPh sb="12" eb="14">
      <t>セイメイ</t>
    </rPh>
    <rPh sb="14" eb="16">
      <t>カガク</t>
    </rPh>
    <rPh sb="16" eb="18">
      <t>シンコウ</t>
    </rPh>
    <rPh sb="18" eb="20">
      <t>ザイダン</t>
    </rPh>
    <phoneticPr fontId="5"/>
  </si>
  <si>
    <t>公益財団法人横浜企業経営支援財団</t>
    <rPh sb="0" eb="6">
      <t>コウエキザイダンホウジン</t>
    </rPh>
    <rPh sb="6" eb="8">
      <t>ヨコハマ</t>
    </rPh>
    <rPh sb="8" eb="10">
      <t>キギョウ</t>
    </rPh>
    <rPh sb="10" eb="12">
      <t>ケイエイ</t>
    </rPh>
    <rPh sb="12" eb="14">
      <t>シエン</t>
    </rPh>
    <rPh sb="14" eb="16">
      <t>ザイダン</t>
    </rPh>
    <phoneticPr fontId="5"/>
  </si>
  <si>
    <t>公益財団法人横浜市消費者協会</t>
    <rPh sb="0" eb="2">
      <t>コウエキ</t>
    </rPh>
    <rPh sb="2" eb="4">
      <t>ザイダン</t>
    </rPh>
    <rPh sb="4" eb="6">
      <t>ホウジン</t>
    </rPh>
    <rPh sb="6" eb="9">
      <t>ヨコハマシ</t>
    </rPh>
    <rPh sb="9" eb="12">
      <t>ショウヒシャ</t>
    </rPh>
    <rPh sb="12" eb="14">
      <t>キョウカイ</t>
    </rPh>
    <phoneticPr fontId="5"/>
  </si>
  <si>
    <t>公益財団法人横浜市シルバー人材センター</t>
    <rPh sb="0" eb="2">
      <t>コウエキ</t>
    </rPh>
    <rPh sb="2" eb="4">
      <t>ザイダン</t>
    </rPh>
    <rPh sb="4" eb="6">
      <t>ホウジン</t>
    </rPh>
    <rPh sb="6" eb="9">
      <t>ヨコハマシ</t>
    </rPh>
    <rPh sb="13" eb="15">
      <t>ジンザイ</t>
    </rPh>
    <phoneticPr fontId="5"/>
  </si>
  <si>
    <t>▲32</t>
    <phoneticPr fontId="10"/>
  </si>
  <si>
    <t>横浜市信用保証協会</t>
    <rPh sb="0" eb="3">
      <t>ヨコハマシ</t>
    </rPh>
    <rPh sb="3" eb="5">
      <t>シンヨウ</t>
    </rPh>
    <rPh sb="5" eb="7">
      <t>ホショウ</t>
    </rPh>
    <rPh sb="7" eb="9">
      <t>キョウカイ</t>
    </rPh>
    <phoneticPr fontId="22"/>
  </si>
  <si>
    <t>横浜市場冷蔵株式会社</t>
    <rPh sb="0" eb="2">
      <t>ヨコハマ</t>
    </rPh>
    <rPh sb="2" eb="4">
      <t>シジョウ</t>
    </rPh>
    <rPh sb="4" eb="6">
      <t>レイゾウ</t>
    </rPh>
    <rPh sb="6" eb="10">
      <t>カブシキガイシャ</t>
    </rPh>
    <phoneticPr fontId="5"/>
  </si>
  <si>
    <t>横浜食肉市場株式会社</t>
    <rPh sb="0" eb="2">
      <t>ヨコハマ</t>
    </rPh>
    <rPh sb="2" eb="4">
      <t>ショクニク</t>
    </rPh>
    <rPh sb="4" eb="6">
      <t>シジョウ</t>
    </rPh>
    <rPh sb="6" eb="10">
      <t>カブシキガイシャ</t>
    </rPh>
    <phoneticPr fontId="5"/>
  </si>
  <si>
    <t>株式会社横浜市食肉公社</t>
    <rPh sb="0" eb="4">
      <t>カブシキガイシャ</t>
    </rPh>
    <rPh sb="4" eb="7">
      <t>ヨコハマシ</t>
    </rPh>
    <rPh sb="7" eb="9">
      <t>ショクニク</t>
    </rPh>
    <rPh sb="9" eb="11">
      <t>コウシャ</t>
    </rPh>
    <phoneticPr fontId="5"/>
  </si>
  <si>
    <t>公益財団法人よこはまユース</t>
    <rPh sb="0" eb="2">
      <t>コウエキ</t>
    </rPh>
    <rPh sb="2" eb="4">
      <t>ザイダン</t>
    </rPh>
    <rPh sb="4" eb="6">
      <t>ホウジン</t>
    </rPh>
    <phoneticPr fontId="5"/>
  </si>
  <si>
    <t>公益財団法人横浜市寿町健康福祉交流協会</t>
    <rPh sb="0" eb="2">
      <t>コウエキ</t>
    </rPh>
    <rPh sb="2" eb="4">
      <t>ザイダン</t>
    </rPh>
    <rPh sb="4" eb="6">
      <t>ホウジン</t>
    </rPh>
    <rPh sb="6" eb="8">
      <t>ヨコハマ</t>
    </rPh>
    <rPh sb="8" eb="9">
      <t>シ</t>
    </rPh>
    <rPh sb="9" eb="11">
      <t>コトブキチョウ</t>
    </rPh>
    <rPh sb="11" eb="13">
      <t>ケンコウ</t>
    </rPh>
    <rPh sb="13" eb="15">
      <t>フクシ</t>
    </rPh>
    <rPh sb="15" eb="17">
      <t>コウリュウ</t>
    </rPh>
    <rPh sb="17" eb="19">
      <t>キョウカイ</t>
    </rPh>
    <phoneticPr fontId="5"/>
  </si>
  <si>
    <t>公益財団法人横浜市総合保健医療財団</t>
    <rPh sb="0" eb="8">
      <t>コウエキザイダンホウジンヨコハマ</t>
    </rPh>
    <rPh sb="8" eb="9">
      <t>シ</t>
    </rPh>
    <rPh sb="9" eb="11">
      <t>ソウゴウ</t>
    </rPh>
    <rPh sb="11" eb="13">
      <t>ホケン</t>
    </rPh>
    <rPh sb="13" eb="15">
      <t>イリョウ</t>
    </rPh>
    <rPh sb="15" eb="17">
      <t>ザイダン</t>
    </rPh>
    <phoneticPr fontId="5"/>
  </si>
  <si>
    <t>社会福祉法人横浜市社会福祉協議会</t>
    <rPh sb="0" eb="2">
      <t>シャカイ</t>
    </rPh>
    <rPh sb="2" eb="4">
      <t>フクシ</t>
    </rPh>
    <rPh sb="4" eb="6">
      <t>ホウジン</t>
    </rPh>
    <rPh sb="6" eb="9">
      <t>ヨコハマシ</t>
    </rPh>
    <rPh sb="9" eb="11">
      <t>シャカイ</t>
    </rPh>
    <rPh sb="11" eb="13">
      <t>フクシ</t>
    </rPh>
    <rPh sb="13" eb="16">
      <t>キョウギカイ</t>
    </rPh>
    <phoneticPr fontId="22"/>
  </si>
  <si>
    <t>社会福祉法人横浜市リハビリテーション事業団</t>
    <rPh sb="6" eb="9">
      <t>ヨコハマシ</t>
    </rPh>
    <rPh sb="18" eb="20">
      <t>ジギョウ</t>
    </rPh>
    <rPh sb="20" eb="21">
      <t>ダン</t>
    </rPh>
    <phoneticPr fontId="22"/>
  </si>
  <si>
    <t>公益財団法人横浜市緑の協会</t>
    <rPh sb="0" eb="2">
      <t>コウエキ</t>
    </rPh>
    <rPh sb="2" eb="4">
      <t>ザイダン</t>
    </rPh>
    <rPh sb="4" eb="6">
      <t>ホウジン</t>
    </rPh>
    <rPh sb="6" eb="9">
      <t>ヨコハマシ</t>
    </rPh>
    <rPh sb="9" eb="10">
      <t>ミドリ</t>
    </rPh>
    <rPh sb="11" eb="13">
      <t>キョウカイ</t>
    </rPh>
    <phoneticPr fontId="5"/>
  </si>
  <si>
    <t>公益財団法人横浜市資源循環公社</t>
    <rPh sb="0" eb="2">
      <t>コウエキ</t>
    </rPh>
    <rPh sb="2" eb="4">
      <t>ザイダン</t>
    </rPh>
    <rPh sb="4" eb="6">
      <t>ホウジン</t>
    </rPh>
    <rPh sb="6" eb="9">
      <t>ヨコハマシ</t>
    </rPh>
    <rPh sb="9" eb="11">
      <t>シゲン</t>
    </rPh>
    <rPh sb="11" eb="13">
      <t>ジュンカン</t>
    </rPh>
    <rPh sb="13" eb="15">
      <t>コウシャ</t>
    </rPh>
    <phoneticPr fontId="5"/>
  </si>
  <si>
    <t>横浜市住宅供給公社</t>
    <rPh sb="0" eb="3">
      <t>ヨコハマシ</t>
    </rPh>
    <rPh sb="3" eb="5">
      <t>ジュウタク</t>
    </rPh>
    <rPh sb="5" eb="7">
      <t>キョウキュウ</t>
    </rPh>
    <rPh sb="7" eb="9">
      <t>コウシャ</t>
    </rPh>
    <phoneticPr fontId="5"/>
  </si>
  <si>
    <t>公益財団法人横浜市建築保全公社</t>
    <rPh sb="0" eb="2">
      <t>コウエキ</t>
    </rPh>
    <rPh sb="2" eb="4">
      <t>ザイダン</t>
    </rPh>
    <rPh sb="4" eb="6">
      <t>ホウジン</t>
    </rPh>
    <rPh sb="6" eb="9">
      <t>ヨコハマシ</t>
    </rPh>
    <rPh sb="9" eb="11">
      <t>ケンチク</t>
    </rPh>
    <rPh sb="11" eb="13">
      <t>ホゼン</t>
    </rPh>
    <rPh sb="13" eb="15">
      <t>コウシャ</t>
    </rPh>
    <phoneticPr fontId="5"/>
  </si>
  <si>
    <t>横浜シティ・エア・ターミナル株式会社</t>
    <rPh sb="0" eb="2">
      <t>ヨコハマ</t>
    </rPh>
    <rPh sb="14" eb="18">
      <t>カブシキガイシャ</t>
    </rPh>
    <phoneticPr fontId="5"/>
  </si>
  <si>
    <t>横浜高速鉄道株式会社</t>
    <rPh sb="0" eb="2">
      <t>ヨコハマ</t>
    </rPh>
    <rPh sb="2" eb="4">
      <t>コウソク</t>
    </rPh>
    <rPh sb="4" eb="6">
      <t>テツドウ</t>
    </rPh>
    <rPh sb="6" eb="10">
      <t>カブシキガイシャ</t>
    </rPh>
    <phoneticPr fontId="5"/>
  </si>
  <si>
    <t>一般社団法人横浜みなとみらい２１</t>
    <rPh sb="0" eb="2">
      <t>イッパン</t>
    </rPh>
    <rPh sb="2" eb="4">
      <t>シャダン</t>
    </rPh>
    <rPh sb="4" eb="6">
      <t>ホウジン</t>
    </rPh>
    <rPh sb="6" eb="8">
      <t>ヨコハマ</t>
    </rPh>
    <phoneticPr fontId="5"/>
  </si>
  <si>
    <t>株式会社横浜シーサイドライン</t>
    <rPh sb="0" eb="4">
      <t>カブシキガイシャ</t>
    </rPh>
    <phoneticPr fontId="5"/>
  </si>
  <si>
    <t>株式会社横浜港国際流通センター</t>
    <rPh sb="0" eb="4">
      <t>カブシキガイシャ</t>
    </rPh>
    <rPh sb="4" eb="6">
      <t>ヨコハマ</t>
    </rPh>
    <rPh sb="6" eb="7">
      <t>コウ</t>
    </rPh>
    <rPh sb="7" eb="9">
      <t>コクサイ</t>
    </rPh>
    <rPh sb="9" eb="11">
      <t>リュウツウ</t>
    </rPh>
    <phoneticPr fontId="5"/>
  </si>
  <si>
    <t>横浜港埠頭株式会社</t>
    <rPh sb="0" eb="2">
      <t>ヨコハマ</t>
    </rPh>
    <rPh sb="2" eb="3">
      <t>コウ</t>
    </rPh>
    <rPh sb="3" eb="5">
      <t>フトウ</t>
    </rPh>
    <rPh sb="5" eb="7">
      <t>カブシキ</t>
    </rPh>
    <rPh sb="7" eb="9">
      <t>カイシャ</t>
    </rPh>
    <phoneticPr fontId="5"/>
  </si>
  <si>
    <t>公益財団法人帆船日本丸記念財団</t>
    <rPh sb="0" eb="2">
      <t>コウエキ</t>
    </rPh>
    <rPh sb="2" eb="4">
      <t>ザイダン</t>
    </rPh>
    <rPh sb="4" eb="6">
      <t>ホウジン</t>
    </rPh>
    <rPh sb="6" eb="8">
      <t>ハンセン</t>
    </rPh>
    <rPh sb="8" eb="11">
      <t>ニホンマル</t>
    </rPh>
    <rPh sb="11" eb="13">
      <t>キネン</t>
    </rPh>
    <rPh sb="13" eb="15">
      <t>ザイダン</t>
    </rPh>
    <phoneticPr fontId="5"/>
  </si>
  <si>
    <t>横浜ベイサイドマリーナ株式会社</t>
    <rPh sb="0" eb="2">
      <t>ヨコハマ</t>
    </rPh>
    <rPh sb="11" eb="15">
      <t>カブシキガイシャ</t>
    </rPh>
    <phoneticPr fontId="5"/>
  </si>
  <si>
    <t>横浜ウォーター株式会社</t>
    <rPh sb="0" eb="2">
      <t>ヨコハマ</t>
    </rPh>
    <rPh sb="7" eb="11">
      <t>カブシキガイシャ</t>
    </rPh>
    <phoneticPr fontId="5"/>
  </si>
  <si>
    <t>横浜交通開発株式会社</t>
    <rPh sb="0" eb="2">
      <t>ヨコハマ</t>
    </rPh>
    <rPh sb="2" eb="4">
      <t>コウツウ</t>
    </rPh>
    <rPh sb="4" eb="6">
      <t>カイハツ</t>
    </rPh>
    <rPh sb="6" eb="10">
      <t>カブシキガイシャ</t>
    </rPh>
    <phoneticPr fontId="5"/>
  </si>
  <si>
    <t>公益財団法人横浜市ふるさと歴史財団</t>
    <rPh sb="0" eb="6">
      <t>コウエキザイダンホウジン</t>
    </rPh>
    <rPh sb="6" eb="9">
      <t>ヨコハマシ</t>
    </rPh>
    <rPh sb="13" eb="15">
      <t>レキシ</t>
    </rPh>
    <rPh sb="15" eb="17">
      <t>ザイダン</t>
    </rPh>
    <phoneticPr fontId="5"/>
  </si>
  <si>
    <t>公益財団法人よこはま学校食育財団</t>
    <rPh sb="0" eb="2">
      <t>コウエキ</t>
    </rPh>
    <rPh sb="2" eb="4">
      <t>ザイダン</t>
    </rPh>
    <rPh sb="4" eb="6">
      <t>ホウジン</t>
    </rPh>
    <rPh sb="10" eb="12">
      <t>ガッコウ</t>
    </rPh>
    <rPh sb="12" eb="14">
      <t>ショクイク</t>
    </rPh>
    <rPh sb="14" eb="16">
      <t>ザイダン</t>
    </rPh>
    <phoneticPr fontId="3"/>
  </si>
  <si>
    <t>公立大学法人横浜市立大学</t>
    <rPh sb="0" eb="2">
      <t>コウリツ</t>
    </rPh>
    <rPh sb="2" eb="4">
      <t>ダイガク</t>
    </rPh>
    <rPh sb="4" eb="6">
      <t>ホウジン</t>
    </rPh>
    <rPh sb="6" eb="10">
      <t>ヨコハマシリツ</t>
    </rPh>
    <rPh sb="10" eb="12">
      <t>ダイガク</t>
    </rPh>
    <phoneticPr fontId="5"/>
  </si>
  <si>
    <t>横浜川崎国際港湾株式会社</t>
    <rPh sb="0" eb="2">
      <t>ヨコハマ</t>
    </rPh>
    <rPh sb="2" eb="4">
      <t>カワサキ</t>
    </rPh>
    <rPh sb="4" eb="6">
      <t>コクサイ</t>
    </rPh>
    <rPh sb="6" eb="8">
      <t>コウワン</t>
    </rPh>
    <rPh sb="8" eb="12">
      <t>カブシキガイシャ</t>
    </rPh>
    <phoneticPr fontId="3"/>
  </si>
  <si>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</si>
  <si>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</si>
  <si>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rPr>
        <sz val="11"/>
        <color theme="1"/>
        <rFont val="ＭＳ Ｐゴシック"/>
        <family val="3"/>
        <charset val="128"/>
      </rPr>
      <t>類似団体と比較すると、将来負担比率は高い水準にある一方、有形固定資産減価償却率は、道路、庁舎、橋りょう・トンネルの整備などを進めたこと等により、低い水準となっています。</t>
    </r>
    <r>
      <rPr>
        <sz val="11"/>
        <color indexed="8"/>
        <rFont val="ＭＳ Ｐゴシック"/>
        <family val="3"/>
        <charset val="128"/>
      </rPr>
      <t xml:space="preserve">
</t>
    </r>
    <r>
      <rPr>
        <sz val="11"/>
        <rFont val="ＭＳ Ｐゴシック"/>
        <family val="3"/>
        <charset val="128"/>
      </rPr>
      <t>本市の経年比較では、将来負担比率は、市債発行額の減少や借入金等の返済を進めてきたことにより、減少傾向にあります。</t>
    </r>
    <r>
      <rPr>
        <sz val="11"/>
        <color indexed="8"/>
        <rFont val="ＭＳ Ｐゴシック"/>
        <family val="3"/>
        <charset val="128"/>
      </rPr>
      <t xml:space="preserve">
</t>
    </r>
    <r>
      <rPr>
        <sz val="11"/>
        <color theme="1"/>
        <rFont val="ＭＳ Ｐゴシック"/>
        <family val="3"/>
        <charset val="128"/>
      </rPr>
      <t>有形固定資産減価償却率は、令和２年度に市庁舎などの資産取得により一時的に低下しましたが、減価償却が進んだことにより令和３年度以降は前年度と比較して増加しています。今後も、将来負担比率と有形固定資産減価償却率の推移などに留意しながら、「施策の推進と財政の健全性の維持」の両立の観点から、計画的な市債活用や借入金残高の管理など、持続可能な財政運営を進めていきます。</t>
    </r>
    <rPh sb="178" eb="180">
      <t>テイカ</t>
    </rPh>
    <rPh sb="186" eb="190">
      <t>ゲンカショウキャク</t>
    </rPh>
    <rPh sb="191" eb="192">
      <t>スス</t>
    </rPh>
    <rPh sb="204" eb="206">
      <t>イコウ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</si>
  <si>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</si>
  <si>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</si>
  <si>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</si>
  <si>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</si>
  <si>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</si>
  <si>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</si>
  <si>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及び実質公債費比率は、類似団体と比較して高くなっています。本市の経年比較では、将来負担比率は、市債発行額の減少や借入金等の返済を進めてきたことにより、減少傾向にあります。実質公債費比率については、令和２・３年度は、分子の構成要素である元利償還金等から減算する特定財源が減少したことにより比率がやや上昇しました。令和４・５年度は、分母の構成要素である標準財政規模の増加に加え、分子の構成要素である元利償還金等が減少したことにより比率は減少しました。</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</si>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</sst>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name val="ＭＳ Ｐ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40" fillId="0" borderId="0">
      <alignment vertical="center"/>
    </xf>
  </cellStyleXfs>
  <cellXfs count="126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2"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4"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5"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4"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4"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4"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4"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4"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2" xfId="14" applyNumberFormat="1" applyFont="1" applyFill="1" applyBorder="1" applyAlignment="1">
      <alignment horizontal="right" vertical="center" shrinkToFit="1"/>
    </xf>
    <xf numFmtId="187" fontId="35" fillId="6" borderId="164" xfId="14" applyNumberFormat="1" applyFont="1" applyFill="1" applyBorder="1" applyAlignment="1">
      <alignment horizontal="right" vertical="center" shrinkToFit="1"/>
    </xf>
    <xf numFmtId="187" fontId="35" fillId="6" borderId="165" xfId="14" applyNumberFormat="1" applyFont="1" applyFill="1" applyBorder="1" applyAlignment="1">
      <alignment horizontal="right" vertical="center" shrinkToFit="1"/>
    </xf>
    <xf numFmtId="187" fontId="35" fillId="6" borderId="183"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79" xfId="14" applyNumberFormat="1" applyFont="1" applyFill="1" applyBorder="1" applyAlignment="1">
      <alignment horizontal="right" vertical="center" shrinkToFit="1"/>
    </xf>
    <xf numFmtId="188" fontId="35" fillId="6" borderId="18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4"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0" xfId="14" applyNumberFormat="1" applyFont="1" applyFill="1" applyBorder="1" applyAlignment="1">
      <alignment horizontal="right" vertical="center" shrinkToFit="1"/>
    </xf>
    <xf numFmtId="177" fontId="35" fillId="6" borderId="171"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87" fontId="35" fillId="6" borderId="172"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2"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2" xfId="14" applyNumberFormat="1" applyFont="1" applyFill="1" applyBorder="1" applyAlignment="1">
      <alignment horizontal="right" vertical="center" shrinkToFit="1"/>
    </xf>
    <xf numFmtId="177" fontId="35" fillId="6" borderId="163"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1"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4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0"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59"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4" xfId="14" applyNumberFormat="1" applyFont="1" applyFill="1" applyBorder="1" applyAlignment="1">
      <alignment horizontal="right" vertical="center" shrinkToFit="1"/>
    </xf>
    <xf numFmtId="177" fontId="35" fillId="6" borderId="155"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6" xfId="12" applyNumberFormat="1" applyFont="1" applyFill="1" applyBorder="1" applyAlignment="1" applyProtection="1">
      <alignment horizontal="right" vertical="center" shrinkToFit="1"/>
      <protection locked="0"/>
    </xf>
    <xf numFmtId="177" fontId="35" fillId="8" borderId="147" xfId="12" applyNumberFormat="1" applyFont="1" applyFill="1" applyBorder="1" applyAlignment="1" applyProtection="1">
      <alignment horizontal="righ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0"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3" xfId="12" applyFont="1" applyFill="1" applyBorder="1" applyAlignment="1" applyProtection="1">
      <alignment horizontal="left" vertical="center" shrinkToFit="1"/>
      <protection locked="0"/>
    </xf>
    <xf numFmtId="0" fontId="35" fillId="6" borderId="144" xfId="12" applyFont="1" applyFill="1" applyBorder="1" applyAlignment="1" applyProtection="1">
      <alignment horizontal="left" vertical="center" shrinkToFit="1"/>
      <protection locked="0"/>
    </xf>
    <xf numFmtId="0" fontId="35" fillId="6" borderId="145"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1"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9" fillId="0" borderId="112" xfId="15" applyNumberFormat="1" applyFont="1" applyBorder="1" applyAlignment="1" applyProtection="1">
      <alignment horizontal="right" vertical="center" shrinkToFit="1"/>
      <protection locked="0"/>
    </xf>
    <xf numFmtId="177" fontId="39" fillId="0" borderId="113" xfId="15" applyNumberFormat="1" applyFont="1" applyBorder="1" applyAlignment="1" applyProtection="1">
      <alignment horizontal="right" vertical="center" shrinkToFit="1"/>
      <protection locked="0"/>
    </xf>
    <xf numFmtId="177" fontId="39" fillId="0" borderId="114" xfId="15" applyNumberFormat="1" applyFont="1" applyBorder="1" applyAlignment="1" applyProtection="1">
      <alignment horizontal="right" vertical="center" shrinkToFit="1"/>
      <protection locked="0"/>
    </xf>
    <xf numFmtId="177" fontId="35" fillId="0" borderId="112" xfId="14" applyNumberFormat="1" applyFont="1" applyBorder="1" applyAlignment="1" applyProtection="1">
      <alignment horizontal="right" vertical="center" shrinkToFit="1"/>
      <protection locked="0"/>
    </xf>
    <xf numFmtId="177" fontId="35" fillId="0" borderId="120" xfId="14" applyNumberFormat="1" applyFont="1" applyBorder="1" applyAlignment="1" applyProtection="1">
      <alignment horizontal="right" vertical="center" shrinkToFit="1"/>
      <protection locked="0"/>
    </xf>
    <xf numFmtId="177" fontId="39" fillId="0" borderId="189" xfId="15" applyNumberFormat="1" applyFont="1" applyBorder="1" applyAlignment="1" applyProtection="1">
      <alignment horizontal="right" vertical="center" shrinkToFit="1"/>
      <protection locked="0"/>
    </xf>
    <xf numFmtId="177" fontId="39" fillId="0" borderId="105" xfId="15" applyNumberFormat="1" applyFont="1" applyBorder="1" applyAlignment="1" applyProtection="1">
      <alignment horizontal="right" vertical="center" shrinkToFit="1"/>
      <protection locked="0"/>
    </xf>
    <xf numFmtId="177" fontId="39" fillId="0" borderId="190" xfId="15" applyNumberFormat="1" applyFont="1" applyBorder="1" applyAlignment="1" applyProtection="1">
      <alignment horizontal="right" vertical="center" shrinkToFit="1"/>
      <protection locked="0"/>
    </xf>
    <xf numFmtId="177" fontId="39" fillId="0" borderId="186" xfId="15" applyNumberFormat="1" applyFont="1" applyBorder="1" applyAlignment="1" applyProtection="1">
      <alignment horizontal="right" vertical="center" shrinkToFit="1"/>
      <protection locked="0"/>
    </xf>
    <xf numFmtId="177" fontId="39" fillId="0" borderId="187" xfId="15" applyNumberFormat="1" applyFont="1" applyBorder="1" applyAlignment="1" applyProtection="1">
      <alignment horizontal="right" vertical="center" shrinkToFit="1"/>
      <protection locked="0"/>
    </xf>
    <xf numFmtId="177" fontId="39" fillId="0" borderId="188" xfId="15" applyNumberFormat="1" applyFont="1" applyBorder="1" applyAlignment="1" applyProtection="1">
      <alignment horizontal="right" vertical="center" shrinkToFit="1"/>
      <protection locked="0"/>
    </xf>
    <xf numFmtId="177" fontId="35" fillId="0" borderId="139" xfId="12" applyNumberFormat="1" applyFont="1" applyBorder="1" applyAlignment="1" applyProtection="1">
      <alignment horizontal="right" vertical="center" shrinkToFit="1"/>
      <protection locked="0"/>
    </xf>
    <xf numFmtId="177" fontId="35" fillId="0" borderId="136" xfId="12" applyNumberFormat="1" applyFont="1" applyBorder="1" applyAlignment="1" applyProtection="1">
      <alignment horizontal="right" vertical="center" shrinkToFit="1"/>
      <protection locked="0"/>
    </xf>
    <xf numFmtId="187" fontId="35" fillId="0" borderId="136" xfId="12" applyNumberFormat="1" applyFont="1" applyBorder="1" applyAlignment="1" applyProtection="1">
      <alignment horizontal="right" vertical="center" shrinkToFit="1"/>
      <protection locked="0"/>
    </xf>
    <xf numFmtId="0" fontId="35" fillId="0" borderId="136" xfId="12" applyFont="1" applyBorder="1" applyAlignment="1" applyProtection="1">
      <alignment horizontal="left" vertical="center" shrinkToFit="1"/>
      <protection locked="0"/>
    </xf>
    <xf numFmtId="0" fontId="35" fillId="0" borderId="138"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98" xfId="14" applyNumberFormat="1" applyFont="1" applyBorder="1" applyAlignment="1" applyProtection="1">
      <alignment horizontal="right" vertical="center" shrinkToFit="1"/>
      <protection locked="0"/>
    </xf>
    <xf numFmtId="177" fontId="35" fillId="0" borderId="99" xfId="14" applyNumberFormat="1" applyFont="1" applyBorder="1" applyAlignment="1" applyProtection="1">
      <alignment horizontal="right" vertical="center" shrinkToFit="1"/>
      <protection locked="0"/>
    </xf>
    <xf numFmtId="177" fontId="35" fillId="0" borderId="107"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10"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9" fillId="0" borderId="112" xfId="15" applyFont="1" applyBorder="1" applyAlignment="1" applyProtection="1">
      <alignment horizontal="left" vertical="center" shrinkToFit="1"/>
      <protection locked="0"/>
    </xf>
    <xf numFmtId="0" fontId="39" fillId="0" borderId="113" xfId="15" applyFont="1" applyBorder="1" applyAlignment="1" applyProtection="1">
      <alignment horizontal="left" vertical="center" shrinkToFit="1"/>
      <protection locked="0"/>
    </xf>
    <xf numFmtId="0" fontId="39" fillId="0" borderId="114" xfId="15" applyFont="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9" fillId="0" borderId="98" xfId="15" applyNumberFormat="1" applyFont="1" applyBorder="1" applyAlignment="1" applyProtection="1">
      <alignment horizontal="right" vertical="center" shrinkToFit="1"/>
      <protection locked="0"/>
    </xf>
    <xf numFmtId="177" fontId="39" fillId="0" borderId="99" xfId="15" applyNumberFormat="1" applyFont="1" applyBorder="1" applyAlignment="1" applyProtection="1">
      <alignment horizontal="right" vertical="center" shrinkToFit="1"/>
      <protection locked="0"/>
    </xf>
    <xf numFmtId="177" fontId="39"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0" fontId="40" fillId="0" borderId="41" xfId="16" applyFont="1" applyBorder="1" applyAlignment="1" applyProtection="1">
      <alignment horizontal="left" vertical="top" wrapText="1"/>
      <protection locked="0"/>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70493091-2D9D-4B26-8EF2-9749243D26F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1.xml" />
  <Relationship Id="rId3" Type="http://schemas.openxmlformats.org/officeDocument/2006/relationships/worksheet" Target="worksheets/sheet3.xml" />
  <Relationship Id="rId21" Type="http://schemas.openxmlformats.org/officeDocument/2006/relationships/sharedStrings" Target="sharedStrings.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calcChain" Target="calcChain.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57132</c:v>
                </c:pt>
                <c:pt idx="1">
                  <c:v>58766</c:v>
                </c:pt>
                <c:pt idx="2">
                  <c:v>62482</c:v>
                </c:pt>
                <c:pt idx="3">
                  <c:v>59288</c:v>
                </c:pt>
                <c:pt idx="4">
                  <c:v>63490</c:v>
                </c:pt>
              </c:numCache>
            </c:numRef>
          </c:val>
          <c:smooth val="0"/>
          <c:extLst>
            <c:ext xmlns:c16="http://schemas.microsoft.com/office/drawing/2014/chart" uri="{C3380CC4-5D6E-409C-BE32-E72D297353CC}">
              <c16:uniqueId val="{00000000-57FA-4015-ABF9-D93C9188F2C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62653</c:v>
                </c:pt>
                <c:pt idx="1">
                  <c:v>60904</c:v>
                </c:pt>
                <c:pt idx="2">
                  <c:v>84110</c:v>
                </c:pt>
                <c:pt idx="3">
                  <c:v>55695</c:v>
                </c:pt>
                <c:pt idx="4">
                  <c:v>53627</c:v>
                </c:pt>
              </c:numCache>
            </c:numRef>
          </c:val>
          <c:smooth val="0"/>
          <c:extLst>
            <c:ext xmlns:c16="http://schemas.microsoft.com/office/drawing/2014/chart" uri="{C3380CC4-5D6E-409C-BE32-E72D297353CC}">
              <c16:uniqueId val="{00000001-57FA-4015-ABF9-D93C9188F2C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0.86</c:v>
                </c:pt>
                <c:pt idx="1">
                  <c:v>0.7</c:v>
                </c:pt>
                <c:pt idx="2">
                  <c:v>1.4</c:v>
                </c:pt>
                <c:pt idx="3">
                  <c:v>2.0099999999999998</c:v>
                </c:pt>
                <c:pt idx="4">
                  <c:v>1.17</c:v>
                </c:pt>
              </c:numCache>
            </c:numRef>
          </c:val>
          <c:extLst>
            <c:ext xmlns:c16="http://schemas.microsoft.com/office/drawing/2014/chart" uri="{C3380CC4-5D6E-409C-BE32-E72D297353CC}">
              <c16:uniqueId val="{00000000-550F-424F-838C-D00558A2AC3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0.84</c:v>
                </c:pt>
                <c:pt idx="1">
                  <c:v>1.19</c:v>
                </c:pt>
                <c:pt idx="2">
                  <c:v>3.13</c:v>
                </c:pt>
                <c:pt idx="3">
                  <c:v>3.19</c:v>
                </c:pt>
                <c:pt idx="4">
                  <c:v>5.16</c:v>
                </c:pt>
              </c:numCache>
            </c:numRef>
          </c:val>
          <c:extLst>
            <c:ext xmlns:c16="http://schemas.microsoft.com/office/drawing/2014/chart" uri="{C3380CC4-5D6E-409C-BE32-E72D297353CC}">
              <c16:uniqueId val="{00000001-550F-424F-838C-D00558A2AC3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-1.21</c:v>
                </c:pt>
                <c:pt idx="1">
                  <c:v>-0.02</c:v>
                </c:pt>
                <c:pt idx="2">
                  <c:v>2.4500000000000002</c:v>
                </c:pt>
                <c:pt idx="3">
                  <c:v>0.02</c:v>
                </c:pt>
                <c:pt idx="4">
                  <c:v>0.46</c:v>
                </c:pt>
              </c:numCache>
            </c:numRef>
          </c:val>
          <c:smooth val="0"/>
          <c:extLst>
            <c:ext xmlns:c16="http://schemas.microsoft.com/office/drawing/2014/chart" uri="{C3380CC4-5D6E-409C-BE32-E72D297353CC}">
              <c16:uniqueId val="{00000002-550F-424F-838C-D00558A2AC3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1.73</c:v>
                </c:pt>
                <c:pt idx="2">
                  <c:v>#N/A</c:v>
                </c:pt>
                <c:pt idx="3">
                  <c:v>0.54</c:v>
                </c:pt>
                <c:pt idx="4">
                  <c:v>#N/A</c:v>
                </c:pt>
                <c:pt idx="5">
                  <c:v>0.54</c:v>
                </c:pt>
                <c:pt idx="6">
                  <c:v>#N/A</c:v>
                </c:pt>
                <c:pt idx="7">
                  <c:v>0.23</c:v>
                </c:pt>
                <c:pt idx="8">
                  <c:v>#N/A</c:v>
                </c:pt>
                <c:pt idx="9">
                  <c:v>0.21</c:v>
                </c:pt>
              </c:numCache>
            </c:numRef>
          </c:val>
          <c:extLst>
            <c:ext xmlns:c16="http://schemas.microsoft.com/office/drawing/2014/chart" uri="{C3380CC4-5D6E-409C-BE32-E72D297353CC}">
              <c16:uniqueId val="{00000000-3AA9-439A-907C-08A34AC4333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AA9-439A-907C-08A34AC43333}"/>
            </c:ext>
          </c:extLst>
        </c:ser>
        <c:ser>
          <c:idx val="2"/>
          <c:order val="2"/>
          <c:tx>
            <c:strRef>
              <c:f>データシート!$A$29</c:f>
              <c:strCache>
                <c:ptCount val="1"/>
                <c:pt idx="0">
                  <c:v>工業用水道事業会計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0.47</c:v>
                </c:pt>
                <c:pt idx="2">
                  <c:v>#N/A</c:v>
                </c:pt>
                <c:pt idx="3">
                  <c:v>0.48</c:v>
                </c:pt>
                <c:pt idx="4">
                  <c:v>#N/A</c:v>
                </c:pt>
                <c:pt idx="5">
                  <c:v>0.47</c:v>
                </c:pt>
                <c:pt idx="6">
                  <c:v>#N/A</c:v>
                </c:pt>
                <c:pt idx="7">
                  <c:v>0.49</c:v>
                </c:pt>
                <c:pt idx="8">
                  <c:v>#N/A</c:v>
                </c:pt>
                <c:pt idx="9">
                  <c:v>0.43</c:v>
                </c:pt>
              </c:numCache>
            </c:numRef>
          </c:val>
          <c:extLst>
            <c:ext xmlns:c16="http://schemas.microsoft.com/office/drawing/2014/chart" uri="{C3380CC4-5D6E-409C-BE32-E72D297353CC}">
              <c16:uniqueId val="{00000002-3AA9-439A-907C-08A34AC43333}"/>
            </c:ext>
          </c:extLst>
        </c:ser>
        <c:ser>
          <c:idx val="3"/>
          <c:order val="3"/>
          <c:tx>
            <c:strRef>
              <c:f>データシート!$A$30</c:f>
              <c:strCache>
                <c:ptCount val="1"/>
                <c:pt idx="0">
                  <c:v>自動車事業会計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0.68</c:v>
                </c:pt>
                <c:pt idx="2">
                  <c:v>#N/A</c:v>
                </c:pt>
                <c:pt idx="3">
                  <c:v>0.44</c:v>
                </c:pt>
                <c:pt idx="4">
                  <c:v>#N/A</c:v>
                </c:pt>
                <c:pt idx="5">
                  <c:v>0.44</c:v>
                </c:pt>
                <c:pt idx="6">
                  <c:v>#N/A</c:v>
                </c:pt>
                <c:pt idx="7">
                  <c:v>0.47</c:v>
                </c:pt>
                <c:pt idx="8">
                  <c:v>#N/A</c:v>
                </c:pt>
                <c:pt idx="9">
                  <c:v>0.54</c:v>
                </c:pt>
              </c:numCache>
            </c:numRef>
          </c:val>
          <c:extLst>
            <c:ext xmlns:c16="http://schemas.microsoft.com/office/drawing/2014/chart" uri="{C3380CC4-5D6E-409C-BE32-E72D297353CC}">
              <c16:uniqueId val="{00000003-3AA9-439A-907C-08A34AC43333}"/>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0.44</c:v>
                </c:pt>
                <c:pt idx="2">
                  <c:v>#N/A</c:v>
                </c:pt>
                <c:pt idx="3">
                  <c:v>0.56000000000000005</c:v>
                </c:pt>
                <c:pt idx="4">
                  <c:v>#N/A</c:v>
                </c:pt>
                <c:pt idx="5">
                  <c:v>1.1200000000000001</c:v>
                </c:pt>
                <c:pt idx="6">
                  <c:v>#N/A</c:v>
                </c:pt>
                <c:pt idx="7">
                  <c:v>1.55</c:v>
                </c:pt>
                <c:pt idx="8">
                  <c:v>#N/A</c:v>
                </c:pt>
                <c:pt idx="9">
                  <c:v>0.74</c:v>
                </c:pt>
              </c:numCache>
            </c:numRef>
          </c:val>
          <c:extLst>
            <c:ext xmlns:c16="http://schemas.microsoft.com/office/drawing/2014/chart" uri="{C3380CC4-5D6E-409C-BE32-E72D297353CC}">
              <c16:uniqueId val="{00000004-3AA9-439A-907C-08A34AC43333}"/>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0.25</c:v>
                </c:pt>
                <c:pt idx="2">
                  <c:v>#N/A</c:v>
                </c:pt>
                <c:pt idx="3">
                  <c:v>0.26</c:v>
                </c:pt>
                <c:pt idx="4">
                  <c:v>#N/A</c:v>
                </c:pt>
                <c:pt idx="5">
                  <c:v>0.57999999999999996</c:v>
                </c:pt>
                <c:pt idx="6">
                  <c:v>#N/A</c:v>
                </c:pt>
                <c:pt idx="7">
                  <c:v>0.75</c:v>
                </c:pt>
                <c:pt idx="8">
                  <c:v>#N/A</c:v>
                </c:pt>
                <c:pt idx="9">
                  <c:v>0.77</c:v>
                </c:pt>
              </c:numCache>
            </c:numRef>
          </c:val>
          <c:extLst>
            <c:ext xmlns:c16="http://schemas.microsoft.com/office/drawing/2014/chart" uri="{C3380CC4-5D6E-409C-BE32-E72D297353CC}">
              <c16:uniqueId val="{00000005-3AA9-439A-907C-08A34AC43333}"/>
            </c:ext>
          </c:extLst>
        </c:ser>
        <c:ser>
          <c:idx val="6"/>
          <c:order val="6"/>
          <c:tx>
            <c:strRef>
              <c:f>データシート!$A$33</c:f>
              <c:strCache>
                <c:ptCount val="1"/>
                <c:pt idx="0">
                  <c:v>国民健康保険事業費会計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0.34</c:v>
                </c:pt>
                <c:pt idx="2">
                  <c:v>#N/A</c:v>
                </c:pt>
                <c:pt idx="3">
                  <c:v>0.86</c:v>
                </c:pt>
                <c:pt idx="4">
                  <c:v>#N/A</c:v>
                </c:pt>
                <c:pt idx="5">
                  <c:v>1.38</c:v>
                </c:pt>
                <c:pt idx="6">
                  <c:v>#N/A</c:v>
                </c:pt>
                <c:pt idx="7">
                  <c:v>1.59</c:v>
                </c:pt>
                <c:pt idx="8">
                  <c:v>#N/A</c:v>
                </c:pt>
                <c:pt idx="9">
                  <c:v>1.19</c:v>
                </c:pt>
              </c:numCache>
            </c:numRef>
          </c:val>
          <c:extLst>
            <c:ext xmlns:c16="http://schemas.microsoft.com/office/drawing/2014/chart" uri="{C3380CC4-5D6E-409C-BE32-E72D297353CC}">
              <c16:uniqueId val="{00000006-3AA9-439A-907C-08A34AC43333}"/>
            </c:ext>
          </c:extLst>
        </c:ser>
        <c:ser>
          <c:idx val="7"/>
          <c:order val="7"/>
          <c:tx>
            <c:strRef>
              <c:f>データシート!$A$34</c:f>
              <c:strCache>
                <c:ptCount val="1"/>
                <c:pt idx="0">
                  <c:v>介護保険事業費会計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0.44</c:v>
                </c:pt>
                <c:pt idx="2">
                  <c:v>#N/A</c:v>
                </c:pt>
                <c:pt idx="3">
                  <c:v>1.21</c:v>
                </c:pt>
                <c:pt idx="4">
                  <c:v>#N/A</c:v>
                </c:pt>
                <c:pt idx="5">
                  <c:v>1.1599999999999999</c:v>
                </c:pt>
                <c:pt idx="6">
                  <c:v>#N/A</c:v>
                </c:pt>
                <c:pt idx="7">
                  <c:v>1.46</c:v>
                </c:pt>
                <c:pt idx="8">
                  <c:v>#N/A</c:v>
                </c:pt>
                <c:pt idx="9">
                  <c:v>1.37</c:v>
                </c:pt>
              </c:numCache>
            </c:numRef>
          </c:val>
          <c:extLst>
            <c:ext xmlns:c16="http://schemas.microsoft.com/office/drawing/2014/chart" uri="{C3380CC4-5D6E-409C-BE32-E72D297353CC}">
              <c16:uniqueId val="{00000007-3AA9-439A-907C-08A34AC43333}"/>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2.34</c:v>
                </c:pt>
                <c:pt idx="2">
                  <c:v>#N/A</c:v>
                </c:pt>
                <c:pt idx="3">
                  <c:v>2.15</c:v>
                </c:pt>
                <c:pt idx="4">
                  <c:v>#N/A</c:v>
                </c:pt>
                <c:pt idx="5">
                  <c:v>2.4500000000000002</c:v>
                </c:pt>
                <c:pt idx="6">
                  <c:v>#N/A</c:v>
                </c:pt>
                <c:pt idx="7">
                  <c:v>3.01</c:v>
                </c:pt>
                <c:pt idx="8">
                  <c:v>#N/A</c:v>
                </c:pt>
                <c:pt idx="9">
                  <c:v>3.04</c:v>
                </c:pt>
              </c:numCache>
            </c:numRef>
          </c:val>
          <c:extLst>
            <c:ext xmlns:c16="http://schemas.microsoft.com/office/drawing/2014/chart" uri="{C3380CC4-5D6E-409C-BE32-E72D297353CC}">
              <c16:uniqueId val="{00000008-3AA9-439A-907C-08A34AC43333}"/>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4.46</c:v>
                </c:pt>
                <c:pt idx="2">
                  <c:v>#N/A</c:v>
                </c:pt>
                <c:pt idx="3">
                  <c:v>4.5</c:v>
                </c:pt>
                <c:pt idx="4">
                  <c:v>#N/A</c:v>
                </c:pt>
                <c:pt idx="5">
                  <c:v>4.82</c:v>
                </c:pt>
                <c:pt idx="6">
                  <c:v>#N/A</c:v>
                </c:pt>
                <c:pt idx="7">
                  <c:v>5.63</c:v>
                </c:pt>
                <c:pt idx="8">
                  <c:v>#N/A</c:v>
                </c:pt>
                <c:pt idx="9">
                  <c:v>6.5</c:v>
                </c:pt>
              </c:numCache>
            </c:numRef>
          </c:val>
          <c:extLst>
            <c:ext xmlns:c16="http://schemas.microsoft.com/office/drawing/2014/chart" uri="{C3380CC4-5D6E-409C-BE32-E72D297353CC}">
              <c16:uniqueId val="{00000009-3AA9-439A-907C-08A34AC4333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175855</c:v>
                </c:pt>
                <c:pt idx="5">
                  <c:v>166684</c:v>
                </c:pt>
                <c:pt idx="8">
                  <c:v>156175</c:v>
                </c:pt>
                <c:pt idx="11">
                  <c:v>169860</c:v>
                </c:pt>
                <c:pt idx="14">
                  <c:v>160215</c:v>
                </c:pt>
              </c:numCache>
            </c:numRef>
          </c:val>
          <c:extLst>
            <c:ext xmlns:c16="http://schemas.microsoft.com/office/drawing/2014/chart" uri="{C3380CC4-5D6E-409C-BE32-E72D297353CC}">
              <c16:uniqueId val="{00000000-384A-432B-A6F0-32B5BD9ACAC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3</c:v>
                </c:pt>
                <c:pt idx="6">
                  <c:v>0</c:v>
                </c:pt>
                <c:pt idx="9">
                  <c:v>0</c:v>
                </c:pt>
                <c:pt idx="12">
                  <c:v>0</c:v>
                </c:pt>
              </c:numCache>
            </c:numRef>
          </c:val>
          <c:extLst>
            <c:ext xmlns:c16="http://schemas.microsoft.com/office/drawing/2014/chart" uri="{C3380CC4-5D6E-409C-BE32-E72D297353CC}">
              <c16:uniqueId val="{00000001-384A-432B-A6F0-32B5BD9ACAC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2556</c:v>
                </c:pt>
                <c:pt idx="3">
                  <c:v>3804</c:v>
                </c:pt>
                <c:pt idx="6">
                  <c:v>3327</c:v>
                </c:pt>
                <c:pt idx="9">
                  <c:v>3328</c:v>
                </c:pt>
                <c:pt idx="12">
                  <c:v>4748</c:v>
                </c:pt>
              </c:numCache>
            </c:numRef>
          </c:val>
          <c:extLst>
            <c:ext xmlns:c16="http://schemas.microsoft.com/office/drawing/2014/chart" uri="{C3380CC4-5D6E-409C-BE32-E72D297353CC}">
              <c16:uniqueId val="{00000002-384A-432B-A6F0-32B5BD9ACAC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84A-432B-A6F0-32B5BD9ACAC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48636</c:v>
                </c:pt>
                <c:pt idx="3">
                  <c:v>43151</c:v>
                </c:pt>
                <c:pt idx="6">
                  <c:v>43269</c:v>
                </c:pt>
                <c:pt idx="9">
                  <c:v>42493</c:v>
                </c:pt>
                <c:pt idx="12">
                  <c:v>45283</c:v>
                </c:pt>
              </c:numCache>
            </c:numRef>
          </c:val>
          <c:extLst>
            <c:ext xmlns:c16="http://schemas.microsoft.com/office/drawing/2014/chart" uri="{C3380CC4-5D6E-409C-BE32-E72D297353CC}">
              <c16:uniqueId val="{00000004-384A-432B-A6F0-32B5BD9ACAC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61378</c:v>
                </c:pt>
                <c:pt idx="3">
                  <c:v>60203</c:v>
                </c:pt>
                <c:pt idx="6">
                  <c:v>61101</c:v>
                </c:pt>
                <c:pt idx="9">
                  <c:v>61172</c:v>
                </c:pt>
                <c:pt idx="12">
                  <c:v>62654</c:v>
                </c:pt>
              </c:numCache>
            </c:numRef>
          </c:val>
          <c:extLst>
            <c:ext xmlns:c16="http://schemas.microsoft.com/office/drawing/2014/chart" uri="{C3380CC4-5D6E-409C-BE32-E72D297353CC}">
              <c16:uniqueId val="{00000005-384A-432B-A6F0-32B5BD9ACAC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37686</c:v>
                </c:pt>
                <c:pt idx="3">
                  <c:v>29478</c:v>
                </c:pt>
                <c:pt idx="6">
                  <c:v>23891</c:v>
                </c:pt>
                <c:pt idx="9">
                  <c:v>22518</c:v>
                </c:pt>
                <c:pt idx="12">
                  <c:v>35834</c:v>
                </c:pt>
              </c:numCache>
            </c:numRef>
          </c:val>
          <c:extLst>
            <c:ext xmlns:c16="http://schemas.microsoft.com/office/drawing/2014/chart" uri="{C3380CC4-5D6E-409C-BE32-E72D297353CC}">
              <c16:uniqueId val="{00000006-384A-432B-A6F0-32B5BD9ACAC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119475</c:v>
                </c:pt>
                <c:pt idx="3">
                  <c:v>122220</c:v>
                </c:pt>
                <c:pt idx="6">
                  <c:v>114468</c:v>
                </c:pt>
                <c:pt idx="9">
                  <c:v>114870</c:v>
                </c:pt>
                <c:pt idx="12">
                  <c:v>103842</c:v>
                </c:pt>
              </c:numCache>
            </c:numRef>
          </c:val>
          <c:extLst>
            <c:ext xmlns:c16="http://schemas.microsoft.com/office/drawing/2014/chart" uri="{C3380CC4-5D6E-409C-BE32-E72D297353CC}">
              <c16:uniqueId val="{00000007-384A-432B-A6F0-32B5BD9ACAC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93876</c:v>
                </c:pt>
                <c:pt idx="2">
                  <c:v>#N/A</c:v>
                </c:pt>
                <c:pt idx="3">
                  <c:v>#N/A</c:v>
                </c:pt>
                <c:pt idx="4">
                  <c:v>92175</c:v>
                </c:pt>
                <c:pt idx="5">
                  <c:v>#N/A</c:v>
                </c:pt>
                <c:pt idx="6">
                  <c:v>#N/A</c:v>
                </c:pt>
                <c:pt idx="7">
                  <c:v>89881</c:v>
                </c:pt>
                <c:pt idx="8">
                  <c:v>#N/A</c:v>
                </c:pt>
                <c:pt idx="9">
                  <c:v>#N/A</c:v>
                </c:pt>
                <c:pt idx="10">
                  <c:v>74521</c:v>
                </c:pt>
                <c:pt idx="11">
                  <c:v>#N/A</c:v>
                </c:pt>
                <c:pt idx="12">
                  <c:v>#N/A</c:v>
                </c:pt>
                <c:pt idx="13">
                  <c:v>92146</c:v>
                </c:pt>
                <c:pt idx="14">
                  <c:v>#N/A</c:v>
                </c:pt>
              </c:numCache>
            </c:numRef>
          </c:val>
          <c:smooth val="0"/>
          <c:extLst>
            <c:ext xmlns:c16="http://schemas.microsoft.com/office/drawing/2014/chart" uri="{C3380CC4-5D6E-409C-BE32-E72D297353CC}">
              <c16:uniqueId val="{00000008-384A-432B-A6F0-32B5BD9ACAC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1367852</c:v>
                </c:pt>
                <c:pt idx="5">
                  <c:v>1348979</c:v>
                </c:pt>
                <c:pt idx="8">
                  <c:v>1344210</c:v>
                </c:pt>
                <c:pt idx="11">
                  <c:v>1306678</c:v>
                </c:pt>
                <c:pt idx="14">
                  <c:v>1262336</c:v>
                </c:pt>
              </c:numCache>
            </c:numRef>
          </c:val>
          <c:extLst>
            <c:ext xmlns:c16="http://schemas.microsoft.com/office/drawing/2014/chart" uri="{C3380CC4-5D6E-409C-BE32-E72D297353CC}">
              <c16:uniqueId val="{00000000-9366-470C-B32E-9887453C7FF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777314</c:v>
                </c:pt>
                <c:pt idx="5">
                  <c:v>777426</c:v>
                </c:pt>
                <c:pt idx="8">
                  <c:v>691902</c:v>
                </c:pt>
                <c:pt idx="11">
                  <c:v>689257</c:v>
                </c:pt>
                <c:pt idx="14">
                  <c:v>708303</c:v>
                </c:pt>
              </c:numCache>
            </c:numRef>
          </c:val>
          <c:extLst>
            <c:ext xmlns:c16="http://schemas.microsoft.com/office/drawing/2014/chart" uri="{C3380CC4-5D6E-409C-BE32-E72D297353CC}">
              <c16:uniqueId val="{00000001-9366-470C-B32E-9887453C7FF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181000</c:v>
                </c:pt>
                <c:pt idx="5">
                  <c:v>183880</c:v>
                </c:pt>
                <c:pt idx="8">
                  <c:v>251655</c:v>
                </c:pt>
                <c:pt idx="11">
                  <c:v>301421</c:v>
                </c:pt>
                <c:pt idx="14">
                  <c:v>293073</c:v>
                </c:pt>
              </c:numCache>
            </c:numRef>
          </c:val>
          <c:extLst>
            <c:ext xmlns:c16="http://schemas.microsoft.com/office/drawing/2014/chart" uri="{C3380CC4-5D6E-409C-BE32-E72D297353CC}">
              <c16:uniqueId val="{00000002-9366-470C-B32E-9887453C7FF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366-470C-B32E-9887453C7FF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366-470C-B32E-9887453C7FF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38574</c:v>
                </c:pt>
                <c:pt idx="3">
                  <c:v>39544</c:v>
                </c:pt>
                <c:pt idx="6">
                  <c:v>10655</c:v>
                </c:pt>
                <c:pt idx="9">
                  <c:v>7981</c:v>
                </c:pt>
                <c:pt idx="12">
                  <c:v>7482</c:v>
                </c:pt>
              </c:numCache>
            </c:numRef>
          </c:val>
          <c:extLst>
            <c:ext xmlns:c16="http://schemas.microsoft.com/office/drawing/2014/chart" uri="{C3380CC4-5D6E-409C-BE32-E72D297353CC}">
              <c16:uniqueId val="{00000005-9366-470C-B32E-9887453C7FF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204782</c:v>
                </c:pt>
                <c:pt idx="3">
                  <c:v>205583</c:v>
                </c:pt>
                <c:pt idx="6">
                  <c:v>207868</c:v>
                </c:pt>
                <c:pt idx="9">
                  <c:v>207090</c:v>
                </c:pt>
                <c:pt idx="12">
                  <c:v>212312</c:v>
                </c:pt>
              </c:numCache>
            </c:numRef>
          </c:val>
          <c:extLst>
            <c:ext xmlns:c16="http://schemas.microsoft.com/office/drawing/2014/chart" uri="{C3380CC4-5D6E-409C-BE32-E72D297353CC}">
              <c16:uniqueId val="{00000006-9366-470C-B32E-9887453C7FF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9366-470C-B32E-9887453C7FF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493202</c:v>
                </c:pt>
                <c:pt idx="3">
                  <c:v>467958</c:v>
                </c:pt>
                <c:pt idx="6">
                  <c:v>454545</c:v>
                </c:pt>
                <c:pt idx="9">
                  <c:v>460674</c:v>
                </c:pt>
                <c:pt idx="12">
                  <c:v>485871</c:v>
                </c:pt>
              </c:numCache>
            </c:numRef>
          </c:val>
          <c:extLst>
            <c:ext xmlns:c16="http://schemas.microsoft.com/office/drawing/2014/chart" uri="{C3380CC4-5D6E-409C-BE32-E72D297353CC}">
              <c16:uniqueId val="{00000008-9366-470C-B32E-9887453C7FF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95988</c:v>
                </c:pt>
                <c:pt idx="3">
                  <c:v>91230</c:v>
                </c:pt>
                <c:pt idx="6">
                  <c:v>76748</c:v>
                </c:pt>
                <c:pt idx="9">
                  <c:v>61995</c:v>
                </c:pt>
                <c:pt idx="12">
                  <c:v>61919</c:v>
                </c:pt>
              </c:numCache>
            </c:numRef>
          </c:val>
          <c:extLst>
            <c:ext xmlns:c16="http://schemas.microsoft.com/office/drawing/2014/chart" uri="{C3380CC4-5D6E-409C-BE32-E72D297353CC}">
              <c16:uniqueId val="{00000009-9366-470C-B32E-9887453C7FF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2671095</c:v>
                </c:pt>
                <c:pt idx="3">
                  <c:v>2678080</c:v>
                </c:pt>
                <c:pt idx="6">
                  <c:v>2701273</c:v>
                </c:pt>
                <c:pt idx="9">
                  <c:v>2699944</c:v>
                </c:pt>
                <c:pt idx="12">
                  <c:v>2646366</c:v>
                </c:pt>
              </c:numCache>
            </c:numRef>
          </c:val>
          <c:extLst>
            <c:ext xmlns:c16="http://schemas.microsoft.com/office/drawing/2014/chart" uri="{C3380CC4-5D6E-409C-BE32-E72D297353CC}">
              <c16:uniqueId val="{0000000A-9366-470C-B32E-9887453C7FF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1177474</c:v>
                </c:pt>
                <c:pt idx="2">
                  <c:v>#N/A</c:v>
                </c:pt>
                <c:pt idx="3">
                  <c:v>#N/A</c:v>
                </c:pt>
                <c:pt idx="4">
                  <c:v>1172110</c:v>
                </c:pt>
                <c:pt idx="5">
                  <c:v>#N/A</c:v>
                </c:pt>
                <c:pt idx="6">
                  <c:v>#N/A</c:v>
                </c:pt>
                <c:pt idx="7">
                  <c:v>1163322</c:v>
                </c:pt>
                <c:pt idx="8">
                  <c:v>#N/A</c:v>
                </c:pt>
                <c:pt idx="9">
                  <c:v>#N/A</c:v>
                </c:pt>
                <c:pt idx="10">
                  <c:v>1140329</c:v>
                </c:pt>
                <c:pt idx="11">
                  <c:v>#N/A</c:v>
                </c:pt>
                <c:pt idx="12">
                  <c:v>#N/A</c:v>
                </c:pt>
                <c:pt idx="13">
                  <c:v>1150237</c:v>
                </c:pt>
                <c:pt idx="14">
                  <c:v>#N/A</c:v>
                </c:pt>
              </c:numCache>
            </c:numRef>
          </c:val>
          <c:smooth val="0"/>
          <c:extLst>
            <c:ext xmlns:c16="http://schemas.microsoft.com/office/drawing/2014/chart" uri="{C3380CC4-5D6E-409C-BE32-E72D297353CC}">
              <c16:uniqueId val="{0000000B-9366-470C-B32E-9887453C7FF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31319</c:v>
                </c:pt>
                <c:pt idx="1">
                  <c:v>31352</c:v>
                </c:pt>
                <c:pt idx="2">
                  <c:v>51648</c:v>
                </c:pt>
              </c:numCache>
            </c:numRef>
          </c:val>
          <c:extLst>
            <c:ext xmlns:c16="http://schemas.microsoft.com/office/drawing/2014/chart" uri="{C3380CC4-5D6E-409C-BE32-E72D297353CC}">
              <c16:uniqueId val="{00000000-5794-441F-9B59-E465FBA37A9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5794-441F-9B59-E465FBA37A9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18338</c:v>
                </c:pt>
                <c:pt idx="1">
                  <c:v>18475</c:v>
                </c:pt>
                <c:pt idx="2">
                  <c:v>19706</c:v>
                </c:pt>
              </c:numCache>
            </c:numRef>
          </c:val>
          <c:extLst>
            <c:ext xmlns:c16="http://schemas.microsoft.com/office/drawing/2014/chart" uri="{C3380CC4-5D6E-409C-BE32-E72D297353CC}">
              <c16:uniqueId val="{00000002-5794-441F-9B59-E465FBA37A9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4.3394229595927265E-2"/>
                  <c:y val="-5.5744952791599217E-2"/>
                </c:manualLayout>
              </c:layout>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{7685FE15-B8E9-4268-9EC5-51EB1FB86F47}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C66-4028-B71B-E7C41371571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{90E5CB62-68D8-4188-A90E-215B6DDA5A21}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C66-4028-B71B-E7C41371571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{04BF1978-90DB-4B55-9BEA-9C6FD1F61C2C}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C66-4028-B71B-E7C41371571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{AA3E462D-2B72-4333-810D-B63D97926D39}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C66-4028-B71B-E7C41371571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{6639E5BE-7B5F-4908-9A0A-1364C72E2A45}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C66-4028-B71B-E7C41371571B}"/>
                </c:ext>
              </c:extLst>
            </c:dLbl>
            <c:dLbl>
              <c:idx val="8"/>
              <c:layout>
                <c:manualLayout>
                  <c:x val="-2.0637271704541188E-2"/>
                  <c:y val="-7.3733131420131062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{C328A5F7-8900-457C-B975-40DB1DA56DE6}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C66-4028-B71B-E7C41371571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{199A300D-34B8-4E51-B68F-53C061BA6355}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C66-4028-B71B-E7C41371571B}"/>
                </c:ext>
              </c:extLst>
            </c:dLbl>
            <c:dLbl>
              <c:idx val="24"/>
              <c:layout>
                <c:manualLayout>
                  <c:x val="-2.9214814767355948E-2"/>
                  <c:y val="-6.4739042105865174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{7A679907-E2EA-4B3A-A953-CBDE23FF5481}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C66-4028-B71B-E7C41371571B}"/>
                </c:ext>
              </c:extLst>
            </c:dLbl>
            <c:dLbl>
              <c:idx val="32"/>
              <c:layout>
                <c:manualLayout>
                  <c:x val="-3.4816686533112574E-2"/>
                  <c:y val="-6.4739042105865174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{6C2DACC8-8E01-42B8-8D2F-5973992BA994}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C66-4028-B71B-E7C41371571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55.4</c:v>
                </c:pt>
                <c:pt idx="8">
                  <c:v>55.3</c:v>
                </c:pt>
                <c:pt idx="16">
                  <c:v>57.1</c:v>
                </c:pt>
                <c:pt idx="24">
                  <c:v>59</c:v>
                </c:pt>
                <c:pt idx="32">
                  <c:v>59.5</c:v>
                </c:pt>
              </c:numCache>
            </c:numRef>
          </c:xVal>
          <c:yVal>
            <c:numRef>
              <c:f>公会計指標分析・財政指標組合せ分析表!$BP$51:$DC$51</c:f>
              <c:numCache>
                <c:formatCode>#,##0.0;"▲ "#,##0.0</c:formatCode>
                <c:ptCount val="40"/>
                <c:pt idx="0">
                  <c:v>140.4</c:v>
                </c:pt>
                <c:pt idx="8">
                  <c:v>137.4</c:v>
                </c:pt>
                <c:pt idx="16">
                  <c:v>129.9</c:v>
                </c:pt>
                <c:pt idx="24">
                  <c:v>129.19999999999999</c:v>
                </c:pt>
                <c:pt idx="32">
                  <c:v>127.2</c:v>
                </c:pt>
              </c:numCache>
            </c:numRef>
          </c:yVal>
          <c:smooth val="0"/>
          <c:extLst>
            <c:ext xmlns:c16="http://schemas.microsoft.com/office/drawing/2014/chart" uri="{C3380CC4-5D6E-409C-BE32-E72D297353CC}">
              <c16:uniqueId val="{00000009-CC66-4028-B71B-E7C41371571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{625523FC-F8BD-443D-AACD-315471916046}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C66-4028-B71B-E7C41371571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{DCB26C2B-B2C6-4329-A54D-E583DCFE7882}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C66-4028-B71B-E7C41371571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{28E32387-B7B2-4119-AEAD-E028D79FD6D4}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C66-4028-B71B-E7C41371571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{102171A6-F4C4-4309-9138-05BC2AD98751}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C66-4028-B71B-E7C41371571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{D9533A56-BA40-4B00-8792-DB53F2D9AAC1}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C66-4028-B71B-E7C41371571B}"/>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{D8BC7696-5E2C-45A0-8DD2-3688370ECEBB}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C66-4028-B71B-E7C41371571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{0DBF58A5-5A68-467A-B95A-34375F8578BF}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C66-4028-B71B-E7C41371571B}"/>
                </c:ext>
              </c:extLst>
            </c:dLbl>
            <c:dLbl>
              <c:idx val="24"/>
              <c:layout>
                <c:manualLayout>
                  <c:x val="-2.27816392686391E-2"/>
                  <c:y val="-6.4739042105865174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{DD44F141-DBB6-4277-86E5-0CA413095D13}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C66-4028-B71B-E7C41371571B}"/>
                </c:ext>
              </c:extLst>
            </c:dLbl>
            <c:dLbl>
              <c:idx val="32"/>
              <c:layout>
                <c:manualLayout>
                  <c:x val="-4.1249862031829218E-2"/>
                  <c:y val="-6.4739042105865174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{783BDC9A-2005-4D5F-8AED-53CBD95B73A3}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C66-4028-B71B-E7C41371571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63.4</c:v>
                </c:pt>
                <c:pt idx="8">
                  <c:v>64.3</c:v>
                </c:pt>
                <c:pt idx="16">
                  <c:v>65.2</c:v>
                </c:pt>
                <c:pt idx="24">
                  <c:v>66.2</c:v>
                </c:pt>
                <c:pt idx="32">
                  <c:v>66.400000000000006</c:v>
                </c:pt>
              </c:numCache>
            </c:numRef>
          </c:xVal>
          <c:yVal>
            <c:numRef>
              <c:f>公会計指標分析・財政指標組合せ分析表!$BP$55:$DC$55</c:f>
              <c:numCache>
                <c:formatCode>#,##0.0;"▲ "#,##0.0</c:formatCode>
                <c:ptCount val="40"/>
                <c:pt idx="0">
                  <c:v>91.9</c:v>
                </c:pt>
                <c:pt idx="8">
                  <c:v>86.1</c:v>
                </c:pt>
                <c:pt idx="16">
                  <c:v>72.8</c:v>
                </c:pt>
                <c:pt idx="24">
                  <c:v>67.599999999999994</c:v>
                </c:pt>
                <c:pt idx="32">
                  <c:v>63</c:v>
                </c:pt>
              </c:numCache>
            </c:numRef>
          </c:yVal>
          <c:smooth val="0"/>
          <c:extLst>
            <c:ext xmlns:c16="http://schemas.microsoft.com/office/drawing/2014/chart" uri="{C3380CC4-5D6E-409C-BE32-E72D297353CC}">
              <c16:uniqueId val="{00000013-CC66-4028-B71B-E7C41371571B}"/>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50"/>
          <c:min val="4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{E885DE78-BBF4-446A-B24E-D055BEFF0642}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4502-40ED-9337-0D9B94897A4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{CDB7B7FC-86FB-42C1-A088-8F57010C0E40}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502-40ED-9337-0D9B94897A4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{B4D5FB0A-DE3E-43C9-AB22-213D276035A5}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502-40ED-9337-0D9B94897A4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{4CA441F0-AB38-49A1-A553-A7D89E3AC272}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502-40ED-9337-0D9B94897A4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{208A8422-54C6-4079-9956-F5077B15A51C}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502-40ED-9337-0D9B94897A41}"/>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{E3064812-7151-46B0-9BF6-12004841672A}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4502-40ED-9337-0D9B94897A41}"/>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{610BE11F-E69A-4EE3-A916-6F5B62384D61}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4502-40ED-9337-0D9B94897A41}"/>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{1BE29957-0A14-4B60-9B9D-DA6ACF17C948}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4502-40ED-9337-0D9B94897A41}"/>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{F0DD73E9-7B3F-44C1-AB7F-2732E91CF536}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4502-40ED-9337-0D9B94897A4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10.199999999999999</c:v>
                </c:pt>
                <c:pt idx="8">
                  <c:v>10.5</c:v>
                </c:pt>
                <c:pt idx="16">
                  <c:v>10.6</c:v>
                </c:pt>
                <c:pt idx="24">
                  <c:v>9.6999999999999993</c:v>
                </c:pt>
                <c:pt idx="32">
                  <c:v>9.5</c:v>
                </c:pt>
              </c:numCache>
            </c:numRef>
          </c:xVal>
          <c:yVal>
            <c:numRef>
              <c:f>公会計指標分析・財政指標組合せ分析表!$BP$73:$DC$73</c:f>
              <c:numCache>
                <c:formatCode>#,##0.0;"▲ "#,##0.0</c:formatCode>
                <c:ptCount val="40"/>
                <c:pt idx="0">
                  <c:v>140.4</c:v>
                </c:pt>
                <c:pt idx="8">
                  <c:v>137.4</c:v>
                </c:pt>
                <c:pt idx="16">
                  <c:v>129.9</c:v>
                </c:pt>
                <c:pt idx="24">
                  <c:v>129.19999999999999</c:v>
                </c:pt>
                <c:pt idx="32">
                  <c:v>127.2</c:v>
                </c:pt>
              </c:numCache>
            </c:numRef>
          </c:yVal>
          <c:smooth val="0"/>
          <c:extLst>
            <c:ext xmlns:c16="http://schemas.microsoft.com/office/drawing/2014/chart" uri="{C3380CC4-5D6E-409C-BE32-E72D297353CC}">
              <c16:uniqueId val="{00000009-4502-40ED-9337-0D9B94897A4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{3C09905F-034A-4B46-AC4E-B7525B3E337A}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4502-40ED-9337-0D9B94897A4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{8DBB8140-B77D-45E6-814F-B37A5B7E5883}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502-40ED-9337-0D9B94897A4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{1B317DD7-59A4-4583-8D4E-12F5580A4548}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502-40ED-9337-0D9B94897A4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{8C67A2C1-BF10-4E80-A96F-D25760E69A6C}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502-40ED-9337-0D9B94897A4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{D8331EEB-9051-4764-A8EA-084788927C88}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502-40ED-9337-0D9B94897A41}"/>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{85130E89-376C-40DF-A7D0-3636A1A51BAB}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4502-40ED-9337-0D9B94897A41}"/>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{87151588-5654-49CF-B855-5536254FB52A}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4502-40ED-9337-0D9B94897A41}"/>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{777C7320-951E-491F-AA95-B32576AED169}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4502-40ED-9337-0D9B94897A41}"/>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{7961C595-0A00-4AA6-8135-B8673BDF93E8}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4502-40ED-9337-0D9B94897A4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7.3</c:v>
                </c:pt>
                <c:pt idx="8">
                  <c:v>7.3</c:v>
                </c:pt>
                <c:pt idx="16">
                  <c:v>7.1</c:v>
                </c:pt>
                <c:pt idx="24">
                  <c:v>6.8</c:v>
                </c:pt>
                <c:pt idx="32">
                  <c:v>6.6</c:v>
                </c:pt>
              </c:numCache>
            </c:numRef>
          </c:xVal>
          <c:yVal>
            <c:numRef>
              <c:f>公会計指標分析・財政指標組合せ分析表!$BP$77:$DC$77</c:f>
              <c:numCache>
                <c:formatCode>#,##0.0;"▲ "#,##0.0</c:formatCode>
                <c:ptCount val="40"/>
                <c:pt idx="0">
                  <c:v>91.9</c:v>
                </c:pt>
                <c:pt idx="8">
                  <c:v>86.1</c:v>
                </c:pt>
                <c:pt idx="16">
                  <c:v>72.8</c:v>
                </c:pt>
                <c:pt idx="24">
                  <c:v>67.599999999999994</c:v>
                </c:pt>
                <c:pt idx="32">
                  <c:v>63</c:v>
                </c:pt>
              </c:numCache>
            </c:numRef>
          </c:yVal>
          <c:smooth val="0"/>
          <c:extLst>
            <c:ext xmlns:c16="http://schemas.microsoft.com/office/drawing/2014/chart" uri="{C3380CC4-5D6E-409C-BE32-E72D297353CC}">
              <c16:uniqueId val="{00000013-4502-40ED-9337-0D9B94897A41}"/>
            </c:ext>
          </c:extLst>
        </c:ser>
        <c:dLbls>
          <c:showLegendKey val="0"/>
          <c:showVal val="1"/>
          <c:showCatName val="0"/>
          <c:showSerName val="0"/>
          <c:showPercent val="0"/>
          <c:showBubbleSize val="0"/>
        </c:dLbls>
        <c:axId val="84219776"/>
        <c:axId val="84234240"/>
      </c:scatterChart>
      <c:valAx>
        <c:axId val="84219776"/>
        <c:scaling>
          <c:orientation val="maxMin"/>
          <c:max val="11"/>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50"/>
          <c:min val="4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５年度は前年度に比べて、元利償還金は減少したものの、減債基金積立不足算定額や満期一括償還地方債に係る年度割相当額、公営企業債の元利償還金に対する繰入金等が増加となった結果、元利償還金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）が増加しました。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また、特定財源の減等に伴い算入公債費等（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B</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）は減少となった結果、実質公債費比率の分子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(B)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は増加となりました。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実質公債費比率は、令和４年６月に策定した「横浜市の持続的な発展に向けた財政ビジョン」において、本市の財政の持続性を総合的に評価する「持続性評価指標」として設定しており、計画期間ごとにモニタリングを行い、持続可能な財政運営を進めていきます。</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済事情の変動等による公債費の財源不足に伴い、減債基金の一部を活用してきたため、基金積立相当額に比べ残高が少ない状況となっていますが、毎年度の市債償還に支障のないよう基金残高を管理しています。</a:t>
          </a:r>
          <a:endParaRPr lang="ja-JP" altLang="ja-JP" sz="1000">
            <a:effectLst/>
            <a:latin typeface="ＭＳ Ｐゴシック" panose="020B0600070205080204" pitchFamily="50" charset="-128"/>
            <a:ea typeface="ＭＳ Ｐゴシック" panose="020B0600070205080204" pitchFamily="50"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平成初期に</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計画に基づき行った公共投資のために、多くの市債を発行しました。これにより、一般会計等に係る地方債の現在高および公営企業債等繰入見込額が高い割合を示しています。</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これまで、企業会計・外郭団体の借入金等の返済を進めてきたことにより、比率は年々減少傾向にあります。</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交付税の当初算定における標準税収入額等の増加</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に伴い、「</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充当可能財源等</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(B)</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したこと等により、将来負担比率が減少しました。</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将来負担比率は、令和４年６月に策定した「横浜市の持続的な発展に向けた財政ビジョン」において、本市の財政の持続性を総合的に評価する「持続性評価指標」として設定しており、計画期間ごとにモニタリングを行い、持続可能な財政運営を進めていきます。</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3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神奈川県横浜市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後年度の事業充当のために一時的に令和３年度に積み立てた財政調整基金を取崩したものの、決算編入額及び財源の年度間調整額の増等により、積立額が取崩額より大きかったことから、財政調整基金の残高が増加し、結果として、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市は、「横浜市将来にわたる責任ある財政運営の推進に関する条例」に基づき、施策の推進と財政の健全性の維持の両立に取り組んでおり、施策の推進に必要な財源を確保する観点から、基金の積立・取崩を行う際にも、各基金の設置目的や残高の状況等、中・長期的な視点に基づき対応を行っています。財政調整基金残高は、令和４年６月に策定した「横浜市の持続的な発展に向けた財政ビジョン」において、本市の財政の持続性を総合的に評価する「持続性評価指標」として設定しており、他都市との比較や本市の過去の水準等の複数の視点から評価しながら、計画期間ごとにモニタリングを行うこととしています。引き続き、基金全体の適正管理を行い、持続可能な財政運営を進め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文化基金　　　　　：横浜美術館に収蔵する作品の購入等に活用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墓地運営等基金　　：墓地の健全な運営及び整備の促進に活用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災害救助基金　　　：大規模災害時の救助費用の財源に活用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みどり基金　　　　：緑の保全及び創造に資する事業の充実を図るために活用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学校施設整備基金　：学校施設整備等に活用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納税者数の増による横浜みどり税の増に伴うみどり基金の増など</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上記のうち、墓地運営等基金は施設使用料等の歳入により残高が増加する見込みですが、令和８年度に工事完了予定の（仮称）舞岡墓園の使用者募集終了後は残高が減少する見込みです。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学校施設整備基金のうち森林環境譲与税積立額については、その使途を市立小中学校建替の内装等のほか、公園などの市民利用施設にも拡大することで、後年度に活用し、国産木材の利用をさらに進め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基金の設置目的や残高の状況等を勘案しながら、適正に管理していきます。</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後年度の事業充当のために一時的に令和３年度に積み立てた財政調整基金を取崩したものの、決算編入額及び財源の年度間調整額の増等により、積立額が取崩額より大きかったことから、残高が増加しました。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効率的・効果的な執行により翌年度予算に活用する財源として積み立てた額（年度間調整分等）を除いた場合の残高</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百万円（*）、令和４年度：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百万円、令和５年度：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22,492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（*）令和３年度については、年度間調整分の他に、令和４年度以降に活用予定の財源（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億円）を除いています。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残高は、令和４年６月に策定した「横浜市の持続的な発展に向けた財政ビジョン」において、本市の財政の持続性を総合的に評価する「持続性評価指標」として設定しています。他都市との比較や本市の過去の水準等の複数の視点から評価しながら、計画期間ごとにモニタリングを行い、持続可能な財政運営を進め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将来の市債償還に支障のないよう、適正に管理していきます。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B1BE581-7467-4232-9421-C9F7097779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895D3D9-AC7F-4E07-8428-89FDE231A4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3A54BAE3-B5C5-46CB-9D9A-CD0BAFD1378A}"/>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E0AB1D91-09F8-4235-BC1B-B8D3C07EE369}"/>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DBF78D76-2659-4AC3-BDD8-86DEEAEA21F1}"/>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43E6C9A-4698-4939-A089-4C3952581434}"/>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CC752777-57EB-4D5B-A160-7CCD30EF7E59}"/>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EF7C810-C727-46F4-A22C-D420E39994A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2F39945E-C43A-4CCA-9736-034582178CF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4951F98-B412-460B-965A-F986402A111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CA3E32CA-92FD-4460-B8F4-4675A0AD7348}"/>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D7C3BDB7-1EA3-4477-98B1-38C09C45756F}"/>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3,752,969
3,637,015
438.23
1,985,387,389
1,957,930,068
11,734,345
1,000,040,812
2,509,555,776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AD4770B2-AA95-4DF9-BF56-B6E82F857E6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403947CA-7120-4D21-A031-3DE7868C203B}"/>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15A22738-74B4-464E-8BEF-AA2422758676}"/>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C4C30CF0-4F17-4715-9778-B497D6CC42B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C126658C-58BC-4B61-A7F7-90581A3D60D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D74CC9A6-2451-4956-A317-51A5AFF09166}"/>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C37E7F9A-81C6-4E10-8B3D-A0C676CF3FE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FBC95AE1-9F28-4360-9DF5-FCB63A9BB86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5AA45B90-A060-42D1-B9B5-8EE834C7BEBA}"/>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FA72B84C-98FC-4C9E-8955-609B7999BF33}"/>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517E457F-9E5B-4E52-9D2A-5DFBE2CC039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38232B4B-41E2-4588-ADEE-618AD8C8CFEF}"/>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9B462CF7-90FA-491D-AA81-C90714BB6E49}"/>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ED852F77-E480-4EA4-B6D1-F7C837938A23}"/>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130C2AFE-BD24-4BE3-9CC6-A3AD544CBB2E}"/>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26C10971-3BBE-4802-A00C-510B3AA2CFE5}"/>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4D61CCF7-E1D0-4FFE-BC90-5C982EB6EB51}"/>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B1BE38E6-7A74-4673-8BFA-398CE0D7675E}"/>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DE0C616D-A252-483C-9020-162AC972C164}"/>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21C6E080-70E1-45D2-9592-7266DA87014A}"/>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495A5B90-8824-4E3E-90CD-912E938F78CF}"/>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49E65726-E4F2-42C2-8A43-23D430AB3CB9}"/>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7734FD62-7789-420E-A785-44DDC5A323E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7CA6B0A4-B935-4133-9BFF-87A0635B204C}"/>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950034AA-6A45-4A50-871C-467E0DC8B15C}"/>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9671BC92-7C21-4CB1-9E79-D523441F32CA}"/>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1186197-E3BC-4CC8-915C-E5087E25B17A}"/>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7FB681E3-DC4C-4C97-A0AB-D21245DA4A23}"/>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E122274E-3842-4CD5-89A8-06F52A5E247A}"/>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CDAF7261-0613-4AF1-BC31-A84E7E2518F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A4E25A8-0533-4429-A76B-DFC7A2084567}"/>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A6C6ECB6-9382-4516-BD1E-7CFC3BB6184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DFA2F3F0-A1ED-4807-ADBD-0747F4E2AA1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E2B10042-956E-4920-8323-0FBB05E789CA}"/>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CBE4B2B5-1C7D-4C7B-9A6A-64CDA00A8161}"/>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800" b="0" i="0" baseline="0">
              <a:solidFill>
                <a:sysClr val="windowText" lastClr="000000"/>
              </a:solidFill>
              <a:effectLst/>
              <a:latin typeface="+mn-lt"/>
              <a:ea typeface="+mn-ea"/>
              <a:cs typeface="+mn-cs"/>
            </a:rPr>
            <a:t>本市の有形固定資産減価償却率は類似団体と比較して、低い水準となっています。　この中で類似団体と比較して有形固定資産減価償却率が高くなっている施設には</a:t>
          </a:r>
          <a:r>
            <a:rPr kumimoji="1" lang="ja-JP" altLang="en-US" sz="800" b="0" i="0" baseline="0">
              <a:solidFill>
                <a:sysClr val="windowText" lastClr="000000"/>
              </a:solidFill>
              <a:effectLst/>
              <a:latin typeface="+mn-lt"/>
              <a:ea typeface="+mn-ea"/>
              <a:cs typeface="+mn-cs"/>
            </a:rPr>
            <a:t>、</a:t>
          </a:r>
          <a:r>
            <a:rPr kumimoji="1" lang="en-US" altLang="ja-JP" sz="800" b="0" i="0" baseline="0">
              <a:solidFill>
                <a:sysClr val="windowText" lastClr="000000"/>
              </a:solidFill>
              <a:effectLst/>
              <a:latin typeface="+mn-lt"/>
              <a:ea typeface="+mn-ea"/>
              <a:cs typeface="+mn-cs"/>
            </a:rPr>
            <a:t>【</a:t>
          </a:r>
          <a:r>
            <a:rPr kumimoji="1" lang="ja-JP" altLang="en-US" sz="800" b="0" i="0" baseline="0">
              <a:solidFill>
                <a:sysClr val="windowText" lastClr="000000"/>
              </a:solidFill>
              <a:effectLst/>
              <a:latin typeface="+mn-lt"/>
              <a:ea typeface="+mn-ea"/>
              <a:cs typeface="+mn-cs"/>
            </a:rPr>
            <a:t>一般廃棄物処理施設</a:t>
          </a:r>
          <a:r>
            <a:rPr kumimoji="1" lang="en-US" altLang="ja-JP" sz="800" b="0" i="0" baseline="0">
              <a:solidFill>
                <a:sysClr val="windowText" lastClr="000000"/>
              </a:solidFill>
              <a:effectLst/>
              <a:latin typeface="+mn-lt"/>
              <a:ea typeface="+mn-ea"/>
              <a:cs typeface="+mn-cs"/>
            </a:rPr>
            <a:t>】</a:t>
          </a:r>
          <a:r>
            <a:rPr kumimoji="1" lang="ja-JP" altLang="ja-JP" sz="800" b="0" i="0" baseline="0">
              <a:solidFill>
                <a:sysClr val="windowText" lastClr="000000"/>
              </a:solidFill>
              <a:effectLst/>
              <a:latin typeface="+mn-lt"/>
              <a:ea typeface="+mn-ea"/>
              <a:cs typeface="+mn-cs"/>
            </a:rPr>
            <a:t>、</a:t>
          </a:r>
          <a:r>
            <a:rPr kumimoji="1" lang="en-US" altLang="ja-JP" sz="800" b="0" i="0" baseline="0">
              <a:solidFill>
                <a:sysClr val="windowText" lastClr="000000"/>
              </a:solidFill>
              <a:effectLst/>
              <a:latin typeface="+mn-lt"/>
              <a:ea typeface="+mn-ea"/>
              <a:cs typeface="+mn-cs"/>
            </a:rPr>
            <a:t>【</a:t>
          </a:r>
          <a:r>
            <a:rPr kumimoji="1" lang="ja-JP" altLang="ja-JP" sz="800" b="0" i="0" baseline="0">
              <a:solidFill>
                <a:sysClr val="windowText" lastClr="000000"/>
              </a:solidFill>
              <a:effectLst/>
              <a:latin typeface="+mn-lt"/>
              <a:ea typeface="+mn-ea"/>
              <a:cs typeface="+mn-cs"/>
            </a:rPr>
            <a:t>図書館</a:t>
          </a:r>
          <a:r>
            <a:rPr kumimoji="1" lang="en-US" altLang="ja-JP" sz="800" b="0" i="0" baseline="0">
              <a:solidFill>
                <a:sysClr val="windowText" lastClr="000000"/>
              </a:solidFill>
              <a:effectLst/>
              <a:latin typeface="+mn-lt"/>
              <a:ea typeface="+mn-ea"/>
              <a:cs typeface="+mn-cs"/>
            </a:rPr>
            <a:t>】</a:t>
          </a:r>
          <a:r>
            <a:rPr kumimoji="1" lang="ja-JP" altLang="ja-JP" sz="800" b="0" i="0" baseline="0">
              <a:solidFill>
                <a:sysClr val="windowText" lastClr="000000"/>
              </a:solidFill>
              <a:effectLst/>
              <a:latin typeface="+mn-lt"/>
              <a:ea typeface="+mn-ea"/>
              <a:cs typeface="+mn-cs"/>
            </a:rPr>
            <a:t>などがあり、低くなっている施設には、</a:t>
          </a:r>
          <a:r>
            <a:rPr kumimoji="1" lang="en-US" altLang="ja-JP" sz="800" b="0" i="0" baseline="0">
              <a:solidFill>
                <a:sysClr val="windowText" lastClr="000000"/>
              </a:solidFill>
              <a:effectLst/>
              <a:latin typeface="+mn-lt"/>
              <a:ea typeface="+mn-ea"/>
              <a:cs typeface="+mn-cs"/>
            </a:rPr>
            <a:t>【</a:t>
          </a:r>
          <a:r>
            <a:rPr kumimoji="1" lang="ja-JP" altLang="ja-JP" sz="800" b="0" i="0" baseline="0">
              <a:solidFill>
                <a:sysClr val="windowText" lastClr="000000"/>
              </a:solidFill>
              <a:effectLst/>
              <a:latin typeface="+mn-lt"/>
              <a:ea typeface="+mn-ea"/>
              <a:cs typeface="+mn-cs"/>
            </a:rPr>
            <a:t>庁舎</a:t>
          </a:r>
          <a:r>
            <a:rPr kumimoji="1" lang="en-US" altLang="ja-JP" sz="800" b="0" i="0" baseline="0">
              <a:solidFill>
                <a:sysClr val="windowText" lastClr="000000"/>
              </a:solidFill>
              <a:effectLst/>
              <a:latin typeface="+mn-lt"/>
              <a:ea typeface="+mn-ea"/>
              <a:cs typeface="+mn-cs"/>
            </a:rPr>
            <a:t>】</a:t>
          </a:r>
          <a:r>
            <a:rPr kumimoji="1" lang="ja-JP" altLang="en-US" sz="800" b="0" i="0" baseline="0">
              <a:solidFill>
                <a:sysClr val="windowText" lastClr="000000"/>
              </a:solidFill>
              <a:effectLst/>
              <a:latin typeface="+mn-lt"/>
              <a:ea typeface="+mn-ea"/>
              <a:cs typeface="+mn-cs"/>
            </a:rPr>
            <a:t>、</a:t>
          </a:r>
          <a:r>
            <a:rPr kumimoji="1" lang="en-US" altLang="ja-JP" sz="800" b="0" i="0" baseline="0">
              <a:solidFill>
                <a:sysClr val="windowText" lastClr="000000"/>
              </a:solidFill>
              <a:effectLst/>
              <a:latin typeface="+mn-lt"/>
              <a:ea typeface="+mn-ea"/>
              <a:cs typeface="+mn-cs"/>
            </a:rPr>
            <a:t>【</a:t>
          </a:r>
          <a:r>
            <a:rPr kumimoji="1" lang="ja-JP" altLang="en-US" sz="800" b="0" i="0" baseline="0">
              <a:solidFill>
                <a:sysClr val="windowText" lastClr="000000"/>
              </a:solidFill>
              <a:effectLst/>
              <a:latin typeface="+mn-lt"/>
              <a:ea typeface="+mn-ea"/>
              <a:cs typeface="+mn-cs"/>
            </a:rPr>
            <a:t>道路</a:t>
          </a:r>
          <a:r>
            <a:rPr kumimoji="1" lang="en-US" altLang="ja-JP" sz="800" b="0" i="0" baseline="0">
              <a:solidFill>
                <a:sysClr val="windowText" lastClr="000000"/>
              </a:solidFill>
              <a:effectLst/>
              <a:latin typeface="+mn-lt"/>
              <a:ea typeface="+mn-ea"/>
              <a:cs typeface="+mn-cs"/>
            </a:rPr>
            <a:t>】</a:t>
          </a:r>
          <a:r>
            <a:rPr kumimoji="1" lang="ja-JP" altLang="ja-JP" sz="800" b="0" i="0" baseline="0">
              <a:solidFill>
                <a:sysClr val="windowText" lastClr="000000"/>
              </a:solidFill>
              <a:effectLst/>
              <a:latin typeface="+mn-lt"/>
              <a:ea typeface="+mn-ea"/>
              <a:cs typeface="+mn-cs"/>
            </a:rPr>
            <a:t>、</a:t>
          </a:r>
          <a:r>
            <a:rPr kumimoji="1" lang="en-US" altLang="ja-JP" sz="800" b="0" i="0" baseline="0">
              <a:solidFill>
                <a:sysClr val="windowText" lastClr="000000"/>
              </a:solidFill>
              <a:effectLst/>
              <a:latin typeface="+mn-lt"/>
              <a:ea typeface="+mn-ea"/>
              <a:cs typeface="+mn-cs"/>
            </a:rPr>
            <a:t>【</a:t>
          </a:r>
          <a:r>
            <a:rPr kumimoji="1" lang="ja-JP" altLang="ja-JP" sz="800" b="0" i="0" baseline="0">
              <a:solidFill>
                <a:sysClr val="windowText" lastClr="000000"/>
              </a:solidFill>
              <a:effectLst/>
              <a:latin typeface="+mn-lt"/>
              <a:ea typeface="+mn-ea"/>
              <a:cs typeface="+mn-cs"/>
            </a:rPr>
            <a:t>橋りょう・トンネル</a:t>
          </a:r>
          <a:r>
            <a:rPr kumimoji="1" lang="en-US" altLang="ja-JP" sz="800" b="0" i="0" baseline="0">
              <a:solidFill>
                <a:sysClr val="windowText" lastClr="000000"/>
              </a:solidFill>
              <a:effectLst/>
              <a:latin typeface="+mn-lt"/>
              <a:ea typeface="+mn-ea"/>
              <a:cs typeface="+mn-cs"/>
            </a:rPr>
            <a:t>】</a:t>
          </a:r>
          <a:r>
            <a:rPr kumimoji="1" lang="ja-JP" altLang="ja-JP" sz="800" b="0" i="0" baseline="0">
              <a:solidFill>
                <a:sysClr val="windowText" lastClr="000000"/>
              </a:solidFill>
              <a:effectLst/>
              <a:latin typeface="+mn-lt"/>
              <a:ea typeface="+mn-ea"/>
              <a:cs typeface="+mn-cs"/>
            </a:rPr>
            <a:t>等があります。</a:t>
          </a:r>
          <a:endParaRPr lang="ja-JP" altLang="ja-JP" sz="800" b="0">
            <a:solidFill>
              <a:sysClr val="windowText" lastClr="000000"/>
            </a:solidFill>
            <a:effectLst/>
          </a:endParaRPr>
        </a:p>
        <a:p>
          <a:pPr eaLnBrk="1" fontAlgn="auto" latinLnBrk="0" hangingPunct="1"/>
          <a:r>
            <a:rPr kumimoji="1" lang="ja-JP" altLang="ja-JP" sz="800" b="0" i="0" baseline="0">
              <a:solidFill>
                <a:sysClr val="windowText" lastClr="000000"/>
              </a:solidFill>
              <a:effectLst/>
              <a:latin typeface="+mn-lt"/>
              <a:ea typeface="+mn-ea"/>
              <a:cs typeface="+mn-cs"/>
            </a:rPr>
            <a:t>本市では、施設の老朽化の進行に対しては、「公共施設等総合管理計画」や、施設ごとの「個別施設計画」に沿って、長寿命化を基本とした計画的かつ効果的な保全更新を着実に進めています。</a:t>
          </a:r>
          <a:endParaRPr lang="ja-JP" altLang="ja-JP" sz="800" b="0">
            <a:solidFill>
              <a:sysClr val="windowText" lastClr="000000"/>
            </a:solidFill>
            <a:effectLst/>
          </a:endParaRPr>
        </a:p>
        <a:p>
          <a:pPr eaLnBrk="1" fontAlgn="auto" latinLnBrk="0" hangingPunct="1"/>
          <a:r>
            <a:rPr kumimoji="1" lang="ja-JP" altLang="ja-JP" sz="800" b="0" i="0" baseline="0">
              <a:solidFill>
                <a:sysClr val="windowText" lastClr="000000"/>
              </a:solidFill>
              <a:effectLst/>
              <a:latin typeface="+mn-lt"/>
              <a:ea typeface="+mn-ea"/>
              <a:cs typeface="+mn-cs"/>
            </a:rPr>
            <a:t>また、公共施設が提供する機能・サービスの持続的な維持・向上のため、施設の規模・数量、質、保全更新コスト等の適正化を進めていきます。　</a:t>
          </a:r>
          <a:endParaRPr lang="ja-JP" altLang="ja-JP" sz="800" b="0">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FDA50921-D8D9-4A24-B462-E80A660D28CF}"/>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51412571-F68A-44FB-B125-68C9E83241C4}"/>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C08E047B-99BE-4CFE-8592-DAD831023D37}"/>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57E9222E-DCAF-4DB8-9F04-46F1622E2C75}"/>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EBC017D3-B24D-4EF1-906B-5C56C1C8A6AF}"/>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AD0A6C94-0C34-4EE3-B4BF-AE59C3EB5D61}"/>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E8DB1661-BD9C-43B3-8C4E-D82CA0434D28}"/>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59F35AA6-D27E-4549-887C-A8316601DA9D}"/>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C4E36F43-215B-4AEE-A9D2-C20A8C5418B9}"/>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D008A0B2-C4EF-4AF8-BAFA-6318532CBAC6}"/>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EF09740A-B7B1-4F02-A7CF-10B0D51009E7}"/>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C6632044-7E75-4D0B-8105-C7208434F7B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2557A971-BC94-4B72-BFE6-60EADB3B4A4C}"/>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59C62E19-BBE4-40F5-9B44-DBDEC292FC36}"/>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719BF5F3-DAB8-474F-8C09-2BCF9F66DFD8}"/>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4C8B7896-7138-4A95-BACF-5DC443463925}"/>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28</xdr:row>
      <xdr:rowOff>64558</xdr:rowOff>
    </xdr:from>
    <xdr:to>
      <xdr:col>23</xdr:col>
      <xdr:colOff>85090</xdr:colOff>
      <xdr:row>33</xdr:row>
      <xdr:rowOff>114088</xdr:rowOff>
    </xdr:to>
    <xdr:cxnSp macro="">
      <xdr:nvCxnSpPr>
        <xdr:cNvPr id="65" name="直線コネクタ 64">
          <a:extLst>
            <a:ext uri="{FF2B5EF4-FFF2-40B4-BE49-F238E27FC236}">
              <a16:creationId xmlns:a16="http://schemas.microsoft.com/office/drawing/2014/main" id="{676140AE-6AF9-49AD-898F-19A6795666DF}"/>
            </a:ext>
          </a:extLst>
        </xdr:cNvPr>
        <xdr:cNvCxnSpPr/>
      </xdr:nvCxnSpPr>
      <xdr:spPr>
        <a:xfrm flipV="1">
          <a:off x="4760595" y="5636683"/>
          <a:ext cx="1270" cy="90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117915</xdr:rowOff>
    </xdr:from>
    <xdr:ext cx="405111" cy="259045"/>
    <xdr:sp macro="" textlink="">
      <xdr:nvSpPr>
        <xdr:cNvPr id="66" name="有形固定資産減価償却率最小値テキスト">
          <a:extLst>
            <a:ext uri="{FF2B5EF4-FFF2-40B4-BE49-F238E27FC236}">
              <a16:creationId xmlns:a16="http://schemas.microsoft.com/office/drawing/2014/main" id="{27738DC0-4E86-4F14-B261-04DC0C9AAB89}"/>
            </a:ext>
          </a:extLst>
        </xdr:cNvPr>
        <xdr:cNvSpPr txBox="1"/>
      </xdr:nvSpPr>
      <xdr:spPr>
        <a:xfrm>
          <a:off x="4813300" y="6547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114088</xdr:rowOff>
    </xdr:from>
    <xdr:to>
      <xdr:col>23</xdr:col>
      <xdr:colOff>174625</xdr:colOff>
      <xdr:row>33</xdr:row>
      <xdr:rowOff>114088</xdr:rowOff>
    </xdr:to>
    <xdr:cxnSp macro="">
      <xdr:nvCxnSpPr>
        <xdr:cNvPr id="67" name="直線コネクタ 66">
          <a:extLst>
            <a:ext uri="{FF2B5EF4-FFF2-40B4-BE49-F238E27FC236}">
              <a16:creationId xmlns:a16="http://schemas.microsoft.com/office/drawing/2014/main" id="{022A23EB-7425-401A-BA46-2AC6B5CF9F41}"/>
            </a:ext>
          </a:extLst>
        </xdr:cNvPr>
        <xdr:cNvCxnSpPr/>
      </xdr:nvCxnSpPr>
      <xdr:spPr>
        <a:xfrm>
          <a:off x="4673600" y="654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27</xdr:row>
      <xdr:rowOff>11235</xdr:rowOff>
    </xdr:from>
    <xdr:ext cx="405111" cy="259045"/>
    <xdr:sp macro="" textlink="">
      <xdr:nvSpPr>
        <xdr:cNvPr id="68" name="有形固定資産減価償却率最大値テキスト">
          <a:extLst>
            <a:ext uri="{FF2B5EF4-FFF2-40B4-BE49-F238E27FC236}">
              <a16:creationId xmlns:a16="http://schemas.microsoft.com/office/drawing/2014/main" id="{B69C069A-AA17-4ED5-9F35-5695590C2BE2}"/>
            </a:ext>
          </a:extLst>
        </xdr:cNvPr>
        <xdr:cNvSpPr txBox="1"/>
      </xdr:nvSpPr>
      <xdr:spPr>
        <a:xfrm>
          <a:off x="4813300" y="5411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28</xdr:row>
      <xdr:rowOff>64558</xdr:rowOff>
    </xdr:from>
    <xdr:to>
      <xdr:col>23</xdr:col>
      <xdr:colOff>174625</xdr:colOff>
      <xdr:row>28</xdr:row>
      <xdr:rowOff>64558</xdr:rowOff>
    </xdr:to>
    <xdr:cxnSp macro="">
      <xdr:nvCxnSpPr>
        <xdr:cNvPr id="69" name="直線コネクタ 68">
          <a:extLst>
            <a:ext uri="{FF2B5EF4-FFF2-40B4-BE49-F238E27FC236}">
              <a16:creationId xmlns:a16="http://schemas.microsoft.com/office/drawing/2014/main" id="{8E6A54AE-5092-45DC-92B0-10D97E0D90D9}"/>
            </a:ext>
          </a:extLst>
        </xdr:cNvPr>
        <xdr:cNvCxnSpPr/>
      </xdr:nvCxnSpPr>
      <xdr:spPr>
        <a:xfrm>
          <a:off x="4673600" y="5636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145855</xdr:rowOff>
    </xdr:from>
    <xdr:ext cx="405111" cy="259045"/>
    <xdr:sp macro="" textlink="">
      <xdr:nvSpPr>
        <xdr:cNvPr id="70" name="有形固定資産減価償却率平均値テキスト">
          <a:extLst>
            <a:ext uri="{FF2B5EF4-FFF2-40B4-BE49-F238E27FC236}">
              <a16:creationId xmlns:a16="http://schemas.microsoft.com/office/drawing/2014/main" id="{E59F74F1-C6A9-457B-A21B-B9F726D14E73}"/>
            </a:ext>
          </a:extLst>
        </xdr:cNvPr>
        <xdr:cNvSpPr txBox="1"/>
      </xdr:nvSpPr>
      <xdr:spPr>
        <a:xfrm>
          <a:off x="4813300" y="60608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167428</xdr:rowOff>
    </xdr:from>
    <xdr:to>
      <xdr:col>23</xdr:col>
      <xdr:colOff>136525</xdr:colOff>
      <xdr:row>31</xdr:row>
      <xdr:rowOff>97578</xdr:rowOff>
    </xdr:to>
    <xdr:sp macro="" textlink="">
      <xdr:nvSpPr>
        <xdr:cNvPr id="71" name="フローチャート: 判断 70">
          <a:extLst>
            <a:ext uri="{FF2B5EF4-FFF2-40B4-BE49-F238E27FC236}">
              <a16:creationId xmlns:a16="http://schemas.microsoft.com/office/drawing/2014/main" id="{2EF5920C-778F-42FC-9A71-CB3CEC62D5BE}"/>
            </a:ext>
          </a:extLst>
        </xdr:cNvPr>
        <xdr:cNvSpPr/>
      </xdr:nvSpPr>
      <xdr:spPr>
        <a:xfrm>
          <a:off x="47117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153035</xdr:rowOff>
    </xdr:from>
    <xdr:to>
      <xdr:col>19</xdr:col>
      <xdr:colOff>187325</xdr:colOff>
      <xdr:row>31</xdr:row>
      <xdr:rowOff>83185</xdr:rowOff>
    </xdr:to>
    <xdr:sp macro="" textlink="">
      <xdr:nvSpPr>
        <xdr:cNvPr id="72" name="フローチャート: 判断 71">
          <a:extLst>
            <a:ext uri="{FF2B5EF4-FFF2-40B4-BE49-F238E27FC236}">
              <a16:creationId xmlns:a16="http://schemas.microsoft.com/office/drawing/2014/main" id="{BCB3367E-C1A2-4BB5-AF69-BA4D720BBF56}"/>
            </a:ext>
          </a:extLst>
        </xdr:cNvPr>
        <xdr:cNvSpPr/>
      </xdr:nvSpPr>
      <xdr:spPr>
        <a:xfrm>
          <a:off x="40005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81068</xdr:rowOff>
    </xdr:from>
    <xdr:to>
      <xdr:col>15</xdr:col>
      <xdr:colOff>187325</xdr:colOff>
      <xdr:row>31</xdr:row>
      <xdr:rowOff>11218</xdr:rowOff>
    </xdr:to>
    <xdr:sp macro="" textlink="">
      <xdr:nvSpPr>
        <xdr:cNvPr id="73" name="フローチャート: 判断 72">
          <a:extLst>
            <a:ext uri="{FF2B5EF4-FFF2-40B4-BE49-F238E27FC236}">
              <a16:creationId xmlns:a16="http://schemas.microsoft.com/office/drawing/2014/main" id="{9CF05E14-81D3-404C-8E6D-41022D2F5553}"/>
            </a:ext>
          </a:extLst>
        </xdr:cNvPr>
        <xdr:cNvSpPr/>
      </xdr:nvSpPr>
      <xdr:spPr>
        <a:xfrm>
          <a:off x="3238500" y="599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16298</xdr:rowOff>
    </xdr:from>
    <xdr:to>
      <xdr:col>11</xdr:col>
      <xdr:colOff>187325</xdr:colOff>
      <xdr:row>30</xdr:row>
      <xdr:rowOff>117898</xdr:rowOff>
    </xdr:to>
    <xdr:sp macro="" textlink="">
      <xdr:nvSpPr>
        <xdr:cNvPr id="74" name="フローチャート: 判断 73">
          <a:extLst>
            <a:ext uri="{FF2B5EF4-FFF2-40B4-BE49-F238E27FC236}">
              <a16:creationId xmlns:a16="http://schemas.microsoft.com/office/drawing/2014/main" id="{763E3B5C-94B0-4E31-B59C-3083191A5270}"/>
            </a:ext>
          </a:extLst>
        </xdr:cNvPr>
        <xdr:cNvSpPr/>
      </xdr:nvSpPr>
      <xdr:spPr>
        <a:xfrm>
          <a:off x="2476500" y="593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122978</xdr:rowOff>
    </xdr:from>
    <xdr:to>
      <xdr:col>7</xdr:col>
      <xdr:colOff>187325</xdr:colOff>
      <xdr:row>30</xdr:row>
      <xdr:rowOff>53128</xdr:rowOff>
    </xdr:to>
    <xdr:sp macro="" textlink="">
      <xdr:nvSpPr>
        <xdr:cNvPr id="75" name="フローチャート: 判断 74">
          <a:extLst>
            <a:ext uri="{FF2B5EF4-FFF2-40B4-BE49-F238E27FC236}">
              <a16:creationId xmlns:a16="http://schemas.microsoft.com/office/drawing/2014/main" id="{68DDBEDE-EA6D-4B22-829C-CA3ED2A710FC}"/>
            </a:ext>
          </a:extLst>
        </xdr:cNvPr>
        <xdr:cNvSpPr/>
      </xdr:nvSpPr>
      <xdr:spPr>
        <a:xfrm>
          <a:off x="1714500" y="586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9EF3DA2C-D17B-4BAF-86CF-CDD5EAADDC0B}"/>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F8C05C4A-883E-46E9-97AE-FEE557472D7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87E706EC-4B38-4EF8-BE27-630207DCCBD3}"/>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C4B871B8-1374-4807-9CDB-8DD59BC761DD}"/>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9B9D0DD7-AC4A-4F68-B188-31C6FB6B8E6D}"/>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13758</xdr:rowOff>
    </xdr:from>
    <xdr:to>
      <xdr:col>23</xdr:col>
      <xdr:colOff>136525</xdr:colOff>
      <xdr:row>28</xdr:row>
      <xdr:rowOff>115358</xdr:rowOff>
    </xdr:to>
    <xdr:sp macro="" textlink="">
      <xdr:nvSpPr>
        <xdr:cNvPr id="81" name="楕円 80">
          <a:extLst>
            <a:ext uri="{FF2B5EF4-FFF2-40B4-BE49-F238E27FC236}">
              <a16:creationId xmlns:a16="http://schemas.microsoft.com/office/drawing/2014/main" id="{7D2864EA-6E57-46BD-B10B-0E6AF343A1A8}"/>
            </a:ext>
          </a:extLst>
        </xdr:cNvPr>
        <xdr:cNvSpPr/>
      </xdr:nvSpPr>
      <xdr:spPr>
        <a:xfrm>
          <a:off x="4711700" y="558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138235</xdr:rowOff>
    </xdr:from>
    <xdr:ext cx="405111" cy="259045"/>
    <xdr:sp macro="" textlink="">
      <xdr:nvSpPr>
        <xdr:cNvPr id="82" name="有形固定資産減価償却率該当値テキスト">
          <a:extLst>
            <a:ext uri="{FF2B5EF4-FFF2-40B4-BE49-F238E27FC236}">
              <a16:creationId xmlns:a16="http://schemas.microsoft.com/office/drawing/2014/main" id="{F6E40E8E-91A2-4525-B47F-8B30B9B10C29}"/>
            </a:ext>
          </a:extLst>
        </xdr:cNvPr>
        <xdr:cNvSpPr txBox="1"/>
      </xdr:nvSpPr>
      <xdr:spPr>
        <a:xfrm>
          <a:off x="4813300" y="5538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149225</xdr:rowOff>
    </xdr:from>
    <xdr:to>
      <xdr:col>19</xdr:col>
      <xdr:colOff>187325</xdr:colOff>
      <xdr:row>28</xdr:row>
      <xdr:rowOff>79375</xdr:rowOff>
    </xdr:to>
    <xdr:sp macro="" textlink="">
      <xdr:nvSpPr>
        <xdr:cNvPr id="83" name="楕円 82">
          <a:extLst>
            <a:ext uri="{FF2B5EF4-FFF2-40B4-BE49-F238E27FC236}">
              <a16:creationId xmlns:a16="http://schemas.microsoft.com/office/drawing/2014/main" id="{AD89B95B-0857-468F-82B9-00CE6AD7DC71}"/>
            </a:ext>
          </a:extLst>
        </xdr:cNvPr>
        <xdr:cNvSpPr/>
      </xdr:nvSpPr>
      <xdr:spPr>
        <a:xfrm>
          <a:off x="40005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28575</xdr:rowOff>
    </xdr:from>
    <xdr:to>
      <xdr:col>23</xdr:col>
      <xdr:colOff>85725</xdr:colOff>
      <xdr:row>28</xdr:row>
      <xdr:rowOff>64558</xdr:rowOff>
    </xdr:to>
    <xdr:cxnSp macro="">
      <xdr:nvCxnSpPr>
        <xdr:cNvPr id="84" name="直線コネクタ 83">
          <a:extLst>
            <a:ext uri="{FF2B5EF4-FFF2-40B4-BE49-F238E27FC236}">
              <a16:creationId xmlns:a16="http://schemas.microsoft.com/office/drawing/2014/main" id="{20A33B4D-D99F-4F1A-AE3B-217B26BF0D7B}"/>
            </a:ext>
          </a:extLst>
        </xdr:cNvPr>
        <xdr:cNvCxnSpPr/>
      </xdr:nvCxnSpPr>
      <xdr:spPr>
        <a:xfrm>
          <a:off x="4051300" y="5600700"/>
          <a:ext cx="7112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12488</xdr:rowOff>
    </xdr:from>
    <xdr:to>
      <xdr:col>15</xdr:col>
      <xdr:colOff>187325</xdr:colOff>
      <xdr:row>27</xdr:row>
      <xdr:rowOff>114088</xdr:rowOff>
    </xdr:to>
    <xdr:sp macro="" textlink="">
      <xdr:nvSpPr>
        <xdr:cNvPr id="85" name="楕円 84">
          <a:extLst>
            <a:ext uri="{FF2B5EF4-FFF2-40B4-BE49-F238E27FC236}">
              <a16:creationId xmlns:a16="http://schemas.microsoft.com/office/drawing/2014/main" id="{1C94C96E-98BD-4BF5-8742-4D2FDC685C07}"/>
            </a:ext>
          </a:extLst>
        </xdr:cNvPr>
        <xdr:cNvSpPr/>
      </xdr:nvSpPr>
      <xdr:spPr>
        <a:xfrm>
          <a:off x="3238500" y="541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63288</xdr:rowOff>
    </xdr:from>
    <xdr:to>
      <xdr:col>19</xdr:col>
      <xdr:colOff>136525</xdr:colOff>
      <xdr:row>28</xdr:row>
      <xdr:rowOff>28575</xdr:rowOff>
    </xdr:to>
    <xdr:cxnSp macro="">
      <xdr:nvCxnSpPr>
        <xdr:cNvPr id="86" name="直線コネクタ 85">
          <a:extLst>
            <a:ext uri="{FF2B5EF4-FFF2-40B4-BE49-F238E27FC236}">
              <a16:creationId xmlns:a16="http://schemas.microsoft.com/office/drawing/2014/main" id="{DF701A73-3FC8-4B7F-8FAE-9ADE9A3AB5B9}"/>
            </a:ext>
          </a:extLst>
        </xdr:cNvPr>
        <xdr:cNvCxnSpPr/>
      </xdr:nvCxnSpPr>
      <xdr:spPr>
        <a:xfrm>
          <a:off x="3289300" y="5463963"/>
          <a:ext cx="762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54398</xdr:rowOff>
    </xdr:from>
    <xdr:to>
      <xdr:col>11</xdr:col>
      <xdr:colOff>187325</xdr:colOff>
      <xdr:row>26</xdr:row>
      <xdr:rowOff>155998</xdr:rowOff>
    </xdr:to>
    <xdr:sp macro="" textlink="">
      <xdr:nvSpPr>
        <xdr:cNvPr id="87" name="楕円 86">
          <a:extLst>
            <a:ext uri="{FF2B5EF4-FFF2-40B4-BE49-F238E27FC236}">
              <a16:creationId xmlns:a16="http://schemas.microsoft.com/office/drawing/2014/main" id="{317B9B43-833B-465A-B149-DBE7F3CF897E}"/>
            </a:ext>
          </a:extLst>
        </xdr:cNvPr>
        <xdr:cNvSpPr/>
      </xdr:nvSpPr>
      <xdr:spPr>
        <a:xfrm>
          <a:off x="2476500" y="528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105198</xdr:rowOff>
    </xdr:from>
    <xdr:to>
      <xdr:col>15</xdr:col>
      <xdr:colOff>136525</xdr:colOff>
      <xdr:row>27</xdr:row>
      <xdr:rowOff>63288</xdr:rowOff>
    </xdr:to>
    <xdr:cxnSp macro="">
      <xdr:nvCxnSpPr>
        <xdr:cNvPr id="88" name="直線コネクタ 87">
          <a:extLst>
            <a:ext uri="{FF2B5EF4-FFF2-40B4-BE49-F238E27FC236}">
              <a16:creationId xmlns:a16="http://schemas.microsoft.com/office/drawing/2014/main" id="{2A307CDA-4594-4ECC-96AE-E90B3D30830A}"/>
            </a:ext>
          </a:extLst>
        </xdr:cNvPr>
        <xdr:cNvCxnSpPr/>
      </xdr:nvCxnSpPr>
      <xdr:spPr>
        <a:xfrm>
          <a:off x="2527300" y="5334423"/>
          <a:ext cx="762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61595</xdr:rowOff>
    </xdr:from>
    <xdr:to>
      <xdr:col>7</xdr:col>
      <xdr:colOff>187325</xdr:colOff>
      <xdr:row>26</xdr:row>
      <xdr:rowOff>163195</xdr:rowOff>
    </xdr:to>
    <xdr:sp macro="" textlink="">
      <xdr:nvSpPr>
        <xdr:cNvPr id="89" name="楕円 88">
          <a:extLst>
            <a:ext uri="{FF2B5EF4-FFF2-40B4-BE49-F238E27FC236}">
              <a16:creationId xmlns:a16="http://schemas.microsoft.com/office/drawing/2014/main" id="{E2DE8B3B-59B0-4685-9A99-4631F7A5C628}"/>
            </a:ext>
          </a:extLst>
        </xdr:cNvPr>
        <xdr:cNvSpPr/>
      </xdr:nvSpPr>
      <xdr:spPr>
        <a:xfrm>
          <a:off x="1714500" y="529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105198</xdr:rowOff>
    </xdr:from>
    <xdr:to>
      <xdr:col>11</xdr:col>
      <xdr:colOff>136525</xdr:colOff>
      <xdr:row>26</xdr:row>
      <xdr:rowOff>112395</xdr:rowOff>
    </xdr:to>
    <xdr:cxnSp macro="">
      <xdr:nvCxnSpPr>
        <xdr:cNvPr id="90" name="直線コネクタ 89">
          <a:extLst>
            <a:ext uri="{FF2B5EF4-FFF2-40B4-BE49-F238E27FC236}">
              <a16:creationId xmlns:a16="http://schemas.microsoft.com/office/drawing/2014/main" id="{33A3BE97-9FF3-40A6-90CB-A0635B797DD9}"/>
            </a:ext>
          </a:extLst>
        </xdr:cNvPr>
        <xdr:cNvCxnSpPr/>
      </xdr:nvCxnSpPr>
      <xdr:spPr>
        <a:xfrm flipV="1">
          <a:off x="1765300" y="5334423"/>
          <a:ext cx="76200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74312</xdr:rowOff>
    </xdr:from>
    <xdr:ext cx="405111" cy="259045"/>
    <xdr:sp macro="" textlink="">
      <xdr:nvSpPr>
        <xdr:cNvPr id="91" name="n_1aveValue有形固定資産減価償却率">
          <a:extLst>
            <a:ext uri="{FF2B5EF4-FFF2-40B4-BE49-F238E27FC236}">
              <a16:creationId xmlns:a16="http://schemas.microsoft.com/office/drawing/2014/main" id="{985971EE-D270-406D-82F3-A3CE00624911}"/>
            </a:ext>
          </a:extLst>
        </xdr:cNvPr>
        <xdr:cNvSpPr txBox="1"/>
      </xdr:nvSpPr>
      <xdr:spPr>
        <a:xfrm>
          <a:off x="3836044" y="616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2345</xdr:rowOff>
    </xdr:from>
    <xdr:ext cx="405111" cy="259045"/>
    <xdr:sp macro="" textlink="">
      <xdr:nvSpPr>
        <xdr:cNvPr id="92" name="n_2aveValue有形固定資産減価償却率">
          <a:extLst>
            <a:ext uri="{FF2B5EF4-FFF2-40B4-BE49-F238E27FC236}">
              <a16:creationId xmlns:a16="http://schemas.microsoft.com/office/drawing/2014/main" id="{D7998D28-14F4-4112-BE38-220B91B9ACF8}"/>
            </a:ext>
          </a:extLst>
        </xdr:cNvPr>
        <xdr:cNvSpPr txBox="1"/>
      </xdr:nvSpPr>
      <xdr:spPr>
        <a:xfrm>
          <a:off x="3086744" y="608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109025</xdr:rowOff>
    </xdr:from>
    <xdr:ext cx="405111" cy="259045"/>
    <xdr:sp macro="" textlink="">
      <xdr:nvSpPr>
        <xdr:cNvPr id="93" name="n_3aveValue有形固定資産減価償却率">
          <a:extLst>
            <a:ext uri="{FF2B5EF4-FFF2-40B4-BE49-F238E27FC236}">
              <a16:creationId xmlns:a16="http://schemas.microsoft.com/office/drawing/2014/main" id="{81B9E2AE-FED3-48BE-AE9A-45F79892B329}"/>
            </a:ext>
          </a:extLst>
        </xdr:cNvPr>
        <xdr:cNvSpPr txBox="1"/>
      </xdr:nvSpPr>
      <xdr:spPr>
        <a:xfrm>
          <a:off x="2324744" y="6024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44255</xdr:rowOff>
    </xdr:from>
    <xdr:ext cx="405111" cy="259045"/>
    <xdr:sp macro="" textlink="">
      <xdr:nvSpPr>
        <xdr:cNvPr id="94" name="n_4aveValue有形固定資産減価償却率">
          <a:extLst>
            <a:ext uri="{FF2B5EF4-FFF2-40B4-BE49-F238E27FC236}">
              <a16:creationId xmlns:a16="http://schemas.microsoft.com/office/drawing/2014/main" id="{8C296172-59A4-4F14-B406-D058AF4068A1}"/>
            </a:ext>
          </a:extLst>
        </xdr:cNvPr>
        <xdr:cNvSpPr txBox="1"/>
      </xdr:nvSpPr>
      <xdr:spPr>
        <a:xfrm>
          <a:off x="1562744" y="5959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95902</xdr:rowOff>
    </xdr:from>
    <xdr:ext cx="405111" cy="259045"/>
    <xdr:sp macro="" textlink="">
      <xdr:nvSpPr>
        <xdr:cNvPr id="95" name="n_1mainValue有形固定資産減価償却率">
          <a:extLst>
            <a:ext uri="{FF2B5EF4-FFF2-40B4-BE49-F238E27FC236}">
              <a16:creationId xmlns:a16="http://schemas.microsoft.com/office/drawing/2014/main" id="{CCE66CA3-C9F1-4E15-B624-3EDB66740210}"/>
            </a:ext>
          </a:extLst>
        </xdr:cNvPr>
        <xdr:cNvSpPr txBox="1"/>
      </xdr:nvSpPr>
      <xdr:spPr>
        <a:xfrm>
          <a:off x="3836044" y="532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130615</xdr:rowOff>
    </xdr:from>
    <xdr:ext cx="405111" cy="259045"/>
    <xdr:sp macro="" textlink="">
      <xdr:nvSpPr>
        <xdr:cNvPr id="96" name="n_2mainValue有形固定資産減価償却率">
          <a:extLst>
            <a:ext uri="{FF2B5EF4-FFF2-40B4-BE49-F238E27FC236}">
              <a16:creationId xmlns:a16="http://schemas.microsoft.com/office/drawing/2014/main" id="{74C6BE82-286F-4237-86A7-B298ACDA5028}"/>
            </a:ext>
          </a:extLst>
        </xdr:cNvPr>
        <xdr:cNvSpPr txBox="1"/>
      </xdr:nvSpPr>
      <xdr:spPr>
        <a:xfrm>
          <a:off x="3086744" y="5188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1075</xdr:rowOff>
    </xdr:from>
    <xdr:ext cx="405111" cy="259045"/>
    <xdr:sp macro="" textlink="">
      <xdr:nvSpPr>
        <xdr:cNvPr id="97" name="n_3mainValue有形固定資産減価償却率">
          <a:extLst>
            <a:ext uri="{FF2B5EF4-FFF2-40B4-BE49-F238E27FC236}">
              <a16:creationId xmlns:a16="http://schemas.microsoft.com/office/drawing/2014/main" id="{7E6858DC-C460-4B87-9E45-1E36F40258CE}"/>
            </a:ext>
          </a:extLst>
        </xdr:cNvPr>
        <xdr:cNvSpPr txBox="1"/>
      </xdr:nvSpPr>
      <xdr:spPr>
        <a:xfrm>
          <a:off x="2324744" y="5058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8272</xdr:rowOff>
    </xdr:from>
    <xdr:ext cx="405111" cy="259045"/>
    <xdr:sp macro="" textlink="">
      <xdr:nvSpPr>
        <xdr:cNvPr id="98" name="n_4mainValue有形固定資産減価償却率">
          <a:extLst>
            <a:ext uri="{FF2B5EF4-FFF2-40B4-BE49-F238E27FC236}">
              <a16:creationId xmlns:a16="http://schemas.microsoft.com/office/drawing/2014/main" id="{855A5D27-A88B-421E-87F4-EA2B39307305}"/>
            </a:ext>
          </a:extLst>
        </xdr:cNvPr>
        <xdr:cNvSpPr txBox="1"/>
      </xdr:nvSpPr>
      <xdr:spPr>
        <a:xfrm>
          <a:off x="1562744" y="506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DD3898E7-2385-4EE9-991D-45019E6C2CCF}"/>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ECF7B59-FFDB-47D5-9047-C7DAE6C8B36E}"/>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128619</xdr:colOff>
      <xdr:row>22</xdr:row>
      <xdr:rowOff>64546</xdr:rowOff>
    </xdr:from>
    <xdr:to>
      <xdr:col>76</xdr:col>
      <xdr:colOff>42831</xdr:colOff>
      <xdr:row>24</xdr:row>
      <xdr:rowOff>30705</xdr:rowOff>
    </xdr:to>
    <xdr:sp macro="" textlink="">
      <xdr:nvSpPr>
        <xdr:cNvPr id="101" name="正方形/長方形 100">
          <a:extLst>
            <a:ext uri="{FF2B5EF4-FFF2-40B4-BE49-F238E27FC236}">
              <a16:creationId xmlns:a16="http://schemas.microsoft.com/office/drawing/2014/main" id="{18751AA7-31F7-4E6E-AF46-9BAE7734B3F7}"/>
            </a:ext>
          </a:extLst>
        </xdr:cNvPr>
        <xdr:cNvSpPr/>
      </xdr:nvSpPr>
      <xdr:spPr>
        <a:xfrm>
          <a:off x="13758894" y="4607971"/>
          <a:ext cx="1057212"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[ 1,108.7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54388780-A54F-4E33-A135-24D107228279}"/>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866207B6-C694-4A0D-A4E8-B19077B1F3D1}"/>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217DE10F-F14B-4611-9281-4F95217D6587}"/>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25CFA3E0-56B4-4CC6-AC27-393CA8CEC0F2}"/>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F44C9783-0872-43E4-AA23-6CF77C2E74CE}"/>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98EB5F8C-8B28-444C-9B49-49141125B2AA}"/>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E4E86D9A-CA9A-416C-B47E-056494E91C47}"/>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18B1DD1F-65F6-4E64-B3AA-5AA7D58D39FE}"/>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5DC2803D-409C-4FE3-A5B7-3EBD10C0C2F6}"/>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7AD4B61E-9C40-461B-80C3-E35F0521792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800" b="0" i="0" baseline="0">
              <a:solidFill>
                <a:schemeClr val="dk1"/>
              </a:solidFill>
              <a:effectLst/>
              <a:latin typeface="+mn-lt"/>
              <a:ea typeface="+mn-ea"/>
              <a:cs typeface="+mn-cs"/>
            </a:rPr>
            <a:t>債務償還比率は、類似団体と比較して高い水準となっています。これは、近年に地方債を発行しながら公共施設の整備などをすすめた結果、類似団体と比較して将来負担額が高いことなどが考えられます。また、令和５年度は４年度と比較して、地方債残高が減少する一方で、充当可能財源が微増したことに伴い分子である実質的な債務が減少したことや、分母である経常一般財源等が増加したこと等により、比率が微減しました。今後も、債務償還比率などの財政指標について、他都市との比較を行いつつ、「施策の推進と財政の健全性の維持」の両立の観点から、計画的な市債活用や借入金残高の管理など、持続可能な財政運営を進めていきます。</a:t>
          </a:r>
          <a:endParaRPr lang="ja-JP" altLang="ja-JP" sz="400" b="0">
            <a:effectLst/>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CB871DD7-4D71-48B5-AE4F-339B93272439}"/>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1DA216BA-D46D-4148-B554-D5A9782D62A5}"/>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9815D851-BEFA-49BD-AA1D-34195C294168}"/>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D26008-AA01-4AC3-B7D1-1D74601CBB03}"/>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45DB8A94-D447-4FD3-81D7-3F611393C39C}"/>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1D30B9C1-3680-4E7B-ABC8-EC31B58CE953}"/>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18" name="テキスト ボックス 117">
          <a:extLst>
            <a:ext uri="{FF2B5EF4-FFF2-40B4-BE49-F238E27FC236}">
              <a16:creationId xmlns:a16="http://schemas.microsoft.com/office/drawing/2014/main" id="{EDC56D06-4379-45F1-BDBD-3A0B70A188F1}"/>
            </a:ext>
          </a:extLst>
        </xdr:cNvPr>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AC25E1AC-C238-4DEF-8A6A-568706A22CA9}"/>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2F66E588-6726-45C5-B0FC-8F681A880C91}"/>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22DE961C-4376-4046-8467-A663DA3B3B01}"/>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FB30E37A-389D-41CB-A404-4A51425BF866}"/>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A116662E-F586-4EC9-97EB-8F4E7FCB7CB9}"/>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4" name="テキスト ボックス 123">
          <a:extLst>
            <a:ext uri="{FF2B5EF4-FFF2-40B4-BE49-F238E27FC236}">
              <a16:creationId xmlns:a16="http://schemas.microsoft.com/office/drawing/2014/main" id="{384C1291-7C8F-4150-90DA-757132DAC82F}"/>
            </a:ext>
          </a:extLst>
        </xdr:cNvPr>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DDE9AE79-D98A-4FBD-AD8F-1C81785DB7A9}"/>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6" name="テキスト ボックス 125">
          <a:extLst>
            <a:ext uri="{FF2B5EF4-FFF2-40B4-BE49-F238E27FC236}">
              <a16:creationId xmlns:a16="http://schemas.microsoft.com/office/drawing/2014/main" id="{C89B5FF0-863A-4838-B115-428601F23F5F}"/>
            </a:ext>
          </a:extLst>
        </xdr:cNvPr>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a:extLst>
            <a:ext uri="{FF2B5EF4-FFF2-40B4-BE49-F238E27FC236}">
              <a16:creationId xmlns:a16="http://schemas.microsoft.com/office/drawing/2014/main" id="{B493A606-6E85-40C9-AFC0-F92875580478}"/>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134944</xdr:rowOff>
    </xdr:from>
    <xdr:to>
      <xdr:col>76</xdr:col>
      <xdr:colOff>21589</xdr:colOff>
      <xdr:row>34</xdr:row>
      <xdr:rowOff>154220</xdr:rowOff>
    </xdr:to>
    <xdr:cxnSp macro="">
      <xdr:nvCxnSpPr>
        <xdr:cNvPr id="128" name="直線コネクタ 127">
          <a:extLst>
            <a:ext uri="{FF2B5EF4-FFF2-40B4-BE49-F238E27FC236}">
              <a16:creationId xmlns:a16="http://schemas.microsoft.com/office/drawing/2014/main" id="{E3FBD675-B6B4-42A2-8423-EA8DF89F056E}"/>
            </a:ext>
          </a:extLst>
        </xdr:cNvPr>
        <xdr:cNvCxnSpPr/>
      </xdr:nvCxnSpPr>
      <xdr:spPr>
        <a:xfrm flipV="1">
          <a:off x="14793595" y="5364169"/>
          <a:ext cx="1269" cy="1390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158047</xdr:rowOff>
    </xdr:from>
    <xdr:ext cx="560923" cy="259045"/>
    <xdr:sp macro="" textlink="">
      <xdr:nvSpPr>
        <xdr:cNvPr id="129" name="債務償還比率最小値テキスト">
          <a:extLst>
            <a:ext uri="{FF2B5EF4-FFF2-40B4-BE49-F238E27FC236}">
              <a16:creationId xmlns:a16="http://schemas.microsoft.com/office/drawing/2014/main" id="{195E5D9F-0A15-4A95-BCAA-B41C52D9B13D}"/>
            </a:ext>
          </a:extLst>
        </xdr:cNvPr>
        <xdr:cNvSpPr txBox="1"/>
      </xdr:nvSpPr>
      <xdr:spPr>
        <a:xfrm>
          <a:off x="14846300" y="675887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154220</xdr:rowOff>
    </xdr:from>
    <xdr:to>
      <xdr:col>76</xdr:col>
      <xdr:colOff>111125</xdr:colOff>
      <xdr:row>34</xdr:row>
      <xdr:rowOff>154220</xdr:rowOff>
    </xdr:to>
    <xdr:cxnSp macro="">
      <xdr:nvCxnSpPr>
        <xdr:cNvPr id="130" name="直線コネクタ 129">
          <a:extLst>
            <a:ext uri="{FF2B5EF4-FFF2-40B4-BE49-F238E27FC236}">
              <a16:creationId xmlns:a16="http://schemas.microsoft.com/office/drawing/2014/main" id="{0DF06C4A-1C24-47AC-91EF-6DAEEF5299BE}"/>
            </a:ext>
          </a:extLst>
        </xdr:cNvPr>
        <xdr:cNvCxnSpPr/>
      </xdr:nvCxnSpPr>
      <xdr:spPr>
        <a:xfrm>
          <a:off x="14706600" y="6755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81621</xdr:rowOff>
    </xdr:from>
    <xdr:ext cx="469744" cy="259045"/>
    <xdr:sp macro="" textlink="">
      <xdr:nvSpPr>
        <xdr:cNvPr id="131" name="債務償還比率最大値テキスト">
          <a:extLst>
            <a:ext uri="{FF2B5EF4-FFF2-40B4-BE49-F238E27FC236}">
              <a16:creationId xmlns:a16="http://schemas.microsoft.com/office/drawing/2014/main" id="{6DEAF77E-821F-456B-839B-47D956305796}"/>
            </a:ext>
          </a:extLst>
        </xdr:cNvPr>
        <xdr:cNvSpPr txBox="1"/>
      </xdr:nvSpPr>
      <xdr:spPr>
        <a:xfrm>
          <a:off x="14846300" y="5139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134944</xdr:rowOff>
    </xdr:from>
    <xdr:to>
      <xdr:col>76</xdr:col>
      <xdr:colOff>111125</xdr:colOff>
      <xdr:row>26</xdr:row>
      <xdr:rowOff>134944</xdr:rowOff>
    </xdr:to>
    <xdr:cxnSp macro="">
      <xdr:nvCxnSpPr>
        <xdr:cNvPr id="132" name="直線コネクタ 131">
          <a:extLst>
            <a:ext uri="{FF2B5EF4-FFF2-40B4-BE49-F238E27FC236}">
              <a16:creationId xmlns:a16="http://schemas.microsoft.com/office/drawing/2014/main" id="{96DC3973-9DE4-4ACA-97FF-6C023AA4299C}"/>
            </a:ext>
          </a:extLst>
        </xdr:cNvPr>
        <xdr:cNvCxnSpPr/>
      </xdr:nvCxnSpPr>
      <xdr:spPr>
        <a:xfrm>
          <a:off x="14706600" y="5364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48291</xdr:rowOff>
    </xdr:from>
    <xdr:ext cx="469744" cy="259045"/>
    <xdr:sp macro="" textlink="">
      <xdr:nvSpPr>
        <xdr:cNvPr id="133" name="債務償還比率平均値テキスト">
          <a:extLst>
            <a:ext uri="{FF2B5EF4-FFF2-40B4-BE49-F238E27FC236}">
              <a16:creationId xmlns:a16="http://schemas.microsoft.com/office/drawing/2014/main" id="{E83C5233-22CD-439D-9E57-0F3B0649D56A}"/>
            </a:ext>
          </a:extLst>
        </xdr:cNvPr>
        <xdr:cNvSpPr txBox="1"/>
      </xdr:nvSpPr>
      <xdr:spPr>
        <a:xfrm>
          <a:off x="14846300" y="57918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25414</xdr:rowOff>
    </xdr:from>
    <xdr:to>
      <xdr:col>76</xdr:col>
      <xdr:colOff>73025</xdr:colOff>
      <xdr:row>30</xdr:row>
      <xdr:rowOff>127014</xdr:rowOff>
    </xdr:to>
    <xdr:sp macro="" textlink="">
      <xdr:nvSpPr>
        <xdr:cNvPr id="134" name="フローチャート: 判断 133">
          <a:extLst>
            <a:ext uri="{FF2B5EF4-FFF2-40B4-BE49-F238E27FC236}">
              <a16:creationId xmlns:a16="http://schemas.microsoft.com/office/drawing/2014/main" id="{0E07060C-FDD4-4322-BD50-DB0851CA9DB0}"/>
            </a:ext>
          </a:extLst>
        </xdr:cNvPr>
        <xdr:cNvSpPr/>
      </xdr:nvSpPr>
      <xdr:spPr>
        <a:xfrm>
          <a:off x="14744700" y="594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43646</xdr:rowOff>
    </xdr:from>
    <xdr:to>
      <xdr:col>72</xdr:col>
      <xdr:colOff>123825</xdr:colOff>
      <xdr:row>30</xdr:row>
      <xdr:rowOff>145246</xdr:rowOff>
    </xdr:to>
    <xdr:sp macro="" textlink="">
      <xdr:nvSpPr>
        <xdr:cNvPr id="135" name="フローチャート: 判断 134">
          <a:extLst>
            <a:ext uri="{FF2B5EF4-FFF2-40B4-BE49-F238E27FC236}">
              <a16:creationId xmlns:a16="http://schemas.microsoft.com/office/drawing/2014/main" id="{3463052D-7A85-4D1C-950C-456953654FAF}"/>
            </a:ext>
          </a:extLst>
        </xdr:cNvPr>
        <xdr:cNvSpPr/>
      </xdr:nvSpPr>
      <xdr:spPr>
        <a:xfrm>
          <a:off x="14033500" y="595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39857</xdr:rowOff>
    </xdr:from>
    <xdr:to>
      <xdr:col>68</xdr:col>
      <xdr:colOff>123825</xdr:colOff>
      <xdr:row>29</xdr:row>
      <xdr:rowOff>141457</xdr:rowOff>
    </xdr:to>
    <xdr:sp macro="" textlink="">
      <xdr:nvSpPr>
        <xdr:cNvPr id="136" name="フローチャート: 判断 135">
          <a:extLst>
            <a:ext uri="{FF2B5EF4-FFF2-40B4-BE49-F238E27FC236}">
              <a16:creationId xmlns:a16="http://schemas.microsoft.com/office/drawing/2014/main" id="{BEB097AC-022F-4E72-80D8-EA069ED8C385}"/>
            </a:ext>
          </a:extLst>
        </xdr:cNvPr>
        <xdr:cNvSpPr/>
      </xdr:nvSpPr>
      <xdr:spPr>
        <a:xfrm>
          <a:off x="13271500" y="578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42637</xdr:rowOff>
    </xdr:from>
    <xdr:to>
      <xdr:col>64</xdr:col>
      <xdr:colOff>123825</xdr:colOff>
      <xdr:row>31</xdr:row>
      <xdr:rowOff>144237</xdr:rowOff>
    </xdr:to>
    <xdr:sp macro="" textlink="">
      <xdr:nvSpPr>
        <xdr:cNvPr id="137" name="フローチャート: 判断 136">
          <a:extLst>
            <a:ext uri="{FF2B5EF4-FFF2-40B4-BE49-F238E27FC236}">
              <a16:creationId xmlns:a16="http://schemas.microsoft.com/office/drawing/2014/main" id="{0650C811-2778-4FF5-9746-191936FE496A}"/>
            </a:ext>
          </a:extLst>
        </xdr:cNvPr>
        <xdr:cNvSpPr/>
      </xdr:nvSpPr>
      <xdr:spPr>
        <a:xfrm>
          <a:off x="12509500" y="612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60149</xdr:rowOff>
    </xdr:from>
    <xdr:to>
      <xdr:col>60</xdr:col>
      <xdr:colOff>123825</xdr:colOff>
      <xdr:row>31</xdr:row>
      <xdr:rowOff>161749</xdr:rowOff>
    </xdr:to>
    <xdr:sp macro="" textlink="">
      <xdr:nvSpPr>
        <xdr:cNvPr id="138" name="フローチャート: 判断 137">
          <a:extLst>
            <a:ext uri="{FF2B5EF4-FFF2-40B4-BE49-F238E27FC236}">
              <a16:creationId xmlns:a16="http://schemas.microsoft.com/office/drawing/2014/main" id="{0A1EAAC3-C895-4E23-A0F1-858FFB293962}"/>
            </a:ext>
          </a:extLst>
        </xdr:cNvPr>
        <xdr:cNvSpPr/>
      </xdr:nvSpPr>
      <xdr:spPr>
        <a:xfrm>
          <a:off x="11747500" y="6146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B4198AC5-86EC-4E41-AD04-0C772697249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B073F91B-CCFE-4803-AD9E-4F149BED3C3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610C63E3-1578-414B-83E2-98311ED91964}"/>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5E748E3-45EA-403D-9D08-2702E55F93E2}"/>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3D6F9947-F4B0-4182-8F1B-09B9FA89B72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145549</xdr:rowOff>
    </xdr:from>
    <xdr:to>
      <xdr:col>76</xdr:col>
      <xdr:colOff>73025</xdr:colOff>
      <xdr:row>32</xdr:row>
      <xdr:rowOff>75699</xdr:rowOff>
    </xdr:to>
    <xdr:sp macro="" textlink="">
      <xdr:nvSpPr>
        <xdr:cNvPr id="144" name="楕円 143">
          <a:extLst>
            <a:ext uri="{FF2B5EF4-FFF2-40B4-BE49-F238E27FC236}">
              <a16:creationId xmlns:a16="http://schemas.microsoft.com/office/drawing/2014/main" id="{B2A9F533-7095-4044-8441-3457E88EE27E}"/>
            </a:ext>
          </a:extLst>
        </xdr:cNvPr>
        <xdr:cNvSpPr/>
      </xdr:nvSpPr>
      <xdr:spPr>
        <a:xfrm>
          <a:off x="14744700" y="6232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123976</xdr:rowOff>
    </xdr:from>
    <xdr:ext cx="560923" cy="259045"/>
    <xdr:sp macro="" textlink="">
      <xdr:nvSpPr>
        <xdr:cNvPr id="145" name="債務償還比率該当値テキスト">
          <a:extLst>
            <a:ext uri="{FF2B5EF4-FFF2-40B4-BE49-F238E27FC236}">
              <a16:creationId xmlns:a16="http://schemas.microsoft.com/office/drawing/2014/main" id="{31030987-E6BA-4B98-92B8-8186B9C9E7D5}"/>
            </a:ext>
          </a:extLst>
        </xdr:cNvPr>
        <xdr:cNvSpPr txBox="1"/>
      </xdr:nvSpPr>
      <xdr:spPr>
        <a:xfrm>
          <a:off x="14846300" y="621045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146748</xdr:rowOff>
    </xdr:from>
    <xdr:to>
      <xdr:col>72</xdr:col>
      <xdr:colOff>123825</xdr:colOff>
      <xdr:row>32</xdr:row>
      <xdr:rowOff>76898</xdr:rowOff>
    </xdr:to>
    <xdr:sp macro="" textlink="">
      <xdr:nvSpPr>
        <xdr:cNvPr id="146" name="楕円 145">
          <a:extLst>
            <a:ext uri="{FF2B5EF4-FFF2-40B4-BE49-F238E27FC236}">
              <a16:creationId xmlns:a16="http://schemas.microsoft.com/office/drawing/2014/main" id="{3A25B54A-FE8B-4FB9-A106-26B9AF19E920}"/>
            </a:ext>
          </a:extLst>
        </xdr:cNvPr>
        <xdr:cNvSpPr/>
      </xdr:nvSpPr>
      <xdr:spPr>
        <a:xfrm>
          <a:off x="14033500" y="623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24899</xdr:rowOff>
    </xdr:from>
    <xdr:to>
      <xdr:col>76</xdr:col>
      <xdr:colOff>22225</xdr:colOff>
      <xdr:row>32</xdr:row>
      <xdr:rowOff>26098</xdr:rowOff>
    </xdr:to>
    <xdr:cxnSp macro="">
      <xdr:nvCxnSpPr>
        <xdr:cNvPr id="147" name="直線コネクタ 146">
          <a:extLst>
            <a:ext uri="{FF2B5EF4-FFF2-40B4-BE49-F238E27FC236}">
              <a16:creationId xmlns:a16="http://schemas.microsoft.com/office/drawing/2014/main" id="{9540F206-0941-48EB-996F-8B3E419E9AA8}"/>
            </a:ext>
          </a:extLst>
        </xdr:cNvPr>
        <xdr:cNvCxnSpPr/>
      </xdr:nvCxnSpPr>
      <xdr:spPr>
        <a:xfrm flipV="1">
          <a:off x="14084300" y="6282824"/>
          <a:ext cx="711200" cy="1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86586</xdr:rowOff>
    </xdr:from>
    <xdr:to>
      <xdr:col>68</xdr:col>
      <xdr:colOff>123825</xdr:colOff>
      <xdr:row>31</xdr:row>
      <xdr:rowOff>16736</xdr:rowOff>
    </xdr:to>
    <xdr:sp macro="" textlink="">
      <xdr:nvSpPr>
        <xdr:cNvPr id="148" name="楕円 147">
          <a:extLst>
            <a:ext uri="{FF2B5EF4-FFF2-40B4-BE49-F238E27FC236}">
              <a16:creationId xmlns:a16="http://schemas.microsoft.com/office/drawing/2014/main" id="{AB71E6EF-C8FB-44E3-A759-F4E3588013BB}"/>
            </a:ext>
          </a:extLst>
        </xdr:cNvPr>
        <xdr:cNvSpPr/>
      </xdr:nvSpPr>
      <xdr:spPr>
        <a:xfrm>
          <a:off x="13271500" y="600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137386</xdr:rowOff>
    </xdr:from>
    <xdr:to>
      <xdr:col>72</xdr:col>
      <xdr:colOff>73025</xdr:colOff>
      <xdr:row>32</xdr:row>
      <xdr:rowOff>26098</xdr:rowOff>
    </xdr:to>
    <xdr:cxnSp macro="">
      <xdr:nvCxnSpPr>
        <xdr:cNvPr id="149" name="直線コネクタ 148">
          <a:extLst>
            <a:ext uri="{FF2B5EF4-FFF2-40B4-BE49-F238E27FC236}">
              <a16:creationId xmlns:a16="http://schemas.microsoft.com/office/drawing/2014/main" id="{8A44383E-4D3E-476D-8A80-CD79C5065E7B}"/>
            </a:ext>
          </a:extLst>
        </xdr:cNvPr>
        <xdr:cNvCxnSpPr/>
      </xdr:nvCxnSpPr>
      <xdr:spPr>
        <a:xfrm>
          <a:off x="13322300" y="6052411"/>
          <a:ext cx="762000" cy="23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143221</xdr:rowOff>
    </xdr:from>
    <xdr:to>
      <xdr:col>64</xdr:col>
      <xdr:colOff>123825</xdr:colOff>
      <xdr:row>33</xdr:row>
      <xdr:rowOff>73371</xdr:rowOff>
    </xdr:to>
    <xdr:sp macro="" textlink="">
      <xdr:nvSpPr>
        <xdr:cNvPr id="150" name="楕円 149">
          <a:extLst>
            <a:ext uri="{FF2B5EF4-FFF2-40B4-BE49-F238E27FC236}">
              <a16:creationId xmlns:a16="http://schemas.microsoft.com/office/drawing/2014/main" id="{0383474A-B195-4FBB-B726-0ED905640E18}"/>
            </a:ext>
          </a:extLst>
        </xdr:cNvPr>
        <xdr:cNvSpPr/>
      </xdr:nvSpPr>
      <xdr:spPr>
        <a:xfrm>
          <a:off x="12509500" y="640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137386</xdr:rowOff>
    </xdr:from>
    <xdr:to>
      <xdr:col>68</xdr:col>
      <xdr:colOff>73025</xdr:colOff>
      <xdr:row>33</xdr:row>
      <xdr:rowOff>22571</xdr:rowOff>
    </xdr:to>
    <xdr:cxnSp macro="">
      <xdr:nvCxnSpPr>
        <xdr:cNvPr id="151" name="直線コネクタ 150">
          <a:extLst>
            <a:ext uri="{FF2B5EF4-FFF2-40B4-BE49-F238E27FC236}">
              <a16:creationId xmlns:a16="http://schemas.microsoft.com/office/drawing/2014/main" id="{1236A0D5-A7B3-4396-9343-8F0A6829BD26}"/>
            </a:ext>
          </a:extLst>
        </xdr:cNvPr>
        <xdr:cNvCxnSpPr/>
      </xdr:nvCxnSpPr>
      <xdr:spPr>
        <a:xfrm flipV="1">
          <a:off x="12560300" y="6052411"/>
          <a:ext cx="762000" cy="39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94834</xdr:rowOff>
    </xdr:from>
    <xdr:to>
      <xdr:col>60</xdr:col>
      <xdr:colOff>123825</xdr:colOff>
      <xdr:row>34</xdr:row>
      <xdr:rowOff>24984</xdr:rowOff>
    </xdr:to>
    <xdr:sp macro="" textlink="">
      <xdr:nvSpPr>
        <xdr:cNvPr id="152" name="楕円 151">
          <a:extLst>
            <a:ext uri="{FF2B5EF4-FFF2-40B4-BE49-F238E27FC236}">
              <a16:creationId xmlns:a16="http://schemas.microsoft.com/office/drawing/2014/main" id="{868061F3-6FA7-483E-A2B2-8F12624CDFAD}"/>
            </a:ext>
          </a:extLst>
        </xdr:cNvPr>
        <xdr:cNvSpPr/>
      </xdr:nvSpPr>
      <xdr:spPr>
        <a:xfrm>
          <a:off x="11747500" y="6524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22571</xdr:rowOff>
    </xdr:from>
    <xdr:to>
      <xdr:col>64</xdr:col>
      <xdr:colOff>73025</xdr:colOff>
      <xdr:row>33</xdr:row>
      <xdr:rowOff>145634</xdr:rowOff>
    </xdr:to>
    <xdr:cxnSp macro="">
      <xdr:nvCxnSpPr>
        <xdr:cNvPr id="153" name="直線コネクタ 152">
          <a:extLst>
            <a:ext uri="{FF2B5EF4-FFF2-40B4-BE49-F238E27FC236}">
              <a16:creationId xmlns:a16="http://schemas.microsoft.com/office/drawing/2014/main" id="{56CACDA1-A126-47E8-8A62-C2E783FD7E5A}"/>
            </a:ext>
          </a:extLst>
        </xdr:cNvPr>
        <xdr:cNvCxnSpPr/>
      </xdr:nvCxnSpPr>
      <xdr:spPr>
        <a:xfrm flipV="1">
          <a:off x="11798300" y="6451946"/>
          <a:ext cx="762000" cy="12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161773</xdr:rowOff>
    </xdr:from>
    <xdr:ext cx="469744" cy="259045"/>
    <xdr:sp macro="" textlink="">
      <xdr:nvSpPr>
        <xdr:cNvPr id="154" name="n_1aveValue債務償還比率">
          <a:extLst>
            <a:ext uri="{FF2B5EF4-FFF2-40B4-BE49-F238E27FC236}">
              <a16:creationId xmlns:a16="http://schemas.microsoft.com/office/drawing/2014/main" id="{C6B45DEE-AAA0-4E4A-B630-0CF616897303}"/>
            </a:ext>
          </a:extLst>
        </xdr:cNvPr>
        <xdr:cNvSpPr txBox="1"/>
      </xdr:nvSpPr>
      <xdr:spPr>
        <a:xfrm>
          <a:off x="13836727" y="573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157984</xdr:rowOff>
    </xdr:from>
    <xdr:ext cx="469744" cy="259045"/>
    <xdr:sp macro="" textlink="">
      <xdr:nvSpPr>
        <xdr:cNvPr id="155" name="n_2aveValue債務償還比率">
          <a:extLst>
            <a:ext uri="{FF2B5EF4-FFF2-40B4-BE49-F238E27FC236}">
              <a16:creationId xmlns:a16="http://schemas.microsoft.com/office/drawing/2014/main" id="{449C1ACA-005D-4A64-A48A-1330CA984DFF}"/>
            </a:ext>
          </a:extLst>
        </xdr:cNvPr>
        <xdr:cNvSpPr txBox="1"/>
      </xdr:nvSpPr>
      <xdr:spPr>
        <a:xfrm>
          <a:off x="13087427" y="5558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29</xdr:row>
      <xdr:rowOff>160764</xdr:rowOff>
    </xdr:from>
    <xdr:ext cx="560923" cy="259045"/>
    <xdr:sp macro="" textlink="">
      <xdr:nvSpPr>
        <xdr:cNvPr id="156" name="n_3aveValue債務償還比率">
          <a:extLst>
            <a:ext uri="{FF2B5EF4-FFF2-40B4-BE49-F238E27FC236}">
              <a16:creationId xmlns:a16="http://schemas.microsoft.com/office/drawing/2014/main" id="{B0F2E847-3941-4DF3-9315-05006C8B1589}"/>
            </a:ext>
          </a:extLst>
        </xdr:cNvPr>
        <xdr:cNvSpPr txBox="1"/>
      </xdr:nvSpPr>
      <xdr:spPr>
        <a:xfrm>
          <a:off x="12279838" y="590433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30</xdr:row>
      <xdr:rowOff>6826</xdr:rowOff>
    </xdr:from>
    <xdr:ext cx="560923" cy="259045"/>
    <xdr:sp macro="" textlink="">
      <xdr:nvSpPr>
        <xdr:cNvPr id="157" name="n_4aveValue債務償還比率">
          <a:extLst>
            <a:ext uri="{FF2B5EF4-FFF2-40B4-BE49-F238E27FC236}">
              <a16:creationId xmlns:a16="http://schemas.microsoft.com/office/drawing/2014/main" id="{D4B7F913-AE66-493E-871F-B94D6DE6BBBD}"/>
            </a:ext>
          </a:extLst>
        </xdr:cNvPr>
        <xdr:cNvSpPr txBox="1"/>
      </xdr:nvSpPr>
      <xdr:spPr>
        <a:xfrm>
          <a:off x="11517838" y="592185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32</xdr:row>
      <xdr:rowOff>68025</xdr:rowOff>
    </xdr:from>
    <xdr:ext cx="560923" cy="259045"/>
    <xdr:sp macro="" textlink="">
      <xdr:nvSpPr>
        <xdr:cNvPr id="158" name="n_1mainValue債務償還比率">
          <a:extLst>
            <a:ext uri="{FF2B5EF4-FFF2-40B4-BE49-F238E27FC236}">
              <a16:creationId xmlns:a16="http://schemas.microsoft.com/office/drawing/2014/main" id="{3B4F92DC-CAB4-4475-9054-BC96211C2A64}"/>
            </a:ext>
          </a:extLst>
        </xdr:cNvPr>
        <xdr:cNvSpPr txBox="1"/>
      </xdr:nvSpPr>
      <xdr:spPr>
        <a:xfrm>
          <a:off x="13791138" y="632595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7863</xdr:rowOff>
    </xdr:from>
    <xdr:ext cx="469744" cy="259045"/>
    <xdr:sp macro="" textlink="">
      <xdr:nvSpPr>
        <xdr:cNvPr id="159" name="n_2mainValue債務償還比率">
          <a:extLst>
            <a:ext uri="{FF2B5EF4-FFF2-40B4-BE49-F238E27FC236}">
              <a16:creationId xmlns:a16="http://schemas.microsoft.com/office/drawing/2014/main" id="{CDE6E330-9B5A-4B0D-8C1C-8F1B1AFBD236}"/>
            </a:ext>
          </a:extLst>
        </xdr:cNvPr>
        <xdr:cNvSpPr txBox="1"/>
      </xdr:nvSpPr>
      <xdr:spPr>
        <a:xfrm>
          <a:off x="13087427" y="609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33</xdr:row>
      <xdr:rowOff>64498</xdr:rowOff>
    </xdr:from>
    <xdr:ext cx="560923" cy="259045"/>
    <xdr:sp macro="" textlink="">
      <xdr:nvSpPr>
        <xdr:cNvPr id="160" name="n_3mainValue債務償還比率">
          <a:extLst>
            <a:ext uri="{FF2B5EF4-FFF2-40B4-BE49-F238E27FC236}">
              <a16:creationId xmlns:a16="http://schemas.microsoft.com/office/drawing/2014/main" id="{95C4FC42-8853-4685-B359-11CA6DA58B26}"/>
            </a:ext>
          </a:extLst>
        </xdr:cNvPr>
        <xdr:cNvSpPr txBox="1"/>
      </xdr:nvSpPr>
      <xdr:spPr>
        <a:xfrm>
          <a:off x="12279838" y="649387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16111</xdr:rowOff>
    </xdr:from>
    <xdr:ext cx="560923" cy="259045"/>
    <xdr:sp macro="" textlink="">
      <xdr:nvSpPr>
        <xdr:cNvPr id="161" name="n_4mainValue債務償還比率">
          <a:extLst>
            <a:ext uri="{FF2B5EF4-FFF2-40B4-BE49-F238E27FC236}">
              <a16:creationId xmlns:a16="http://schemas.microsoft.com/office/drawing/2014/main" id="{8FAAF539-EAF8-47CE-B992-714B307F9E62}"/>
            </a:ext>
          </a:extLst>
        </xdr:cNvPr>
        <xdr:cNvSpPr txBox="1"/>
      </xdr:nvSpPr>
      <xdr:spPr>
        <a:xfrm>
          <a:off x="11517838" y="661693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a:extLst>
            <a:ext uri="{FF2B5EF4-FFF2-40B4-BE49-F238E27FC236}">
              <a16:creationId xmlns:a16="http://schemas.microsoft.com/office/drawing/2014/main" id="{C7DC69B5-4502-4459-B593-58C4969A5328}"/>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a:extLst>
            <a:ext uri="{FF2B5EF4-FFF2-40B4-BE49-F238E27FC236}">
              <a16:creationId xmlns:a16="http://schemas.microsoft.com/office/drawing/2014/main" id="{0473DD62-0040-42D4-93CC-845147D923E5}"/>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a:extLst>
            <a:ext uri="{FF2B5EF4-FFF2-40B4-BE49-F238E27FC236}">
              <a16:creationId xmlns:a16="http://schemas.microsoft.com/office/drawing/2014/main" id="{A4A291DB-97F6-40EC-8F26-0F59D6022C8D}"/>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a:extLst>
            <a:ext uri="{FF2B5EF4-FFF2-40B4-BE49-F238E27FC236}">
              <a16:creationId xmlns:a16="http://schemas.microsoft.com/office/drawing/2014/main" id="{9C6A3E24-1ABE-4259-ABA1-773827981AC8}"/>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a:extLst>
            <a:ext uri="{FF2B5EF4-FFF2-40B4-BE49-F238E27FC236}">
              <a16:creationId xmlns:a16="http://schemas.microsoft.com/office/drawing/2014/main" id="{CA6E8A7B-0EB7-4AC5-9A09-934BBFF583FC}"/>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a:extLst>
            <a:ext uri="{FF2B5EF4-FFF2-40B4-BE49-F238E27FC236}">
              <a16:creationId xmlns:a16="http://schemas.microsoft.com/office/drawing/2014/main" id="{D6772329-81AF-4D55-AB33-C0EE14B33F6D}"/>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3D1DB3F-F4C1-4AC7-BD5A-6F72875BA14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6DE9614-13DE-4939-A0C6-0F08A96F3D7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12F286E-D00B-4307-A796-F2C85169C72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3D018CC-3B51-404E-A65C-066B128AE0F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1813656-959E-4E8F-9CFD-76CF8D76D0C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52722D0-033B-4FF7-8D11-AA577A99485A}"/>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13ECDEE-8D41-4FD7-B769-0BFC3D0E4D9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1A07C7B-45C3-4823-A190-BFD703767CE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12EB01B-E99F-4C35-96C1-A44182A04F0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D72D016-B085-47F8-BF88-D8AAB7097CD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3,752,969
3,637,015
438.23
1,985,387,389
1,957,930,068
11,734,345
1,000,040,812
2,509,555,776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7E99213-9EAE-429E-8ADF-DD4F6EC34E8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F7EDB55-1E1D-48D7-844E-222A05A97A7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4089954-DFEA-42F8-B8F7-C1867EC1DBB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7F2C427-59AA-41DB-9DC9-1D3A049BB2E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3038543-20F3-49CA-B96C-F87B8635D56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1DFAF55-6FF5-4AD1-BAB9-B4B42AA662D3}"/>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1B7C96F-5748-4151-BD96-2D0FB63D885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E5569E3-264F-406A-A8DD-03B145303CE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AE9F5D4-3B33-4452-A04C-2D2A1EA098C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FB3BB26-6FEB-46AB-8072-F941BEEE673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E7F0E9A-EA31-4163-B2C9-E0A8311EE0C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B016DE3-A043-4CB8-A8DC-C86B6E7991B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4F52C88-4703-4626-8772-B8435812C15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57798B1-1124-4F4B-A6D7-9F917F1ECB2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EACD50F-23DD-4708-A55A-6C673A80BF6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4AAF13A-AF44-4322-920A-1747AB8E227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BA1737E-D169-46D3-9511-71C1832BDB7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97A6042-10BD-4879-B721-FB7A4004F42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19810DB-DF1A-4728-B45F-A41329C8E0A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8D769E1-CD38-4C34-837C-42179399C5D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75CD86A-0D4D-443C-87B6-DCB6EDBE640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FEFE0DD-96B5-4604-8646-7B3105449D9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CE9DE67-98C1-4B76-8CCA-FCF4B5A74B6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B3E9CA8-1959-42EB-9E16-DBFEEFC1E4A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E0B0E97-A0D8-461E-8F03-B2B2E64B4DA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FE62883-CAD6-4185-92B9-E8DC985A5AC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A68FBFB-8461-4442-ADCF-E2D59CB0205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5F10EB1-A359-4557-9BFD-421414AF815F}"/>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1E25E28-4A23-47BF-BE2A-A99BB862F9F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4837353-C372-4280-952A-30373906E17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8F019C1-1229-4703-A3E6-458F96C5348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3BB05AF-562B-4DC2-9BAD-C3AC33F2C72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6C9283B-D0F0-44BF-B781-BD76A69AA537}"/>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FEE34BAF-B148-4448-8D79-92C3E6C32FAD}"/>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BE63AAFA-7FB4-466E-985C-C233DB7F0717}"/>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C3AF5D7E-CA5A-4DA3-A5E7-077ECE67FCE9}"/>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A7112CFB-06C5-48D8-9E9F-21763F6E8348}"/>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C8070F93-5751-4494-9298-AE850C70F306}"/>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D8C61F38-E8D2-42AD-ABDA-8F21D347D871}"/>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BF93BC16-C13B-4AA6-91A6-0DF36CA482C1}"/>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6A99D518-A478-4712-BD90-FAB8EC283D22}"/>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D445595D-13E7-4E08-AD28-B67ADDD9C2B8}"/>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F8439949-A074-4EEF-8164-4017394F3813}"/>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35</xdr:row>
      <xdr:rowOff>21336</xdr:rowOff>
    </xdr:from>
    <xdr:to>
      <xdr:col>24</xdr:col>
      <xdr:colOff>62865</xdr:colOff>
      <xdr:row>42</xdr:row>
      <xdr:rowOff>32766</xdr:rowOff>
    </xdr:to>
    <xdr:cxnSp macro="">
      <xdr:nvCxnSpPr>
        <xdr:cNvPr id="55" name="直線コネクタ 54">
          <a:extLst>
            <a:ext uri="{FF2B5EF4-FFF2-40B4-BE49-F238E27FC236}">
              <a16:creationId xmlns:a16="http://schemas.microsoft.com/office/drawing/2014/main" id="{4646F796-4A98-49C9-AD9C-DD0F5202A02B}"/>
            </a:ext>
          </a:extLst>
        </xdr:cNvPr>
        <xdr:cNvCxnSpPr/>
      </xdr:nvCxnSpPr>
      <xdr:spPr>
        <a:xfrm flipV="1">
          <a:off x="4634865" y="6022086"/>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36593</xdr:rowOff>
    </xdr:from>
    <xdr:ext cx="405111" cy="259045"/>
    <xdr:sp macro="" textlink="">
      <xdr:nvSpPr>
        <xdr:cNvPr id="56" name="【道路】&#10;有形固定資産減価償却率最小値テキスト">
          <a:extLst>
            <a:ext uri="{FF2B5EF4-FFF2-40B4-BE49-F238E27FC236}">
              <a16:creationId xmlns:a16="http://schemas.microsoft.com/office/drawing/2014/main" id="{F3921AF2-CDB8-4D92-B06E-08585620A2E0}"/>
            </a:ext>
          </a:extLst>
        </xdr:cNvPr>
        <xdr:cNvSpPr txBox="1"/>
      </xdr:nvSpPr>
      <xdr:spPr>
        <a:xfrm>
          <a:off x="4673600" y="723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32766</xdr:rowOff>
    </xdr:from>
    <xdr:to>
      <xdr:col>24</xdr:col>
      <xdr:colOff>152400</xdr:colOff>
      <xdr:row>42</xdr:row>
      <xdr:rowOff>32766</xdr:rowOff>
    </xdr:to>
    <xdr:cxnSp macro="">
      <xdr:nvCxnSpPr>
        <xdr:cNvPr id="57" name="直線コネクタ 56">
          <a:extLst>
            <a:ext uri="{FF2B5EF4-FFF2-40B4-BE49-F238E27FC236}">
              <a16:creationId xmlns:a16="http://schemas.microsoft.com/office/drawing/2014/main" id="{BD7B85DA-05E6-4E8D-AE50-0977026F6926}"/>
            </a:ext>
          </a:extLst>
        </xdr:cNvPr>
        <xdr:cNvCxnSpPr/>
      </xdr:nvCxnSpPr>
      <xdr:spPr>
        <a:xfrm>
          <a:off x="4546600" y="723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4DC2C031-5BD7-4339-AABB-0757E75606A1}"/>
            </a:ext>
          </a:extLst>
        </xdr:cNvPr>
        <xdr:cNvSpPr txBox="1"/>
      </xdr:nvSpPr>
      <xdr:spPr>
        <a:xfrm>
          <a:off x="4673600" y="5797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21336</xdr:rowOff>
    </xdr:from>
    <xdr:to>
      <xdr:col>24</xdr:col>
      <xdr:colOff>152400</xdr:colOff>
      <xdr:row>35</xdr:row>
      <xdr:rowOff>21336</xdr:rowOff>
    </xdr:to>
    <xdr:cxnSp macro="">
      <xdr:nvCxnSpPr>
        <xdr:cNvPr id="59" name="直線コネクタ 58">
          <a:extLst>
            <a:ext uri="{FF2B5EF4-FFF2-40B4-BE49-F238E27FC236}">
              <a16:creationId xmlns:a16="http://schemas.microsoft.com/office/drawing/2014/main" id="{710F301D-6231-47D8-922C-7C4845493F1E}"/>
            </a:ext>
          </a:extLst>
        </xdr:cNvPr>
        <xdr:cNvCxnSpPr/>
      </xdr:nvCxnSpPr>
      <xdr:spPr>
        <a:xfrm>
          <a:off x="4546600" y="6022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74693</xdr:rowOff>
    </xdr:from>
    <xdr:ext cx="405111" cy="259045"/>
    <xdr:sp macro="" textlink="">
      <xdr:nvSpPr>
        <xdr:cNvPr id="60" name="【道路】&#10;有形固定資産減価償却率平均値テキスト">
          <a:extLst>
            <a:ext uri="{FF2B5EF4-FFF2-40B4-BE49-F238E27FC236}">
              <a16:creationId xmlns:a16="http://schemas.microsoft.com/office/drawing/2014/main" id="{9DDC4001-9FCA-47B5-87F7-932E10A59285}"/>
            </a:ext>
          </a:extLst>
        </xdr:cNvPr>
        <xdr:cNvSpPr txBox="1"/>
      </xdr:nvSpPr>
      <xdr:spPr>
        <a:xfrm>
          <a:off x="4673600" y="67612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96266</xdr:rowOff>
    </xdr:from>
    <xdr:to>
      <xdr:col>24</xdr:col>
      <xdr:colOff>114300</xdr:colOff>
      <xdr:row>40</xdr:row>
      <xdr:rowOff>26416</xdr:rowOff>
    </xdr:to>
    <xdr:sp macro="" textlink="">
      <xdr:nvSpPr>
        <xdr:cNvPr id="61" name="フローチャート: 判断 60">
          <a:extLst>
            <a:ext uri="{FF2B5EF4-FFF2-40B4-BE49-F238E27FC236}">
              <a16:creationId xmlns:a16="http://schemas.microsoft.com/office/drawing/2014/main" id="{8C02BE9E-59DB-4C08-BEB8-7853348DE947}"/>
            </a:ext>
          </a:extLst>
        </xdr:cNvPr>
        <xdr:cNvSpPr/>
      </xdr:nvSpPr>
      <xdr:spPr>
        <a:xfrm>
          <a:off x="4584700" y="678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68834</xdr:rowOff>
    </xdr:from>
    <xdr:to>
      <xdr:col>20</xdr:col>
      <xdr:colOff>38100</xdr:colOff>
      <xdr:row>39</xdr:row>
      <xdr:rowOff>170434</xdr:rowOff>
    </xdr:to>
    <xdr:sp macro="" textlink="">
      <xdr:nvSpPr>
        <xdr:cNvPr id="62" name="フローチャート: 判断 61">
          <a:extLst>
            <a:ext uri="{FF2B5EF4-FFF2-40B4-BE49-F238E27FC236}">
              <a16:creationId xmlns:a16="http://schemas.microsoft.com/office/drawing/2014/main" id="{2143039E-2EC5-4B0C-8FE3-2ED94E95954A}"/>
            </a:ext>
          </a:extLst>
        </xdr:cNvPr>
        <xdr:cNvSpPr/>
      </xdr:nvSpPr>
      <xdr:spPr>
        <a:xfrm>
          <a:off x="3746500" y="675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50546</xdr:rowOff>
    </xdr:from>
    <xdr:to>
      <xdr:col>15</xdr:col>
      <xdr:colOff>101600</xdr:colOff>
      <xdr:row>39</xdr:row>
      <xdr:rowOff>152146</xdr:rowOff>
    </xdr:to>
    <xdr:sp macro="" textlink="">
      <xdr:nvSpPr>
        <xdr:cNvPr id="63" name="フローチャート: 判断 62">
          <a:extLst>
            <a:ext uri="{FF2B5EF4-FFF2-40B4-BE49-F238E27FC236}">
              <a16:creationId xmlns:a16="http://schemas.microsoft.com/office/drawing/2014/main" id="{8E18B6B0-12EF-4150-8227-8E6E8400BAB8}"/>
            </a:ext>
          </a:extLst>
        </xdr:cNvPr>
        <xdr:cNvSpPr/>
      </xdr:nvSpPr>
      <xdr:spPr>
        <a:xfrm>
          <a:off x="2857500" y="67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13970</xdr:rowOff>
    </xdr:from>
    <xdr:to>
      <xdr:col>10</xdr:col>
      <xdr:colOff>165100</xdr:colOff>
      <xdr:row>39</xdr:row>
      <xdr:rowOff>115570</xdr:rowOff>
    </xdr:to>
    <xdr:sp macro="" textlink="">
      <xdr:nvSpPr>
        <xdr:cNvPr id="64" name="フローチャート: 判断 63">
          <a:extLst>
            <a:ext uri="{FF2B5EF4-FFF2-40B4-BE49-F238E27FC236}">
              <a16:creationId xmlns:a16="http://schemas.microsoft.com/office/drawing/2014/main" id="{48BF975D-4E9A-4CEC-9860-6211181DA792}"/>
            </a:ext>
          </a:extLst>
        </xdr:cNvPr>
        <xdr:cNvSpPr/>
      </xdr:nvSpPr>
      <xdr:spPr>
        <a:xfrm>
          <a:off x="1968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151130</xdr:rowOff>
    </xdr:from>
    <xdr:to>
      <xdr:col>6</xdr:col>
      <xdr:colOff>38100</xdr:colOff>
      <xdr:row>39</xdr:row>
      <xdr:rowOff>81280</xdr:rowOff>
    </xdr:to>
    <xdr:sp macro="" textlink="">
      <xdr:nvSpPr>
        <xdr:cNvPr id="65" name="フローチャート: 判断 64">
          <a:extLst>
            <a:ext uri="{FF2B5EF4-FFF2-40B4-BE49-F238E27FC236}">
              <a16:creationId xmlns:a16="http://schemas.microsoft.com/office/drawing/2014/main" id="{4084C09C-90BD-4D6E-947B-01B90EECB604}"/>
            </a:ext>
          </a:extLst>
        </xdr:cNvPr>
        <xdr:cNvSpPr/>
      </xdr:nvSpPr>
      <xdr:spPr>
        <a:xfrm>
          <a:off x="1079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8DD756DB-0910-468E-8EF3-461477E2367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DCBF53C-26CD-41EF-BF36-3ECD86687326}"/>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C1756E3-628F-465D-BC94-AB35E13D5EF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08CEEA6-9D5B-429B-B808-E1A2E2D42568}"/>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DBE0A7A-5E39-483A-9186-BC8BB7867302}"/>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98552</xdr:rowOff>
    </xdr:from>
    <xdr:to>
      <xdr:col>24</xdr:col>
      <xdr:colOff>114300</xdr:colOff>
      <xdr:row>38</xdr:row>
      <xdr:rowOff>28702</xdr:rowOff>
    </xdr:to>
    <xdr:sp macro="" textlink="">
      <xdr:nvSpPr>
        <xdr:cNvPr id="71" name="楕円 70">
          <a:extLst>
            <a:ext uri="{FF2B5EF4-FFF2-40B4-BE49-F238E27FC236}">
              <a16:creationId xmlns:a16="http://schemas.microsoft.com/office/drawing/2014/main" id="{C2A0781F-2E7A-4374-900A-695DEFD4D5B4}"/>
            </a:ext>
          </a:extLst>
        </xdr:cNvPr>
        <xdr:cNvSpPr/>
      </xdr:nvSpPr>
      <xdr:spPr>
        <a:xfrm>
          <a:off x="4584700" y="644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121429</xdr:rowOff>
    </xdr:from>
    <xdr:ext cx="405111" cy="259045"/>
    <xdr:sp macro="" textlink="">
      <xdr:nvSpPr>
        <xdr:cNvPr id="72" name="【道路】&#10;有形固定資産減価償却率該当値テキスト">
          <a:extLst>
            <a:ext uri="{FF2B5EF4-FFF2-40B4-BE49-F238E27FC236}">
              <a16:creationId xmlns:a16="http://schemas.microsoft.com/office/drawing/2014/main" id="{1F242F94-2E1E-4D65-AAE6-5668190B7887}"/>
            </a:ext>
          </a:extLst>
        </xdr:cNvPr>
        <xdr:cNvSpPr txBox="1"/>
      </xdr:nvSpPr>
      <xdr:spPr>
        <a:xfrm>
          <a:off x="4673600" y="6293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80264</xdr:rowOff>
    </xdr:from>
    <xdr:to>
      <xdr:col>20</xdr:col>
      <xdr:colOff>38100</xdr:colOff>
      <xdr:row>38</xdr:row>
      <xdr:rowOff>10414</xdr:rowOff>
    </xdr:to>
    <xdr:sp macro="" textlink="">
      <xdr:nvSpPr>
        <xdr:cNvPr id="73" name="楕円 72">
          <a:extLst>
            <a:ext uri="{FF2B5EF4-FFF2-40B4-BE49-F238E27FC236}">
              <a16:creationId xmlns:a16="http://schemas.microsoft.com/office/drawing/2014/main" id="{6EA2C2A0-5974-4D69-BE9F-2686E2ABA92D}"/>
            </a:ext>
          </a:extLst>
        </xdr:cNvPr>
        <xdr:cNvSpPr/>
      </xdr:nvSpPr>
      <xdr:spPr>
        <a:xfrm>
          <a:off x="3746500" y="642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131064</xdr:rowOff>
    </xdr:from>
    <xdr:to>
      <xdr:col>24</xdr:col>
      <xdr:colOff>63500</xdr:colOff>
      <xdr:row>37</xdr:row>
      <xdr:rowOff>149352</xdr:rowOff>
    </xdr:to>
    <xdr:cxnSp macro="">
      <xdr:nvCxnSpPr>
        <xdr:cNvPr id="74" name="直線コネクタ 73">
          <a:extLst>
            <a:ext uri="{FF2B5EF4-FFF2-40B4-BE49-F238E27FC236}">
              <a16:creationId xmlns:a16="http://schemas.microsoft.com/office/drawing/2014/main" id="{DE241418-1755-4A3F-B106-5A8FAC780A37}"/>
            </a:ext>
          </a:extLst>
        </xdr:cNvPr>
        <xdr:cNvCxnSpPr/>
      </xdr:nvCxnSpPr>
      <xdr:spPr>
        <a:xfrm>
          <a:off x="3797300" y="647471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82550</xdr:rowOff>
    </xdr:from>
    <xdr:to>
      <xdr:col>15</xdr:col>
      <xdr:colOff>101600</xdr:colOff>
      <xdr:row>38</xdr:row>
      <xdr:rowOff>12700</xdr:rowOff>
    </xdr:to>
    <xdr:sp macro="" textlink="">
      <xdr:nvSpPr>
        <xdr:cNvPr id="75" name="楕円 74">
          <a:extLst>
            <a:ext uri="{FF2B5EF4-FFF2-40B4-BE49-F238E27FC236}">
              <a16:creationId xmlns:a16="http://schemas.microsoft.com/office/drawing/2014/main" id="{CF71484A-8C44-4C7C-BD87-482335F8D564}"/>
            </a:ext>
          </a:extLst>
        </xdr:cNvPr>
        <xdr:cNvSpPr/>
      </xdr:nvSpPr>
      <xdr:spPr>
        <a:xfrm>
          <a:off x="2857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131064</xdr:rowOff>
    </xdr:from>
    <xdr:to>
      <xdr:col>19</xdr:col>
      <xdr:colOff>177800</xdr:colOff>
      <xdr:row>37</xdr:row>
      <xdr:rowOff>133350</xdr:rowOff>
    </xdr:to>
    <xdr:cxnSp macro="">
      <xdr:nvCxnSpPr>
        <xdr:cNvPr id="76" name="直線コネクタ 75">
          <a:extLst>
            <a:ext uri="{FF2B5EF4-FFF2-40B4-BE49-F238E27FC236}">
              <a16:creationId xmlns:a16="http://schemas.microsoft.com/office/drawing/2014/main" id="{FDB7F249-2EE0-45EE-8EFE-51E19923BAB2}"/>
            </a:ext>
          </a:extLst>
        </xdr:cNvPr>
        <xdr:cNvCxnSpPr/>
      </xdr:nvCxnSpPr>
      <xdr:spPr>
        <a:xfrm flipV="1">
          <a:off x="2908300" y="647471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141986</xdr:rowOff>
    </xdr:from>
    <xdr:to>
      <xdr:col>10</xdr:col>
      <xdr:colOff>165100</xdr:colOff>
      <xdr:row>37</xdr:row>
      <xdr:rowOff>72136</xdr:rowOff>
    </xdr:to>
    <xdr:sp macro="" textlink="">
      <xdr:nvSpPr>
        <xdr:cNvPr id="77" name="楕円 76">
          <a:extLst>
            <a:ext uri="{FF2B5EF4-FFF2-40B4-BE49-F238E27FC236}">
              <a16:creationId xmlns:a16="http://schemas.microsoft.com/office/drawing/2014/main" id="{2D7B1DED-BA14-473B-B08A-95A5EF652CB2}"/>
            </a:ext>
          </a:extLst>
        </xdr:cNvPr>
        <xdr:cNvSpPr/>
      </xdr:nvSpPr>
      <xdr:spPr>
        <a:xfrm>
          <a:off x="1968500" y="63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21336</xdr:rowOff>
    </xdr:from>
    <xdr:to>
      <xdr:col>15</xdr:col>
      <xdr:colOff>50800</xdr:colOff>
      <xdr:row>37</xdr:row>
      <xdr:rowOff>133350</xdr:rowOff>
    </xdr:to>
    <xdr:cxnSp macro="">
      <xdr:nvCxnSpPr>
        <xdr:cNvPr id="78" name="直線コネクタ 77">
          <a:extLst>
            <a:ext uri="{FF2B5EF4-FFF2-40B4-BE49-F238E27FC236}">
              <a16:creationId xmlns:a16="http://schemas.microsoft.com/office/drawing/2014/main" id="{C1A83AEA-2C4D-4A60-8F42-0D6CC4C6E1A2}"/>
            </a:ext>
          </a:extLst>
        </xdr:cNvPr>
        <xdr:cNvCxnSpPr/>
      </xdr:nvCxnSpPr>
      <xdr:spPr>
        <a:xfrm>
          <a:off x="2019300" y="6364986"/>
          <a:ext cx="889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119126</xdr:rowOff>
    </xdr:from>
    <xdr:to>
      <xdr:col>6</xdr:col>
      <xdr:colOff>38100</xdr:colOff>
      <xdr:row>37</xdr:row>
      <xdr:rowOff>49276</xdr:rowOff>
    </xdr:to>
    <xdr:sp macro="" textlink="">
      <xdr:nvSpPr>
        <xdr:cNvPr id="79" name="楕円 78">
          <a:extLst>
            <a:ext uri="{FF2B5EF4-FFF2-40B4-BE49-F238E27FC236}">
              <a16:creationId xmlns:a16="http://schemas.microsoft.com/office/drawing/2014/main" id="{92387B80-948B-4E62-ABE0-56ED2B07A88A}"/>
            </a:ext>
          </a:extLst>
        </xdr:cNvPr>
        <xdr:cNvSpPr/>
      </xdr:nvSpPr>
      <xdr:spPr>
        <a:xfrm>
          <a:off x="1079500" y="629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169926</xdr:rowOff>
    </xdr:from>
    <xdr:to>
      <xdr:col>10</xdr:col>
      <xdr:colOff>114300</xdr:colOff>
      <xdr:row>37</xdr:row>
      <xdr:rowOff>21336</xdr:rowOff>
    </xdr:to>
    <xdr:cxnSp macro="">
      <xdr:nvCxnSpPr>
        <xdr:cNvPr id="80" name="直線コネクタ 79">
          <a:extLst>
            <a:ext uri="{FF2B5EF4-FFF2-40B4-BE49-F238E27FC236}">
              <a16:creationId xmlns:a16="http://schemas.microsoft.com/office/drawing/2014/main" id="{AFAA9BB1-FA5D-48F5-B8A9-9F1E21070A55}"/>
            </a:ext>
          </a:extLst>
        </xdr:cNvPr>
        <xdr:cNvCxnSpPr/>
      </xdr:nvCxnSpPr>
      <xdr:spPr>
        <a:xfrm>
          <a:off x="1130300" y="634212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161561</xdr:rowOff>
    </xdr:from>
    <xdr:ext cx="405111" cy="259045"/>
    <xdr:sp macro="" textlink="">
      <xdr:nvSpPr>
        <xdr:cNvPr id="81" name="n_1aveValue【道路】&#10;有形固定資産減価償却率">
          <a:extLst>
            <a:ext uri="{FF2B5EF4-FFF2-40B4-BE49-F238E27FC236}">
              <a16:creationId xmlns:a16="http://schemas.microsoft.com/office/drawing/2014/main" id="{B18DF3B5-6D79-4325-8E3B-21766111479E}"/>
            </a:ext>
          </a:extLst>
        </xdr:cNvPr>
        <xdr:cNvSpPr txBox="1"/>
      </xdr:nvSpPr>
      <xdr:spPr>
        <a:xfrm>
          <a:off x="3582044" y="684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143273</xdr:rowOff>
    </xdr:from>
    <xdr:ext cx="405111" cy="259045"/>
    <xdr:sp macro="" textlink="">
      <xdr:nvSpPr>
        <xdr:cNvPr id="82" name="n_2aveValue【道路】&#10;有形固定資産減価償却率">
          <a:extLst>
            <a:ext uri="{FF2B5EF4-FFF2-40B4-BE49-F238E27FC236}">
              <a16:creationId xmlns:a16="http://schemas.microsoft.com/office/drawing/2014/main" id="{980C503F-7540-43B2-9EE3-9CD9A6CF01CB}"/>
            </a:ext>
          </a:extLst>
        </xdr:cNvPr>
        <xdr:cNvSpPr txBox="1"/>
      </xdr:nvSpPr>
      <xdr:spPr>
        <a:xfrm>
          <a:off x="2705744" y="682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106697</xdr:rowOff>
    </xdr:from>
    <xdr:ext cx="405111" cy="259045"/>
    <xdr:sp macro="" textlink="">
      <xdr:nvSpPr>
        <xdr:cNvPr id="83" name="n_3aveValue【道路】&#10;有形固定資産減価償却率">
          <a:extLst>
            <a:ext uri="{FF2B5EF4-FFF2-40B4-BE49-F238E27FC236}">
              <a16:creationId xmlns:a16="http://schemas.microsoft.com/office/drawing/2014/main" id="{C3E6162A-5D8A-4164-B655-F6BA7BB3BADC}"/>
            </a:ext>
          </a:extLst>
        </xdr:cNvPr>
        <xdr:cNvSpPr txBox="1"/>
      </xdr:nvSpPr>
      <xdr:spPr>
        <a:xfrm>
          <a:off x="18167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72407</xdr:rowOff>
    </xdr:from>
    <xdr:ext cx="405111" cy="259045"/>
    <xdr:sp macro="" textlink="">
      <xdr:nvSpPr>
        <xdr:cNvPr id="84" name="n_4aveValue【道路】&#10;有形固定資産減価償却率">
          <a:extLst>
            <a:ext uri="{FF2B5EF4-FFF2-40B4-BE49-F238E27FC236}">
              <a16:creationId xmlns:a16="http://schemas.microsoft.com/office/drawing/2014/main" id="{06F12417-1A24-40A3-97D7-5F482BEA3E97}"/>
            </a:ext>
          </a:extLst>
        </xdr:cNvPr>
        <xdr:cNvSpPr txBox="1"/>
      </xdr:nvSpPr>
      <xdr:spPr>
        <a:xfrm>
          <a:off x="9277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26941</xdr:rowOff>
    </xdr:from>
    <xdr:ext cx="405111" cy="259045"/>
    <xdr:sp macro="" textlink="">
      <xdr:nvSpPr>
        <xdr:cNvPr id="85" name="n_1mainValue【道路】&#10;有形固定資産減価償却率">
          <a:extLst>
            <a:ext uri="{FF2B5EF4-FFF2-40B4-BE49-F238E27FC236}">
              <a16:creationId xmlns:a16="http://schemas.microsoft.com/office/drawing/2014/main" id="{D4C224B5-702E-401F-A492-E8D6130390D6}"/>
            </a:ext>
          </a:extLst>
        </xdr:cNvPr>
        <xdr:cNvSpPr txBox="1"/>
      </xdr:nvSpPr>
      <xdr:spPr>
        <a:xfrm>
          <a:off x="3582044" y="6199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29227</xdr:rowOff>
    </xdr:from>
    <xdr:ext cx="405111" cy="259045"/>
    <xdr:sp macro="" textlink="">
      <xdr:nvSpPr>
        <xdr:cNvPr id="86" name="n_2mainValue【道路】&#10;有形固定資産減価償却率">
          <a:extLst>
            <a:ext uri="{FF2B5EF4-FFF2-40B4-BE49-F238E27FC236}">
              <a16:creationId xmlns:a16="http://schemas.microsoft.com/office/drawing/2014/main" id="{77D02E74-4FF7-4270-BDE1-8C2454391D60}"/>
            </a:ext>
          </a:extLst>
        </xdr:cNvPr>
        <xdr:cNvSpPr txBox="1"/>
      </xdr:nvSpPr>
      <xdr:spPr>
        <a:xfrm>
          <a:off x="2705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88663</xdr:rowOff>
    </xdr:from>
    <xdr:ext cx="405111" cy="259045"/>
    <xdr:sp macro="" textlink="">
      <xdr:nvSpPr>
        <xdr:cNvPr id="87" name="n_3mainValue【道路】&#10;有形固定資産減価償却率">
          <a:extLst>
            <a:ext uri="{FF2B5EF4-FFF2-40B4-BE49-F238E27FC236}">
              <a16:creationId xmlns:a16="http://schemas.microsoft.com/office/drawing/2014/main" id="{57495FF7-879F-456E-A7EE-448E14D803DB}"/>
            </a:ext>
          </a:extLst>
        </xdr:cNvPr>
        <xdr:cNvSpPr txBox="1"/>
      </xdr:nvSpPr>
      <xdr:spPr>
        <a:xfrm>
          <a:off x="18167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65803</xdr:rowOff>
    </xdr:from>
    <xdr:ext cx="405111" cy="259045"/>
    <xdr:sp macro="" textlink="">
      <xdr:nvSpPr>
        <xdr:cNvPr id="88" name="n_4mainValue【道路】&#10;有形固定資産減価償却率">
          <a:extLst>
            <a:ext uri="{FF2B5EF4-FFF2-40B4-BE49-F238E27FC236}">
              <a16:creationId xmlns:a16="http://schemas.microsoft.com/office/drawing/2014/main" id="{A5830D11-037A-46A0-A22D-B8FE166ED324}"/>
            </a:ext>
          </a:extLst>
        </xdr:cNvPr>
        <xdr:cNvSpPr txBox="1"/>
      </xdr:nvSpPr>
      <xdr:spPr>
        <a:xfrm>
          <a:off x="927744" y="606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4B0B7915-1990-4470-A69C-E3ABA186E73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D34C756C-BEA8-46A4-A3F5-2835B73DFE8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B2D2F94B-FE52-487A-B78B-DCA117634BE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26C19117-8CB2-4184-8D6E-B2E108A326E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695076-A4C1-4589-8D6D-848D72ADC6D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137FF37F-422C-41E3-8965-9B31F2C298D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A4552C17-97F6-4D04-B388-3B7198246E2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6FFEF918-7976-49E6-B7E4-D98A148E461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914A9BE5-C388-4D73-ACD8-2810F503BB22}"/>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35D9672E-A8EB-46DF-82A1-78E8B458D79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9EB848F7-E08B-48E8-986E-35D9B7AC8B0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E7552BE7-0B91-460C-B752-1511F6F09208}"/>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52E967DB-3BCD-4069-9DB9-73EA73A6EE01}"/>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E1B6378F-D2F5-4D6B-B4CE-0B3AD55CD4A4}"/>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D6B4FD81-F6AA-40B0-9FD5-2BFE3FCE5875}"/>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a:extLst>
            <a:ext uri="{FF2B5EF4-FFF2-40B4-BE49-F238E27FC236}">
              <a16:creationId xmlns:a16="http://schemas.microsoft.com/office/drawing/2014/main" id="{E5091AF3-ED86-4BE0-B402-A05B346793CA}"/>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E4A7D742-5252-4B1A-8F2E-A89D9BA439D3}"/>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a:extLst>
            <a:ext uri="{FF2B5EF4-FFF2-40B4-BE49-F238E27FC236}">
              <a16:creationId xmlns:a16="http://schemas.microsoft.com/office/drawing/2014/main" id="{BE4B227E-6441-467A-8E0D-C9A9FB5B4223}"/>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D38E2E9A-3C6E-445E-B601-AE2AC6DA75D2}"/>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68DDA5C4-9B63-40EA-AD74-449A8E7A20F1}"/>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BF87675F-394B-47AB-912D-56E43CC8C1DA}"/>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651C918E-1D94-41B4-88D8-FA7C2AFE245A}"/>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AD11E90B-29C4-4537-BB8C-2FEE8704F6CC}"/>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53594</xdr:rowOff>
    </xdr:from>
    <xdr:to>
      <xdr:col>54</xdr:col>
      <xdr:colOff>189865</xdr:colOff>
      <xdr:row>41</xdr:row>
      <xdr:rowOff>44704</xdr:rowOff>
    </xdr:to>
    <xdr:cxnSp macro="">
      <xdr:nvCxnSpPr>
        <xdr:cNvPr id="112" name="直線コネクタ 111">
          <a:extLst>
            <a:ext uri="{FF2B5EF4-FFF2-40B4-BE49-F238E27FC236}">
              <a16:creationId xmlns:a16="http://schemas.microsoft.com/office/drawing/2014/main" id="{462343ED-D47D-4CEC-97FB-55D9A1CB8F92}"/>
            </a:ext>
          </a:extLst>
        </xdr:cNvPr>
        <xdr:cNvCxnSpPr/>
      </xdr:nvCxnSpPr>
      <xdr:spPr>
        <a:xfrm flipV="1">
          <a:off x="10476865" y="5711444"/>
          <a:ext cx="0" cy="1362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48531</xdr:rowOff>
    </xdr:from>
    <xdr:ext cx="469744" cy="259045"/>
    <xdr:sp macro="" textlink="">
      <xdr:nvSpPr>
        <xdr:cNvPr id="113" name="【道路】&#10;一人当たり延長最小値テキスト">
          <a:extLst>
            <a:ext uri="{FF2B5EF4-FFF2-40B4-BE49-F238E27FC236}">
              <a16:creationId xmlns:a16="http://schemas.microsoft.com/office/drawing/2014/main" id="{241553F0-FB21-4E2F-8A7F-3829F3EC5087}"/>
            </a:ext>
          </a:extLst>
        </xdr:cNvPr>
        <xdr:cNvSpPr txBox="1"/>
      </xdr:nvSpPr>
      <xdr:spPr>
        <a:xfrm>
          <a:off x="10515600" y="7077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44704</xdr:rowOff>
    </xdr:from>
    <xdr:to>
      <xdr:col>55</xdr:col>
      <xdr:colOff>88900</xdr:colOff>
      <xdr:row>41</xdr:row>
      <xdr:rowOff>44704</xdr:rowOff>
    </xdr:to>
    <xdr:cxnSp macro="">
      <xdr:nvCxnSpPr>
        <xdr:cNvPr id="114" name="直線コネクタ 113">
          <a:extLst>
            <a:ext uri="{FF2B5EF4-FFF2-40B4-BE49-F238E27FC236}">
              <a16:creationId xmlns:a16="http://schemas.microsoft.com/office/drawing/2014/main" id="{8748A0CE-7E09-4E03-9805-927437A576F8}"/>
            </a:ext>
          </a:extLst>
        </xdr:cNvPr>
        <xdr:cNvCxnSpPr/>
      </xdr:nvCxnSpPr>
      <xdr:spPr>
        <a:xfrm>
          <a:off x="10388600" y="7074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271</xdr:rowOff>
    </xdr:from>
    <xdr:ext cx="534377" cy="259045"/>
    <xdr:sp macro="" textlink="">
      <xdr:nvSpPr>
        <xdr:cNvPr id="115" name="【道路】&#10;一人当たり延長最大値テキスト">
          <a:extLst>
            <a:ext uri="{FF2B5EF4-FFF2-40B4-BE49-F238E27FC236}">
              <a16:creationId xmlns:a16="http://schemas.microsoft.com/office/drawing/2014/main" id="{604363DF-7279-499D-B8DA-6B7090CA8F39}"/>
            </a:ext>
          </a:extLst>
        </xdr:cNvPr>
        <xdr:cNvSpPr txBox="1"/>
      </xdr:nvSpPr>
      <xdr:spPr>
        <a:xfrm>
          <a:off x="10515600" y="548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53594</xdr:rowOff>
    </xdr:from>
    <xdr:to>
      <xdr:col>55</xdr:col>
      <xdr:colOff>88900</xdr:colOff>
      <xdr:row>33</xdr:row>
      <xdr:rowOff>53594</xdr:rowOff>
    </xdr:to>
    <xdr:cxnSp macro="">
      <xdr:nvCxnSpPr>
        <xdr:cNvPr id="116" name="直線コネクタ 115">
          <a:extLst>
            <a:ext uri="{FF2B5EF4-FFF2-40B4-BE49-F238E27FC236}">
              <a16:creationId xmlns:a16="http://schemas.microsoft.com/office/drawing/2014/main" id="{C94659C6-9D1E-4B27-B6B8-4325E9E1D528}"/>
            </a:ext>
          </a:extLst>
        </xdr:cNvPr>
        <xdr:cNvCxnSpPr/>
      </xdr:nvCxnSpPr>
      <xdr:spPr>
        <a:xfrm>
          <a:off x="10388600" y="5711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111269</xdr:rowOff>
    </xdr:from>
    <xdr:ext cx="469744" cy="259045"/>
    <xdr:sp macro="" textlink="">
      <xdr:nvSpPr>
        <xdr:cNvPr id="117" name="【道路】&#10;一人当たり延長平均値テキスト">
          <a:extLst>
            <a:ext uri="{FF2B5EF4-FFF2-40B4-BE49-F238E27FC236}">
              <a16:creationId xmlns:a16="http://schemas.microsoft.com/office/drawing/2014/main" id="{E18DCF81-B449-4E76-BD91-1437CD1CE5F8}"/>
            </a:ext>
          </a:extLst>
        </xdr:cNvPr>
        <xdr:cNvSpPr txBox="1"/>
      </xdr:nvSpPr>
      <xdr:spPr>
        <a:xfrm>
          <a:off x="10515600" y="66263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88392</xdr:rowOff>
    </xdr:from>
    <xdr:to>
      <xdr:col>55</xdr:col>
      <xdr:colOff>50800</xdr:colOff>
      <xdr:row>40</xdr:row>
      <xdr:rowOff>18542</xdr:rowOff>
    </xdr:to>
    <xdr:sp macro="" textlink="">
      <xdr:nvSpPr>
        <xdr:cNvPr id="118" name="フローチャート: 判断 117">
          <a:extLst>
            <a:ext uri="{FF2B5EF4-FFF2-40B4-BE49-F238E27FC236}">
              <a16:creationId xmlns:a16="http://schemas.microsoft.com/office/drawing/2014/main" id="{C9D09DE6-E28D-46D3-A20E-AFE4031CF19F}"/>
            </a:ext>
          </a:extLst>
        </xdr:cNvPr>
        <xdr:cNvSpPr/>
      </xdr:nvSpPr>
      <xdr:spPr>
        <a:xfrm>
          <a:off x="10426700" y="677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89154</xdr:rowOff>
    </xdr:from>
    <xdr:to>
      <xdr:col>50</xdr:col>
      <xdr:colOff>165100</xdr:colOff>
      <xdr:row>40</xdr:row>
      <xdr:rowOff>19304</xdr:rowOff>
    </xdr:to>
    <xdr:sp macro="" textlink="">
      <xdr:nvSpPr>
        <xdr:cNvPr id="119" name="フローチャート: 判断 118">
          <a:extLst>
            <a:ext uri="{FF2B5EF4-FFF2-40B4-BE49-F238E27FC236}">
              <a16:creationId xmlns:a16="http://schemas.microsoft.com/office/drawing/2014/main" id="{EC005CBD-97E4-44CE-8F03-118B1DD501FD}"/>
            </a:ext>
          </a:extLst>
        </xdr:cNvPr>
        <xdr:cNvSpPr/>
      </xdr:nvSpPr>
      <xdr:spPr>
        <a:xfrm>
          <a:off x="9588500" y="677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89408</xdr:rowOff>
    </xdr:from>
    <xdr:to>
      <xdr:col>46</xdr:col>
      <xdr:colOff>38100</xdr:colOff>
      <xdr:row>40</xdr:row>
      <xdr:rowOff>19558</xdr:rowOff>
    </xdr:to>
    <xdr:sp macro="" textlink="">
      <xdr:nvSpPr>
        <xdr:cNvPr id="120" name="フローチャート: 判断 119">
          <a:extLst>
            <a:ext uri="{FF2B5EF4-FFF2-40B4-BE49-F238E27FC236}">
              <a16:creationId xmlns:a16="http://schemas.microsoft.com/office/drawing/2014/main" id="{16E955FB-A28A-482F-B9A5-0F3ED0492169}"/>
            </a:ext>
          </a:extLst>
        </xdr:cNvPr>
        <xdr:cNvSpPr/>
      </xdr:nvSpPr>
      <xdr:spPr>
        <a:xfrm>
          <a:off x="8699500" y="67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91059</xdr:rowOff>
    </xdr:from>
    <xdr:to>
      <xdr:col>41</xdr:col>
      <xdr:colOff>101600</xdr:colOff>
      <xdr:row>40</xdr:row>
      <xdr:rowOff>21209</xdr:rowOff>
    </xdr:to>
    <xdr:sp macro="" textlink="">
      <xdr:nvSpPr>
        <xdr:cNvPr id="121" name="フローチャート: 判断 120">
          <a:extLst>
            <a:ext uri="{FF2B5EF4-FFF2-40B4-BE49-F238E27FC236}">
              <a16:creationId xmlns:a16="http://schemas.microsoft.com/office/drawing/2014/main" id="{DCB63547-B9F0-4917-B223-9FB4B1C244D6}"/>
            </a:ext>
          </a:extLst>
        </xdr:cNvPr>
        <xdr:cNvSpPr/>
      </xdr:nvSpPr>
      <xdr:spPr>
        <a:xfrm>
          <a:off x="7810500" y="677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89535</xdr:rowOff>
    </xdr:from>
    <xdr:to>
      <xdr:col>36</xdr:col>
      <xdr:colOff>165100</xdr:colOff>
      <xdr:row>40</xdr:row>
      <xdr:rowOff>19685</xdr:rowOff>
    </xdr:to>
    <xdr:sp macro="" textlink="">
      <xdr:nvSpPr>
        <xdr:cNvPr id="122" name="フローチャート: 判断 121">
          <a:extLst>
            <a:ext uri="{FF2B5EF4-FFF2-40B4-BE49-F238E27FC236}">
              <a16:creationId xmlns:a16="http://schemas.microsoft.com/office/drawing/2014/main" id="{F2523360-F01E-484A-BC4B-4738FEB2DA45}"/>
            </a:ext>
          </a:extLst>
        </xdr:cNvPr>
        <xdr:cNvSpPr/>
      </xdr:nvSpPr>
      <xdr:spPr>
        <a:xfrm>
          <a:off x="6921500" y="677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779BEED8-26C0-4F27-B88C-3328A719640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ED9C20B3-1161-4DF6-AEC4-782D74F7A55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735B8B5-565B-444B-A2F5-F5EB6B51FE2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03E268A-AF58-442D-8C11-C219BB419E7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B048756-E0E2-464D-94C2-124A1C422A7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80645</xdr:rowOff>
    </xdr:from>
    <xdr:to>
      <xdr:col>55</xdr:col>
      <xdr:colOff>50800</xdr:colOff>
      <xdr:row>41</xdr:row>
      <xdr:rowOff>10795</xdr:rowOff>
    </xdr:to>
    <xdr:sp macro="" textlink="">
      <xdr:nvSpPr>
        <xdr:cNvPr id="128" name="楕円 127">
          <a:extLst>
            <a:ext uri="{FF2B5EF4-FFF2-40B4-BE49-F238E27FC236}">
              <a16:creationId xmlns:a16="http://schemas.microsoft.com/office/drawing/2014/main" id="{E03EA784-7007-4762-9834-AFA6C6995BDE}"/>
            </a:ext>
          </a:extLst>
        </xdr:cNvPr>
        <xdr:cNvSpPr/>
      </xdr:nvSpPr>
      <xdr:spPr>
        <a:xfrm>
          <a:off x="10426700" y="693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167022</xdr:rowOff>
    </xdr:from>
    <xdr:ext cx="469744" cy="259045"/>
    <xdr:sp macro="" textlink="">
      <xdr:nvSpPr>
        <xdr:cNvPr id="129" name="【道路】&#10;一人当たり延長該当値テキスト">
          <a:extLst>
            <a:ext uri="{FF2B5EF4-FFF2-40B4-BE49-F238E27FC236}">
              <a16:creationId xmlns:a16="http://schemas.microsoft.com/office/drawing/2014/main" id="{50B5D1F6-2B98-46ED-AA6B-B0E3EE24B517}"/>
            </a:ext>
          </a:extLst>
        </xdr:cNvPr>
        <xdr:cNvSpPr txBox="1"/>
      </xdr:nvSpPr>
      <xdr:spPr>
        <a:xfrm>
          <a:off x="10515600" y="685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80772</xdr:rowOff>
    </xdr:from>
    <xdr:to>
      <xdr:col>50</xdr:col>
      <xdr:colOff>165100</xdr:colOff>
      <xdr:row>41</xdr:row>
      <xdr:rowOff>10922</xdr:rowOff>
    </xdr:to>
    <xdr:sp macro="" textlink="">
      <xdr:nvSpPr>
        <xdr:cNvPr id="130" name="楕円 129">
          <a:extLst>
            <a:ext uri="{FF2B5EF4-FFF2-40B4-BE49-F238E27FC236}">
              <a16:creationId xmlns:a16="http://schemas.microsoft.com/office/drawing/2014/main" id="{E1BBB65E-51F3-4D68-BE27-8E8E1C485B13}"/>
            </a:ext>
          </a:extLst>
        </xdr:cNvPr>
        <xdr:cNvSpPr/>
      </xdr:nvSpPr>
      <xdr:spPr>
        <a:xfrm>
          <a:off x="9588500" y="693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131445</xdr:rowOff>
    </xdr:from>
    <xdr:to>
      <xdr:col>55</xdr:col>
      <xdr:colOff>0</xdr:colOff>
      <xdr:row>40</xdr:row>
      <xdr:rowOff>131572</xdr:rowOff>
    </xdr:to>
    <xdr:cxnSp macro="">
      <xdr:nvCxnSpPr>
        <xdr:cNvPr id="131" name="直線コネクタ 130">
          <a:extLst>
            <a:ext uri="{FF2B5EF4-FFF2-40B4-BE49-F238E27FC236}">
              <a16:creationId xmlns:a16="http://schemas.microsoft.com/office/drawing/2014/main" id="{FD24E48A-79BC-4D59-A994-D55A4E48D748}"/>
            </a:ext>
          </a:extLst>
        </xdr:cNvPr>
        <xdr:cNvCxnSpPr/>
      </xdr:nvCxnSpPr>
      <xdr:spPr>
        <a:xfrm flipV="1">
          <a:off x="9639300" y="6989445"/>
          <a:ext cx="8382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80899</xdr:rowOff>
    </xdr:from>
    <xdr:to>
      <xdr:col>46</xdr:col>
      <xdr:colOff>38100</xdr:colOff>
      <xdr:row>41</xdr:row>
      <xdr:rowOff>11049</xdr:rowOff>
    </xdr:to>
    <xdr:sp macro="" textlink="">
      <xdr:nvSpPr>
        <xdr:cNvPr id="132" name="楕円 131">
          <a:extLst>
            <a:ext uri="{FF2B5EF4-FFF2-40B4-BE49-F238E27FC236}">
              <a16:creationId xmlns:a16="http://schemas.microsoft.com/office/drawing/2014/main" id="{FEEA47CD-6832-4226-AFA0-2389307BE0E5}"/>
            </a:ext>
          </a:extLst>
        </xdr:cNvPr>
        <xdr:cNvSpPr/>
      </xdr:nvSpPr>
      <xdr:spPr>
        <a:xfrm>
          <a:off x="8699500" y="693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131572</xdr:rowOff>
    </xdr:from>
    <xdr:to>
      <xdr:col>50</xdr:col>
      <xdr:colOff>114300</xdr:colOff>
      <xdr:row>40</xdr:row>
      <xdr:rowOff>131699</xdr:rowOff>
    </xdr:to>
    <xdr:cxnSp macro="">
      <xdr:nvCxnSpPr>
        <xdr:cNvPr id="133" name="直線コネクタ 132">
          <a:extLst>
            <a:ext uri="{FF2B5EF4-FFF2-40B4-BE49-F238E27FC236}">
              <a16:creationId xmlns:a16="http://schemas.microsoft.com/office/drawing/2014/main" id="{4215A751-5B9F-44CC-A7E8-E6B1ECF19DDE}"/>
            </a:ext>
          </a:extLst>
        </xdr:cNvPr>
        <xdr:cNvCxnSpPr/>
      </xdr:nvCxnSpPr>
      <xdr:spPr>
        <a:xfrm flipV="1">
          <a:off x="8750300" y="6989572"/>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81280</xdr:rowOff>
    </xdr:from>
    <xdr:to>
      <xdr:col>41</xdr:col>
      <xdr:colOff>101600</xdr:colOff>
      <xdr:row>41</xdr:row>
      <xdr:rowOff>11430</xdr:rowOff>
    </xdr:to>
    <xdr:sp macro="" textlink="">
      <xdr:nvSpPr>
        <xdr:cNvPr id="134" name="楕円 133">
          <a:extLst>
            <a:ext uri="{FF2B5EF4-FFF2-40B4-BE49-F238E27FC236}">
              <a16:creationId xmlns:a16="http://schemas.microsoft.com/office/drawing/2014/main" id="{C3D045B4-EC41-4D22-938D-6607D58F6054}"/>
            </a:ext>
          </a:extLst>
        </xdr:cNvPr>
        <xdr:cNvSpPr/>
      </xdr:nvSpPr>
      <xdr:spPr>
        <a:xfrm>
          <a:off x="7810500" y="693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131699</xdr:rowOff>
    </xdr:from>
    <xdr:to>
      <xdr:col>45</xdr:col>
      <xdr:colOff>177800</xdr:colOff>
      <xdr:row>40</xdr:row>
      <xdr:rowOff>132080</xdr:rowOff>
    </xdr:to>
    <xdr:cxnSp macro="">
      <xdr:nvCxnSpPr>
        <xdr:cNvPr id="135" name="直線コネクタ 134">
          <a:extLst>
            <a:ext uri="{FF2B5EF4-FFF2-40B4-BE49-F238E27FC236}">
              <a16:creationId xmlns:a16="http://schemas.microsoft.com/office/drawing/2014/main" id="{964BAB27-7430-460A-8BA6-3085C1FB4BA4}"/>
            </a:ext>
          </a:extLst>
        </xdr:cNvPr>
        <xdr:cNvCxnSpPr/>
      </xdr:nvCxnSpPr>
      <xdr:spPr>
        <a:xfrm flipV="1">
          <a:off x="7861300" y="698969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81153</xdr:rowOff>
    </xdr:from>
    <xdr:to>
      <xdr:col>36</xdr:col>
      <xdr:colOff>165100</xdr:colOff>
      <xdr:row>41</xdr:row>
      <xdr:rowOff>11303</xdr:rowOff>
    </xdr:to>
    <xdr:sp macro="" textlink="">
      <xdr:nvSpPr>
        <xdr:cNvPr id="136" name="楕円 135">
          <a:extLst>
            <a:ext uri="{FF2B5EF4-FFF2-40B4-BE49-F238E27FC236}">
              <a16:creationId xmlns:a16="http://schemas.microsoft.com/office/drawing/2014/main" id="{5755B7C7-665B-4BBE-9DDC-A143ADAB4019}"/>
            </a:ext>
          </a:extLst>
        </xdr:cNvPr>
        <xdr:cNvSpPr/>
      </xdr:nvSpPr>
      <xdr:spPr>
        <a:xfrm>
          <a:off x="6921500" y="693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131953</xdr:rowOff>
    </xdr:from>
    <xdr:to>
      <xdr:col>41</xdr:col>
      <xdr:colOff>50800</xdr:colOff>
      <xdr:row>40</xdr:row>
      <xdr:rowOff>132080</xdr:rowOff>
    </xdr:to>
    <xdr:cxnSp macro="">
      <xdr:nvCxnSpPr>
        <xdr:cNvPr id="137" name="直線コネクタ 136">
          <a:extLst>
            <a:ext uri="{FF2B5EF4-FFF2-40B4-BE49-F238E27FC236}">
              <a16:creationId xmlns:a16="http://schemas.microsoft.com/office/drawing/2014/main" id="{7E80E750-300A-4BA9-AF10-E0F983143C29}"/>
            </a:ext>
          </a:extLst>
        </xdr:cNvPr>
        <xdr:cNvCxnSpPr/>
      </xdr:nvCxnSpPr>
      <xdr:spPr>
        <a:xfrm>
          <a:off x="6972300" y="6989953"/>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35831</xdr:rowOff>
    </xdr:from>
    <xdr:ext cx="469744" cy="259045"/>
    <xdr:sp macro="" textlink="">
      <xdr:nvSpPr>
        <xdr:cNvPr id="138" name="n_1aveValue【道路】&#10;一人当たり延長">
          <a:extLst>
            <a:ext uri="{FF2B5EF4-FFF2-40B4-BE49-F238E27FC236}">
              <a16:creationId xmlns:a16="http://schemas.microsoft.com/office/drawing/2014/main" id="{C88A735B-C8A3-49FF-A1B5-3571688803DD}"/>
            </a:ext>
          </a:extLst>
        </xdr:cNvPr>
        <xdr:cNvSpPr txBox="1"/>
      </xdr:nvSpPr>
      <xdr:spPr>
        <a:xfrm>
          <a:off x="9391727" y="6550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36085</xdr:rowOff>
    </xdr:from>
    <xdr:ext cx="469744" cy="259045"/>
    <xdr:sp macro="" textlink="">
      <xdr:nvSpPr>
        <xdr:cNvPr id="139" name="n_2aveValue【道路】&#10;一人当たり延長">
          <a:extLst>
            <a:ext uri="{FF2B5EF4-FFF2-40B4-BE49-F238E27FC236}">
              <a16:creationId xmlns:a16="http://schemas.microsoft.com/office/drawing/2014/main" id="{2DCC4293-284F-4817-923B-C4E562702478}"/>
            </a:ext>
          </a:extLst>
        </xdr:cNvPr>
        <xdr:cNvSpPr txBox="1"/>
      </xdr:nvSpPr>
      <xdr:spPr>
        <a:xfrm>
          <a:off x="8515427"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37736</xdr:rowOff>
    </xdr:from>
    <xdr:ext cx="469744" cy="259045"/>
    <xdr:sp macro="" textlink="">
      <xdr:nvSpPr>
        <xdr:cNvPr id="140" name="n_3aveValue【道路】&#10;一人当たり延長">
          <a:extLst>
            <a:ext uri="{FF2B5EF4-FFF2-40B4-BE49-F238E27FC236}">
              <a16:creationId xmlns:a16="http://schemas.microsoft.com/office/drawing/2014/main" id="{D66282BD-28AC-4E07-9A2C-9D2940643F18}"/>
            </a:ext>
          </a:extLst>
        </xdr:cNvPr>
        <xdr:cNvSpPr txBox="1"/>
      </xdr:nvSpPr>
      <xdr:spPr>
        <a:xfrm>
          <a:off x="7626427" y="6552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36212</xdr:rowOff>
    </xdr:from>
    <xdr:ext cx="469744" cy="259045"/>
    <xdr:sp macro="" textlink="">
      <xdr:nvSpPr>
        <xdr:cNvPr id="141" name="n_4aveValue【道路】&#10;一人当たり延長">
          <a:extLst>
            <a:ext uri="{FF2B5EF4-FFF2-40B4-BE49-F238E27FC236}">
              <a16:creationId xmlns:a16="http://schemas.microsoft.com/office/drawing/2014/main" id="{04830C2E-A4E6-47FC-9470-92B879AAC300}"/>
            </a:ext>
          </a:extLst>
        </xdr:cNvPr>
        <xdr:cNvSpPr txBox="1"/>
      </xdr:nvSpPr>
      <xdr:spPr>
        <a:xfrm>
          <a:off x="6737427" y="6551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2049</xdr:rowOff>
    </xdr:from>
    <xdr:ext cx="469744" cy="259045"/>
    <xdr:sp macro="" textlink="">
      <xdr:nvSpPr>
        <xdr:cNvPr id="142" name="n_1mainValue【道路】&#10;一人当たり延長">
          <a:extLst>
            <a:ext uri="{FF2B5EF4-FFF2-40B4-BE49-F238E27FC236}">
              <a16:creationId xmlns:a16="http://schemas.microsoft.com/office/drawing/2014/main" id="{16DF6A2F-B89B-4F5A-8286-001D9AE1F08F}"/>
            </a:ext>
          </a:extLst>
        </xdr:cNvPr>
        <xdr:cNvSpPr txBox="1"/>
      </xdr:nvSpPr>
      <xdr:spPr>
        <a:xfrm>
          <a:off x="9391727" y="7031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2176</xdr:rowOff>
    </xdr:from>
    <xdr:ext cx="469744" cy="259045"/>
    <xdr:sp macro="" textlink="">
      <xdr:nvSpPr>
        <xdr:cNvPr id="143" name="n_2mainValue【道路】&#10;一人当たり延長">
          <a:extLst>
            <a:ext uri="{FF2B5EF4-FFF2-40B4-BE49-F238E27FC236}">
              <a16:creationId xmlns:a16="http://schemas.microsoft.com/office/drawing/2014/main" id="{C5F09C2C-92A5-436A-9272-A2A43D0E6E59}"/>
            </a:ext>
          </a:extLst>
        </xdr:cNvPr>
        <xdr:cNvSpPr txBox="1"/>
      </xdr:nvSpPr>
      <xdr:spPr>
        <a:xfrm>
          <a:off x="8515427" y="7031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2557</xdr:rowOff>
    </xdr:from>
    <xdr:ext cx="469744" cy="259045"/>
    <xdr:sp macro="" textlink="">
      <xdr:nvSpPr>
        <xdr:cNvPr id="144" name="n_3mainValue【道路】&#10;一人当たり延長">
          <a:extLst>
            <a:ext uri="{FF2B5EF4-FFF2-40B4-BE49-F238E27FC236}">
              <a16:creationId xmlns:a16="http://schemas.microsoft.com/office/drawing/2014/main" id="{90CF13C3-DB65-40EA-A870-75D7025C884C}"/>
            </a:ext>
          </a:extLst>
        </xdr:cNvPr>
        <xdr:cNvSpPr txBox="1"/>
      </xdr:nvSpPr>
      <xdr:spPr>
        <a:xfrm>
          <a:off x="7626427" y="703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2430</xdr:rowOff>
    </xdr:from>
    <xdr:ext cx="469744" cy="259045"/>
    <xdr:sp macro="" textlink="">
      <xdr:nvSpPr>
        <xdr:cNvPr id="145" name="n_4mainValue【道路】&#10;一人当たり延長">
          <a:extLst>
            <a:ext uri="{FF2B5EF4-FFF2-40B4-BE49-F238E27FC236}">
              <a16:creationId xmlns:a16="http://schemas.microsoft.com/office/drawing/2014/main" id="{C6EC2462-D129-4EF2-B13E-03564F935E7C}"/>
            </a:ext>
          </a:extLst>
        </xdr:cNvPr>
        <xdr:cNvSpPr txBox="1"/>
      </xdr:nvSpPr>
      <xdr:spPr>
        <a:xfrm>
          <a:off x="6737427" y="7031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39880297-DCE0-4516-B012-39BC7534041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49137E0-18FA-4AD1-A267-6F7EF40039D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B6AD0B0-F297-44C9-8A47-3AA6F83801E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A5A6EA8B-49BF-4689-BFD8-914264107E2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27E7BCB3-A1F7-4CF3-AB4E-417473C0FA4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82DF8F14-60FB-4F99-A210-8A4E779890D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CB65C3B8-2457-44AD-8848-7A1B48904D1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AA7CEEF5-BAB1-4CDA-BA00-5610CE9B6EB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13A0135D-A2C8-4FA1-8C59-A1F52EB5A83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70EB88BA-EDB3-4B65-8031-23E05084E38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DCE9C500-DA8C-4D98-A6D6-FD78E755ACE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5E86C716-24DE-4302-A32A-25B3016149A2}"/>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8" name="テキスト ボックス 157">
          <a:extLst>
            <a:ext uri="{FF2B5EF4-FFF2-40B4-BE49-F238E27FC236}">
              <a16:creationId xmlns:a16="http://schemas.microsoft.com/office/drawing/2014/main" id="{7548B1DA-C14C-4836-BBD1-542521117138}"/>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C04D64F4-B59B-453E-B8DC-FC97A71CE28A}"/>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D6C10B4F-6509-4AE7-AEDC-19DCA3F33868}"/>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45E115E8-3881-4603-8860-6A50938C9378}"/>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8008BF09-FED4-47F7-A833-A84F100517CB}"/>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A8AFF8D7-49BB-4F8A-81F6-446FC297DE7F}"/>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8CB8219D-F5F1-46A3-883B-5A3D07CFF6D8}"/>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A226B343-A98E-4010-929C-A82703D4DF14}"/>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a:extLst>
            <a:ext uri="{FF2B5EF4-FFF2-40B4-BE49-F238E27FC236}">
              <a16:creationId xmlns:a16="http://schemas.microsoft.com/office/drawing/2014/main" id="{6EFC6265-DAF4-4BA1-ADC9-3665B83CE1BD}"/>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4938473A-9227-476C-85FC-83E3EFC0458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16F40571-8BEF-4AE4-9D8F-CC86B229E072}"/>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97155</xdr:rowOff>
    </xdr:from>
    <xdr:to>
      <xdr:col>24</xdr:col>
      <xdr:colOff>62865</xdr:colOff>
      <xdr:row>64</xdr:row>
      <xdr:rowOff>9525</xdr:rowOff>
    </xdr:to>
    <xdr:cxnSp macro="">
      <xdr:nvCxnSpPr>
        <xdr:cNvPr id="169" name="直線コネクタ 168">
          <a:extLst>
            <a:ext uri="{FF2B5EF4-FFF2-40B4-BE49-F238E27FC236}">
              <a16:creationId xmlns:a16="http://schemas.microsoft.com/office/drawing/2014/main" id="{6273C67A-F4DD-405B-A915-74B9DED0614E}"/>
            </a:ext>
          </a:extLst>
        </xdr:cNvPr>
        <xdr:cNvCxnSpPr/>
      </xdr:nvCxnSpPr>
      <xdr:spPr>
        <a:xfrm flipV="1">
          <a:off x="4634865" y="9698355"/>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13352</xdr:rowOff>
    </xdr:from>
    <xdr:ext cx="405111" cy="259045"/>
    <xdr:sp macro="" textlink="">
      <xdr:nvSpPr>
        <xdr:cNvPr id="170" name="【橋りょう・トンネル】&#10;有形固定資産減価償却率最小値テキスト">
          <a:extLst>
            <a:ext uri="{FF2B5EF4-FFF2-40B4-BE49-F238E27FC236}">
              <a16:creationId xmlns:a16="http://schemas.microsoft.com/office/drawing/2014/main" id="{EC467482-499A-4E56-AF42-3357F9A9143E}"/>
            </a:ext>
          </a:extLst>
        </xdr:cNvPr>
        <xdr:cNvSpPr txBox="1"/>
      </xdr:nvSpPr>
      <xdr:spPr>
        <a:xfrm>
          <a:off x="4673600" y="1098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9525</xdr:rowOff>
    </xdr:from>
    <xdr:to>
      <xdr:col>24</xdr:col>
      <xdr:colOff>152400</xdr:colOff>
      <xdr:row>64</xdr:row>
      <xdr:rowOff>9525</xdr:rowOff>
    </xdr:to>
    <xdr:cxnSp macro="">
      <xdr:nvCxnSpPr>
        <xdr:cNvPr id="171" name="直線コネクタ 170">
          <a:extLst>
            <a:ext uri="{FF2B5EF4-FFF2-40B4-BE49-F238E27FC236}">
              <a16:creationId xmlns:a16="http://schemas.microsoft.com/office/drawing/2014/main" id="{35D60FC5-6815-4DDE-BEC8-C6E8ACAEE65C}"/>
            </a:ext>
          </a:extLst>
        </xdr:cNvPr>
        <xdr:cNvCxnSpPr/>
      </xdr:nvCxnSpPr>
      <xdr:spPr>
        <a:xfrm>
          <a:off x="4546600" y="1098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43832</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745C39A2-9DAD-425C-AB38-540A9A4176CB}"/>
            </a:ext>
          </a:extLst>
        </xdr:cNvPr>
        <xdr:cNvSpPr txBox="1"/>
      </xdr:nvSpPr>
      <xdr:spPr>
        <a:xfrm>
          <a:off x="4673600" y="94735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97155</xdr:rowOff>
    </xdr:from>
    <xdr:to>
      <xdr:col>24</xdr:col>
      <xdr:colOff>152400</xdr:colOff>
      <xdr:row>56</xdr:row>
      <xdr:rowOff>97155</xdr:rowOff>
    </xdr:to>
    <xdr:cxnSp macro="">
      <xdr:nvCxnSpPr>
        <xdr:cNvPr id="173" name="直線コネクタ 172">
          <a:extLst>
            <a:ext uri="{FF2B5EF4-FFF2-40B4-BE49-F238E27FC236}">
              <a16:creationId xmlns:a16="http://schemas.microsoft.com/office/drawing/2014/main" id="{BB862611-B61D-443F-A0CA-D29501C77825}"/>
            </a:ext>
          </a:extLst>
        </xdr:cNvPr>
        <xdr:cNvCxnSpPr/>
      </xdr:nvCxnSpPr>
      <xdr:spPr>
        <a:xfrm>
          <a:off x="4546600" y="9698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62882</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81795E9F-DEC7-484D-9AE1-FA04B165F8B3}"/>
            </a:ext>
          </a:extLst>
        </xdr:cNvPr>
        <xdr:cNvSpPr txBox="1"/>
      </xdr:nvSpPr>
      <xdr:spPr>
        <a:xfrm>
          <a:off x="4673600" y="10692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84455</xdr:rowOff>
    </xdr:from>
    <xdr:to>
      <xdr:col>24</xdr:col>
      <xdr:colOff>114300</xdr:colOff>
      <xdr:row>63</xdr:row>
      <xdr:rowOff>14605</xdr:rowOff>
    </xdr:to>
    <xdr:sp macro="" textlink="">
      <xdr:nvSpPr>
        <xdr:cNvPr id="175" name="フローチャート: 判断 174">
          <a:extLst>
            <a:ext uri="{FF2B5EF4-FFF2-40B4-BE49-F238E27FC236}">
              <a16:creationId xmlns:a16="http://schemas.microsoft.com/office/drawing/2014/main" id="{06334A2A-C353-4C4F-B61D-70471363E141}"/>
            </a:ext>
          </a:extLst>
        </xdr:cNvPr>
        <xdr:cNvSpPr/>
      </xdr:nvSpPr>
      <xdr:spPr>
        <a:xfrm>
          <a:off x="4584700" y="1071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62</xdr:row>
      <xdr:rowOff>52070</xdr:rowOff>
    </xdr:from>
    <xdr:to>
      <xdr:col>20</xdr:col>
      <xdr:colOff>38100</xdr:colOff>
      <xdr:row>62</xdr:row>
      <xdr:rowOff>153670</xdr:rowOff>
    </xdr:to>
    <xdr:sp macro="" textlink="">
      <xdr:nvSpPr>
        <xdr:cNvPr id="176" name="フローチャート: 判断 175">
          <a:extLst>
            <a:ext uri="{FF2B5EF4-FFF2-40B4-BE49-F238E27FC236}">
              <a16:creationId xmlns:a16="http://schemas.microsoft.com/office/drawing/2014/main" id="{C75CD968-70E9-4562-AC29-2BC9FB172FC3}"/>
            </a:ext>
          </a:extLst>
        </xdr:cNvPr>
        <xdr:cNvSpPr/>
      </xdr:nvSpPr>
      <xdr:spPr>
        <a:xfrm>
          <a:off x="3746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62</xdr:row>
      <xdr:rowOff>27305</xdr:rowOff>
    </xdr:from>
    <xdr:to>
      <xdr:col>15</xdr:col>
      <xdr:colOff>101600</xdr:colOff>
      <xdr:row>62</xdr:row>
      <xdr:rowOff>128905</xdr:rowOff>
    </xdr:to>
    <xdr:sp macro="" textlink="">
      <xdr:nvSpPr>
        <xdr:cNvPr id="177" name="フローチャート: 判断 176">
          <a:extLst>
            <a:ext uri="{FF2B5EF4-FFF2-40B4-BE49-F238E27FC236}">
              <a16:creationId xmlns:a16="http://schemas.microsoft.com/office/drawing/2014/main" id="{5026764B-F0D9-49D0-AA0A-BEFE4654F35D}"/>
            </a:ext>
          </a:extLst>
        </xdr:cNvPr>
        <xdr:cNvSpPr/>
      </xdr:nvSpPr>
      <xdr:spPr>
        <a:xfrm>
          <a:off x="2857500" y="1065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62</xdr:row>
      <xdr:rowOff>6350</xdr:rowOff>
    </xdr:from>
    <xdr:to>
      <xdr:col>10</xdr:col>
      <xdr:colOff>165100</xdr:colOff>
      <xdr:row>62</xdr:row>
      <xdr:rowOff>107950</xdr:rowOff>
    </xdr:to>
    <xdr:sp macro="" textlink="">
      <xdr:nvSpPr>
        <xdr:cNvPr id="178" name="フローチャート: 判断 177">
          <a:extLst>
            <a:ext uri="{FF2B5EF4-FFF2-40B4-BE49-F238E27FC236}">
              <a16:creationId xmlns:a16="http://schemas.microsoft.com/office/drawing/2014/main" id="{69DEC778-B65D-4F05-8426-A17D110CD970}"/>
            </a:ext>
          </a:extLst>
        </xdr:cNvPr>
        <xdr:cNvSpPr/>
      </xdr:nvSpPr>
      <xdr:spPr>
        <a:xfrm>
          <a:off x="19685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149225</xdr:rowOff>
    </xdr:from>
    <xdr:to>
      <xdr:col>6</xdr:col>
      <xdr:colOff>38100</xdr:colOff>
      <xdr:row>62</xdr:row>
      <xdr:rowOff>79375</xdr:rowOff>
    </xdr:to>
    <xdr:sp macro="" textlink="">
      <xdr:nvSpPr>
        <xdr:cNvPr id="179" name="フローチャート: 判断 178">
          <a:extLst>
            <a:ext uri="{FF2B5EF4-FFF2-40B4-BE49-F238E27FC236}">
              <a16:creationId xmlns:a16="http://schemas.microsoft.com/office/drawing/2014/main" id="{4221E41E-D012-4A92-8712-33111E6D3B1D}"/>
            </a:ext>
          </a:extLst>
        </xdr:cNvPr>
        <xdr:cNvSpPr/>
      </xdr:nvSpPr>
      <xdr:spPr>
        <a:xfrm>
          <a:off x="1079500" y="1060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340D2939-09E2-429A-9390-05CA6A7FFF2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A84238EB-A20F-4F05-B9D9-354E421420E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22C5627-EF70-428F-89EA-91C1EA5D3E7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116AD32-8494-42A9-91AE-1FAF09BE636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3EEDC0B-5812-4CD1-A417-17E1D6747D1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149225</xdr:rowOff>
    </xdr:from>
    <xdr:to>
      <xdr:col>24</xdr:col>
      <xdr:colOff>114300</xdr:colOff>
      <xdr:row>61</xdr:row>
      <xdr:rowOff>79375</xdr:rowOff>
    </xdr:to>
    <xdr:sp macro="" textlink="">
      <xdr:nvSpPr>
        <xdr:cNvPr id="185" name="楕円 184">
          <a:extLst>
            <a:ext uri="{FF2B5EF4-FFF2-40B4-BE49-F238E27FC236}">
              <a16:creationId xmlns:a16="http://schemas.microsoft.com/office/drawing/2014/main" id="{A96D695D-88DC-403E-BA6D-AF8AFE33969A}"/>
            </a:ext>
          </a:extLst>
        </xdr:cNvPr>
        <xdr:cNvSpPr/>
      </xdr:nvSpPr>
      <xdr:spPr>
        <a:xfrm>
          <a:off x="4584700" y="1043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652</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0437BD8A-C1BC-4256-B887-D1DDCE1E680E}"/>
            </a:ext>
          </a:extLst>
        </xdr:cNvPr>
        <xdr:cNvSpPr txBox="1"/>
      </xdr:nvSpPr>
      <xdr:spPr>
        <a:xfrm>
          <a:off x="4673600" y="1028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120650</xdr:rowOff>
    </xdr:from>
    <xdr:to>
      <xdr:col>20</xdr:col>
      <xdr:colOff>38100</xdr:colOff>
      <xdr:row>61</xdr:row>
      <xdr:rowOff>50800</xdr:rowOff>
    </xdr:to>
    <xdr:sp macro="" textlink="">
      <xdr:nvSpPr>
        <xdr:cNvPr id="187" name="楕円 186">
          <a:extLst>
            <a:ext uri="{FF2B5EF4-FFF2-40B4-BE49-F238E27FC236}">
              <a16:creationId xmlns:a16="http://schemas.microsoft.com/office/drawing/2014/main" id="{65C6C39E-76B8-45D6-83CC-6FC5F8DC61C0}"/>
            </a:ext>
          </a:extLst>
        </xdr:cNvPr>
        <xdr:cNvSpPr/>
      </xdr:nvSpPr>
      <xdr:spPr>
        <a:xfrm>
          <a:off x="3746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0</xdr:rowOff>
    </xdr:from>
    <xdr:to>
      <xdr:col>24</xdr:col>
      <xdr:colOff>63500</xdr:colOff>
      <xdr:row>61</xdr:row>
      <xdr:rowOff>28575</xdr:rowOff>
    </xdr:to>
    <xdr:cxnSp macro="">
      <xdr:nvCxnSpPr>
        <xdr:cNvPr id="188" name="直線コネクタ 187">
          <a:extLst>
            <a:ext uri="{FF2B5EF4-FFF2-40B4-BE49-F238E27FC236}">
              <a16:creationId xmlns:a16="http://schemas.microsoft.com/office/drawing/2014/main" id="{C6839766-1B4A-40F1-BFF9-B3DFDC947DD9}"/>
            </a:ext>
          </a:extLst>
        </xdr:cNvPr>
        <xdr:cNvCxnSpPr/>
      </xdr:nvCxnSpPr>
      <xdr:spPr>
        <a:xfrm>
          <a:off x="3797300" y="1045845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101600</xdr:rowOff>
    </xdr:from>
    <xdr:to>
      <xdr:col>15</xdr:col>
      <xdr:colOff>101600</xdr:colOff>
      <xdr:row>61</xdr:row>
      <xdr:rowOff>31750</xdr:rowOff>
    </xdr:to>
    <xdr:sp macro="" textlink="">
      <xdr:nvSpPr>
        <xdr:cNvPr id="189" name="楕円 188">
          <a:extLst>
            <a:ext uri="{FF2B5EF4-FFF2-40B4-BE49-F238E27FC236}">
              <a16:creationId xmlns:a16="http://schemas.microsoft.com/office/drawing/2014/main" id="{102ADF85-686F-4BFB-B12A-E7C271954B4D}"/>
            </a:ext>
          </a:extLst>
        </xdr:cNvPr>
        <xdr:cNvSpPr/>
      </xdr:nvSpPr>
      <xdr:spPr>
        <a:xfrm>
          <a:off x="28575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152400</xdr:rowOff>
    </xdr:from>
    <xdr:to>
      <xdr:col>19</xdr:col>
      <xdr:colOff>177800</xdr:colOff>
      <xdr:row>61</xdr:row>
      <xdr:rowOff>0</xdr:rowOff>
    </xdr:to>
    <xdr:cxnSp macro="">
      <xdr:nvCxnSpPr>
        <xdr:cNvPr id="190" name="直線コネクタ 189">
          <a:extLst>
            <a:ext uri="{FF2B5EF4-FFF2-40B4-BE49-F238E27FC236}">
              <a16:creationId xmlns:a16="http://schemas.microsoft.com/office/drawing/2014/main" id="{8556395E-DF38-4C42-8EE8-FB1D2DA23A15}"/>
            </a:ext>
          </a:extLst>
        </xdr:cNvPr>
        <xdr:cNvCxnSpPr/>
      </xdr:nvCxnSpPr>
      <xdr:spPr>
        <a:xfrm>
          <a:off x="2908300" y="104394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73025</xdr:rowOff>
    </xdr:from>
    <xdr:to>
      <xdr:col>10</xdr:col>
      <xdr:colOff>165100</xdr:colOff>
      <xdr:row>61</xdr:row>
      <xdr:rowOff>3175</xdr:rowOff>
    </xdr:to>
    <xdr:sp macro="" textlink="">
      <xdr:nvSpPr>
        <xdr:cNvPr id="191" name="楕円 190">
          <a:extLst>
            <a:ext uri="{FF2B5EF4-FFF2-40B4-BE49-F238E27FC236}">
              <a16:creationId xmlns:a16="http://schemas.microsoft.com/office/drawing/2014/main" id="{2298756B-97A6-4081-B095-704FE2F0C362}"/>
            </a:ext>
          </a:extLst>
        </xdr:cNvPr>
        <xdr:cNvSpPr/>
      </xdr:nvSpPr>
      <xdr:spPr>
        <a:xfrm>
          <a:off x="1968500" y="1036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123825</xdr:rowOff>
    </xdr:from>
    <xdr:to>
      <xdr:col>15</xdr:col>
      <xdr:colOff>50800</xdr:colOff>
      <xdr:row>60</xdr:row>
      <xdr:rowOff>152400</xdr:rowOff>
    </xdr:to>
    <xdr:cxnSp macro="">
      <xdr:nvCxnSpPr>
        <xdr:cNvPr id="192" name="直線コネクタ 191">
          <a:extLst>
            <a:ext uri="{FF2B5EF4-FFF2-40B4-BE49-F238E27FC236}">
              <a16:creationId xmlns:a16="http://schemas.microsoft.com/office/drawing/2014/main" id="{49D673B2-05CB-4B18-A871-8CC8F7BE23DB}"/>
            </a:ext>
          </a:extLst>
        </xdr:cNvPr>
        <xdr:cNvCxnSpPr/>
      </xdr:nvCxnSpPr>
      <xdr:spPr>
        <a:xfrm>
          <a:off x="2019300" y="104108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48260</xdr:rowOff>
    </xdr:from>
    <xdr:to>
      <xdr:col>6</xdr:col>
      <xdr:colOff>38100</xdr:colOff>
      <xdr:row>60</xdr:row>
      <xdr:rowOff>149860</xdr:rowOff>
    </xdr:to>
    <xdr:sp macro="" textlink="">
      <xdr:nvSpPr>
        <xdr:cNvPr id="193" name="楕円 192">
          <a:extLst>
            <a:ext uri="{FF2B5EF4-FFF2-40B4-BE49-F238E27FC236}">
              <a16:creationId xmlns:a16="http://schemas.microsoft.com/office/drawing/2014/main" id="{08F10039-1B2E-410C-8864-2ABA50A18741}"/>
            </a:ext>
          </a:extLst>
        </xdr:cNvPr>
        <xdr:cNvSpPr/>
      </xdr:nvSpPr>
      <xdr:spPr>
        <a:xfrm>
          <a:off x="1079500" y="1033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99060</xdr:rowOff>
    </xdr:from>
    <xdr:to>
      <xdr:col>10</xdr:col>
      <xdr:colOff>114300</xdr:colOff>
      <xdr:row>60</xdr:row>
      <xdr:rowOff>123825</xdr:rowOff>
    </xdr:to>
    <xdr:cxnSp macro="">
      <xdr:nvCxnSpPr>
        <xdr:cNvPr id="194" name="直線コネクタ 193">
          <a:extLst>
            <a:ext uri="{FF2B5EF4-FFF2-40B4-BE49-F238E27FC236}">
              <a16:creationId xmlns:a16="http://schemas.microsoft.com/office/drawing/2014/main" id="{BB88EBFF-9ED4-4B70-A401-AE3374E6E744}"/>
            </a:ext>
          </a:extLst>
        </xdr:cNvPr>
        <xdr:cNvCxnSpPr/>
      </xdr:nvCxnSpPr>
      <xdr:spPr>
        <a:xfrm>
          <a:off x="1130300" y="1038606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144797</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69A482CB-9A52-4E1B-B2B2-6C1427A42E25}"/>
            </a:ext>
          </a:extLst>
        </xdr:cNvPr>
        <xdr:cNvSpPr txBox="1"/>
      </xdr:nvSpPr>
      <xdr:spPr>
        <a:xfrm>
          <a:off x="3582044" y="1077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120032</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97863B61-4785-42B4-89DF-9528C2612B36}"/>
            </a:ext>
          </a:extLst>
        </xdr:cNvPr>
        <xdr:cNvSpPr txBox="1"/>
      </xdr:nvSpPr>
      <xdr:spPr>
        <a:xfrm>
          <a:off x="2705744" y="1074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99077</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770FBBBC-FBAA-4674-AB9E-0239CC176293}"/>
            </a:ext>
          </a:extLst>
        </xdr:cNvPr>
        <xdr:cNvSpPr txBox="1"/>
      </xdr:nvSpPr>
      <xdr:spPr>
        <a:xfrm>
          <a:off x="1816744"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70502</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9BCFC15E-EF9C-4AC8-A176-C3BC1CF5C183}"/>
            </a:ext>
          </a:extLst>
        </xdr:cNvPr>
        <xdr:cNvSpPr txBox="1"/>
      </xdr:nvSpPr>
      <xdr:spPr>
        <a:xfrm>
          <a:off x="927744" y="1070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67327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E4E06C98-2577-47D0-933C-4E79EF2D0F61}"/>
            </a:ext>
          </a:extLst>
        </xdr:cNvPr>
        <xdr:cNvSpPr txBox="1"/>
      </xdr:nvSpPr>
      <xdr:spPr>
        <a:xfrm>
          <a:off x="35820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48277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F8C5429D-6D23-4496-BB4F-BD747634668A}"/>
            </a:ext>
          </a:extLst>
        </xdr:cNvPr>
        <xdr:cNvSpPr txBox="1"/>
      </xdr:nvSpPr>
      <xdr:spPr>
        <a:xfrm>
          <a:off x="2705744" y="1016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19702</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801DFC5B-36B1-4C61-A5BD-DA6CFA65CCFA}"/>
            </a:ext>
          </a:extLst>
        </xdr:cNvPr>
        <xdr:cNvSpPr txBox="1"/>
      </xdr:nvSpPr>
      <xdr:spPr>
        <a:xfrm>
          <a:off x="1816744"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166387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351EB160-DC8A-4B24-A551-2CB9FDAE8A41}"/>
            </a:ext>
          </a:extLst>
        </xdr:cNvPr>
        <xdr:cNvSpPr txBox="1"/>
      </xdr:nvSpPr>
      <xdr:spPr>
        <a:xfrm>
          <a:off x="9277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10AFB59D-723F-43A6-97A6-0DCBC400EDF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12A8DC84-00F8-4F74-990D-E7A215A5546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A389AE7C-BB3F-4C75-9CF8-A27640103AB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87273779-A54B-4E5D-B5E7-4AC09B71AA9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248D7624-29B1-4463-A483-3774AE0322C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B9DC94BF-BABE-4917-8D58-19882F45B12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E184686A-04AB-448A-B4F6-CE67618D29A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6994901B-9299-499C-9C54-B8F308F130C9}"/>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9EDE2ED8-D196-480D-84C3-5E45029085D2}"/>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A08B032-0B62-4673-90BE-1BA31366D60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BF421D95-C242-4753-BDC8-E330F2909FF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6A01C50F-ADAA-4A9A-8DBB-B0B3C9536731}"/>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4ED21456-E8CA-4A08-89A2-0C3BA3DD8C32}"/>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6" name="テキスト ボックス 215">
          <a:extLst>
            <a:ext uri="{FF2B5EF4-FFF2-40B4-BE49-F238E27FC236}">
              <a16:creationId xmlns:a16="http://schemas.microsoft.com/office/drawing/2014/main" id="{DF29FF98-11E3-4656-827A-D689D110FF0F}"/>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226A9327-7AE4-4EC2-B8D8-8525BB7463A5}"/>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8" name="テキスト ボックス 217">
          <a:extLst>
            <a:ext uri="{FF2B5EF4-FFF2-40B4-BE49-F238E27FC236}">
              <a16:creationId xmlns:a16="http://schemas.microsoft.com/office/drawing/2014/main" id="{0D09A1E1-C08E-4E09-879D-4D910E18BED6}"/>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73C801C8-4FE0-456F-B3BA-A09E9A70FB7E}"/>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0" name="テキスト ボックス 219">
          <a:extLst>
            <a:ext uri="{FF2B5EF4-FFF2-40B4-BE49-F238E27FC236}">
              <a16:creationId xmlns:a16="http://schemas.microsoft.com/office/drawing/2014/main" id="{23D95DC4-E753-4BA3-ACA7-87D02915DF27}"/>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F7908302-4265-4D77-AA2D-CB65F42D17C8}"/>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2" name="テキスト ボックス 221">
          <a:extLst>
            <a:ext uri="{FF2B5EF4-FFF2-40B4-BE49-F238E27FC236}">
              <a16:creationId xmlns:a16="http://schemas.microsoft.com/office/drawing/2014/main" id="{6C2BAAAF-C61C-4954-A7CD-4CE7B9FEF2D3}"/>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1B5DFC48-35AD-4451-B515-AC1818B89C7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4" name="テキスト ボックス 223">
          <a:extLst>
            <a:ext uri="{FF2B5EF4-FFF2-40B4-BE49-F238E27FC236}">
              <a16:creationId xmlns:a16="http://schemas.microsoft.com/office/drawing/2014/main" id="{C2196079-187F-4497-A74A-B1E1AC08E51A}"/>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7A97F810-C731-4FB3-B4E9-5A50E93D77A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152560</xdr:rowOff>
    </xdr:from>
    <xdr:to>
      <xdr:col>54</xdr:col>
      <xdr:colOff>189865</xdr:colOff>
      <xdr:row>64</xdr:row>
      <xdr:rowOff>28921</xdr:rowOff>
    </xdr:to>
    <xdr:cxnSp macro="">
      <xdr:nvCxnSpPr>
        <xdr:cNvPr id="226" name="直線コネクタ 225">
          <a:extLst>
            <a:ext uri="{FF2B5EF4-FFF2-40B4-BE49-F238E27FC236}">
              <a16:creationId xmlns:a16="http://schemas.microsoft.com/office/drawing/2014/main" id="{6E6E71E4-96B9-4A59-93C8-3C8ABBF8ABCF}"/>
            </a:ext>
          </a:extLst>
        </xdr:cNvPr>
        <xdr:cNvCxnSpPr/>
      </xdr:nvCxnSpPr>
      <xdr:spPr>
        <a:xfrm flipV="1">
          <a:off x="10476865" y="9753760"/>
          <a:ext cx="0" cy="1247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32748</xdr:rowOff>
    </xdr:from>
    <xdr:ext cx="534377" cy="259045"/>
    <xdr:sp macro="" textlink="">
      <xdr:nvSpPr>
        <xdr:cNvPr id="227" name="【橋りょう・トンネル】&#10;一人当たり有形固定資産（償却資産）額最小値テキスト">
          <a:extLst>
            <a:ext uri="{FF2B5EF4-FFF2-40B4-BE49-F238E27FC236}">
              <a16:creationId xmlns:a16="http://schemas.microsoft.com/office/drawing/2014/main" id="{BD34A410-A48F-4A11-8C92-E372B39B4360}"/>
            </a:ext>
          </a:extLst>
        </xdr:cNvPr>
        <xdr:cNvSpPr txBox="1"/>
      </xdr:nvSpPr>
      <xdr:spPr>
        <a:xfrm>
          <a:off x="10515600" y="11005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28921</xdr:rowOff>
    </xdr:from>
    <xdr:to>
      <xdr:col>55</xdr:col>
      <xdr:colOff>88900</xdr:colOff>
      <xdr:row>64</xdr:row>
      <xdr:rowOff>28921</xdr:rowOff>
    </xdr:to>
    <xdr:cxnSp macro="">
      <xdr:nvCxnSpPr>
        <xdr:cNvPr id="228" name="直線コネクタ 227">
          <a:extLst>
            <a:ext uri="{FF2B5EF4-FFF2-40B4-BE49-F238E27FC236}">
              <a16:creationId xmlns:a16="http://schemas.microsoft.com/office/drawing/2014/main" id="{F8A22CF4-80E9-437B-87D4-FC52C77DBD4D}"/>
            </a:ext>
          </a:extLst>
        </xdr:cNvPr>
        <xdr:cNvCxnSpPr/>
      </xdr:nvCxnSpPr>
      <xdr:spPr>
        <a:xfrm>
          <a:off x="10388600" y="11001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99237</xdr:rowOff>
    </xdr:from>
    <xdr:ext cx="599010" cy="259045"/>
    <xdr:sp macro="" textlink="">
      <xdr:nvSpPr>
        <xdr:cNvPr id="229" name="【橋りょう・トンネル】&#10;一人当たり有形固定資産（償却資産）額最大値テキスト">
          <a:extLst>
            <a:ext uri="{FF2B5EF4-FFF2-40B4-BE49-F238E27FC236}">
              <a16:creationId xmlns:a16="http://schemas.microsoft.com/office/drawing/2014/main" id="{B6838A26-BFA3-4F2C-A097-E18893E6214D}"/>
            </a:ext>
          </a:extLst>
        </xdr:cNvPr>
        <xdr:cNvSpPr txBox="1"/>
      </xdr:nvSpPr>
      <xdr:spPr>
        <a:xfrm>
          <a:off x="10515600" y="9528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152560</xdr:rowOff>
    </xdr:from>
    <xdr:to>
      <xdr:col>55</xdr:col>
      <xdr:colOff>88900</xdr:colOff>
      <xdr:row>56</xdr:row>
      <xdr:rowOff>152560</xdr:rowOff>
    </xdr:to>
    <xdr:cxnSp macro="">
      <xdr:nvCxnSpPr>
        <xdr:cNvPr id="230" name="直線コネクタ 229">
          <a:extLst>
            <a:ext uri="{FF2B5EF4-FFF2-40B4-BE49-F238E27FC236}">
              <a16:creationId xmlns:a16="http://schemas.microsoft.com/office/drawing/2014/main" id="{F22AD0D9-6ACD-424C-972A-48595787A642}"/>
            </a:ext>
          </a:extLst>
        </xdr:cNvPr>
        <xdr:cNvCxnSpPr/>
      </xdr:nvCxnSpPr>
      <xdr:spPr>
        <a:xfrm>
          <a:off x="10388600" y="975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43150</xdr:rowOff>
    </xdr:from>
    <xdr:ext cx="599010" cy="259045"/>
    <xdr:sp macro="" textlink="">
      <xdr:nvSpPr>
        <xdr:cNvPr id="231" name="【橋りょう・トンネル】&#10;一人当たり有形固定資産（償却資産）額平均値テキスト">
          <a:extLst>
            <a:ext uri="{FF2B5EF4-FFF2-40B4-BE49-F238E27FC236}">
              <a16:creationId xmlns:a16="http://schemas.microsoft.com/office/drawing/2014/main" id="{D6892F47-DF1E-46EB-90C5-D72D939BCBD7}"/>
            </a:ext>
          </a:extLst>
        </xdr:cNvPr>
        <xdr:cNvSpPr txBox="1"/>
      </xdr:nvSpPr>
      <xdr:spPr>
        <a:xfrm>
          <a:off x="10515600" y="105016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64723</xdr:rowOff>
    </xdr:from>
    <xdr:to>
      <xdr:col>55</xdr:col>
      <xdr:colOff>50800</xdr:colOff>
      <xdr:row>61</xdr:row>
      <xdr:rowOff>166323</xdr:rowOff>
    </xdr:to>
    <xdr:sp macro="" textlink="">
      <xdr:nvSpPr>
        <xdr:cNvPr id="232" name="フローチャート: 判断 231">
          <a:extLst>
            <a:ext uri="{FF2B5EF4-FFF2-40B4-BE49-F238E27FC236}">
              <a16:creationId xmlns:a16="http://schemas.microsoft.com/office/drawing/2014/main" id="{31E1A3F1-151A-4BF5-8D84-F7CEBF511B3E}"/>
            </a:ext>
          </a:extLst>
        </xdr:cNvPr>
        <xdr:cNvSpPr/>
      </xdr:nvSpPr>
      <xdr:spPr>
        <a:xfrm>
          <a:off x="10426700" y="10523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80618</xdr:rowOff>
    </xdr:from>
    <xdr:to>
      <xdr:col>50</xdr:col>
      <xdr:colOff>165100</xdr:colOff>
      <xdr:row>62</xdr:row>
      <xdr:rowOff>10768</xdr:rowOff>
    </xdr:to>
    <xdr:sp macro="" textlink="">
      <xdr:nvSpPr>
        <xdr:cNvPr id="233" name="フローチャート: 判断 232">
          <a:extLst>
            <a:ext uri="{FF2B5EF4-FFF2-40B4-BE49-F238E27FC236}">
              <a16:creationId xmlns:a16="http://schemas.microsoft.com/office/drawing/2014/main" id="{91E9CB0B-C79F-4898-9890-BE032EC7A6B6}"/>
            </a:ext>
          </a:extLst>
        </xdr:cNvPr>
        <xdr:cNvSpPr/>
      </xdr:nvSpPr>
      <xdr:spPr>
        <a:xfrm>
          <a:off x="9588500" y="1053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81895</xdr:rowOff>
    </xdr:from>
    <xdr:to>
      <xdr:col>46</xdr:col>
      <xdr:colOff>38100</xdr:colOff>
      <xdr:row>62</xdr:row>
      <xdr:rowOff>12045</xdr:rowOff>
    </xdr:to>
    <xdr:sp macro="" textlink="">
      <xdr:nvSpPr>
        <xdr:cNvPr id="234" name="フローチャート: 判断 233">
          <a:extLst>
            <a:ext uri="{FF2B5EF4-FFF2-40B4-BE49-F238E27FC236}">
              <a16:creationId xmlns:a16="http://schemas.microsoft.com/office/drawing/2014/main" id="{CBD0868F-B953-423D-B5B7-1E2D0D7A3386}"/>
            </a:ext>
          </a:extLst>
        </xdr:cNvPr>
        <xdr:cNvSpPr/>
      </xdr:nvSpPr>
      <xdr:spPr>
        <a:xfrm>
          <a:off x="8699500" y="1054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86851</xdr:rowOff>
    </xdr:from>
    <xdr:to>
      <xdr:col>41</xdr:col>
      <xdr:colOff>101600</xdr:colOff>
      <xdr:row>62</xdr:row>
      <xdr:rowOff>17001</xdr:rowOff>
    </xdr:to>
    <xdr:sp macro="" textlink="">
      <xdr:nvSpPr>
        <xdr:cNvPr id="235" name="フローチャート: 判断 234">
          <a:extLst>
            <a:ext uri="{FF2B5EF4-FFF2-40B4-BE49-F238E27FC236}">
              <a16:creationId xmlns:a16="http://schemas.microsoft.com/office/drawing/2014/main" id="{F510841E-EE77-4F97-870A-74F8E342AC23}"/>
            </a:ext>
          </a:extLst>
        </xdr:cNvPr>
        <xdr:cNvSpPr/>
      </xdr:nvSpPr>
      <xdr:spPr>
        <a:xfrm>
          <a:off x="7810500" y="1054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87484</xdr:rowOff>
    </xdr:from>
    <xdr:to>
      <xdr:col>36</xdr:col>
      <xdr:colOff>165100</xdr:colOff>
      <xdr:row>62</xdr:row>
      <xdr:rowOff>17634</xdr:rowOff>
    </xdr:to>
    <xdr:sp macro="" textlink="">
      <xdr:nvSpPr>
        <xdr:cNvPr id="236" name="フローチャート: 判断 235">
          <a:extLst>
            <a:ext uri="{FF2B5EF4-FFF2-40B4-BE49-F238E27FC236}">
              <a16:creationId xmlns:a16="http://schemas.microsoft.com/office/drawing/2014/main" id="{8BF45441-E816-4D3B-AD0F-6F0118A81314}"/>
            </a:ext>
          </a:extLst>
        </xdr:cNvPr>
        <xdr:cNvSpPr/>
      </xdr:nvSpPr>
      <xdr:spPr>
        <a:xfrm>
          <a:off x="6921500" y="1054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E3BEBA6E-DD26-46C5-8713-8109476CE55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BE35C118-6EA8-413B-96F1-46409F1E3C6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A12211C6-9F57-4C77-A1BC-2E03BC95AAB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15794FCD-B605-4D01-8FCE-178960FE1A0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A096CB9-924A-45DD-BFB7-0D1DCA0FF0A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58760</xdr:rowOff>
    </xdr:from>
    <xdr:to>
      <xdr:col>55</xdr:col>
      <xdr:colOff>50800</xdr:colOff>
      <xdr:row>61</xdr:row>
      <xdr:rowOff>160360</xdr:rowOff>
    </xdr:to>
    <xdr:sp macro="" textlink="">
      <xdr:nvSpPr>
        <xdr:cNvPr id="242" name="楕円 241">
          <a:extLst>
            <a:ext uri="{FF2B5EF4-FFF2-40B4-BE49-F238E27FC236}">
              <a16:creationId xmlns:a16="http://schemas.microsoft.com/office/drawing/2014/main" id="{48A384B2-B86F-411E-8D3C-67752B214131}"/>
            </a:ext>
          </a:extLst>
        </xdr:cNvPr>
        <xdr:cNvSpPr/>
      </xdr:nvSpPr>
      <xdr:spPr>
        <a:xfrm>
          <a:off x="10426700" y="1051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81637</xdr:rowOff>
    </xdr:from>
    <xdr:ext cx="599010" cy="259045"/>
    <xdr:sp macro="" textlink="">
      <xdr:nvSpPr>
        <xdr:cNvPr id="243" name="【橋りょう・トンネル】&#10;一人当たり有形固定資産（償却資産）額該当値テキスト">
          <a:extLst>
            <a:ext uri="{FF2B5EF4-FFF2-40B4-BE49-F238E27FC236}">
              <a16:creationId xmlns:a16="http://schemas.microsoft.com/office/drawing/2014/main" id="{9AE834B7-18EF-49E7-8C1E-B478A67D809A}"/>
            </a:ext>
          </a:extLst>
        </xdr:cNvPr>
        <xdr:cNvSpPr txBox="1"/>
      </xdr:nvSpPr>
      <xdr:spPr>
        <a:xfrm>
          <a:off x="10515600" y="10368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60532</xdr:rowOff>
    </xdr:from>
    <xdr:to>
      <xdr:col>50</xdr:col>
      <xdr:colOff>165100</xdr:colOff>
      <xdr:row>61</xdr:row>
      <xdr:rowOff>162132</xdr:rowOff>
    </xdr:to>
    <xdr:sp macro="" textlink="">
      <xdr:nvSpPr>
        <xdr:cNvPr id="244" name="楕円 243">
          <a:extLst>
            <a:ext uri="{FF2B5EF4-FFF2-40B4-BE49-F238E27FC236}">
              <a16:creationId xmlns:a16="http://schemas.microsoft.com/office/drawing/2014/main" id="{36D3F78B-ED5A-4416-8ABF-9326C8120ABF}"/>
            </a:ext>
          </a:extLst>
        </xdr:cNvPr>
        <xdr:cNvSpPr/>
      </xdr:nvSpPr>
      <xdr:spPr>
        <a:xfrm>
          <a:off x="9588500" y="10518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109560</xdr:rowOff>
    </xdr:from>
    <xdr:to>
      <xdr:col>55</xdr:col>
      <xdr:colOff>0</xdr:colOff>
      <xdr:row>61</xdr:row>
      <xdr:rowOff>111332</xdr:rowOff>
    </xdr:to>
    <xdr:cxnSp macro="">
      <xdr:nvCxnSpPr>
        <xdr:cNvPr id="245" name="直線コネクタ 244">
          <a:extLst>
            <a:ext uri="{FF2B5EF4-FFF2-40B4-BE49-F238E27FC236}">
              <a16:creationId xmlns:a16="http://schemas.microsoft.com/office/drawing/2014/main" id="{3CB5DA0F-9F17-4B9E-B43E-5AEFD9DD3037}"/>
            </a:ext>
          </a:extLst>
        </xdr:cNvPr>
        <xdr:cNvCxnSpPr/>
      </xdr:nvCxnSpPr>
      <xdr:spPr>
        <a:xfrm flipV="1">
          <a:off x="9639300" y="10568010"/>
          <a:ext cx="838200" cy="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67733</xdr:rowOff>
    </xdr:from>
    <xdr:to>
      <xdr:col>46</xdr:col>
      <xdr:colOff>38100</xdr:colOff>
      <xdr:row>61</xdr:row>
      <xdr:rowOff>169333</xdr:rowOff>
    </xdr:to>
    <xdr:sp macro="" textlink="">
      <xdr:nvSpPr>
        <xdr:cNvPr id="246" name="楕円 245">
          <a:extLst>
            <a:ext uri="{FF2B5EF4-FFF2-40B4-BE49-F238E27FC236}">
              <a16:creationId xmlns:a16="http://schemas.microsoft.com/office/drawing/2014/main" id="{50274145-491C-4786-9DB0-33819A15CAAC}"/>
            </a:ext>
          </a:extLst>
        </xdr:cNvPr>
        <xdr:cNvSpPr/>
      </xdr:nvSpPr>
      <xdr:spPr>
        <a:xfrm>
          <a:off x="8699500" y="1052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111332</xdr:rowOff>
    </xdr:from>
    <xdr:to>
      <xdr:col>50</xdr:col>
      <xdr:colOff>114300</xdr:colOff>
      <xdr:row>61</xdr:row>
      <xdr:rowOff>118533</xdr:rowOff>
    </xdr:to>
    <xdr:cxnSp macro="">
      <xdr:nvCxnSpPr>
        <xdr:cNvPr id="247" name="直線コネクタ 246">
          <a:extLst>
            <a:ext uri="{FF2B5EF4-FFF2-40B4-BE49-F238E27FC236}">
              <a16:creationId xmlns:a16="http://schemas.microsoft.com/office/drawing/2014/main" id="{2FEE5945-55B1-4553-A18D-7979BE4376F4}"/>
            </a:ext>
          </a:extLst>
        </xdr:cNvPr>
        <xdr:cNvCxnSpPr/>
      </xdr:nvCxnSpPr>
      <xdr:spPr>
        <a:xfrm flipV="1">
          <a:off x="8750300" y="10569782"/>
          <a:ext cx="889000" cy="7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69192</xdr:rowOff>
    </xdr:from>
    <xdr:to>
      <xdr:col>41</xdr:col>
      <xdr:colOff>101600</xdr:colOff>
      <xdr:row>61</xdr:row>
      <xdr:rowOff>170792</xdr:rowOff>
    </xdr:to>
    <xdr:sp macro="" textlink="">
      <xdr:nvSpPr>
        <xdr:cNvPr id="248" name="楕円 247">
          <a:extLst>
            <a:ext uri="{FF2B5EF4-FFF2-40B4-BE49-F238E27FC236}">
              <a16:creationId xmlns:a16="http://schemas.microsoft.com/office/drawing/2014/main" id="{D066CBC8-5F7B-4F2D-BD7A-B0E7C0779576}"/>
            </a:ext>
          </a:extLst>
        </xdr:cNvPr>
        <xdr:cNvSpPr/>
      </xdr:nvSpPr>
      <xdr:spPr>
        <a:xfrm>
          <a:off x="7810500" y="1052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118533</xdr:rowOff>
    </xdr:from>
    <xdr:to>
      <xdr:col>45</xdr:col>
      <xdr:colOff>177800</xdr:colOff>
      <xdr:row>61</xdr:row>
      <xdr:rowOff>119992</xdr:rowOff>
    </xdr:to>
    <xdr:cxnSp macro="">
      <xdr:nvCxnSpPr>
        <xdr:cNvPr id="249" name="直線コネクタ 248">
          <a:extLst>
            <a:ext uri="{FF2B5EF4-FFF2-40B4-BE49-F238E27FC236}">
              <a16:creationId xmlns:a16="http://schemas.microsoft.com/office/drawing/2014/main" id="{C7E1522C-3523-4A79-8A14-E97D7779D4D2}"/>
            </a:ext>
          </a:extLst>
        </xdr:cNvPr>
        <xdr:cNvCxnSpPr/>
      </xdr:nvCxnSpPr>
      <xdr:spPr>
        <a:xfrm flipV="1">
          <a:off x="7861300" y="10576983"/>
          <a:ext cx="889000" cy="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71219</xdr:rowOff>
    </xdr:from>
    <xdr:to>
      <xdr:col>36</xdr:col>
      <xdr:colOff>165100</xdr:colOff>
      <xdr:row>62</xdr:row>
      <xdr:rowOff>1369</xdr:rowOff>
    </xdr:to>
    <xdr:sp macro="" textlink="">
      <xdr:nvSpPr>
        <xdr:cNvPr id="250" name="楕円 249">
          <a:extLst>
            <a:ext uri="{FF2B5EF4-FFF2-40B4-BE49-F238E27FC236}">
              <a16:creationId xmlns:a16="http://schemas.microsoft.com/office/drawing/2014/main" id="{ED9A9958-E66F-4FE6-81FC-F0C4923F80EE}"/>
            </a:ext>
          </a:extLst>
        </xdr:cNvPr>
        <xdr:cNvSpPr/>
      </xdr:nvSpPr>
      <xdr:spPr>
        <a:xfrm>
          <a:off x="6921500" y="1052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119992</xdr:rowOff>
    </xdr:from>
    <xdr:to>
      <xdr:col>41</xdr:col>
      <xdr:colOff>50800</xdr:colOff>
      <xdr:row>61</xdr:row>
      <xdr:rowOff>122019</xdr:rowOff>
    </xdr:to>
    <xdr:cxnSp macro="">
      <xdr:nvCxnSpPr>
        <xdr:cNvPr id="251" name="直線コネクタ 250">
          <a:extLst>
            <a:ext uri="{FF2B5EF4-FFF2-40B4-BE49-F238E27FC236}">
              <a16:creationId xmlns:a16="http://schemas.microsoft.com/office/drawing/2014/main" id="{D280796B-BE38-46A0-B844-A50518168892}"/>
            </a:ext>
          </a:extLst>
        </xdr:cNvPr>
        <xdr:cNvCxnSpPr/>
      </xdr:nvCxnSpPr>
      <xdr:spPr>
        <a:xfrm flipV="1">
          <a:off x="6972300" y="10578442"/>
          <a:ext cx="889000" cy="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1895</xdr:rowOff>
    </xdr:from>
    <xdr:ext cx="599010" cy="259045"/>
    <xdr:sp macro="" textlink="">
      <xdr:nvSpPr>
        <xdr:cNvPr id="252" name="n_1aveValue【橋りょう・トンネル】&#10;一人当たり有形固定資産（償却資産）額">
          <a:extLst>
            <a:ext uri="{FF2B5EF4-FFF2-40B4-BE49-F238E27FC236}">
              <a16:creationId xmlns:a16="http://schemas.microsoft.com/office/drawing/2014/main" id="{CB7ADBD8-60ED-4E5F-AA1E-334F1F675E59}"/>
            </a:ext>
          </a:extLst>
        </xdr:cNvPr>
        <xdr:cNvSpPr txBox="1"/>
      </xdr:nvSpPr>
      <xdr:spPr>
        <a:xfrm>
          <a:off x="9327095" y="10631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3172</xdr:rowOff>
    </xdr:from>
    <xdr:ext cx="599010" cy="259045"/>
    <xdr:sp macro="" textlink="">
      <xdr:nvSpPr>
        <xdr:cNvPr id="253" name="n_2aveValue【橋りょう・トンネル】&#10;一人当たり有形固定資産（償却資産）額">
          <a:extLst>
            <a:ext uri="{FF2B5EF4-FFF2-40B4-BE49-F238E27FC236}">
              <a16:creationId xmlns:a16="http://schemas.microsoft.com/office/drawing/2014/main" id="{8C092DEE-918E-4773-8682-B554717F2DA4}"/>
            </a:ext>
          </a:extLst>
        </xdr:cNvPr>
        <xdr:cNvSpPr txBox="1"/>
      </xdr:nvSpPr>
      <xdr:spPr>
        <a:xfrm>
          <a:off x="8450795" y="10633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8128</xdr:rowOff>
    </xdr:from>
    <xdr:ext cx="599010" cy="259045"/>
    <xdr:sp macro="" textlink="">
      <xdr:nvSpPr>
        <xdr:cNvPr id="254" name="n_3aveValue【橋りょう・トンネル】&#10;一人当たり有形固定資産（償却資産）額">
          <a:extLst>
            <a:ext uri="{FF2B5EF4-FFF2-40B4-BE49-F238E27FC236}">
              <a16:creationId xmlns:a16="http://schemas.microsoft.com/office/drawing/2014/main" id="{4DA73E03-AF9D-49B2-B787-98DD1DAC2066}"/>
            </a:ext>
          </a:extLst>
        </xdr:cNvPr>
        <xdr:cNvSpPr txBox="1"/>
      </xdr:nvSpPr>
      <xdr:spPr>
        <a:xfrm>
          <a:off x="7561795" y="10638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8761</xdr:rowOff>
    </xdr:from>
    <xdr:ext cx="599010" cy="259045"/>
    <xdr:sp macro="" textlink="">
      <xdr:nvSpPr>
        <xdr:cNvPr id="255" name="n_4aveValue【橋りょう・トンネル】&#10;一人当たり有形固定資産（償却資産）額">
          <a:extLst>
            <a:ext uri="{FF2B5EF4-FFF2-40B4-BE49-F238E27FC236}">
              <a16:creationId xmlns:a16="http://schemas.microsoft.com/office/drawing/2014/main" id="{FCCEDC62-5F85-4757-B175-4FD6E3CDCA9C}"/>
            </a:ext>
          </a:extLst>
        </xdr:cNvPr>
        <xdr:cNvSpPr txBox="1"/>
      </xdr:nvSpPr>
      <xdr:spPr>
        <a:xfrm>
          <a:off x="6672795" y="10638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7209</xdr:rowOff>
    </xdr:from>
    <xdr:ext cx="599010" cy="259045"/>
    <xdr:sp macro="" textlink="">
      <xdr:nvSpPr>
        <xdr:cNvPr id="256" name="n_1mainValue【橋りょう・トンネル】&#10;一人当たり有形固定資産（償却資産）額">
          <a:extLst>
            <a:ext uri="{FF2B5EF4-FFF2-40B4-BE49-F238E27FC236}">
              <a16:creationId xmlns:a16="http://schemas.microsoft.com/office/drawing/2014/main" id="{17257D19-E1BE-41F3-A6E0-08C2FFA60C16}"/>
            </a:ext>
          </a:extLst>
        </xdr:cNvPr>
        <xdr:cNvSpPr txBox="1"/>
      </xdr:nvSpPr>
      <xdr:spPr>
        <a:xfrm>
          <a:off x="9327095" y="1029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14410</xdr:rowOff>
    </xdr:from>
    <xdr:ext cx="599010" cy="259045"/>
    <xdr:sp macro="" textlink="">
      <xdr:nvSpPr>
        <xdr:cNvPr id="257" name="n_2mainValue【橋りょう・トンネル】&#10;一人当たり有形固定資産（償却資産）額">
          <a:extLst>
            <a:ext uri="{FF2B5EF4-FFF2-40B4-BE49-F238E27FC236}">
              <a16:creationId xmlns:a16="http://schemas.microsoft.com/office/drawing/2014/main" id="{3F126AFC-6156-43D3-BF75-0DDCD1DB2932}"/>
            </a:ext>
          </a:extLst>
        </xdr:cNvPr>
        <xdr:cNvSpPr txBox="1"/>
      </xdr:nvSpPr>
      <xdr:spPr>
        <a:xfrm>
          <a:off x="8450795" y="10301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15869</xdr:rowOff>
    </xdr:from>
    <xdr:ext cx="599010" cy="259045"/>
    <xdr:sp macro="" textlink="">
      <xdr:nvSpPr>
        <xdr:cNvPr id="258" name="n_3mainValue【橋りょう・トンネル】&#10;一人当たり有形固定資産（償却資産）額">
          <a:extLst>
            <a:ext uri="{FF2B5EF4-FFF2-40B4-BE49-F238E27FC236}">
              <a16:creationId xmlns:a16="http://schemas.microsoft.com/office/drawing/2014/main" id="{27957B53-2AA9-4ADD-934C-58FFAACE7343}"/>
            </a:ext>
          </a:extLst>
        </xdr:cNvPr>
        <xdr:cNvSpPr txBox="1"/>
      </xdr:nvSpPr>
      <xdr:spPr>
        <a:xfrm>
          <a:off x="7561795" y="10302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17896</xdr:rowOff>
    </xdr:from>
    <xdr:ext cx="599010" cy="259045"/>
    <xdr:sp macro="" textlink="">
      <xdr:nvSpPr>
        <xdr:cNvPr id="259" name="n_4mainValue【橋りょう・トンネル】&#10;一人当たり有形固定資産（償却資産）額">
          <a:extLst>
            <a:ext uri="{FF2B5EF4-FFF2-40B4-BE49-F238E27FC236}">
              <a16:creationId xmlns:a16="http://schemas.microsoft.com/office/drawing/2014/main" id="{C1D43E3A-35DE-46E0-B75D-4CA8607055A8}"/>
            </a:ext>
          </a:extLst>
        </xdr:cNvPr>
        <xdr:cNvSpPr txBox="1"/>
      </xdr:nvSpPr>
      <xdr:spPr>
        <a:xfrm>
          <a:off x="6672795" y="1030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F553C3F5-6B52-41D5-9F9D-3C7274230A3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FFBA3EC3-6173-49F5-A683-D11605F6AF6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B8E312BA-E6CF-45A2-ADBB-ED338302C51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08E174C1-0CCC-47B4-B957-682305B48CC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E36D66FB-5C1C-4D52-8216-02041CE7928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FD628FA3-D83F-4DDD-A64E-7C871B6034C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5414FBD9-1D51-44B0-9EEC-A19A555F05A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6D153BA4-BDAC-4B59-9CB2-14581D116F7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54F27987-4274-496A-A949-3022A2DCA5A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5E07C156-70A4-4E03-8145-8513E84489D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a:extLst>
            <a:ext uri="{FF2B5EF4-FFF2-40B4-BE49-F238E27FC236}">
              <a16:creationId xmlns:a16="http://schemas.microsoft.com/office/drawing/2014/main" id="{309D525E-580A-4287-B053-1E6CC207AB53}"/>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1" name="直線コネクタ 270">
          <a:extLst>
            <a:ext uri="{FF2B5EF4-FFF2-40B4-BE49-F238E27FC236}">
              <a16:creationId xmlns:a16="http://schemas.microsoft.com/office/drawing/2014/main" id="{C32DD74A-5ADA-4570-897C-A80C655DA1FB}"/>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72" name="テキスト ボックス 271">
          <a:extLst>
            <a:ext uri="{FF2B5EF4-FFF2-40B4-BE49-F238E27FC236}">
              <a16:creationId xmlns:a16="http://schemas.microsoft.com/office/drawing/2014/main" id="{E5C73906-37AB-42CF-B78F-460A48601E40}"/>
            </a:ext>
          </a:extLst>
        </xdr:cNvPr>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3" name="直線コネクタ 272">
          <a:extLst>
            <a:ext uri="{FF2B5EF4-FFF2-40B4-BE49-F238E27FC236}">
              <a16:creationId xmlns:a16="http://schemas.microsoft.com/office/drawing/2014/main" id="{B43B2E84-9AF8-407E-8F61-AC19B31C2DB8}"/>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4" name="テキスト ボックス 273">
          <a:extLst>
            <a:ext uri="{FF2B5EF4-FFF2-40B4-BE49-F238E27FC236}">
              <a16:creationId xmlns:a16="http://schemas.microsoft.com/office/drawing/2014/main" id="{EA97164D-7EE2-450B-BCF8-7A68AD7E6BD9}"/>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5" name="直線コネクタ 274">
          <a:extLst>
            <a:ext uri="{FF2B5EF4-FFF2-40B4-BE49-F238E27FC236}">
              <a16:creationId xmlns:a16="http://schemas.microsoft.com/office/drawing/2014/main" id="{C7444D9C-E7C4-4680-A37D-89D781D2A4F5}"/>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6" name="テキスト ボックス 275">
          <a:extLst>
            <a:ext uri="{FF2B5EF4-FFF2-40B4-BE49-F238E27FC236}">
              <a16:creationId xmlns:a16="http://schemas.microsoft.com/office/drawing/2014/main" id="{FDFD1F22-99FA-45B8-9769-7B15B508F61F}"/>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7" name="直線コネクタ 276">
          <a:extLst>
            <a:ext uri="{FF2B5EF4-FFF2-40B4-BE49-F238E27FC236}">
              <a16:creationId xmlns:a16="http://schemas.microsoft.com/office/drawing/2014/main" id="{C0C50E1A-8A93-40CB-BC3E-F9482A2149DC}"/>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8" name="テキスト ボックス 277">
          <a:extLst>
            <a:ext uri="{FF2B5EF4-FFF2-40B4-BE49-F238E27FC236}">
              <a16:creationId xmlns:a16="http://schemas.microsoft.com/office/drawing/2014/main" id="{4BAB5517-AC90-4D95-B363-D34C531C0619}"/>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9" name="直線コネクタ 278">
          <a:extLst>
            <a:ext uri="{FF2B5EF4-FFF2-40B4-BE49-F238E27FC236}">
              <a16:creationId xmlns:a16="http://schemas.microsoft.com/office/drawing/2014/main" id="{968E1491-DB1A-4F05-A891-F7C6749C07E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0" name="テキスト ボックス 279">
          <a:extLst>
            <a:ext uri="{FF2B5EF4-FFF2-40B4-BE49-F238E27FC236}">
              <a16:creationId xmlns:a16="http://schemas.microsoft.com/office/drawing/2014/main" id="{5109B4DD-535F-4E00-A671-60A3CDD2BF8D}"/>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1" name="【公営住宅】&#10;有形固定資産減価償却率グラフ枠">
          <a:extLst>
            <a:ext uri="{FF2B5EF4-FFF2-40B4-BE49-F238E27FC236}">
              <a16:creationId xmlns:a16="http://schemas.microsoft.com/office/drawing/2014/main" id="{E71F5EC1-0C33-43EA-BEA3-990A9C53FE6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12954</xdr:rowOff>
    </xdr:from>
    <xdr:to>
      <xdr:col>24</xdr:col>
      <xdr:colOff>62865</xdr:colOff>
      <xdr:row>86</xdr:row>
      <xdr:rowOff>115824</xdr:rowOff>
    </xdr:to>
    <xdr:cxnSp macro="">
      <xdr:nvCxnSpPr>
        <xdr:cNvPr id="282" name="直線コネクタ 281">
          <a:extLst>
            <a:ext uri="{FF2B5EF4-FFF2-40B4-BE49-F238E27FC236}">
              <a16:creationId xmlns:a16="http://schemas.microsoft.com/office/drawing/2014/main" id="{0FAA1BAD-6F55-4CAC-A17C-F992CF25A8AE}"/>
            </a:ext>
          </a:extLst>
        </xdr:cNvPr>
        <xdr:cNvCxnSpPr/>
      </xdr:nvCxnSpPr>
      <xdr:spPr>
        <a:xfrm flipV="1">
          <a:off x="4634865" y="13557504"/>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119651</xdr:rowOff>
    </xdr:from>
    <xdr:ext cx="405111" cy="259045"/>
    <xdr:sp macro="" textlink="">
      <xdr:nvSpPr>
        <xdr:cNvPr id="283" name="【公営住宅】&#10;有形固定資産減価償却率最小値テキスト">
          <a:extLst>
            <a:ext uri="{FF2B5EF4-FFF2-40B4-BE49-F238E27FC236}">
              <a16:creationId xmlns:a16="http://schemas.microsoft.com/office/drawing/2014/main" id="{C5813346-8333-4961-8D00-A8AD6C4BC4AC}"/>
            </a:ext>
          </a:extLst>
        </xdr:cNvPr>
        <xdr:cNvSpPr txBox="1"/>
      </xdr:nvSpPr>
      <xdr:spPr>
        <a:xfrm>
          <a:off x="4673600" y="14864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115824</xdr:rowOff>
    </xdr:from>
    <xdr:to>
      <xdr:col>24</xdr:col>
      <xdr:colOff>152400</xdr:colOff>
      <xdr:row>86</xdr:row>
      <xdr:rowOff>115824</xdr:rowOff>
    </xdr:to>
    <xdr:cxnSp macro="">
      <xdr:nvCxnSpPr>
        <xdr:cNvPr id="284" name="直線コネクタ 283">
          <a:extLst>
            <a:ext uri="{FF2B5EF4-FFF2-40B4-BE49-F238E27FC236}">
              <a16:creationId xmlns:a16="http://schemas.microsoft.com/office/drawing/2014/main" id="{D266E551-809F-4842-BF87-5BF58F402A03}"/>
            </a:ext>
          </a:extLst>
        </xdr:cNvPr>
        <xdr:cNvCxnSpPr/>
      </xdr:nvCxnSpPr>
      <xdr:spPr>
        <a:xfrm>
          <a:off x="4546600" y="14860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131081</xdr:rowOff>
    </xdr:from>
    <xdr:ext cx="405111" cy="259045"/>
    <xdr:sp macro="" textlink="">
      <xdr:nvSpPr>
        <xdr:cNvPr id="285" name="【公営住宅】&#10;有形固定資産減価償却率最大値テキスト">
          <a:extLst>
            <a:ext uri="{FF2B5EF4-FFF2-40B4-BE49-F238E27FC236}">
              <a16:creationId xmlns:a16="http://schemas.microsoft.com/office/drawing/2014/main" id="{909FC474-3354-4038-873A-13668B001905}"/>
            </a:ext>
          </a:extLst>
        </xdr:cNvPr>
        <xdr:cNvSpPr txBox="1"/>
      </xdr:nvSpPr>
      <xdr:spPr>
        <a:xfrm>
          <a:off x="4673600" y="13332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12954</xdr:rowOff>
    </xdr:from>
    <xdr:to>
      <xdr:col>24</xdr:col>
      <xdr:colOff>152400</xdr:colOff>
      <xdr:row>79</xdr:row>
      <xdr:rowOff>12954</xdr:rowOff>
    </xdr:to>
    <xdr:cxnSp macro="">
      <xdr:nvCxnSpPr>
        <xdr:cNvPr id="286" name="直線コネクタ 285">
          <a:extLst>
            <a:ext uri="{FF2B5EF4-FFF2-40B4-BE49-F238E27FC236}">
              <a16:creationId xmlns:a16="http://schemas.microsoft.com/office/drawing/2014/main" id="{962B23E1-C184-4C13-894A-D6F73DEDEC11}"/>
            </a:ext>
          </a:extLst>
        </xdr:cNvPr>
        <xdr:cNvCxnSpPr/>
      </xdr:nvCxnSpPr>
      <xdr:spPr>
        <a:xfrm>
          <a:off x="4546600" y="13557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139464</xdr:rowOff>
    </xdr:from>
    <xdr:ext cx="405111" cy="259045"/>
    <xdr:sp macro="" textlink="">
      <xdr:nvSpPr>
        <xdr:cNvPr id="287" name="【公営住宅】&#10;有形固定資産減価償却率平均値テキスト">
          <a:extLst>
            <a:ext uri="{FF2B5EF4-FFF2-40B4-BE49-F238E27FC236}">
              <a16:creationId xmlns:a16="http://schemas.microsoft.com/office/drawing/2014/main" id="{A86570A5-9CF9-406C-8FF0-024D969691B9}"/>
            </a:ext>
          </a:extLst>
        </xdr:cNvPr>
        <xdr:cNvSpPr txBox="1"/>
      </xdr:nvSpPr>
      <xdr:spPr>
        <a:xfrm>
          <a:off x="4673600" y="141983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161037</xdr:rowOff>
    </xdr:from>
    <xdr:to>
      <xdr:col>24</xdr:col>
      <xdr:colOff>114300</xdr:colOff>
      <xdr:row>83</xdr:row>
      <xdr:rowOff>91187</xdr:rowOff>
    </xdr:to>
    <xdr:sp macro="" textlink="">
      <xdr:nvSpPr>
        <xdr:cNvPr id="288" name="フローチャート: 判断 287">
          <a:extLst>
            <a:ext uri="{FF2B5EF4-FFF2-40B4-BE49-F238E27FC236}">
              <a16:creationId xmlns:a16="http://schemas.microsoft.com/office/drawing/2014/main" id="{229A8384-FCDA-4378-8A10-3877480DF715}"/>
            </a:ext>
          </a:extLst>
        </xdr:cNvPr>
        <xdr:cNvSpPr/>
      </xdr:nvSpPr>
      <xdr:spPr>
        <a:xfrm>
          <a:off x="4584700" y="14219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119887</xdr:rowOff>
    </xdr:from>
    <xdr:to>
      <xdr:col>20</xdr:col>
      <xdr:colOff>38100</xdr:colOff>
      <xdr:row>83</xdr:row>
      <xdr:rowOff>50037</xdr:rowOff>
    </xdr:to>
    <xdr:sp macro="" textlink="">
      <xdr:nvSpPr>
        <xdr:cNvPr id="289" name="フローチャート: 判断 288">
          <a:extLst>
            <a:ext uri="{FF2B5EF4-FFF2-40B4-BE49-F238E27FC236}">
              <a16:creationId xmlns:a16="http://schemas.microsoft.com/office/drawing/2014/main" id="{4A5FC16C-4A8F-467D-97DD-2C36330C4ED0}"/>
            </a:ext>
          </a:extLst>
        </xdr:cNvPr>
        <xdr:cNvSpPr/>
      </xdr:nvSpPr>
      <xdr:spPr>
        <a:xfrm>
          <a:off x="3746500" y="1417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60452</xdr:rowOff>
    </xdr:from>
    <xdr:to>
      <xdr:col>15</xdr:col>
      <xdr:colOff>101600</xdr:colOff>
      <xdr:row>82</xdr:row>
      <xdr:rowOff>162052</xdr:rowOff>
    </xdr:to>
    <xdr:sp macro="" textlink="">
      <xdr:nvSpPr>
        <xdr:cNvPr id="290" name="フローチャート: 判断 289">
          <a:extLst>
            <a:ext uri="{FF2B5EF4-FFF2-40B4-BE49-F238E27FC236}">
              <a16:creationId xmlns:a16="http://schemas.microsoft.com/office/drawing/2014/main" id="{686D9B29-4B4A-4EEE-BB47-6E53CBEA7237}"/>
            </a:ext>
          </a:extLst>
        </xdr:cNvPr>
        <xdr:cNvSpPr/>
      </xdr:nvSpPr>
      <xdr:spPr>
        <a:xfrm>
          <a:off x="2857500" y="1411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23876</xdr:rowOff>
    </xdr:from>
    <xdr:to>
      <xdr:col>10</xdr:col>
      <xdr:colOff>165100</xdr:colOff>
      <xdr:row>82</xdr:row>
      <xdr:rowOff>125476</xdr:rowOff>
    </xdr:to>
    <xdr:sp macro="" textlink="">
      <xdr:nvSpPr>
        <xdr:cNvPr id="291" name="フローチャート: 判断 290">
          <a:extLst>
            <a:ext uri="{FF2B5EF4-FFF2-40B4-BE49-F238E27FC236}">
              <a16:creationId xmlns:a16="http://schemas.microsoft.com/office/drawing/2014/main" id="{7A2EB322-17DE-43EF-B88A-322E84013EC0}"/>
            </a:ext>
          </a:extLst>
        </xdr:cNvPr>
        <xdr:cNvSpPr/>
      </xdr:nvSpPr>
      <xdr:spPr>
        <a:xfrm>
          <a:off x="1968500" y="1408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145035</xdr:rowOff>
    </xdr:from>
    <xdr:to>
      <xdr:col>6</xdr:col>
      <xdr:colOff>38100</xdr:colOff>
      <xdr:row>82</xdr:row>
      <xdr:rowOff>75185</xdr:rowOff>
    </xdr:to>
    <xdr:sp macro="" textlink="">
      <xdr:nvSpPr>
        <xdr:cNvPr id="292" name="フローチャート: 判断 291">
          <a:extLst>
            <a:ext uri="{FF2B5EF4-FFF2-40B4-BE49-F238E27FC236}">
              <a16:creationId xmlns:a16="http://schemas.microsoft.com/office/drawing/2014/main" id="{37CA678D-E286-430F-A7A0-EE2EDD4972D5}"/>
            </a:ext>
          </a:extLst>
        </xdr:cNvPr>
        <xdr:cNvSpPr/>
      </xdr:nvSpPr>
      <xdr:spPr>
        <a:xfrm>
          <a:off x="1079500" y="140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1C1532FD-0286-4369-9ECF-70B011D93D2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BAEE50BD-0906-4795-9C64-E9AA546E9B5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BDE799B0-5A79-4B88-9AEF-37A984243DB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51DA37C-8064-4429-AB79-9467995C32BE}"/>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552C6CF5-555C-45E6-9616-5776CA4EEA0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65024</xdr:rowOff>
    </xdr:from>
    <xdr:to>
      <xdr:col>24</xdr:col>
      <xdr:colOff>114300</xdr:colOff>
      <xdr:row>82</xdr:row>
      <xdr:rowOff>166624</xdr:rowOff>
    </xdr:to>
    <xdr:sp macro="" textlink="">
      <xdr:nvSpPr>
        <xdr:cNvPr id="298" name="楕円 297">
          <a:extLst>
            <a:ext uri="{FF2B5EF4-FFF2-40B4-BE49-F238E27FC236}">
              <a16:creationId xmlns:a16="http://schemas.microsoft.com/office/drawing/2014/main" id="{3F27D5CE-77AF-448F-B9D1-A81877D6BDA5}"/>
            </a:ext>
          </a:extLst>
        </xdr:cNvPr>
        <xdr:cNvSpPr/>
      </xdr:nvSpPr>
      <xdr:spPr>
        <a:xfrm>
          <a:off x="4584700" y="1412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87901</xdr:rowOff>
    </xdr:from>
    <xdr:ext cx="405111" cy="259045"/>
    <xdr:sp macro="" textlink="">
      <xdr:nvSpPr>
        <xdr:cNvPr id="299" name="【公営住宅】&#10;有形固定資産減価償却率該当値テキスト">
          <a:extLst>
            <a:ext uri="{FF2B5EF4-FFF2-40B4-BE49-F238E27FC236}">
              <a16:creationId xmlns:a16="http://schemas.microsoft.com/office/drawing/2014/main" id="{678948D1-F3C9-4FA4-B6DF-A61050C742B1}"/>
            </a:ext>
          </a:extLst>
        </xdr:cNvPr>
        <xdr:cNvSpPr txBox="1"/>
      </xdr:nvSpPr>
      <xdr:spPr>
        <a:xfrm>
          <a:off x="4673600" y="13975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74168</xdr:rowOff>
    </xdr:from>
    <xdr:to>
      <xdr:col>20</xdr:col>
      <xdr:colOff>38100</xdr:colOff>
      <xdr:row>83</xdr:row>
      <xdr:rowOff>4318</xdr:rowOff>
    </xdr:to>
    <xdr:sp macro="" textlink="">
      <xdr:nvSpPr>
        <xdr:cNvPr id="300" name="楕円 299">
          <a:extLst>
            <a:ext uri="{FF2B5EF4-FFF2-40B4-BE49-F238E27FC236}">
              <a16:creationId xmlns:a16="http://schemas.microsoft.com/office/drawing/2014/main" id="{D390950D-D67A-49A5-8773-56AB8AC1229F}"/>
            </a:ext>
          </a:extLst>
        </xdr:cNvPr>
        <xdr:cNvSpPr/>
      </xdr:nvSpPr>
      <xdr:spPr>
        <a:xfrm>
          <a:off x="3746500" y="1413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115824</xdr:rowOff>
    </xdr:from>
    <xdr:to>
      <xdr:col>24</xdr:col>
      <xdr:colOff>63500</xdr:colOff>
      <xdr:row>82</xdr:row>
      <xdr:rowOff>124968</xdr:rowOff>
    </xdr:to>
    <xdr:cxnSp macro="">
      <xdr:nvCxnSpPr>
        <xdr:cNvPr id="301" name="直線コネクタ 300">
          <a:extLst>
            <a:ext uri="{FF2B5EF4-FFF2-40B4-BE49-F238E27FC236}">
              <a16:creationId xmlns:a16="http://schemas.microsoft.com/office/drawing/2014/main" id="{13A9D1BE-A142-4471-AA2B-142EB17737D3}"/>
            </a:ext>
          </a:extLst>
        </xdr:cNvPr>
        <xdr:cNvCxnSpPr/>
      </xdr:nvCxnSpPr>
      <xdr:spPr>
        <a:xfrm flipV="1">
          <a:off x="3797300" y="1417472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33020</xdr:rowOff>
    </xdr:from>
    <xdr:to>
      <xdr:col>15</xdr:col>
      <xdr:colOff>101600</xdr:colOff>
      <xdr:row>82</xdr:row>
      <xdr:rowOff>134620</xdr:rowOff>
    </xdr:to>
    <xdr:sp macro="" textlink="">
      <xdr:nvSpPr>
        <xdr:cNvPr id="302" name="楕円 301">
          <a:extLst>
            <a:ext uri="{FF2B5EF4-FFF2-40B4-BE49-F238E27FC236}">
              <a16:creationId xmlns:a16="http://schemas.microsoft.com/office/drawing/2014/main" id="{6F12F2AE-F59F-4A4B-9CD1-AF246240AEB3}"/>
            </a:ext>
          </a:extLst>
        </xdr:cNvPr>
        <xdr:cNvSpPr/>
      </xdr:nvSpPr>
      <xdr:spPr>
        <a:xfrm>
          <a:off x="2857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83820</xdr:rowOff>
    </xdr:from>
    <xdr:to>
      <xdr:col>19</xdr:col>
      <xdr:colOff>177800</xdr:colOff>
      <xdr:row>82</xdr:row>
      <xdr:rowOff>124968</xdr:rowOff>
    </xdr:to>
    <xdr:cxnSp macro="">
      <xdr:nvCxnSpPr>
        <xdr:cNvPr id="303" name="直線コネクタ 302">
          <a:extLst>
            <a:ext uri="{FF2B5EF4-FFF2-40B4-BE49-F238E27FC236}">
              <a16:creationId xmlns:a16="http://schemas.microsoft.com/office/drawing/2014/main" id="{8A5EB7AF-F59F-4F8C-B027-2F15C81EE708}"/>
            </a:ext>
          </a:extLst>
        </xdr:cNvPr>
        <xdr:cNvCxnSpPr/>
      </xdr:nvCxnSpPr>
      <xdr:spPr>
        <a:xfrm>
          <a:off x="2908300" y="1414272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140463</xdr:rowOff>
    </xdr:from>
    <xdr:to>
      <xdr:col>10</xdr:col>
      <xdr:colOff>165100</xdr:colOff>
      <xdr:row>82</xdr:row>
      <xdr:rowOff>70613</xdr:rowOff>
    </xdr:to>
    <xdr:sp macro="" textlink="">
      <xdr:nvSpPr>
        <xdr:cNvPr id="304" name="楕円 303">
          <a:extLst>
            <a:ext uri="{FF2B5EF4-FFF2-40B4-BE49-F238E27FC236}">
              <a16:creationId xmlns:a16="http://schemas.microsoft.com/office/drawing/2014/main" id="{5A02D5AE-B768-4F79-85A8-FADD9D557AEA}"/>
            </a:ext>
          </a:extLst>
        </xdr:cNvPr>
        <xdr:cNvSpPr/>
      </xdr:nvSpPr>
      <xdr:spPr>
        <a:xfrm>
          <a:off x="1968500" y="1402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19813</xdr:rowOff>
    </xdr:from>
    <xdr:to>
      <xdr:col>15</xdr:col>
      <xdr:colOff>50800</xdr:colOff>
      <xdr:row>82</xdr:row>
      <xdr:rowOff>83820</xdr:rowOff>
    </xdr:to>
    <xdr:cxnSp macro="">
      <xdr:nvCxnSpPr>
        <xdr:cNvPr id="305" name="直線コネクタ 304">
          <a:extLst>
            <a:ext uri="{FF2B5EF4-FFF2-40B4-BE49-F238E27FC236}">
              <a16:creationId xmlns:a16="http://schemas.microsoft.com/office/drawing/2014/main" id="{9AEACB0F-2E87-485A-B4FD-3C392B133908}"/>
            </a:ext>
          </a:extLst>
        </xdr:cNvPr>
        <xdr:cNvCxnSpPr/>
      </xdr:nvCxnSpPr>
      <xdr:spPr>
        <a:xfrm>
          <a:off x="2019300" y="14078713"/>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85598</xdr:rowOff>
    </xdr:from>
    <xdr:to>
      <xdr:col>6</xdr:col>
      <xdr:colOff>38100</xdr:colOff>
      <xdr:row>82</xdr:row>
      <xdr:rowOff>15748</xdr:rowOff>
    </xdr:to>
    <xdr:sp macro="" textlink="">
      <xdr:nvSpPr>
        <xdr:cNvPr id="306" name="楕円 305">
          <a:extLst>
            <a:ext uri="{FF2B5EF4-FFF2-40B4-BE49-F238E27FC236}">
              <a16:creationId xmlns:a16="http://schemas.microsoft.com/office/drawing/2014/main" id="{9CFBE719-5581-4A7C-B6D9-0F3311B7DEDA}"/>
            </a:ext>
          </a:extLst>
        </xdr:cNvPr>
        <xdr:cNvSpPr/>
      </xdr:nvSpPr>
      <xdr:spPr>
        <a:xfrm>
          <a:off x="1079500" y="1397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136398</xdr:rowOff>
    </xdr:from>
    <xdr:to>
      <xdr:col>10</xdr:col>
      <xdr:colOff>114300</xdr:colOff>
      <xdr:row>82</xdr:row>
      <xdr:rowOff>19813</xdr:rowOff>
    </xdr:to>
    <xdr:cxnSp macro="">
      <xdr:nvCxnSpPr>
        <xdr:cNvPr id="307" name="直線コネクタ 306">
          <a:extLst>
            <a:ext uri="{FF2B5EF4-FFF2-40B4-BE49-F238E27FC236}">
              <a16:creationId xmlns:a16="http://schemas.microsoft.com/office/drawing/2014/main" id="{B455F933-4331-49F7-925D-B6CB2733A03D}"/>
            </a:ext>
          </a:extLst>
        </xdr:cNvPr>
        <xdr:cNvCxnSpPr/>
      </xdr:nvCxnSpPr>
      <xdr:spPr>
        <a:xfrm>
          <a:off x="1130300" y="14023848"/>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41164</xdr:rowOff>
    </xdr:from>
    <xdr:ext cx="405111" cy="259045"/>
    <xdr:sp macro="" textlink="">
      <xdr:nvSpPr>
        <xdr:cNvPr id="308" name="n_1aveValue【公営住宅】&#10;有形固定資産減価償却率">
          <a:extLst>
            <a:ext uri="{FF2B5EF4-FFF2-40B4-BE49-F238E27FC236}">
              <a16:creationId xmlns:a16="http://schemas.microsoft.com/office/drawing/2014/main" id="{0D576C7F-38EB-4BB7-91CE-3ECFF198C363}"/>
            </a:ext>
          </a:extLst>
        </xdr:cNvPr>
        <xdr:cNvSpPr txBox="1"/>
      </xdr:nvSpPr>
      <xdr:spPr>
        <a:xfrm>
          <a:off x="3582044" y="1427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153179</xdr:rowOff>
    </xdr:from>
    <xdr:ext cx="405111" cy="259045"/>
    <xdr:sp macro="" textlink="">
      <xdr:nvSpPr>
        <xdr:cNvPr id="309" name="n_2aveValue【公営住宅】&#10;有形固定資産減価償却率">
          <a:extLst>
            <a:ext uri="{FF2B5EF4-FFF2-40B4-BE49-F238E27FC236}">
              <a16:creationId xmlns:a16="http://schemas.microsoft.com/office/drawing/2014/main" id="{53686F2E-953D-4293-97AC-B67CD1A8B8DE}"/>
            </a:ext>
          </a:extLst>
        </xdr:cNvPr>
        <xdr:cNvSpPr txBox="1"/>
      </xdr:nvSpPr>
      <xdr:spPr>
        <a:xfrm>
          <a:off x="2705744" y="14212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116603</xdr:rowOff>
    </xdr:from>
    <xdr:ext cx="405111" cy="259045"/>
    <xdr:sp macro="" textlink="">
      <xdr:nvSpPr>
        <xdr:cNvPr id="310" name="n_3aveValue【公営住宅】&#10;有形固定資産減価償却率">
          <a:extLst>
            <a:ext uri="{FF2B5EF4-FFF2-40B4-BE49-F238E27FC236}">
              <a16:creationId xmlns:a16="http://schemas.microsoft.com/office/drawing/2014/main" id="{B1B86416-5987-4568-AA6B-1BAF90576EF9}"/>
            </a:ext>
          </a:extLst>
        </xdr:cNvPr>
        <xdr:cNvSpPr txBox="1"/>
      </xdr:nvSpPr>
      <xdr:spPr>
        <a:xfrm>
          <a:off x="1816744" y="14175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66312</xdr:rowOff>
    </xdr:from>
    <xdr:ext cx="405111" cy="259045"/>
    <xdr:sp macro="" textlink="">
      <xdr:nvSpPr>
        <xdr:cNvPr id="311" name="n_4aveValue【公営住宅】&#10;有形固定資産減価償却率">
          <a:extLst>
            <a:ext uri="{FF2B5EF4-FFF2-40B4-BE49-F238E27FC236}">
              <a16:creationId xmlns:a16="http://schemas.microsoft.com/office/drawing/2014/main" id="{5EDCE495-B62E-43F1-AD8F-8912631217FC}"/>
            </a:ext>
          </a:extLst>
        </xdr:cNvPr>
        <xdr:cNvSpPr txBox="1"/>
      </xdr:nvSpPr>
      <xdr:spPr>
        <a:xfrm>
          <a:off x="927744" y="1412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20845</xdr:rowOff>
    </xdr:from>
    <xdr:ext cx="405111" cy="259045"/>
    <xdr:sp macro="" textlink="">
      <xdr:nvSpPr>
        <xdr:cNvPr id="312" name="n_1mainValue【公営住宅】&#10;有形固定資産減価償却率">
          <a:extLst>
            <a:ext uri="{FF2B5EF4-FFF2-40B4-BE49-F238E27FC236}">
              <a16:creationId xmlns:a16="http://schemas.microsoft.com/office/drawing/2014/main" id="{E9F7625A-7C99-4A27-BC8A-13BE05951191}"/>
            </a:ext>
          </a:extLst>
        </xdr:cNvPr>
        <xdr:cNvSpPr txBox="1"/>
      </xdr:nvSpPr>
      <xdr:spPr>
        <a:xfrm>
          <a:off x="3582044" y="13908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151147</xdr:rowOff>
    </xdr:from>
    <xdr:ext cx="405111" cy="259045"/>
    <xdr:sp macro="" textlink="">
      <xdr:nvSpPr>
        <xdr:cNvPr id="313" name="n_2mainValue【公営住宅】&#10;有形固定資産減価償却率">
          <a:extLst>
            <a:ext uri="{FF2B5EF4-FFF2-40B4-BE49-F238E27FC236}">
              <a16:creationId xmlns:a16="http://schemas.microsoft.com/office/drawing/2014/main" id="{328515E3-8327-424A-9873-DA1A97AD4FE2}"/>
            </a:ext>
          </a:extLst>
        </xdr:cNvPr>
        <xdr:cNvSpPr txBox="1"/>
      </xdr:nvSpPr>
      <xdr:spPr>
        <a:xfrm>
          <a:off x="27057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87140</xdr:rowOff>
    </xdr:from>
    <xdr:ext cx="405111" cy="259045"/>
    <xdr:sp macro="" textlink="">
      <xdr:nvSpPr>
        <xdr:cNvPr id="314" name="n_3mainValue【公営住宅】&#10;有形固定資産減価償却率">
          <a:extLst>
            <a:ext uri="{FF2B5EF4-FFF2-40B4-BE49-F238E27FC236}">
              <a16:creationId xmlns:a16="http://schemas.microsoft.com/office/drawing/2014/main" id="{BBFB35F1-7D22-4A5A-894F-35CFE360C349}"/>
            </a:ext>
          </a:extLst>
        </xdr:cNvPr>
        <xdr:cNvSpPr txBox="1"/>
      </xdr:nvSpPr>
      <xdr:spPr>
        <a:xfrm>
          <a:off x="1816744" y="13803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32275</xdr:rowOff>
    </xdr:from>
    <xdr:ext cx="405111" cy="259045"/>
    <xdr:sp macro="" textlink="">
      <xdr:nvSpPr>
        <xdr:cNvPr id="315" name="n_4mainValue【公営住宅】&#10;有形固定資産減価償却率">
          <a:extLst>
            <a:ext uri="{FF2B5EF4-FFF2-40B4-BE49-F238E27FC236}">
              <a16:creationId xmlns:a16="http://schemas.microsoft.com/office/drawing/2014/main" id="{463C9B1B-322E-4C89-A753-492A7371A704}"/>
            </a:ext>
          </a:extLst>
        </xdr:cNvPr>
        <xdr:cNvSpPr txBox="1"/>
      </xdr:nvSpPr>
      <xdr:spPr>
        <a:xfrm>
          <a:off x="927744" y="13748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6" name="正方形/長方形 315">
          <a:extLst>
            <a:ext uri="{FF2B5EF4-FFF2-40B4-BE49-F238E27FC236}">
              <a16:creationId xmlns:a16="http://schemas.microsoft.com/office/drawing/2014/main" id="{11D27C70-5565-46D7-B61D-687816C15CF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7" name="正方形/長方形 316">
          <a:extLst>
            <a:ext uri="{FF2B5EF4-FFF2-40B4-BE49-F238E27FC236}">
              <a16:creationId xmlns:a16="http://schemas.microsoft.com/office/drawing/2014/main" id="{30D759A5-6BD1-408C-BF17-89F0682F47D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8" name="正方形/長方形 317">
          <a:extLst>
            <a:ext uri="{FF2B5EF4-FFF2-40B4-BE49-F238E27FC236}">
              <a16:creationId xmlns:a16="http://schemas.microsoft.com/office/drawing/2014/main" id="{24F363D8-07E9-4B2F-8E33-91B373F9007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9" name="正方形/長方形 318">
          <a:extLst>
            <a:ext uri="{FF2B5EF4-FFF2-40B4-BE49-F238E27FC236}">
              <a16:creationId xmlns:a16="http://schemas.microsoft.com/office/drawing/2014/main" id="{E1D37C0C-567A-41C0-A67F-99778E0C382E}"/>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0" name="正方形/長方形 319">
          <a:extLst>
            <a:ext uri="{FF2B5EF4-FFF2-40B4-BE49-F238E27FC236}">
              <a16:creationId xmlns:a16="http://schemas.microsoft.com/office/drawing/2014/main" id="{9E2ED324-B31F-4DC6-B88B-85E201A3EC4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1" name="正方形/長方形 320">
          <a:extLst>
            <a:ext uri="{FF2B5EF4-FFF2-40B4-BE49-F238E27FC236}">
              <a16:creationId xmlns:a16="http://schemas.microsoft.com/office/drawing/2014/main" id="{51A05D8F-531A-4BC7-A743-BF7B47AAD60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2" name="正方形/長方形 321">
          <a:extLst>
            <a:ext uri="{FF2B5EF4-FFF2-40B4-BE49-F238E27FC236}">
              <a16:creationId xmlns:a16="http://schemas.microsoft.com/office/drawing/2014/main" id="{1E239CAD-D9E8-484D-98F6-164E7E01CAB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3" name="正方形/長方形 322">
          <a:extLst>
            <a:ext uri="{FF2B5EF4-FFF2-40B4-BE49-F238E27FC236}">
              <a16:creationId xmlns:a16="http://schemas.microsoft.com/office/drawing/2014/main" id="{25F3371B-B5BB-4DA2-B0CD-3315F670A54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4" name="テキスト ボックス 323">
          <a:extLst>
            <a:ext uri="{FF2B5EF4-FFF2-40B4-BE49-F238E27FC236}">
              <a16:creationId xmlns:a16="http://schemas.microsoft.com/office/drawing/2014/main" id="{CC678FDC-0535-44A1-A720-5D9BD1D989AA}"/>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5" name="直線コネクタ 324">
          <a:extLst>
            <a:ext uri="{FF2B5EF4-FFF2-40B4-BE49-F238E27FC236}">
              <a16:creationId xmlns:a16="http://schemas.microsoft.com/office/drawing/2014/main" id="{54131D30-9857-48C0-AEB2-0D2DA34DFA6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6" name="直線コネクタ 325">
          <a:extLst>
            <a:ext uri="{FF2B5EF4-FFF2-40B4-BE49-F238E27FC236}">
              <a16:creationId xmlns:a16="http://schemas.microsoft.com/office/drawing/2014/main" id="{C0FBEACB-F14F-4245-9B32-AEC2F9A0935D}"/>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7" name="テキスト ボックス 326">
          <a:extLst>
            <a:ext uri="{FF2B5EF4-FFF2-40B4-BE49-F238E27FC236}">
              <a16:creationId xmlns:a16="http://schemas.microsoft.com/office/drawing/2014/main" id="{2524D3AC-F1C3-4D16-BAD6-4FB034FA853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8" name="直線コネクタ 327">
          <a:extLst>
            <a:ext uri="{FF2B5EF4-FFF2-40B4-BE49-F238E27FC236}">
              <a16:creationId xmlns:a16="http://schemas.microsoft.com/office/drawing/2014/main" id="{CC082E8E-2CBB-40B2-A490-FCD2FF235DEE}"/>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9" name="テキスト ボックス 328">
          <a:extLst>
            <a:ext uri="{FF2B5EF4-FFF2-40B4-BE49-F238E27FC236}">
              <a16:creationId xmlns:a16="http://schemas.microsoft.com/office/drawing/2014/main" id="{67533BBC-9D5E-4CF1-97FC-7CBA385E7A37}"/>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0" name="直線コネクタ 329">
          <a:extLst>
            <a:ext uri="{FF2B5EF4-FFF2-40B4-BE49-F238E27FC236}">
              <a16:creationId xmlns:a16="http://schemas.microsoft.com/office/drawing/2014/main" id="{84856F1C-B92A-4783-B753-8E3D438B1B23}"/>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1" name="テキスト ボックス 330">
          <a:extLst>
            <a:ext uri="{FF2B5EF4-FFF2-40B4-BE49-F238E27FC236}">
              <a16:creationId xmlns:a16="http://schemas.microsoft.com/office/drawing/2014/main" id="{04B3DCDB-B1A7-4011-A65F-1B8E85915894}"/>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2" name="直線コネクタ 331">
          <a:extLst>
            <a:ext uri="{FF2B5EF4-FFF2-40B4-BE49-F238E27FC236}">
              <a16:creationId xmlns:a16="http://schemas.microsoft.com/office/drawing/2014/main" id="{77E2F90E-1846-4F67-AADE-AC891845E997}"/>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3" name="テキスト ボックス 332">
          <a:extLst>
            <a:ext uri="{FF2B5EF4-FFF2-40B4-BE49-F238E27FC236}">
              <a16:creationId xmlns:a16="http://schemas.microsoft.com/office/drawing/2014/main" id="{5AD04D3E-4643-4257-9CCD-99A534EA1118}"/>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4" name="直線コネクタ 333">
          <a:extLst>
            <a:ext uri="{FF2B5EF4-FFF2-40B4-BE49-F238E27FC236}">
              <a16:creationId xmlns:a16="http://schemas.microsoft.com/office/drawing/2014/main" id="{69176DB5-25D7-4741-BCC6-963ACC720C2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5" name="テキスト ボックス 334">
          <a:extLst>
            <a:ext uri="{FF2B5EF4-FFF2-40B4-BE49-F238E27FC236}">
              <a16:creationId xmlns:a16="http://schemas.microsoft.com/office/drawing/2014/main" id="{9B7227E6-3EB1-4EDE-83C0-89C5608C0B76}"/>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6" name="【公営住宅】&#10;一人当たり面積グラフ枠">
          <a:extLst>
            <a:ext uri="{FF2B5EF4-FFF2-40B4-BE49-F238E27FC236}">
              <a16:creationId xmlns:a16="http://schemas.microsoft.com/office/drawing/2014/main" id="{B86BB8E2-CFA5-4086-BBA4-1C4CAB6A048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31699</xdr:rowOff>
    </xdr:from>
    <xdr:to>
      <xdr:col>54</xdr:col>
      <xdr:colOff>189865</xdr:colOff>
      <xdr:row>85</xdr:row>
      <xdr:rowOff>160173</xdr:rowOff>
    </xdr:to>
    <xdr:cxnSp macro="">
      <xdr:nvCxnSpPr>
        <xdr:cNvPr id="337" name="直線コネクタ 336">
          <a:extLst>
            <a:ext uri="{FF2B5EF4-FFF2-40B4-BE49-F238E27FC236}">
              <a16:creationId xmlns:a16="http://schemas.microsoft.com/office/drawing/2014/main" id="{BF41B3C9-4001-4815-94A8-61660BFF247E}"/>
            </a:ext>
          </a:extLst>
        </xdr:cNvPr>
        <xdr:cNvCxnSpPr/>
      </xdr:nvCxnSpPr>
      <xdr:spPr>
        <a:xfrm flipV="1">
          <a:off x="10476865" y="13576249"/>
          <a:ext cx="0" cy="1157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164000</xdr:rowOff>
    </xdr:from>
    <xdr:ext cx="469744" cy="259045"/>
    <xdr:sp macro="" textlink="">
      <xdr:nvSpPr>
        <xdr:cNvPr id="338" name="【公営住宅】&#10;一人当たり面積最小値テキスト">
          <a:extLst>
            <a:ext uri="{FF2B5EF4-FFF2-40B4-BE49-F238E27FC236}">
              <a16:creationId xmlns:a16="http://schemas.microsoft.com/office/drawing/2014/main" id="{97FC0F99-1266-48F4-AE45-02B5187327FC}"/>
            </a:ext>
          </a:extLst>
        </xdr:cNvPr>
        <xdr:cNvSpPr txBox="1"/>
      </xdr:nvSpPr>
      <xdr:spPr>
        <a:xfrm>
          <a:off x="10515600" y="1473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160173</xdr:rowOff>
    </xdr:from>
    <xdr:to>
      <xdr:col>55</xdr:col>
      <xdr:colOff>88900</xdr:colOff>
      <xdr:row>85</xdr:row>
      <xdr:rowOff>160173</xdr:rowOff>
    </xdr:to>
    <xdr:cxnSp macro="">
      <xdr:nvCxnSpPr>
        <xdr:cNvPr id="339" name="直線コネクタ 338">
          <a:extLst>
            <a:ext uri="{FF2B5EF4-FFF2-40B4-BE49-F238E27FC236}">
              <a16:creationId xmlns:a16="http://schemas.microsoft.com/office/drawing/2014/main" id="{B25ED0F0-E21F-4526-B97D-BF190E4BFB60}"/>
            </a:ext>
          </a:extLst>
        </xdr:cNvPr>
        <xdr:cNvCxnSpPr/>
      </xdr:nvCxnSpPr>
      <xdr:spPr>
        <a:xfrm>
          <a:off x="10388600" y="14733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149826</xdr:rowOff>
    </xdr:from>
    <xdr:ext cx="469744" cy="259045"/>
    <xdr:sp macro="" textlink="">
      <xdr:nvSpPr>
        <xdr:cNvPr id="340" name="【公営住宅】&#10;一人当たり面積最大値テキスト">
          <a:extLst>
            <a:ext uri="{FF2B5EF4-FFF2-40B4-BE49-F238E27FC236}">
              <a16:creationId xmlns:a16="http://schemas.microsoft.com/office/drawing/2014/main" id="{ABAB9F64-0839-4A2D-8FAC-74D593B6B558}"/>
            </a:ext>
          </a:extLst>
        </xdr:cNvPr>
        <xdr:cNvSpPr txBox="1"/>
      </xdr:nvSpPr>
      <xdr:spPr>
        <a:xfrm>
          <a:off x="10515600" y="13351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31699</xdr:rowOff>
    </xdr:from>
    <xdr:to>
      <xdr:col>55</xdr:col>
      <xdr:colOff>88900</xdr:colOff>
      <xdr:row>79</xdr:row>
      <xdr:rowOff>31699</xdr:rowOff>
    </xdr:to>
    <xdr:cxnSp macro="">
      <xdr:nvCxnSpPr>
        <xdr:cNvPr id="341" name="直線コネクタ 340">
          <a:extLst>
            <a:ext uri="{FF2B5EF4-FFF2-40B4-BE49-F238E27FC236}">
              <a16:creationId xmlns:a16="http://schemas.microsoft.com/office/drawing/2014/main" id="{CEEBD48B-4129-4E97-95C6-D74ACF54AE17}"/>
            </a:ext>
          </a:extLst>
        </xdr:cNvPr>
        <xdr:cNvCxnSpPr/>
      </xdr:nvCxnSpPr>
      <xdr:spPr>
        <a:xfrm>
          <a:off x="10388600" y="13576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166540</xdr:rowOff>
    </xdr:from>
    <xdr:ext cx="469744" cy="259045"/>
    <xdr:sp macro="" textlink="">
      <xdr:nvSpPr>
        <xdr:cNvPr id="342" name="【公営住宅】&#10;一人当たり面積平均値テキスト">
          <a:extLst>
            <a:ext uri="{FF2B5EF4-FFF2-40B4-BE49-F238E27FC236}">
              <a16:creationId xmlns:a16="http://schemas.microsoft.com/office/drawing/2014/main" id="{0AE619A6-D1BF-4541-9D74-0D133F48B55B}"/>
            </a:ext>
          </a:extLst>
        </xdr:cNvPr>
        <xdr:cNvSpPr txBox="1"/>
      </xdr:nvSpPr>
      <xdr:spPr>
        <a:xfrm>
          <a:off x="10515600" y="140539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143663</xdr:rowOff>
    </xdr:from>
    <xdr:to>
      <xdr:col>55</xdr:col>
      <xdr:colOff>50800</xdr:colOff>
      <xdr:row>83</xdr:row>
      <xdr:rowOff>73813</xdr:rowOff>
    </xdr:to>
    <xdr:sp macro="" textlink="">
      <xdr:nvSpPr>
        <xdr:cNvPr id="343" name="フローチャート: 判断 342">
          <a:extLst>
            <a:ext uri="{FF2B5EF4-FFF2-40B4-BE49-F238E27FC236}">
              <a16:creationId xmlns:a16="http://schemas.microsoft.com/office/drawing/2014/main" id="{B2EFD95C-C55A-4BAF-AAAC-BFB9286152BA}"/>
            </a:ext>
          </a:extLst>
        </xdr:cNvPr>
        <xdr:cNvSpPr/>
      </xdr:nvSpPr>
      <xdr:spPr>
        <a:xfrm>
          <a:off x="10426700" y="1420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144577</xdr:rowOff>
    </xdr:from>
    <xdr:to>
      <xdr:col>50</xdr:col>
      <xdr:colOff>165100</xdr:colOff>
      <xdr:row>83</xdr:row>
      <xdr:rowOff>74727</xdr:rowOff>
    </xdr:to>
    <xdr:sp macro="" textlink="">
      <xdr:nvSpPr>
        <xdr:cNvPr id="344" name="フローチャート: 判断 343">
          <a:extLst>
            <a:ext uri="{FF2B5EF4-FFF2-40B4-BE49-F238E27FC236}">
              <a16:creationId xmlns:a16="http://schemas.microsoft.com/office/drawing/2014/main" id="{CC12A828-7F63-44C2-9DD6-146BDF7F35E2}"/>
            </a:ext>
          </a:extLst>
        </xdr:cNvPr>
        <xdr:cNvSpPr/>
      </xdr:nvSpPr>
      <xdr:spPr>
        <a:xfrm>
          <a:off x="9588500" y="14203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145948</xdr:rowOff>
    </xdr:from>
    <xdr:to>
      <xdr:col>46</xdr:col>
      <xdr:colOff>38100</xdr:colOff>
      <xdr:row>83</xdr:row>
      <xdr:rowOff>76098</xdr:rowOff>
    </xdr:to>
    <xdr:sp macro="" textlink="">
      <xdr:nvSpPr>
        <xdr:cNvPr id="345" name="フローチャート: 判断 344">
          <a:extLst>
            <a:ext uri="{FF2B5EF4-FFF2-40B4-BE49-F238E27FC236}">
              <a16:creationId xmlns:a16="http://schemas.microsoft.com/office/drawing/2014/main" id="{45854BB6-C91D-4E07-B02D-4DF7B110D207}"/>
            </a:ext>
          </a:extLst>
        </xdr:cNvPr>
        <xdr:cNvSpPr/>
      </xdr:nvSpPr>
      <xdr:spPr>
        <a:xfrm>
          <a:off x="8699500" y="14204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139548</xdr:rowOff>
    </xdr:from>
    <xdr:to>
      <xdr:col>41</xdr:col>
      <xdr:colOff>101600</xdr:colOff>
      <xdr:row>83</xdr:row>
      <xdr:rowOff>69698</xdr:rowOff>
    </xdr:to>
    <xdr:sp macro="" textlink="">
      <xdr:nvSpPr>
        <xdr:cNvPr id="346" name="フローチャート: 判断 345">
          <a:extLst>
            <a:ext uri="{FF2B5EF4-FFF2-40B4-BE49-F238E27FC236}">
              <a16:creationId xmlns:a16="http://schemas.microsoft.com/office/drawing/2014/main" id="{4272CAA1-5CF5-43E5-A029-22DF308BC90B}"/>
            </a:ext>
          </a:extLst>
        </xdr:cNvPr>
        <xdr:cNvSpPr/>
      </xdr:nvSpPr>
      <xdr:spPr>
        <a:xfrm>
          <a:off x="7810500" y="1419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146862</xdr:rowOff>
    </xdr:from>
    <xdr:to>
      <xdr:col>36</xdr:col>
      <xdr:colOff>165100</xdr:colOff>
      <xdr:row>83</xdr:row>
      <xdr:rowOff>77012</xdr:rowOff>
    </xdr:to>
    <xdr:sp macro="" textlink="">
      <xdr:nvSpPr>
        <xdr:cNvPr id="347" name="フローチャート: 判断 346">
          <a:extLst>
            <a:ext uri="{FF2B5EF4-FFF2-40B4-BE49-F238E27FC236}">
              <a16:creationId xmlns:a16="http://schemas.microsoft.com/office/drawing/2014/main" id="{506040C4-ECD6-4B98-BD19-130A370893F7}"/>
            </a:ext>
          </a:extLst>
        </xdr:cNvPr>
        <xdr:cNvSpPr/>
      </xdr:nvSpPr>
      <xdr:spPr>
        <a:xfrm>
          <a:off x="6921500" y="1420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9FE627B2-38B1-4CE7-987F-CFDBAC968D0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C3A3DA47-33E8-427A-A53F-EA720DE944D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21DE2658-5CEE-406E-B017-636EB381BD7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93369D74-439C-4DD9-A60E-26BF026F645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CAE4AFB4-4494-4FEA-A196-0E8FC9AA3F0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107086</xdr:rowOff>
    </xdr:from>
    <xdr:to>
      <xdr:col>55</xdr:col>
      <xdr:colOff>50800</xdr:colOff>
      <xdr:row>85</xdr:row>
      <xdr:rowOff>37236</xdr:rowOff>
    </xdr:to>
    <xdr:sp macro="" textlink="">
      <xdr:nvSpPr>
        <xdr:cNvPr id="353" name="楕円 352">
          <a:extLst>
            <a:ext uri="{FF2B5EF4-FFF2-40B4-BE49-F238E27FC236}">
              <a16:creationId xmlns:a16="http://schemas.microsoft.com/office/drawing/2014/main" id="{6B69CDC0-3679-469E-92AF-0F5C545FC16D}"/>
            </a:ext>
          </a:extLst>
        </xdr:cNvPr>
        <xdr:cNvSpPr/>
      </xdr:nvSpPr>
      <xdr:spPr>
        <a:xfrm>
          <a:off x="10426700" y="1450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85513</xdr:rowOff>
    </xdr:from>
    <xdr:ext cx="469744" cy="259045"/>
    <xdr:sp macro="" textlink="">
      <xdr:nvSpPr>
        <xdr:cNvPr id="354" name="【公営住宅】&#10;一人当たり面積該当値テキスト">
          <a:extLst>
            <a:ext uri="{FF2B5EF4-FFF2-40B4-BE49-F238E27FC236}">
              <a16:creationId xmlns:a16="http://schemas.microsoft.com/office/drawing/2014/main" id="{23C0FAA8-3BD4-45E7-882C-AA713C3FE634}"/>
            </a:ext>
          </a:extLst>
        </xdr:cNvPr>
        <xdr:cNvSpPr txBox="1"/>
      </xdr:nvSpPr>
      <xdr:spPr>
        <a:xfrm>
          <a:off x="10515600" y="1448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108458</xdr:rowOff>
    </xdr:from>
    <xdr:to>
      <xdr:col>50</xdr:col>
      <xdr:colOff>165100</xdr:colOff>
      <xdr:row>85</xdr:row>
      <xdr:rowOff>38608</xdr:rowOff>
    </xdr:to>
    <xdr:sp macro="" textlink="">
      <xdr:nvSpPr>
        <xdr:cNvPr id="355" name="楕円 354">
          <a:extLst>
            <a:ext uri="{FF2B5EF4-FFF2-40B4-BE49-F238E27FC236}">
              <a16:creationId xmlns:a16="http://schemas.microsoft.com/office/drawing/2014/main" id="{63F6544B-7E88-4773-8E52-267C88B288D3}"/>
            </a:ext>
          </a:extLst>
        </xdr:cNvPr>
        <xdr:cNvSpPr/>
      </xdr:nvSpPr>
      <xdr:spPr>
        <a:xfrm>
          <a:off x="9588500" y="1451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157886</xdr:rowOff>
    </xdr:from>
    <xdr:to>
      <xdr:col>55</xdr:col>
      <xdr:colOff>0</xdr:colOff>
      <xdr:row>84</xdr:row>
      <xdr:rowOff>159258</xdr:rowOff>
    </xdr:to>
    <xdr:cxnSp macro="">
      <xdr:nvCxnSpPr>
        <xdr:cNvPr id="356" name="直線コネクタ 355">
          <a:extLst>
            <a:ext uri="{FF2B5EF4-FFF2-40B4-BE49-F238E27FC236}">
              <a16:creationId xmlns:a16="http://schemas.microsoft.com/office/drawing/2014/main" id="{39A98D58-2341-4D98-BEF9-B1D96674117B}"/>
            </a:ext>
          </a:extLst>
        </xdr:cNvPr>
        <xdr:cNvCxnSpPr/>
      </xdr:nvCxnSpPr>
      <xdr:spPr>
        <a:xfrm flipV="1">
          <a:off x="9639300" y="14559686"/>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108001</xdr:rowOff>
    </xdr:from>
    <xdr:to>
      <xdr:col>46</xdr:col>
      <xdr:colOff>38100</xdr:colOff>
      <xdr:row>85</xdr:row>
      <xdr:rowOff>38151</xdr:rowOff>
    </xdr:to>
    <xdr:sp macro="" textlink="">
      <xdr:nvSpPr>
        <xdr:cNvPr id="357" name="楕円 356">
          <a:extLst>
            <a:ext uri="{FF2B5EF4-FFF2-40B4-BE49-F238E27FC236}">
              <a16:creationId xmlns:a16="http://schemas.microsoft.com/office/drawing/2014/main" id="{EC29638E-C6DC-4655-8577-885A656648C0}"/>
            </a:ext>
          </a:extLst>
        </xdr:cNvPr>
        <xdr:cNvSpPr/>
      </xdr:nvSpPr>
      <xdr:spPr>
        <a:xfrm>
          <a:off x="8699500" y="14509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158801</xdr:rowOff>
    </xdr:from>
    <xdr:to>
      <xdr:col>50</xdr:col>
      <xdr:colOff>114300</xdr:colOff>
      <xdr:row>84</xdr:row>
      <xdr:rowOff>159258</xdr:rowOff>
    </xdr:to>
    <xdr:cxnSp macro="">
      <xdr:nvCxnSpPr>
        <xdr:cNvPr id="358" name="直線コネクタ 357">
          <a:extLst>
            <a:ext uri="{FF2B5EF4-FFF2-40B4-BE49-F238E27FC236}">
              <a16:creationId xmlns:a16="http://schemas.microsoft.com/office/drawing/2014/main" id="{18DE12CE-C342-44C4-A8CA-B4A40EA82652}"/>
            </a:ext>
          </a:extLst>
        </xdr:cNvPr>
        <xdr:cNvCxnSpPr/>
      </xdr:nvCxnSpPr>
      <xdr:spPr>
        <a:xfrm>
          <a:off x="8750300" y="14560601"/>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113488</xdr:rowOff>
    </xdr:from>
    <xdr:to>
      <xdr:col>41</xdr:col>
      <xdr:colOff>101600</xdr:colOff>
      <xdr:row>85</xdr:row>
      <xdr:rowOff>43638</xdr:rowOff>
    </xdr:to>
    <xdr:sp macro="" textlink="">
      <xdr:nvSpPr>
        <xdr:cNvPr id="359" name="楕円 358">
          <a:extLst>
            <a:ext uri="{FF2B5EF4-FFF2-40B4-BE49-F238E27FC236}">
              <a16:creationId xmlns:a16="http://schemas.microsoft.com/office/drawing/2014/main" id="{0429AE44-0E15-4974-97D7-71A5ACB9D793}"/>
            </a:ext>
          </a:extLst>
        </xdr:cNvPr>
        <xdr:cNvSpPr/>
      </xdr:nvSpPr>
      <xdr:spPr>
        <a:xfrm>
          <a:off x="7810500" y="1451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158801</xdr:rowOff>
    </xdr:from>
    <xdr:to>
      <xdr:col>45</xdr:col>
      <xdr:colOff>177800</xdr:colOff>
      <xdr:row>84</xdr:row>
      <xdr:rowOff>164288</xdr:rowOff>
    </xdr:to>
    <xdr:cxnSp macro="">
      <xdr:nvCxnSpPr>
        <xdr:cNvPr id="360" name="直線コネクタ 359">
          <a:extLst>
            <a:ext uri="{FF2B5EF4-FFF2-40B4-BE49-F238E27FC236}">
              <a16:creationId xmlns:a16="http://schemas.microsoft.com/office/drawing/2014/main" id="{BA8B96E9-CF08-47AD-A1C6-FECF6EA6A36E}"/>
            </a:ext>
          </a:extLst>
        </xdr:cNvPr>
        <xdr:cNvCxnSpPr/>
      </xdr:nvCxnSpPr>
      <xdr:spPr>
        <a:xfrm flipV="1">
          <a:off x="7861300" y="14560601"/>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113945</xdr:rowOff>
    </xdr:from>
    <xdr:to>
      <xdr:col>36</xdr:col>
      <xdr:colOff>165100</xdr:colOff>
      <xdr:row>85</xdr:row>
      <xdr:rowOff>44095</xdr:rowOff>
    </xdr:to>
    <xdr:sp macro="" textlink="">
      <xdr:nvSpPr>
        <xdr:cNvPr id="361" name="楕円 360">
          <a:extLst>
            <a:ext uri="{FF2B5EF4-FFF2-40B4-BE49-F238E27FC236}">
              <a16:creationId xmlns:a16="http://schemas.microsoft.com/office/drawing/2014/main" id="{938E7C07-05D6-486F-BDA0-18A989700D42}"/>
            </a:ext>
          </a:extLst>
        </xdr:cNvPr>
        <xdr:cNvSpPr/>
      </xdr:nvSpPr>
      <xdr:spPr>
        <a:xfrm>
          <a:off x="6921500" y="1451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164288</xdr:rowOff>
    </xdr:from>
    <xdr:to>
      <xdr:col>41</xdr:col>
      <xdr:colOff>50800</xdr:colOff>
      <xdr:row>84</xdr:row>
      <xdr:rowOff>164745</xdr:rowOff>
    </xdr:to>
    <xdr:cxnSp macro="">
      <xdr:nvCxnSpPr>
        <xdr:cNvPr id="362" name="直線コネクタ 361">
          <a:extLst>
            <a:ext uri="{FF2B5EF4-FFF2-40B4-BE49-F238E27FC236}">
              <a16:creationId xmlns:a16="http://schemas.microsoft.com/office/drawing/2014/main" id="{797F775C-2DB9-4557-84FD-95ED12BD6AD3}"/>
            </a:ext>
          </a:extLst>
        </xdr:cNvPr>
        <xdr:cNvCxnSpPr/>
      </xdr:nvCxnSpPr>
      <xdr:spPr>
        <a:xfrm flipV="1">
          <a:off x="6972300" y="14566088"/>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91254</xdr:rowOff>
    </xdr:from>
    <xdr:ext cx="469744" cy="259045"/>
    <xdr:sp macro="" textlink="">
      <xdr:nvSpPr>
        <xdr:cNvPr id="363" name="n_1aveValue【公営住宅】&#10;一人当たり面積">
          <a:extLst>
            <a:ext uri="{FF2B5EF4-FFF2-40B4-BE49-F238E27FC236}">
              <a16:creationId xmlns:a16="http://schemas.microsoft.com/office/drawing/2014/main" id="{13BE701C-B6AD-4242-B5F9-276C184B9879}"/>
            </a:ext>
          </a:extLst>
        </xdr:cNvPr>
        <xdr:cNvSpPr txBox="1"/>
      </xdr:nvSpPr>
      <xdr:spPr>
        <a:xfrm>
          <a:off x="9391727" y="1397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92625</xdr:rowOff>
    </xdr:from>
    <xdr:ext cx="469744" cy="259045"/>
    <xdr:sp macro="" textlink="">
      <xdr:nvSpPr>
        <xdr:cNvPr id="364" name="n_2aveValue【公営住宅】&#10;一人当たり面積">
          <a:extLst>
            <a:ext uri="{FF2B5EF4-FFF2-40B4-BE49-F238E27FC236}">
              <a16:creationId xmlns:a16="http://schemas.microsoft.com/office/drawing/2014/main" id="{116EB4B8-1ED5-4AAC-9B76-52A59BE8B902}"/>
            </a:ext>
          </a:extLst>
        </xdr:cNvPr>
        <xdr:cNvSpPr txBox="1"/>
      </xdr:nvSpPr>
      <xdr:spPr>
        <a:xfrm>
          <a:off x="8515427" y="1398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86225</xdr:rowOff>
    </xdr:from>
    <xdr:ext cx="469744" cy="259045"/>
    <xdr:sp macro="" textlink="">
      <xdr:nvSpPr>
        <xdr:cNvPr id="365" name="n_3aveValue【公営住宅】&#10;一人当たり面積">
          <a:extLst>
            <a:ext uri="{FF2B5EF4-FFF2-40B4-BE49-F238E27FC236}">
              <a16:creationId xmlns:a16="http://schemas.microsoft.com/office/drawing/2014/main" id="{3A82CD40-3295-4175-99DD-245BD7B3EE31}"/>
            </a:ext>
          </a:extLst>
        </xdr:cNvPr>
        <xdr:cNvSpPr txBox="1"/>
      </xdr:nvSpPr>
      <xdr:spPr>
        <a:xfrm>
          <a:off x="7626427" y="13973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93539</xdr:rowOff>
    </xdr:from>
    <xdr:ext cx="469744" cy="259045"/>
    <xdr:sp macro="" textlink="">
      <xdr:nvSpPr>
        <xdr:cNvPr id="366" name="n_4aveValue【公営住宅】&#10;一人当たり面積">
          <a:extLst>
            <a:ext uri="{FF2B5EF4-FFF2-40B4-BE49-F238E27FC236}">
              <a16:creationId xmlns:a16="http://schemas.microsoft.com/office/drawing/2014/main" id="{A599E6AD-FAA6-4520-BE6D-DA67AD40F89F}"/>
            </a:ext>
          </a:extLst>
        </xdr:cNvPr>
        <xdr:cNvSpPr txBox="1"/>
      </xdr:nvSpPr>
      <xdr:spPr>
        <a:xfrm>
          <a:off x="6737427" y="1398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29735</xdr:rowOff>
    </xdr:from>
    <xdr:ext cx="469744" cy="259045"/>
    <xdr:sp macro="" textlink="">
      <xdr:nvSpPr>
        <xdr:cNvPr id="367" name="n_1mainValue【公営住宅】&#10;一人当たり面積">
          <a:extLst>
            <a:ext uri="{FF2B5EF4-FFF2-40B4-BE49-F238E27FC236}">
              <a16:creationId xmlns:a16="http://schemas.microsoft.com/office/drawing/2014/main" id="{607BFB62-41D0-4409-A342-E5DFE7B2C8E4}"/>
            </a:ext>
          </a:extLst>
        </xdr:cNvPr>
        <xdr:cNvSpPr txBox="1"/>
      </xdr:nvSpPr>
      <xdr:spPr>
        <a:xfrm>
          <a:off x="9391727" y="146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29278</xdr:rowOff>
    </xdr:from>
    <xdr:ext cx="469744" cy="259045"/>
    <xdr:sp macro="" textlink="">
      <xdr:nvSpPr>
        <xdr:cNvPr id="368" name="n_2mainValue【公営住宅】&#10;一人当たり面積">
          <a:extLst>
            <a:ext uri="{FF2B5EF4-FFF2-40B4-BE49-F238E27FC236}">
              <a16:creationId xmlns:a16="http://schemas.microsoft.com/office/drawing/2014/main" id="{FEFF04C3-6ECE-4445-AEF2-70B73CD00190}"/>
            </a:ext>
          </a:extLst>
        </xdr:cNvPr>
        <xdr:cNvSpPr txBox="1"/>
      </xdr:nvSpPr>
      <xdr:spPr>
        <a:xfrm>
          <a:off x="8515427" y="14602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34765</xdr:rowOff>
    </xdr:from>
    <xdr:ext cx="469744" cy="259045"/>
    <xdr:sp macro="" textlink="">
      <xdr:nvSpPr>
        <xdr:cNvPr id="369" name="n_3mainValue【公営住宅】&#10;一人当たり面積">
          <a:extLst>
            <a:ext uri="{FF2B5EF4-FFF2-40B4-BE49-F238E27FC236}">
              <a16:creationId xmlns:a16="http://schemas.microsoft.com/office/drawing/2014/main" id="{289CBE90-CA3F-4DD2-91A4-D43C1A43FE92}"/>
            </a:ext>
          </a:extLst>
        </xdr:cNvPr>
        <xdr:cNvSpPr txBox="1"/>
      </xdr:nvSpPr>
      <xdr:spPr>
        <a:xfrm>
          <a:off x="7626427" y="1460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35222</xdr:rowOff>
    </xdr:from>
    <xdr:ext cx="469744" cy="259045"/>
    <xdr:sp macro="" textlink="">
      <xdr:nvSpPr>
        <xdr:cNvPr id="370" name="n_4mainValue【公営住宅】&#10;一人当たり面積">
          <a:extLst>
            <a:ext uri="{FF2B5EF4-FFF2-40B4-BE49-F238E27FC236}">
              <a16:creationId xmlns:a16="http://schemas.microsoft.com/office/drawing/2014/main" id="{7DC7C10D-22DD-4A25-8E4B-7E3ABAC2181F}"/>
            </a:ext>
          </a:extLst>
        </xdr:cNvPr>
        <xdr:cNvSpPr txBox="1"/>
      </xdr:nvSpPr>
      <xdr:spPr>
        <a:xfrm>
          <a:off x="6737427" y="1460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1" name="正方形/長方形 370">
          <a:extLst>
            <a:ext uri="{FF2B5EF4-FFF2-40B4-BE49-F238E27FC236}">
              <a16:creationId xmlns:a16="http://schemas.microsoft.com/office/drawing/2014/main" id="{C46F5CE2-23CA-4A09-A677-7718E0BA350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2" name="正方形/長方形 371">
          <a:extLst>
            <a:ext uri="{FF2B5EF4-FFF2-40B4-BE49-F238E27FC236}">
              <a16:creationId xmlns:a16="http://schemas.microsoft.com/office/drawing/2014/main" id="{517D43D7-0D70-4B29-8B11-E5A4CC601EF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3" name="正方形/長方形 372">
          <a:extLst>
            <a:ext uri="{FF2B5EF4-FFF2-40B4-BE49-F238E27FC236}">
              <a16:creationId xmlns:a16="http://schemas.microsoft.com/office/drawing/2014/main" id="{D621C901-E256-48B1-9289-B8775938730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4" name="正方形/長方形 373">
          <a:extLst>
            <a:ext uri="{FF2B5EF4-FFF2-40B4-BE49-F238E27FC236}">
              <a16:creationId xmlns:a16="http://schemas.microsoft.com/office/drawing/2014/main" id="{5E87E985-6866-4D69-9D5C-5582DF5CD4C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5" name="正方形/長方形 374">
          <a:extLst>
            <a:ext uri="{FF2B5EF4-FFF2-40B4-BE49-F238E27FC236}">
              <a16:creationId xmlns:a16="http://schemas.microsoft.com/office/drawing/2014/main" id="{DE04DD53-9BE5-4332-91C0-CD1557B498B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6" name="正方形/長方形 375">
          <a:extLst>
            <a:ext uri="{FF2B5EF4-FFF2-40B4-BE49-F238E27FC236}">
              <a16:creationId xmlns:a16="http://schemas.microsoft.com/office/drawing/2014/main" id="{9A30946E-26A9-4832-BF24-A73692B1880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7" name="正方形/長方形 376">
          <a:extLst>
            <a:ext uri="{FF2B5EF4-FFF2-40B4-BE49-F238E27FC236}">
              <a16:creationId xmlns:a16="http://schemas.microsoft.com/office/drawing/2014/main" id="{A835AFCC-8729-40DA-BEF6-4DC1A562E65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8" name="正方形/長方形 377">
          <a:extLst>
            <a:ext uri="{FF2B5EF4-FFF2-40B4-BE49-F238E27FC236}">
              <a16:creationId xmlns:a16="http://schemas.microsoft.com/office/drawing/2014/main" id="{C2F45874-BBCE-4FCB-8427-D49B20A45138}"/>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9" name="テキスト ボックス 378">
          <a:extLst>
            <a:ext uri="{FF2B5EF4-FFF2-40B4-BE49-F238E27FC236}">
              <a16:creationId xmlns:a16="http://schemas.microsoft.com/office/drawing/2014/main" id="{816765D0-66B4-47AA-9187-029590AC1D2D}"/>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0" name="直線コネクタ 379">
          <a:extLst>
            <a:ext uri="{FF2B5EF4-FFF2-40B4-BE49-F238E27FC236}">
              <a16:creationId xmlns:a16="http://schemas.microsoft.com/office/drawing/2014/main" id="{CE64A111-9790-4709-A586-650AD9894C5D}"/>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1" name="テキスト ボックス 380">
          <a:extLst>
            <a:ext uri="{FF2B5EF4-FFF2-40B4-BE49-F238E27FC236}">
              <a16:creationId xmlns:a16="http://schemas.microsoft.com/office/drawing/2014/main" id="{951E9365-0505-4D80-BD2A-51257941336A}"/>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2" name="直線コネクタ 381">
          <a:extLst>
            <a:ext uri="{FF2B5EF4-FFF2-40B4-BE49-F238E27FC236}">
              <a16:creationId xmlns:a16="http://schemas.microsoft.com/office/drawing/2014/main" id="{625FB68F-CE95-419A-9D4B-89D72EE9A93A}"/>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3" name="テキスト ボックス 382">
          <a:extLst>
            <a:ext uri="{FF2B5EF4-FFF2-40B4-BE49-F238E27FC236}">
              <a16:creationId xmlns:a16="http://schemas.microsoft.com/office/drawing/2014/main" id="{9DE43261-8852-4031-90A1-BB71FC6FAED8}"/>
            </a:ext>
          </a:extLst>
        </xdr:cNvPr>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4" name="直線コネクタ 383">
          <a:extLst>
            <a:ext uri="{FF2B5EF4-FFF2-40B4-BE49-F238E27FC236}">
              <a16:creationId xmlns:a16="http://schemas.microsoft.com/office/drawing/2014/main" id="{AAF96ABE-A57D-497D-A7B4-310DDC0D1A35}"/>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5" name="テキスト ボックス 384">
          <a:extLst>
            <a:ext uri="{FF2B5EF4-FFF2-40B4-BE49-F238E27FC236}">
              <a16:creationId xmlns:a16="http://schemas.microsoft.com/office/drawing/2014/main" id="{C56E3628-899D-4BB2-B840-728E605177C1}"/>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6" name="直線コネクタ 385">
          <a:extLst>
            <a:ext uri="{FF2B5EF4-FFF2-40B4-BE49-F238E27FC236}">
              <a16:creationId xmlns:a16="http://schemas.microsoft.com/office/drawing/2014/main" id="{B471893B-9FA7-4430-A4A9-F53D8C1D1743}"/>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7" name="テキスト ボックス 386">
          <a:extLst>
            <a:ext uri="{FF2B5EF4-FFF2-40B4-BE49-F238E27FC236}">
              <a16:creationId xmlns:a16="http://schemas.microsoft.com/office/drawing/2014/main" id="{AC91C9F6-59F5-43EA-9771-68AA26C126DD}"/>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88" name="直線コネクタ 387">
          <a:extLst>
            <a:ext uri="{FF2B5EF4-FFF2-40B4-BE49-F238E27FC236}">
              <a16:creationId xmlns:a16="http://schemas.microsoft.com/office/drawing/2014/main" id="{78F48BCE-559E-4641-A441-9905A55204E1}"/>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89" name="テキスト ボックス 388">
          <a:extLst>
            <a:ext uri="{FF2B5EF4-FFF2-40B4-BE49-F238E27FC236}">
              <a16:creationId xmlns:a16="http://schemas.microsoft.com/office/drawing/2014/main" id="{77FCB624-E02C-41E9-81DF-5E0728AC6F99}"/>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0" name="直線コネクタ 389">
          <a:extLst>
            <a:ext uri="{FF2B5EF4-FFF2-40B4-BE49-F238E27FC236}">
              <a16:creationId xmlns:a16="http://schemas.microsoft.com/office/drawing/2014/main" id="{A9CC7919-049E-436C-9710-5324A0E61BF8}"/>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1" name="テキスト ボックス 390">
          <a:extLst>
            <a:ext uri="{FF2B5EF4-FFF2-40B4-BE49-F238E27FC236}">
              <a16:creationId xmlns:a16="http://schemas.microsoft.com/office/drawing/2014/main" id="{AFEE43DC-8F22-4776-939E-FA351B3D2AE1}"/>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2" name="直線コネクタ 391">
          <a:extLst>
            <a:ext uri="{FF2B5EF4-FFF2-40B4-BE49-F238E27FC236}">
              <a16:creationId xmlns:a16="http://schemas.microsoft.com/office/drawing/2014/main" id="{22261867-30E1-4B65-90A7-116EFF77CAD8}"/>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3" name="【港湾・漁港】&#10;有形固定資産減価償却率グラフ枠">
          <a:extLst>
            <a:ext uri="{FF2B5EF4-FFF2-40B4-BE49-F238E27FC236}">
              <a16:creationId xmlns:a16="http://schemas.microsoft.com/office/drawing/2014/main" id="{15C2BC4D-709B-44C5-AA9D-377733F6DE6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93345</xdr:rowOff>
    </xdr:from>
    <xdr:to>
      <xdr:col>24</xdr:col>
      <xdr:colOff>62865</xdr:colOff>
      <xdr:row>109</xdr:row>
      <xdr:rowOff>74295</xdr:rowOff>
    </xdr:to>
    <xdr:cxnSp macro="">
      <xdr:nvCxnSpPr>
        <xdr:cNvPr id="394" name="直線コネクタ 393">
          <a:extLst>
            <a:ext uri="{FF2B5EF4-FFF2-40B4-BE49-F238E27FC236}">
              <a16:creationId xmlns:a16="http://schemas.microsoft.com/office/drawing/2014/main" id="{37603E32-A3F7-448D-928A-A7BE3BE3D2FC}"/>
            </a:ext>
          </a:extLst>
        </xdr:cNvPr>
        <xdr:cNvCxnSpPr/>
      </xdr:nvCxnSpPr>
      <xdr:spPr>
        <a:xfrm flipV="1">
          <a:off x="4634865" y="17409795"/>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78122</xdr:rowOff>
    </xdr:from>
    <xdr:ext cx="405111" cy="259045"/>
    <xdr:sp macro="" textlink="">
      <xdr:nvSpPr>
        <xdr:cNvPr id="395" name="【港湾・漁港】&#10;有形固定資産減価償却率最小値テキスト">
          <a:extLst>
            <a:ext uri="{FF2B5EF4-FFF2-40B4-BE49-F238E27FC236}">
              <a16:creationId xmlns:a16="http://schemas.microsoft.com/office/drawing/2014/main" id="{B15D405A-A8A4-4703-8F86-A181C56A35C3}"/>
            </a:ext>
          </a:extLst>
        </xdr:cNvPr>
        <xdr:cNvSpPr txBox="1"/>
      </xdr:nvSpPr>
      <xdr:spPr>
        <a:xfrm>
          <a:off x="4673600" y="1876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74295</xdr:rowOff>
    </xdr:from>
    <xdr:to>
      <xdr:col>24</xdr:col>
      <xdr:colOff>152400</xdr:colOff>
      <xdr:row>109</xdr:row>
      <xdr:rowOff>74295</xdr:rowOff>
    </xdr:to>
    <xdr:cxnSp macro="">
      <xdr:nvCxnSpPr>
        <xdr:cNvPr id="396" name="直線コネクタ 395">
          <a:extLst>
            <a:ext uri="{FF2B5EF4-FFF2-40B4-BE49-F238E27FC236}">
              <a16:creationId xmlns:a16="http://schemas.microsoft.com/office/drawing/2014/main" id="{D1DBAAC2-4A01-4CF6-BCFE-0E98D24CC291}"/>
            </a:ext>
          </a:extLst>
        </xdr:cNvPr>
        <xdr:cNvCxnSpPr/>
      </xdr:nvCxnSpPr>
      <xdr:spPr>
        <a:xfrm>
          <a:off x="4546600" y="18762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40022</xdr:rowOff>
    </xdr:from>
    <xdr:ext cx="405111" cy="259045"/>
    <xdr:sp macro="" textlink="">
      <xdr:nvSpPr>
        <xdr:cNvPr id="397" name="【港湾・漁港】&#10;有形固定資産減価償却率最大値テキスト">
          <a:extLst>
            <a:ext uri="{FF2B5EF4-FFF2-40B4-BE49-F238E27FC236}">
              <a16:creationId xmlns:a16="http://schemas.microsoft.com/office/drawing/2014/main" id="{F8BD9552-BFFB-49C4-8322-2A7BF666DAB6}"/>
            </a:ext>
          </a:extLst>
        </xdr:cNvPr>
        <xdr:cNvSpPr txBox="1"/>
      </xdr:nvSpPr>
      <xdr:spPr>
        <a:xfrm>
          <a:off x="4673600" y="1718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93345</xdr:rowOff>
    </xdr:from>
    <xdr:to>
      <xdr:col>24</xdr:col>
      <xdr:colOff>152400</xdr:colOff>
      <xdr:row>101</xdr:row>
      <xdr:rowOff>93345</xdr:rowOff>
    </xdr:to>
    <xdr:cxnSp macro="">
      <xdr:nvCxnSpPr>
        <xdr:cNvPr id="398" name="直線コネクタ 397">
          <a:extLst>
            <a:ext uri="{FF2B5EF4-FFF2-40B4-BE49-F238E27FC236}">
              <a16:creationId xmlns:a16="http://schemas.microsoft.com/office/drawing/2014/main" id="{84B82E29-A6D9-46D1-8DAA-2ECD04FF8352}"/>
            </a:ext>
          </a:extLst>
        </xdr:cNvPr>
        <xdr:cNvCxnSpPr/>
      </xdr:nvCxnSpPr>
      <xdr:spPr>
        <a:xfrm>
          <a:off x="4546600" y="1740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102888</xdr:rowOff>
    </xdr:from>
    <xdr:ext cx="405111" cy="259045"/>
    <xdr:sp macro="" textlink="">
      <xdr:nvSpPr>
        <xdr:cNvPr id="399" name="【港湾・漁港】&#10;有形固定資産減価償却率平均値テキスト">
          <a:extLst>
            <a:ext uri="{FF2B5EF4-FFF2-40B4-BE49-F238E27FC236}">
              <a16:creationId xmlns:a16="http://schemas.microsoft.com/office/drawing/2014/main" id="{94C7DE4F-BCE4-451A-B602-C99152C2FE9B}"/>
            </a:ext>
          </a:extLst>
        </xdr:cNvPr>
        <xdr:cNvSpPr txBox="1"/>
      </xdr:nvSpPr>
      <xdr:spPr>
        <a:xfrm>
          <a:off x="4673600" y="18448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124461</xdr:rowOff>
    </xdr:from>
    <xdr:to>
      <xdr:col>24</xdr:col>
      <xdr:colOff>114300</xdr:colOff>
      <xdr:row>108</xdr:row>
      <xdr:rowOff>54611</xdr:rowOff>
    </xdr:to>
    <xdr:sp macro="" textlink="">
      <xdr:nvSpPr>
        <xdr:cNvPr id="400" name="フローチャート: 判断 399">
          <a:extLst>
            <a:ext uri="{FF2B5EF4-FFF2-40B4-BE49-F238E27FC236}">
              <a16:creationId xmlns:a16="http://schemas.microsoft.com/office/drawing/2014/main" id="{54DFBCBE-4C1A-4CD1-A3D4-BFFC0FE64F02}"/>
            </a:ext>
          </a:extLst>
        </xdr:cNvPr>
        <xdr:cNvSpPr/>
      </xdr:nvSpPr>
      <xdr:spPr>
        <a:xfrm>
          <a:off x="4584700" y="184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107</xdr:row>
      <xdr:rowOff>95886</xdr:rowOff>
    </xdr:from>
    <xdr:to>
      <xdr:col>20</xdr:col>
      <xdr:colOff>38100</xdr:colOff>
      <xdr:row>108</xdr:row>
      <xdr:rowOff>26036</xdr:rowOff>
    </xdr:to>
    <xdr:sp macro="" textlink="">
      <xdr:nvSpPr>
        <xdr:cNvPr id="401" name="フローチャート: 判断 400">
          <a:extLst>
            <a:ext uri="{FF2B5EF4-FFF2-40B4-BE49-F238E27FC236}">
              <a16:creationId xmlns:a16="http://schemas.microsoft.com/office/drawing/2014/main" id="{4143B3D0-AA77-4B50-B7C3-4329C908264A}"/>
            </a:ext>
          </a:extLst>
        </xdr:cNvPr>
        <xdr:cNvSpPr/>
      </xdr:nvSpPr>
      <xdr:spPr>
        <a:xfrm>
          <a:off x="3746500" y="1844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107</xdr:row>
      <xdr:rowOff>46355</xdr:rowOff>
    </xdr:from>
    <xdr:to>
      <xdr:col>15</xdr:col>
      <xdr:colOff>101600</xdr:colOff>
      <xdr:row>107</xdr:row>
      <xdr:rowOff>147955</xdr:rowOff>
    </xdr:to>
    <xdr:sp macro="" textlink="">
      <xdr:nvSpPr>
        <xdr:cNvPr id="402" name="フローチャート: 判断 401">
          <a:extLst>
            <a:ext uri="{FF2B5EF4-FFF2-40B4-BE49-F238E27FC236}">
              <a16:creationId xmlns:a16="http://schemas.microsoft.com/office/drawing/2014/main" id="{0E781CE0-AF35-4194-B15E-308277040B43}"/>
            </a:ext>
          </a:extLst>
        </xdr:cNvPr>
        <xdr:cNvSpPr/>
      </xdr:nvSpPr>
      <xdr:spPr>
        <a:xfrm>
          <a:off x="2857500" y="1839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107</xdr:row>
      <xdr:rowOff>8255</xdr:rowOff>
    </xdr:from>
    <xdr:to>
      <xdr:col>10</xdr:col>
      <xdr:colOff>165100</xdr:colOff>
      <xdr:row>107</xdr:row>
      <xdr:rowOff>109855</xdr:rowOff>
    </xdr:to>
    <xdr:sp macro="" textlink="">
      <xdr:nvSpPr>
        <xdr:cNvPr id="403" name="フローチャート: 判断 402">
          <a:extLst>
            <a:ext uri="{FF2B5EF4-FFF2-40B4-BE49-F238E27FC236}">
              <a16:creationId xmlns:a16="http://schemas.microsoft.com/office/drawing/2014/main" id="{633E57EE-831B-407B-B355-161066A95C16}"/>
            </a:ext>
          </a:extLst>
        </xdr:cNvPr>
        <xdr:cNvSpPr/>
      </xdr:nvSpPr>
      <xdr:spPr>
        <a:xfrm>
          <a:off x="1968500" y="1835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106</xdr:row>
      <xdr:rowOff>162561</xdr:rowOff>
    </xdr:from>
    <xdr:to>
      <xdr:col>6</xdr:col>
      <xdr:colOff>38100</xdr:colOff>
      <xdr:row>107</xdr:row>
      <xdr:rowOff>92711</xdr:rowOff>
    </xdr:to>
    <xdr:sp macro="" textlink="">
      <xdr:nvSpPr>
        <xdr:cNvPr id="404" name="フローチャート: 判断 403">
          <a:extLst>
            <a:ext uri="{FF2B5EF4-FFF2-40B4-BE49-F238E27FC236}">
              <a16:creationId xmlns:a16="http://schemas.microsoft.com/office/drawing/2014/main" id="{93FB5F77-5D39-443F-B3C8-E7585D30BEC6}"/>
            </a:ext>
          </a:extLst>
        </xdr:cNvPr>
        <xdr:cNvSpPr/>
      </xdr:nvSpPr>
      <xdr:spPr>
        <a:xfrm>
          <a:off x="1079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5" name="テキスト ボックス 404">
          <a:extLst>
            <a:ext uri="{FF2B5EF4-FFF2-40B4-BE49-F238E27FC236}">
              <a16:creationId xmlns:a16="http://schemas.microsoft.com/office/drawing/2014/main" id="{A23454E9-3A27-48B7-80DB-47AA469B277C}"/>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6" name="テキスト ボックス 405">
          <a:extLst>
            <a:ext uri="{FF2B5EF4-FFF2-40B4-BE49-F238E27FC236}">
              <a16:creationId xmlns:a16="http://schemas.microsoft.com/office/drawing/2014/main" id="{231C3AD4-6B22-435F-921B-A89BD83B9326}"/>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id="{6A8D610D-0453-459F-9711-D5D632255CB4}"/>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1E1203BA-FF06-4F83-B5BA-C9BE547B1557}"/>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B6132256-4B95-405D-9B7B-118A0A36370A}"/>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6350</xdr:rowOff>
    </xdr:from>
    <xdr:to>
      <xdr:col>24</xdr:col>
      <xdr:colOff>114300</xdr:colOff>
      <xdr:row>107</xdr:row>
      <xdr:rowOff>107950</xdr:rowOff>
    </xdr:to>
    <xdr:sp macro="" textlink="">
      <xdr:nvSpPr>
        <xdr:cNvPr id="410" name="楕円 409">
          <a:extLst>
            <a:ext uri="{FF2B5EF4-FFF2-40B4-BE49-F238E27FC236}">
              <a16:creationId xmlns:a16="http://schemas.microsoft.com/office/drawing/2014/main" id="{18C2DA53-3FAF-40B5-B5B0-FFF42F27499B}"/>
            </a:ext>
          </a:extLst>
        </xdr:cNvPr>
        <xdr:cNvSpPr/>
      </xdr:nvSpPr>
      <xdr:spPr>
        <a:xfrm>
          <a:off x="45847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29227</xdr:rowOff>
    </xdr:from>
    <xdr:ext cx="405111" cy="259045"/>
    <xdr:sp macro="" textlink="">
      <xdr:nvSpPr>
        <xdr:cNvPr id="411" name="【港湾・漁港】&#10;有形固定資産減価償却率該当値テキスト">
          <a:extLst>
            <a:ext uri="{FF2B5EF4-FFF2-40B4-BE49-F238E27FC236}">
              <a16:creationId xmlns:a16="http://schemas.microsoft.com/office/drawing/2014/main" id="{C2D1956F-E421-499D-8D14-9797368F3B8B}"/>
            </a:ext>
          </a:extLst>
        </xdr:cNvPr>
        <xdr:cNvSpPr txBox="1"/>
      </xdr:nvSpPr>
      <xdr:spPr>
        <a:xfrm>
          <a:off x="4673600" y="1820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141605</xdr:rowOff>
    </xdr:from>
    <xdr:to>
      <xdr:col>20</xdr:col>
      <xdr:colOff>38100</xdr:colOff>
      <xdr:row>107</xdr:row>
      <xdr:rowOff>71755</xdr:rowOff>
    </xdr:to>
    <xdr:sp macro="" textlink="">
      <xdr:nvSpPr>
        <xdr:cNvPr id="412" name="楕円 411">
          <a:extLst>
            <a:ext uri="{FF2B5EF4-FFF2-40B4-BE49-F238E27FC236}">
              <a16:creationId xmlns:a16="http://schemas.microsoft.com/office/drawing/2014/main" id="{0004D71C-3B6D-4172-9FDC-780C6204BD7D}"/>
            </a:ext>
          </a:extLst>
        </xdr:cNvPr>
        <xdr:cNvSpPr/>
      </xdr:nvSpPr>
      <xdr:spPr>
        <a:xfrm>
          <a:off x="3746500" y="1831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20955</xdr:rowOff>
    </xdr:from>
    <xdr:to>
      <xdr:col>24</xdr:col>
      <xdr:colOff>63500</xdr:colOff>
      <xdr:row>107</xdr:row>
      <xdr:rowOff>57150</xdr:rowOff>
    </xdr:to>
    <xdr:cxnSp macro="">
      <xdr:nvCxnSpPr>
        <xdr:cNvPr id="413" name="直線コネクタ 412">
          <a:extLst>
            <a:ext uri="{FF2B5EF4-FFF2-40B4-BE49-F238E27FC236}">
              <a16:creationId xmlns:a16="http://schemas.microsoft.com/office/drawing/2014/main" id="{CDC699AF-8391-40C1-B667-F0EE51E410E5}"/>
            </a:ext>
          </a:extLst>
        </xdr:cNvPr>
        <xdr:cNvCxnSpPr/>
      </xdr:nvCxnSpPr>
      <xdr:spPr>
        <a:xfrm>
          <a:off x="3797300" y="1836610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636</xdr:rowOff>
    </xdr:from>
    <xdr:to>
      <xdr:col>15</xdr:col>
      <xdr:colOff>101600</xdr:colOff>
      <xdr:row>106</xdr:row>
      <xdr:rowOff>102236</xdr:rowOff>
    </xdr:to>
    <xdr:sp macro="" textlink="">
      <xdr:nvSpPr>
        <xdr:cNvPr id="414" name="楕円 413">
          <a:extLst>
            <a:ext uri="{FF2B5EF4-FFF2-40B4-BE49-F238E27FC236}">
              <a16:creationId xmlns:a16="http://schemas.microsoft.com/office/drawing/2014/main" id="{D76CD2F8-5239-46A5-BC9D-72E13DC9B4D4}"/>
            </a:ext>
          </a:extLst>
        </xdr:cNvPr>
        <xdr:cNvSpPr/>
      </xdr:nvSpPr>
      <xdr:spPr>
        <a:xfrm>
          <a:off x="2857500" y="1817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51436</xdr:rowOff>
    </xdr:from>
    <xdr:to>
      <xdr:col>19</xdr:col>
      <xdr:colOff>177800</xdr:colOff>
      <xdr:row>107</xdr:row>
      <xdr:rowOff>20955</xdr:rowOff>
    </xdr:to>
    <xdr:cxnSp macro="">
      <xdr:nvCxnSpPr>
        <xdr:cNvPr id="415" name="直線コネクタ 414">
          <a:extLst>
            <a:ext uri="{FF2B5EF4-FFF2-40B4-BE49-F238E27FC236}">
              <a16:creationId xmlns:a16="http://schemas.microsoft.com/office/drawing/2014/main" id="{7EC22B6F-30B0-428A-B762-7F421BD2CE88}"/>
            </a:ext>
          </a:extLst>
        </xdr:cNvPr>
        <xdr:cNvCxnSpPr/>
      </xdr:nvCxnSpPr>
      <xdr:spPr>
        <a:xfrm>
          <a:off x="2908300" y="18225136"/>
          <a:ext cx="889000" cy="1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137795</xdr:rowOff>
    </xdr:from>
    <xdr:to>
      <xdr:col>10</xdr:col>
      <xdr:colOff>165100</xdr:colOff>
      <xdr:row>106</xdr:row>
      <xdr:rowOff>67945</xdr:rowOff>
    </xdr:to>
    <xdr:sp macro="" textlink="">
      <xdr:nvSpPr>
        <xdr:cNvPr id="416" name="楕円 415">
          <a:extLst>
            <a:ext uri="{FF2B5EF4-FFF2-40B4-BE49-F238E27FC236}">
              <a16:creationId xmlns:a16="http://schemas.microsoft.com/office/drawing/2014/main" id="{B5AAADA9-2D0D-4E0E-A70A-8E52A758A130}"/>
            </a:ext>
          </a:extLst>
        </xdr:cNvPr>
        <xdr:cNvSpPr/>
      </xdr:nvSpPr>
      <xdr:spPr>
        <a:xfrm>
          <a:off x="1968500" y="1814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17145</xdr:rowOff>
    </xdr:from>
    <xdr:to>
      <xdr:col>15</xdr:col>
      <xdr:colOff>50800</xdr:colOff>
      <xdr:row>106</xdr:row>
      <xdr:rowOff>51436</xdr:rowOff>
    </xdr:to>
    <xdr:cxnSp macro="">
      <xdr:nvCxnSpPr>
        <xdr:cNvPr id="417" name="直線コネクタ 416">
          <a:extLst>
            <a:ext uri="{FF2B5EF4-FFF2-40B4-BE49-F238E27FC236}">
              <a16:creationId xmlns:a16="http://schemas.microsoft.com/office/drawing/2014/main" id="{E3ECF886-234D-41B7-BF79-28E850B5CB8A}"/>
            </a:ext>
          </a:extLst>
        </xdr:cNvPr>
        <xdr:cNvCxnSpPr/>
      </xdr:nvCxnSpPr>
      <xdr:spPr>
        <a:xfrm>
          <a:off x="2019300" y="1819084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137795</xdr:rowOff>
    </xdr:from>
    <xdr:to>
      <xdr:col>6</xdr:col>
      <xdr:colOff>38100</xdr:colOff>
      <xdr:row>106</xdr:row>
      <xdr:rowOff>67945</xdr:rowOff>
    </xdr:to>
    <xdr:sp macro="" textlink="">
      <xdr:nvSpPr>
        <xdr:cNvPr id="418" name="楕円 417">
          <a:extLst>
            <a:ext uri="{FF2B5EF4-FFF2-40B4-BE49-F238E27FC236}">
              <a16:creationId xmlns:a16="http://schemas.microsoft.com/office/drawing/2014/main" id="{0AC39C9E-3C00-4B95-9F04-E251FF7DD88D}"/>
            </a:ext>
          </a:extLst>
        </xdr:cNvPr>
        <xdr:cNvSpPr/>
      </xdr:nvSpPr>
      <xdr:spPr>
        <a:xfrm>
          <a:off x="1079500" y="1814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17145</xdr:rowOff>
    </xdr:from>
    <xdr:to>
      <xdr:col>10</xdr:col>
      <xdr:colOff>114300</xdr:colOff>
      <xdr:row>106</xdr:row>
      <xdr:rowOff>17145</xdr:rowOff>
    </xdr:to>
    <xdr:cxnSp macro="">
      <xdr:nvCxnSpPr>
        <xdr:cNvPr id="419" name="直線コネクタ 418">
          <a:extLst>
            <a:ext uri="{FF2B5EF4-FFF2-40B4-BE49-F238E27FC236}">
              <a16:creationId xmlns:a16="http://schemas.microsoft.com/office/drawing/2014/main" id="{B464C8CF-FD66-4C60-A3AF-25EDE2F8DB29}"/>
            </a:ext>
          </a:extLst>
        </xdr:cNvPr>
        <xdr:cNvCxnSpPr/>
      </xdr:nvCxnSpPr>
      <xdr:spPr>
        <a:xfrm>
          <a:off x="1130300" y="181908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108</xdr:row>
      <xdr:rowOff>17163</xdr:rowOff>
    </xdr:from>
    <xdr:ext cx="405111" cy="259045"/>
    <xdr:sp macro="" textlink="">
      <xdr:nvSpPr>
        <xdr:cNvPr id="420" name="n_1aveValue【港湾・漁港】&#10;有形固定資産減価償却率">
          <a:extLst>
            <a:ext uri="{FF2B5EF4-FFF2-40B4-BE49-F238E27FC236}">
              <a16:creationId xmlns:a16="http://schemas.microsoft.com/office/drawing/2014/main" id="{7ADCC99C-7D75-438D-8FE0-354A4B8AE125}"/>
            </a:ext>
          </a:extLst>
        </xdr:cNvPr>
        <xdr:cNvSpPr txBox="1"/>
      </xdr:nvSpPr>
      <xdr:spPr>
        <a:xfrm>
          <a:off x="3582044" y="1853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139082</xdr:rowOff>
    </xdr:from>
    <xdr:ext cx="405111" cy="259045"/>
    <xdr:sp macro="" textlink="">
      <xdr:nvSpPr>
        <xdr:cNvPr id="421" name="n_2aveValue【港湾・漁港】&#10;有形固定資産減価償却率">
          <a:extLst>
            <a:ext uri="{FF2B5EF4-FFF2-40B4-BE49-F238E27FC236}">
              <a16:creationId xmlns:a16="http://schemas.microsoft.com/office/drawing/2014/main" id="{3CEDB709-8332-4831-83B1-DD3F32966825}"/>
            </a:ext>
          </a:extLst>
        </xdr:cNvPr>
        <xdr:cNvSpPr txBox="1"/>
      </xdr:nvSpPr>
      <xdr:spPr>
        <a:xfrm>
          <a:off x="2705744" y="1848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100982</xdr:rowOff>
    </xdr:from>
    <xdr:ext cx="405111" cy="259045"/>
    <xdr:sp macro="" textlink="">
      <xdr:nvSpPr>
        <xdr:cNvPr id="422" name="n_3aveValue【港湾・漁港】&#10;有形固定資産減価償却率">
          <a:extLst>
            <a:ext uri="{FF2B5EF4-FFF2-40B4-BE49-F238E27FC236}">
              <a16:creationId xmlns:a16="http://schemas.microsoft.com/office/drawing/2014/main" id="{95F1FE0B-38D1-4F3B-AEDE-3E239C222F98}"/>
            </a:ext>
          </a:extLst>
        </xdr:cNvPr>
        <xdr:cNvSpPr txBox="1"/>
      </xdr:nvSpPr>
      <xdr:spPr>
        <a:xfrm>
          <a:off x="1816744" y="1844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83838</xdr:rowOff>
    </xdr:from>
    <xdr:ext cx="405111" cy="259045"/>
    <xdr:sp macro="" textlink="">
      <xdr:nvSpPr>
        <xdr:cNvPr id="423" name="n_4aveValue【港湾・漁港】&#10;有形固定資産減価償却率">
          <a:extLst>
            <a:ext uri="{FF2B5EF4-FFF2-40B4-BE49-F238E27FC236}">
              <a16:creationId xmlns:a16="http://schemas.microsoft.com/office/drawing/2014/main" id="{F7637B0B-2201-45CA-9AFA-1F03FA980E9F}"/>
            </a:ext>
          </a:extLst>
        </xdr:cNvPr>
        <xdr:cNvSpPr txBox="1"/>
      </xdr:nvSpPr>
      <xdr:spPr>
        <a:xfrm>
          <a:off x="927744" y="1842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88282</xdr:rowOff>
    </xdr:from>
    <xdr:ext cx="405111" cy="259045"/>
    <xdr:sp macro="" textlink="">
      <xdr:nvSpPr>
        <xdr:cNvPr id="424" name="n_1mainValue【港湾・漁港】&#10;有形固定資産減価償却率">
          <a:extLst>
            <a:ext uri="{FF2B5EF4-FFF2-40B4-BE49-F238E27FC236}">
              <a16:creationId xmlns:a16="http://schemas.microsoft.com/office/drawing/2014/main" id="{67C2602E-21B1-4071-8BAD-0DB7165135B4}"/>
            </a:ext>
          </a:extLst>
        </xdr:cNvPr>
        <xdr:cNvSpPr txBox="1"/>
      </xdr:nvSpPr>
      <xdr:spPr>
        <a:xfrm>
          <a:off x="3582044" y="18090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118763</xdr:rowOff>
    </xdr:from>
    <xdr:ext cx="405111" cy="259045"/>
    <xdr:sp macro="" textlink="">
      <xdr:nvSpPr>
        <xdr:cNvPr id="425" name="n_2mainValue【港湾・漁港】&#10;有形固定資産減価償却率">
          <a:extLst>
            <a:ext uri="{FF2B5EF4-FFF2-40B4-BE49-F238E27FC236}">
              <a16:creationId xmlns:a16="http://schemas.microsoft.com/office/drawing/2014/main" id="{F7BCE3A8-A371-48DB-B501-7AC3ABDEA3EA}"/>
            </a:ext>
          </a:extLst>
        </xdr:cNvPr>
        <xdr:cNvSpPr txBox="1"/>
      </xdr:nvSpPr>
      <xdr:spPr>
        <a:xfrm>
          <a:off x="2705744" y="17949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84472</xdr:rowOff>
    </xdr:from>
    <xdr:ext cx="405111" cy="259045"/>
    <xdr:sp macro="" textlink="">
      <xdr:nvSpPr>
        <xdr:cNvPr id="426" name="n_3mainValue【港湾・漁港】&#10;有形固定資産減価償却率">
          <a:extLst>
            <a:ext uri="{FF2B5EF4-FFF2-40B4-BE49-F238E27FC236}">
              <a16:creationId xmlns:a16="http://schemas.microsoft.com/office/drawing/2014/main" id="{5A8774D1-4E22-4EAB-9E78-6796F7CE5B19}"/>
            </a:ext>
          </a:extLst>
        </xdr:cNvPr>
        <xdr:cNvSpPr txBox="1"/>
      </xdr:nvSpPr>
      <xdr:spPr>
        <a:xfrm>
          <a:off x="1816744" y="17915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84472</xdr:rowOff>
    </xdr:from>
    <xdr:ext cx="405111" cy="259045"/>
    <xdr:sp macro="" textlink="">
      <xdr:nvSpPr>
        <xdr:cNvPr id="427" name="n_4mainValue【港湾・漁港】&#10;有形固定資産減価償却率">
          <a:extLst>
            <a:ext uri="{FF2B5EF4-FFF2-40B4-BE49-F238E27FC236}">
              <a16:creationId xmlns:a16="http://schemas.microsoft.com/office/drawing/2014/main" id="{D0A28553-55D4-4BC2-AABB-898C13EF4A51}"/>
            </a:ext>
          </a:extLst>
        </xdr:cNvPr>
        <xdr:cNvSpPr txBox="1"/>
      </xdr:nvSpPr>
      <xdr:spPr>
        <a:xfrm>
          <a:off x="927744" y="17915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8" name="正方形/長方形 427">
          <a:extLst>
            <a:ext uri="{FF2B5EF4-FFF2-40B4-BE49-F238E27FC236}">
              <a16:creationId xmlns:a16="http://schemas.microsoft.com/office/drawing/2014/main" id="{95DEB06F-ADE7-4C78-9491-17308C792CD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29" name="正方形/長方形 428">
          <a:extLst>
            <a:ext uri="{FF2B5EF4-FFF2-40B4-BE49-F238E27FC236}">
              <a16:creationId xmlns:a16="http://schemas.microsoft.com/office/drawing/2014/main" id="{2D97E9ED-118D-443A-BCFB-6635CF8353C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0" name="正方形/長方形 429">
          <a:extLst>
            <a:ext uri="{FF2B5EF4-FFF2-40B4-BE49-F238E27FC236}">
              <a16:creationId xmlns:a16="http://schemas.microsoft.com/office/drawing/2014/main" id="{FA9D71C1-DFB4-42FD-BBAE-5C6B4FFE867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1" name="正方形/長方形 430">
          <a:extLst>
            <a:ext uri="{FF2B5EF4-FFF2-40B4-BE49-F238E27FC236}">
              <a16:creationId xmlns:a16="http://schemas.microsoft.com/office/drawing/2014/main" id="{686AD632-7770-4009-A116-14D845E6244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2" name="正方形/長方形 431">
          <a:extLst>
            <a:ext uri="{FF2B5EF4-FFF2-40B4-BE49-F238E27FC236}">
              <a16:creationId xmlns:a16="http://schemas.microsoft.com/office/drawing/2014/main" id="{670B8CC9-3092-4A02-AD25-16720AB9BBF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3" name="正方形/長方形 432">
          <a:extLst>
            <a:ext uri="{FF2B5EF4-FFF2-40B4-BE49-F238E27FC236}">
              <a16:creationId xmlns:a16="http://schemas.microsoft.com/office/drawing/2014/main" id="{6BE71E0F-4B1C-4166-9B9C-39259A5E2EB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4" name="正方形/長方形 433">
          <a:extLst>
            <a:ext uri="{FF2B5EF4-FFF2-40B4-BE49-F238E27FC236}">
              <a16:creationId xmlns:a16="http://schemas.microsoft.com/office/drawing/2014/main" id="{D9EBE3FC-1A9E-4640-87B3-34E621FA450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5" name="正方形/長方形 434">
          <a:extLst>
            <a:ext uri="{FF2B5EF4-FFF2-40B4-BE49-F238E27FC236}">
              <a16:creationId xmlns:a16="http://schemas.microsoft.com/office/drawing/2014/main" id="{BB9E55C8-85D8-43BF-9BF9-25F040A1C54E}"/>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6" name="テキスト ボックス 435">
          <a:extLst>
            <a:ext uri="{FF2B5EF4-FFF2-40B4-BE49-F238E27FC236}">
              <a16:creationId xmlns:a16="http://schemas.microsoft.com/office/drawing/2014/main" id="{53CA23DB-F4AE-4B2E-A682-15C1C4A8771D}"/>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7" name="直線コネクタ 436">
          <a:extLst>
            <a:ext uri="{FF2B5EF4-FFF2-40B4-BE49-F238E27FC236}">
              <a16:creationId xmlns:a16="http://schemas.microsoft.com/office/drawing/2014/main" id="{2F87FF45-979B-4658-99CD-C459415C7CD8}"/>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38" name="直線コネクタ 437">
          <a:extLst>
            <a:ext uri="{FF2B5EF4-FFF2-40B4-BE49-F238E27FC236}">
              <a16:creationId xmlns:a16="http://schemas.microsoft.com/office/drawing/2014/main" id="{A34B24D5-D60D-4D9C-90B2-6ADB95FF5B13}"/>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39" name="テキスト ボックス 438">
          <a:extLst>
            <a:ext uri="{FF2B5EF4-FFF2-40B4-BE49-F238E27FC236}">
              <a16:creationId xmlns:a16="http://schemas.microsoft.com/office/drawing/2014/main" id="{664365AD-20CF-44BA-9EA2-B77EB10D3A11}"/>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0" name="直線コネクタ 439">
          <a:extLst>
            <a:ext uri="{FF2B5EF4-FFF2-40B4-BE49-F238E27FC236}">
              <a16:creationId xmlns:a16="http://schemas.microsoft.com/office/drawing/2014/main" id="{38693F98-B445-4477-B1C6-C805EA2A026F}"/>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105</xdr:row>
      <xdr:rowOff>143527</xdr:rowOff>
    </xdr:from>
    <xdr:ext cx="531299" cy="259045"/>
    <xdr:sp macro="" textlink="">
      <xdr:nvSpPr>
        <xdr:cNvPr id="441" name="テキスト ボックス 440">
          <a:extLst>
            <a:ext uri="{FF2B5EF4-FFF2-40B4-BE49-F238E27FC236}">
              <a16:creationId xmlns:a16="http://schemas.microsoft.com/office/drawing/2014/main" id="{C1FD7777-AB05-44C1-BC45-E35EA55C895E}"/>
            </a:ext>
          </a:extLst>
        </xdr:cNvPr>
        <xdr:cNvSpPr txBox="1"/>
      </xdr:nvSpPr>
      <xdr:spPr>
        <a:xfrm>
          <a:off x="6072701" y="181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2" name="直線コネクタ 441">
          <a:extLst>
            <a:ext uri="{FF2B5EF4-FFF2-40B4-BE49-F238E27FC236}">
              <a16:creationId xmlns:a16="http://schemas.microsoft.com/office/drawing/2014/main" id="{D541C565-E1A4-4EAB-BD74-2C47434245A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43" name="テキスト ボックス 442">
          <a:extLst>
            <a:ext uri="{FF2B5EF4-FFF2-40B4-BE49-F238E27FC236}">
              <a16:creationId xmlns:a16="http://schemas.microsoft.com/office/drawing/2014/main" id="{178DD3E7-247D-4363-9F2B-495F40B59038}"/>
            </a:ext>
          </a:extLst>
        </xdr:cNvPr>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4" name="直線コネクタ 443">
          <a:extLst>
            <a:ext uri="{FF2B5EF4-FFF2-40B4-BE49-F238E27FC236}">
              <a16:creationId xmlns:a16="http://schemas.microsoft.com/office/drawing/2014/main" id="{3DA19037-58A2-42C9-9676-D852B4F7B4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45" name="テキスト ボックス 444">
          <a:extLst>
            <a:ext uri="{FF2B5EF4-FFF2-40B4-BE49-F238E27FC236}">
              <a16:creationId xmlns:a16="http://schemas.microsoft.com/office/drawing/2014/main" id="{923768AB-DF80-48F0-97A7-FCF83EB14553}"/>
            </a:ext>
          </a:extLst>
        </xdr:cNvPr>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6" name="直線コネクタ 445">
          <a:extLst>
            <a:ext uri="{FF2B5EF4-FFF2-40B4-BE49-F238E27FC236}">
              <a16:creationId xmlns:a16="http://schemas.microsoft.com/office/drawing/2014/main" id="{E1B8DBC2-D25C-4B57-BE10-B42468CF2189}"/>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29227</xdr:rowOff>
    </xdr:from>
    <xdr:ext cx="595419" cy="259045"/>
    <xdr:sp macro="" textlink="">
      <xdr:nvSpPr>
        <xdr:cNvPr id="447" name="テキスト ボックス 446">
          <a:extLst>
            <a:ext uri="{FF2B5EF4-FFF2-40B4-BE49-F238E27FC236}">
              <a16:creationId xmlns:a16="http://schemas.microsoft.com/office/drawing/2014/main" id="{A27D7343-6CF8-4C84-B5A1-F3E86F8F5546}"/>
            </a:ext>
          </a:extLst>
        </xdr:cNvPr>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33A8D022-2D01-4B9B-AA48-D1367FCB470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49" name="テキスト ボックス 448">
          <a:extLst>
            <a:ext uri="{FF2B5EF4-FFF2-40B4-BE49-F238E27FC236}">
              <a16:creationId xmlns:a16="http://schemas.microsoft.com/office/drawing/2014/main" id="{3A0F73AD-27C8-4751-B7D1-F2995BB474A0}"/>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港湾・漁港】&#10;一人当たり有形固定資産（償却資産）額グラフ枠">
          <a:extLst>
            <a:ext uri="{FF2B5EF4-FFF2-40B4-BE49-F238E27FC236}">
              <a16:creationId xmlns:a16="http://schemas.microsoft.com/office/drawing/2014/main" id="{098F3F2D-20E9-4858-9DE1-BBB70B81B43E}"/>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80025</xdr:rowOff>
    </xdr:from>
    <xdr:to>
      <xdr:col>54</xdr:col>
      <xdr:colOff>189865</xdr:colOff>
      <xdr:row>108</xdr:row>
      <xdr:rowOff>150487</xdr:rowOff>
    </xdr:to>
    <xdr:cxnSp macro="">
      <xdr:nvCxnSpPr>
        <xdr:cNvPr id="451" name="直線コネクタ 450">
          <a:extLst>
            <a:ext uri="{FF2B5EF4-FFF2-40B4-BE49-F238E27FC236}">
              <a16:creationId xmlns:a16="http://schemas.microsoft.com/office/drawing/2014/main" id="{29C20D91-6756-4658-BA63-48B225BF4DF0}"/>
            </a:ext>
          </a:extLst>
        </xdr:cNvPr>
        <xdr:cNvCxnSpPr/>
      </xdr:nvCxnSpPr>
      <xdr:spPr>
        <a:xfrm flipV="1">
          <a:off x="10476865" y="17396475"/>
          <a:ext cx="0" cy="1270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154314</xdr:rowOff>
    </xdr:from>
    <xdr:ext cx="378565" cy="259045"/>
    <xdr:sp macro="" textlink="">
      <xdr:nvSpPr>
        <xdr:cNvPr id="452" name="【港湾・漁港】&#10;一人当たり有形固定資産（償却資産）額最小値テキスト">
          <a:extLst>
            <a:ext uri="{FF2B5EF4-FFF2-40B4-BE49-F238E27FC236}">
              <a16:creationId xmlns:a16="http://schemas.microsoft.com/office/drawing/2014/main" id="{5A7070FC-6C21-4649-8C08-4F5724F8439A}"/>
            </a:ext>
          </a:extLst>
        </xdr:cNvPr>
        <xdr:cNvSpPr txBox="1"/>
      </xdr:nvSpPr>
      <xdr:spPr>
        <a:xfrm>
          <a:off x="10515600" y="186709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150487</xdr:rowOff>
    </xdr:from>
    <xdr:to>
      <xdr:col>55</xdr:col>
      <xdr:colOff>88900</xdr:colOff>
      <xdr:row>108</xdr:row>
      <xdr:rowOff>150487</xdr:rowOff>
    </xdr:to>
    <xdr:cxnSp macro="">
      <xdr:nvCxnSpPr>
        <xdr:cNvPr id="453" name="直線コネクタ 452">
          <a:extLst>
            <a:ext uri="{FF2B5EF4-FFF2-40B4-BE49-F238E27FC236}">
              <a16:creationId xmlns:a16="http://schemas.microsoft.com/office/drawing/2014/main" id="{13E3A154-1869-46AD-AA41-683E052670DA}"/>
            </a:ext>
          </a:extLst>
        </xdr:cNvPr>
        <xdr:cNvCxnSpPr/>
      </xdr:nvCxnSpPr>
      <xdr:spPr>
        <a:xfrm>
          <a:off x="10388600" y="18667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26702</xdr:rowOff>
    </xdr:from>
    <xdr:ext cx="599010" cy="259045"/>
    <xdr:sp macro="" textlink="">
      <xdr:nvSpPr>
        <xdr:cNvPr id="454" name="【港湾・漁港】&#10;一人当たり有形固定資産（償却資産）額最大値テキスト">
          <a:extLst>
            <a:ext uri="{FF2B5EF4-FFF2-40B4-BE49-F238E27FC236}">
              <a16:creationId xmlns:a16="http://schemas.microsoft.com/office/drawing/2014/main" id="{6ACBDFFD-FA23-4B6E-B186-0AABEF0995BE}"/>
            </a:ext>
          </a:extLst>
        </xdr:cNvPr>
        <xdr:cNvSpPr txBox="1"/>
      </xdr:nvSpPr>
      <xdr:spPr>
        <a:xfrm>
          <a:off x="10515600" y="17171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80025</xdr:rowOff>
    </xdr:from>
    <xdr:to>
      <xdr:col>55</xdr:col>
      <xdr:colOff>88900</xdr:colOff>
      <xdr:row>101</xdr:row>
      <xdr:rowOff>80025</xdr:rowOff>
    </xdr:to>
    <xdr:cxnSp macro="">
      <xdr:nvCxnSpPr>
        <xdr:cNvPr id="455" name="直線コネクタ 454">
          <a:extLst>
            <a:ext uri="{FF2B5EF4-FFF2-40B4-BE49-F238E27FC236}">
              <a16:creationId xmlns:a16="http://schemas.microsoft.com/office/drawing/2014/main" id="{25082A07-D592-4CD3-8348-D1632C50373F}"/>
            </a:ext>
          </a:extLst>
        </xdr:cNvPr>
        <xdr:cNvCxnSpPr/>
      </xdr:nvCxnSpPr>
      <xdr:spPr>
        <a:xfrm>
          <a:off x="10388600" y="1739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164944</xdr:rowOff>
    </xdr:from>
    <xdr:ext cx="534377" cy="259045"/>
    <xdr:sp macro="" textlink="">
      <xdr:nvSpPr>
        <xdr:cNvPr id="456" name="【港湾・漁港】&#10;一人当たり有形固定資産（償却資産）額平均値テキスト">
          <a:extLst>
            <a:ext uri="{FF2B5EF4-FFF2-40B4-BE49-F238E27FC236}">
              <a16:creationId xmlns:a16="http://schemas.microsoft.com/office/drawing/2014/main" id="{819AACD1-F388-486A-987A-31D2A3025F8A}"/>
            </a:ext>
          </a:extLst>
        </xdr:cNvPr>
        <xdr:cNvSpPr txBox="1"/>
      </xdr:nvSpPr>
      <xdr:spPr>
        <a:xfrm>
          <a:off x="10515600" y="17995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15067</xdr:rowOff>
    </xdr:from>
    <xdr:to>
      <xdr:col>55</xdr:col>
      <xdr:colOff>50800</xdr:colOff>
      <xdr:row>105</xdr:row>
      <xdr:rowOff>116667</xdr:rowOff>
    </xdr:to>
    <xdr:sp macro="" textlink="">
      <xdr:nvSpPr>
        <xdr:cNvPr id="457" name="フローチャート: 判断 456">
          <a:extLst>
            <a:ext uri="{FF2B5EF4-FFF2-40B4-BE49-F238E27FC236}">
              <a16:creationId xmlns:a16="http://schemas.microsoft.com/office/drawing/2014/main" id="{98D59A0C-6118-4586-82EC-B1DB7047883D}"/>
            </a:ext>
          </a:extLst>
        </xdr:cNvPr>
        <xdr:cNvSpPr/>
      </xdr:nvSpPr>
      <xdr:spPr>
        <a:xfrm>
          <a:off x="10426700" y="1801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18938</xdr:rowOff>
    </xdr:from>
    <xdr:to>
      <xdr:col>50</xdr:col>
      <xdr:colOff>165100</xdr:colOff>
      <xdr:row>105</xdr:row>
      <xdr:rowOff>120538</xdr:rowOff>
    </xdr:to>
    <xdr:sp macro="" textlink="">
      <xdr:nvSpPr>
        <xdr:cNvPr id="458" name="フローチャート: 判断 457">
          <a:extLst>
            <a:ext uri="{FF2B5EF4-FFF2-40B4-BE49-F238E27FC236}">
              <a16:creationId xmlns:a16="http://schemas.microsoft.com/office/drawing/2014/main" id="{68E22B47-60CC-440F-A507-C72E5BE03567}"/>
            </a:ext>
          </a:extLst>
        </xdr:cNvPr>
        <xdr:cNvSpPr/>
      </xdr:nvSpPr>
      <xdr:spPr>
        <a:xfrm>
          <a:off x="9588500" y="18021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73056</xdr:rowOff>
    </xdr:from>
    <xdr:to>
      <xdr:col>46</xdr:col>
      <xdr:colOff>38100</xdr:colOff>
      <xdr:row>106</xdr:row>
      <xdr:rowOff>3206</xdr:rowOff>
    </xdr:to>
    <xdr:sp macro="" textlink="">
      <xdr:nvSpPr>
        <xdr:cNvPr id="459" name="フローチャート: 判断 458">
          <a:extLst>
            <a:ext uri="{FF2B5EF4-FFF2-40B4-BE49-F238E27FC236}">
              <a16:creationId xmlns:a16="http://schemas.microsoft.com/office/drawing/2014/main" id="{D10B6641-49F3-46EF-9345-DB8C1E19F525}"/>
            </a:ext>
          </a:extLst>
        </xdr:cNvPr>
        <xdr:cNvSpPr/>
      </xdr:nvSpPr>
      <xdr:spPr>
        <a:xfrm>
          <a:off x="8699500" y="18075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74572</xdr:rowOff>
    </xdr:from>
    <xdr:to>
      <xdr:col>41</xdr:col>
      <xdr:colOff>101600</xdr:colOff>
      <xdr:row>106</xdr:row>
      <xdr:rowOff>4722</xdr:rowOff>
    </xdr:to>
    <xdr:sp macro="" textlink="">
      <xdr:nvSpPr>
        <xdr:cNvPr id="460" name="フローチャート: 判断 459">
          <a:extLst>
            <a:ext uri="{FF2B5EF4-FFF2-40B4-BE49-F238E27FC236}">
              <a16:creationId xmlns:a16="http://schemas.microsoft.com/office/drawing/2014/main" id="{510AC08E-8C41-4CB1-A2C0-F2DAF85F136B}"/>
            </a:ext>
          </a:extLst>
        </xdr:cNvPr>
        <xdr:cNvSpPr/>
      </xdr:nvSpPr>
      <xdr:spPr>
        <a:xfrm>
          <a:off x="7810500" y="1807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72926</xdr:rowOff>
    </xdr:from>
    <xdr:to>
      <xdr:col>36</xdr:col>
      <xdr:colOff>165100</xdr:colOff>
      <xdr:row>106</xdr:row>
      <xdr:rowOff>3076</xdr:rowOff>
    </xdr:to>
    <xdr:sp macro="" textlink="">
      <xdr:nvSpPr>
        <xdr:cNvPr id="461" name="フローチャート: 判断 460">
          <a:extLst>
            <a:ext uri="{FF2B5EF4-FFF2-40B4-BE49-F238E27FC236}">
              <a16:creationId xmlns:a16="http://schemas.microsoft.com/office/drawing/2014/main" id="{E5FC0475-5181-4602-A60D-FBCF237BE132}"/>
            </a:ext>
          </a:extLst>
        </xdr:cNvPr>
        <xdr:cNvSpPr/>
      </xdr:nvSpPr>
      <xdr:spPr>
        <a:xfrm>
          <a:off x="6921500" y="1807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B1688B3E-CC46-4053-ADC1-61621E4A4FAE}"/>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BE8BBEC3-282A-446A-B812-A1E015B2C85C}"/>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2FEE4CE1-8EB5-47F5-B3EE-E4A54EA88545}"/>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1571106-7E69-4032-B290-A3CFBDC2D343}"/>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BDCC6759-F9C1-40C3-A45B-487E04F3ADE8}"/>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36990</xdr:rowOff>
    </xdr:from>
    <xdr:to>
      <xdr:col>55</xdr:col>
      <xdr:colOff>50800</xdr:colOff>
      <xdr:row>103</xdr:row>
      <xdr:rowOff>138590</xdr:rowOff>
    </xdr:to>
    <xdr:sp macro="" textlink="">
      <xdr:nvSpPr>
        <xdr:cNvPr id="467" name="楕円 466">
          <a:extLst>
            <a:ext uri="{FF2B5EF4-FFF2-40B4-BE49-F238E27FC236}">
              <a16:creationId xmlns:a16="http://schemas.microsoft.com/office/drawing/2014/main" id="{649CB9BA-C4D9-49AF-8423-1F50C74F7896}"/>
            </a:ext>
          </a:extLst>
        </xdr:cNvPr>
        <xdr:cNvSpPr/>
      </xdr:nvSpPr>
      <xdr:spPr>
        <a:xfrm>
          <a:off x="10426700" y="1769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59867</xdr:rowOff>
    </xdr:from>
    <xdr:ext cx="599010" cy="259045"/>
    <xdr:sp macro="" textlink="">
      <xdr:nvSpPr>
        <xdr:cNvPr id="468" name="【港湾・漁港】&#10;一人当たり有形固定資産（償却資産）額該当値テキスト">
          <a:extLst>
            <a:ext uri="{FF2B5EF4-FFF2-40B4-BE49-F238E27FC236}">
              <a16:creationId xmlns:a16="http://schemas.microsoft.com/office/drawing/2014/main" id="{603CCA91-E4F0-4A1B-8846-39820EEECCBF}"/>
            </a:ext>
          </a:extLst>
        </xdr:cNvPr>
        <xdr:cNvSpPr txBox="1"/>
      </xdr:nvSpPr>
      <xdr:spPr>
        <a:xfrm>
          <a:off x="10515600" y="17547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38506</xdr:rowOff>
    </xdr:from>
    <xdr:to>
      <xdr:col>50</xdr:col>
      <xdr:colOff>165100</xdr:colOff>
      <xdr:row>103</xdr:row>
      <xdr:rowOff>140106</xdr:rowOff>
    </xdr:to>
    <xdr:sp macro="" textlink="">
      <xdr:nvSpPr>
        <xdr:cNvPr id="469" name="楕円 468">
          <a:extLst>
            <a:ext uri="{FF2B5EF4-FFF2-40B4-BE49-F238E27FC236}">
              <a16:creationId xmlns:a16="http://schemas.microsoft.com/office/drawing/2014/main" id="{BED6B43A-9E8D-4315-995A-CB774895A48A}"/>
            </a:ext>
          </a:extLst>
        </xdr:cNvPr>
        <xdr:cNvSpPr/>
      </xdr:nvSpPr>
      <xdr:spPr>
        <a:xfrm>
          <a:off x="9588500" y="1769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87790</xdr:rowOff>
    </xdr:from>
    <xdr:to>
      <xdr:col>55</xdr:col>
      <xdr:colOff>0</xdr:colOff>
      <xdr:row>103</xdr:row>
      <xdr:rowOff>89306</xdr:rowOff>
    </xdr:to>
    <xdr:cxnSp macro="">
      <xdr:nvCxnSpPr>
        <xdr:cNvPr id="470" name="直線コネクタ 469">
          <a:extLst>
            <a:ext uri="{FF2B5EF4-FFF2-40B4-BE49-F238E27FC236}">
              <a16:creationId xmlns:a16="http://schemas.microsoft.com/office/drawing/2014/main" id="{87C8EDA8-9727-4E6B-AAD3-314C71419282}"/>
            </a:ext>
          </a:extLst>
        </xdr:cNvPr>
        <xdr:cNvCxnSpPr/>
      </xdr:nvCxnSpPr>
      <xdr:spPr>
        <a:xfrm flipV="1">
          <a:off x="9639300" y="17747140"/>
          <a:ext cx="838200" cy="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101265</xdr:rowOff>
    </xdr:from>
    <xdr:to>
      <xdr:col>46</xdr:col>
      <xdr:colOff>38100</xdr:colOff>
      <xdr:row>105</xdr:row>
      <xdr:rowOff>31415</xdr:rowOff>
    </xdr:to>
    <xdr:sp macro="" textlink="">
      <xdr:nvSpPr>
        <xdr:cNvPr id="471" name="楕円 470">
          <a:extLst>
            <a:ext uri="{FF2B5EF4-FFF2-40B4-BE49-F238E27FC236}">
              <a16:creationId xmlns:a16="http://schemas.microsoft.com/office/drawing/2014/main" id="{D6259775-8DF1-4E5B-876E-9139AE64D787}"/>
            </a:ext>
          </a:extLst>
        </xdr:cNvPr>
        <xdr:cNvSpPr/>
      </xdr:nvSpPr>
      <xdr:spPr>
        <a:xfrm>
          <a:off x="8699500" y="1793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89306</xdr:rowOff>
    </xdr:from>
    <xdr:to>
      <xdr:col>50</xdr:col>
      <xdr:colOff>114300</xdr:colOff>
      <xdr:row>104</xdr:row>
      <xdr:rowOff>152065</xdr:rowOff>
    </xdr:to>
    <xdr:cxnSp macro="">
      <xdr:nvCxnSpPr>
        <xdr:cNvPr id="472" name="直線コネクタ 471">
          <a:extLst>
            <a:ext uri="{FF2B5EF4-FFF2-40B4-BE49-F238E27FC236}">
              <a16:creationId xmlns:a16="http://schemas.microsoft.com/office/drawing/2014/main" id="{1E9580A7-05E1-4BB7-8C49-CC8B941574CD}"/>
            </a:ext>
          </a:extLst>
        </xdr:cNvPr>
        <xdr:cNvCxnSpPr/>
      </xdr:nvCxnSpPr>
      <xdr:spPr>
        <a:xfrm flipV="1">
          <a:off x="8750300" y="17748656"/>
          <a:ext cx="889000" cy="234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104397</xdr:rowOff>
    </xdr:from>
    <xdr:to>
      <xdr:col>41</xdr:col>
      <xdr:colOff>101600</xdr:colOff>
      <xdr:row>105</xdr:row>
      <xdr:rowOff>34547</xdr:rowOff>
    </xdr:to>
    <xdr:sp macro="" textlink="">
      <xdr:nvSpPr>
        <xdr:cNvPr id="473" name="楕円 472">
          <a:extLst>
            <a:ext uri="{FF2B5EF4-FFF2-40B4-BE49-F238E27FC236}">
              <a16:creationId xmlns:a16="http://schemas.microsoft.com/office/drawing/2014/main" id="{0B86B128-43E8-42A3-AF52-173DCF9FA9BB}"/>
            </a:ext>
          </a:extLst>
        </xdr:cNvPr>
        <xdr:cNvSpPr/>
      </xdr:nvSpPr>
      <xdr:spPr>
        <a:xfrm>
          <a:off x="7810500" y="17935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152065</xdr:rowOff>
    </xdr:from>
    <xdr:to>
      <xdr:col>45</xdr:col>
      <xdr:colOff>177800</xdr:colOff>
      <xdr:row>104</xdr:row>
      <xdr:rowOff>155197</xdr:rowOff>
    </xdr:to>
    <xdr:cxnSp macro="">
      <xdr:nvCxnSpPr>
        <xdr:cNvPr id="474" name="直線コネクタ 473">
          <a:extLst>
            <a:ext uri="{FF2B5EF4-FFF2-40B4-BE49-F238E27FC236}">
              <a16:creationId xmlns:a16="http://schemas.microsoft.com/office/drawing/2014/main" id="{88CA0F7A-22A8-45C2-82D4-A6DAC36CBD6E}"/>
            </a:ext>
          </a:extLst>
        </xdr:cNvPr>
        <xdr:cNvCxnSpPr/>
      </xdr:nvCxnSpPr>
      <xdr:spPr>
        <a:xfrm flipV="1">
          <a:off x="7861300" y="17982865"/>
          <a:ext cx="889000" cy="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125465</xdr:rowOff>
    </xdr:from>
    <xdr:to>
      <xdr:col>36</xdr:col>
      <xdr:colOff>165100</xdr:colOff>
      <xdr:row>105</xdr:row>
      <xdr:rowOff>55615</xdr:rowOff>
    </xdr:to>
    <xdr:sp macro="" textlink="">
      <xdr:nvSpPr>
        <xdr:cNvPr id="475" name="楕円 474">
          <a:extLst>
            <a:ext uri="{FF2B5EF4-FFF2-40B4-BE49-F238E27FC236}">
              <a16:creationId xmlns:a16="http://schemas.microsoft.com/office/drawing/2014/main" id="{BAF58AAB-B86E-48C7-92ED-3E082A1E9AD1}"/>
            </a:ext>
          </a:extLst>
        </xdr:cNvPr>
        <xdr:cNvSpPr/>
      </xdr:nvSpPr>
      <xdr:spPr>
        <a:xfrm>
          <a:off x="6921500" y="179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155197</xdr:rowOff>
    </xdr:from>
    <xdr:to>
      <xdr:col>41</xdr:col>
      <xdr:colOff>50800</xdr:colOff>
      <xdr:row>105</xdr:row>
      <xdr:rowOff>4815</xdr:rowOff>
    </xdr:to>
    <xdr:cxnSp macro="">
      <xdr:nvCxnSpPr>
        <xdr:cNvPr id="476" name="直線コネクタ 475">
          <a:extLst>
            <a:ext uri="{FF2B5EF4-FFF2-40B4-BE49-F238E27FC236}">
              <a16:creationId xmlns:a16="http://schemas.microsoft.com/office/drawing/2014/main" id="{248F9B69-F58F-42D0-9599-BFB588691509}"/>
            </a:ext>
          </a:extLst>
        </xdr:cNvPr>
        <xdr:cNvCxnSpPr/>
      </xdr:nvCxnSpPr>
      <xdr:spPr>
        <a:xfrm flipV="1">
          <a:off x="6972300" y="17985997"/>
          <a:ext cx="889000" cy="21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105</xdr:row>
      <xdr:rowOff>111665</xdr:rowOff>
    </xdr:from>
    <xdr:ext cx="534377" cy="259045"/>
    <xdr:sp macro="" textlink="">
      <xdr:nvSpPr>
        <xdr:cNvPr id="477" name="n_1aveValue【港湾・漁港】&#10;一人当たり有形固定資産（償却資産）額">
          <a:extLst>
            <a:ext uri="{FF2B5EF4-FFF2-40B4-BE49-F238E27FC236}">
              <a16:creationId xmlns:a16="http://schemas.microsoft.com/office/drawing/2014/main" id="{C04B5494-2A9D-4A0D-91EC-50B4DC4C8468}"/>
            </a:ext>
          </a:extLst>
        </xdr:cNvPr>
        <xdr:cNvSpPr txBox="1"/>
      </xdr:nvSpPr>
      <xdr:spPr>
        <a:xfrm>
          <a:off x="9359411" y="18113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105</xdr:row>
      <xdr:rowOff>165783</xdr:rowOff>
    </xdr:from>
    <xdr:ext cx="534377" cy="259045"/>
    <xdr:sp macro="" textlink="">
      <xdr:nvSpPr>
        <xdr:cNvPr id="478" name="n_2aveValue【港湾・漁港】&#10;一人当たり有形固定資産（償却資産）額">
          <a:extLst>
            <a:ext uri="{FF2B5EF4-FFF2-40B4-BE49-F238E27FC236}">
              <a16:creationId xmlns:a16="http://schemas.microsoft.com/office/drawing/2014/main" id="{545A1E19-12D4-453E-895B-EB9A0ADAEFD4}"/>
            </a:ext>
          </a:extLst>
        </xdr:cNvPr>
        <xdr:cNvSpPr txBox="1"/>
      </xdr:nvSpPr>
      <xdr:spPr>
        <a:xfrm>
          <a:off x="8483111" y="18168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105</xdr:row>
      <xdr:rowOff>167299</xdr:rowOff>
    </xdr:from>
    <xdr:ext cx="534377" cy="259045"/>
    <xdr:sp macro="" textlink="">
      <xdr:nvSpPr>
        <xdr:cNvPr id="479" name="n_3aveValue【港湾・漁港】&#10;一人当たり有形固定資産（償却資産）額">
          <a:extLst>
            <a:ext uri="{FF2B5EF4-FFF2-40B4-BE49-F238E27FC236}">
              <a16:creationId xmlns:a16="http://schemas.microsoft.com/office/drawing/2014/main" id="{5BAAA2B9-68B5-4DEA-8F19-C091BA09AB3E}"/>
            </a:ext>
          </a:extLst>
        </xdr:cNvPr>
        <xdr:cNvSpPr txBox="1"/>
      </xdr:nvSpPr>
      <xdr:spPr>
        <a:xfrm>
          <a:off x="7594111" y="1816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105</xdr:row>
      <xdr:rowOff>165653</xdr:rowOff>
    </xdr:from>
    <xdr:ext cx="534377" cy="259045"/>
    <xdr:sp macro="" textlink="">
      <xdr:nvSpPr>
        <xdr:cNvPr id="480" name="n_4aveValue【港湾・漁港】&#10;一人当たり有形固定資産（償却資産）額">
          <a:extLst>
            <a:ext uri="{FF2B5EF4-FFF2-40B4-BE49-F238E27FC236}">
              <a16:creationId xmlns:a16="http://schemas.microsoft.com/office/drawing/2014/main" id="{FBD17C6D-B0FD-4EFC-96A9-980567057F5A}"/>
            </a:ext>
          </a:extLst>
        </xdr:cNvPr>
        <xdr:cNvSpPr txBox="1"/>
      </xdr:nvSpPr>
      <xdr:spPr>
        <a:xfrm>
          <a:off x="6705111" y="1816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101</xdr:row>
      <xdr:rowOff>156633</xdr:rowOff>
    </xdr:from>
    <xdr:ext cx="599010" cy="259045"/>
    <xdr:sp macro="" textlink="">
      <xdr:nvSpPr>
        <xdr:cNvPr id="481" name="n_1mainValue【港湾・漁港】&#10;一人当たり有形固定資産（償却資産）額">
          <a:extLst>
            <a:ext uri="{FF2B5EF4-FFF2-40B4-BE49-F238E27FC236}">
              <a16:creationId xmlns:a16="http://schemas.microsoft.com/office/drawing/2014/main" id="{5968BB63-BF19-4B74-99D2-727547CA081B}"/>
            </a:ext>
          </a:extLst>
        </xdr:cNvPr>
        <xdr:cNvSpPr txBox="1"/>
      </xdr:nvSpPr>
      <xdr:spPr>
        <a:xfrm>
          <a:off x="9327095" y="17473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103</xdr:row>
      <xdr:rowOff>47942</xdr:rowOff>
    </xdr:from>
    <xdr:ext cx="534377" cy="259045"/>
    <xdr:sp macro="" textlink="">
      <xdr:nvSpPr>
        <xdr:cNvPr id="482" name="n_2mainValue【港湾・漁港】&#10;一人当たり有形固定資産（償却資産）額">
          <a:extLst>
            <a:ext uri="{FF2B5EF4-FFF2-40B4-BE49-F238E27FC236}">
              <a16:creationId xmlns:a16="http://schemas.microsoft.com/office/drawing/2014/main" id="{B99E7C71-6148-4A25-946E-1660A359BA76}"/>
            </a:ext>
          </a:extLst>
        </xdr:cNvPr>
        <xdr:cNvSpPr txBox="1"/>
      </xdr:nvSpPr>
      <xdr:spPr>
        <a:xfrm>
          <a:off x="8483111" y="1770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103</xdr:row>
      <xdr:rowOff>51074</xdr:rowOff>
    </xdr:from>
    <xdr:ext cx="534377" cy="259045"/>
    <xdr:sp macro="" textlink="">
      <xdr:nvSpPr>
        <xdr:cNvPr id="483" name="n_3mainValue【港湾・漁港】&#10;一人当たり有形固定資産（償却資産）額">
          <a:extLst>
            <a:ext uri="{FF2B5EF4-FFF2-40B4-BE49-F238E27FC236}">
              <a16:creationId xmlns:a16="http://schemas.microsoft.com/office/drawing/2014/main" id="{B6E161E3-F49B-4EFA-9B39-910E47B72466}"/>
            </a:ext>
          </a:extLst>
        </xdr:cNvPr>
        <xdr:cNvSpPr txBox="1"/>
      </xdr:nvSpPr>
      <xdr:spPr>
        <a:xfrm>
          <a:off x="7594111" y="1771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103</xdr:row>
      <xdr:rowOff>72142</xdr:rowOff>
    </xdr:from>
    <xdr:ext cx="534377" cy="259045"/>
    <xdr:sp macro="" textlink="">
      <xdr:nvSpPr>
        <xdr:cNvPr id="484" name="n_4mainValue【港湾・漁港】&#10;一人当たり有形固定資産（償却資産）額">
          <a:extLst>
            <a:ext uri="{FF2B5EF4-FFF2-40B4-BE49-F238E27FC236}">
              <a16:creationId xmlns:a16="http://schemas.microsoft.com/office/drawing/2014/main" id="{AC45248E-A391-4283-8C55-D0D6FFAA6532}"/>
            </a:ext>
          </a:extLst>
        </xdr:cNvPr>
        <xdr:cNvSpPr txBox="1"/>
      </xdr:nvSpPr>
      <xdr:spPr>
        <a:xfrm>
          <a:off x="6705111" y="1773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CF1CFAAA-BE0E-4D32-B092-A72BC3261B7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1C6D5A36-8B02-4CAF-880B-2D10125D591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A9F49F5B-5D58-47B2-8233-7E0B3C68C24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DF92AF12-60F6-4467-8CDA-99A95A89741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2316F3CB-7ABA-41FD-81B1-58467E594F6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55DD6899-AFB0-4D61-8482-A99048A6D5D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92954AA7-BB91-44F7-8F5E-24FED536C9B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F2490C49-A85E-4458-BB36-051D387147D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E04E7A3F-E35E-418C-9418-D0094D2B767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949BBB89-9DFA-4257-B357-075B012E2A92}"/>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FD937A9E-16CA-48BB-915D-1BCD5838186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6" name="直線コネクタ 495">
          <a:extLst>
            <a:ext uri="{FF2B5EF4-FFF2-40B4-BE49-F238E27FC236}">
              <a16:creationId xmlns:a16="http://schemas.microsoft.com/office/drawing/2014/main" id="{EBEFB405-414C-4741-9EED-EA73CB603BF3}"/>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497" name="テキスト ボックス 496">
          <a:extLst>
            <a:ext uri="{FF2B5EF4-FFF2-40B4-BE49-F238E27FC236}">
              <a16:creationId xmlns:a16="http://schemas.microsoft.com/office/drawing/2014/main" id="{EA7A8863-5188-4566-8C98-A242D57E1455}"/>
            </a:ext>
          </a:extLst>
        </xdr:cNvPr>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8" name="直線コネクタ 497">
          <a:extLst>
            <a:ext uri="{FF2B5EF4-FFF2-40B4-BE49-F238E27FC236}">
              <a16:creationId xmlns:a16="http://schemas.microsoft.com/office/drawing/2014/main" id="{800FB768-64CE-4EF5-A171-9041EDE7D824}"/>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99" name="テキスト ボックス 498">
          <a:extLst>
            <a:ext uri="{FF2B5EF4-FFF2-40B4-BE49-F238E27FC236}">
              <a16:creationId xmlns:a16="http://schemas.microsoft.com/office/drawing/2014/main" id="{07253EC5-B19F-4577-A181-46CDAE8BE9D6}"/>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0" name="直線コネクタ 499">
          <a:extLst>
            <a:ext uri="{FF2B5EF4-FFF2-40B4-BE49-F238E27FC236}">
              <a16:creationId xmlns:a16="http://schemas.microsoft.com/office/drawing/2014/main" id="{E041CAE1-32BD-43D2-BC35-AB4EBFF313A3}"/>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1" name="テキスト ボックス 500">
          <a:extLst>
            <a:ext uri="{FF2B5EF4-FFF2-40B4-BE49-F238E27FC236}">
              <a16:creationId xmlns:a16="http://schemas.microsoft.com/office/drawing/2014/main" id="{31BB0B00-FD08-4AB3-BA9F-B52B88D8DCDF}"/>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2" name="直線コネクタ 501">
          <a:extLst>
            <a:ext uri="{FF2B5EF4-FFF2-40B4-BE49-F238E27FC236}">
              <a16:creationId xmlns:a16="http://schemas.microsoft.com/office/drawing/2014/main" id="{9DCB02F9-126B-4897-90F9-AE62E9BC5CB3}"/>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3" name="テキスト ボックス 502">
          <a:extLst>
            <a:ext uri="{FF2B5EF4-FFF2-40B4-BE49-F238E27FC236}">
              <a16:creationId xmlns:a16="http://schemas.microsoft.com/office/drawing/2014/main" id="{32E0F911-1E75-4703-8441-B9B32E48186A}"/>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4" name="直線コネクタ 503">
          <a:extLst>
            <a:ext uri="{FF2B5EF4-FFF2-40B4-BE49-F238E27FC236}">
              <a16:creationId xmlns:a16="http://schemas.microsoft.com/office/drawing/2014/main" id="{E1E77146-9AA3-46BC-B45D-61E098E93E53}"/>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5" name="テキスト ボックス 504">
          <a:extLst>
            <a:ext uri="{FF2B5EF4-FFF2-40B4-BE49-F238E27FC236}">
              <a16:creationId xmlns:a16="http://schemas.microsoft.com/office/drawing/2014/main" id="{7D69F425-2B67-4DB2-BC11-4992137ECD88}"/>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6" name="直線コネクタ 505">
          <a:extLst>
            <a:ext uri="{FF2B5EF4-FFF2-40B4-BE49-F238E27FC236}">
              <a16:creationId xmlns:a16="http://schemas.microsoft.com/office/drawing/2014/main" id="{F3D126CD-AD01-478C-B974-7ABFAC863877}"/>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07" name="テキスト ボックス 506">
          <a:extLst>
            <a:ext uri="{FF2B5EF4-FFF2-40B4-BE49-F238E27FC236}">
              <a16:creationId xmlns:a16="http://schemas.microsoft.com/office/drawing/2014/main" id="{46EB1C3A-1AC5-42A6-A8BB-93FF2ED8ABBD}"/>
            </a:ext>
          </a:extLst>
        </xdr:cNvPr>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8" name="直線コネクタ 507">
          <a:extLst>
            <a:ext uri="{FF2B5EF4-FFF2-40B4-BE49-F238E27FC236}">
              <a16:creationId xmlns:a16="http://schemas.microsoft.com/office/drawing/2014/main" id="{0957DABE-FC62-4BF5-9D92-1A8455498CB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09" name="テキスト ボックス 508">
          <a:extLst>
            <a:ext uri="{FF2B5EF4-FFF2-40B4-BE49-F238E27FC236}">
              <a16:creationId xmlns:a16="http://schemas.microsoft.com/office/drawing/2014/main" id="{73E8042F-C949-4771-997A-F42E4D1A488C}"/>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0" name="【認定こども園・幼稚園・保育所】&#10;有形固定資産減価償却率グラフ枠">
          <a:extLst>
            <a:ext uri="{FF2B5EF4-FFF2-40B4-BE49-F238E27FC236}">
              <a16:creationId xmlns:a16="http://schemas.microsoft.com/office/drawing/2014/main" id="{570CE8B0-F145-4DB5-870F-DB62A4034C0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113756</xdr:rowOff>
    </xdr:from>
    <xdr:to>
      <xdr:col>85</xdr:col>
      <xdr:colOff>126364</xdr:colOff>
      <xdr:row>41</xdr:row>
      <xdr:rowOff>107224</xdr:rowOff>
    </xdr:to>
    <xdr:cxnSp macro="">
      <xdr:nvCxnSpPr>
        <xdr:cNvPr id="511" name="直線コネクタ 510">
          <a:extLst>
            <a:ext uri="{FF2B5EF4-FFF2-40B4-BE49-F238E27FC236}">
              <a16:creationId xmlns:a16="http://schemas.microsoft.com/office/drawing/2014/main" id="{AC78B39D-CB6A-4C45-A72E-024F512E8F8E}"/>
            </a:ext>
          </a:extLst>
        </xdr:cNvPr>
        <xdr:cNvCxnSpPr/>
      </xdr:nvCxnSpPr>
      <xdr:spPr>
        <a:xfrm flipV="1">
          <a:off x="16318864" y="5771606"/>
          <a:ext cx="0" cy="136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111051</xdr:rowOff>
    </xdr:from>
    <xdr:ext cx="405111" cy="259045"/>
    <xdr:sp macro="" textlink="">
      <xdr:nvSpPr>
        <xdr:cNvPr id="512" name="【認定こども園・幼稚園・保育所】&#10;有形固定資産減価償却率最小値テキスト">
          <a:extLst>
            <a:ext uri="{FF2B5EF4-FFF2-40B4-BE49-F238E27FC236}">
              <a16:creationId xmlns:a16="http://schemas.microsoft.com/office/drawing/2014/main" id="{30DA621F-8A16-4DEC-9C29-C84DF227ABA5}"/>
            </a:ext>
          </a:extLst>
        </xdr:cNvPr>
        <xdr:cNvSpPr txBox="1"/>
      </xdr:nvSpPr>
      <xdr:spPr>
        <a:xfrm>
          <a:off x="16357600" y="714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107224</xdr:rowOff>
    </xdr:from>
    <xdr:to>
      <xdr:col>86</xdr:col>
      <xdr:colOff>25400</xdr:colOff>
      <xdr:row>41</xdr:row>
      <xdr:rowOff>107224</xdr:rowOff>
    </xdr:to>
    <xdr:cxnSp macro="">
      <xdr:nvCxnSpPr>
        <xdr:cNvPr id="513" name="直線コネクタ 512">
          <a:extLst>
            <a:ext uri="{FF2B5EF4-FFF2-40B4-BE49-F238E27FC236}">
              <a16:creationId xmlns:a16="http://schemas.microsoft.com/office/drawing/2014/main" id="{974E995D-6480-4BA9-8987-AC725B73DA4D}"/>
            </a:ext>
          </a:extLst>
        </xdr:cNvPr>
        <xdr:cNvCxnSpPr/>
      </xdr:nvCxnSpPr>
      <xdr:spPr>
        <a:xfrm>
          <a:off x="16230600" y="713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60433</xdr:rowOff>
    </xdr:from>
    <xdr:ext cx="405111" cy="259045"/>
    <xdr:sp macro="" textlink="">
      <xdr:nvSpPr>
        <xdr:cNvPr id="514" name="【認定こども園・幼稚園・保育所】&#10;有形固定資産減価償却率最大値テキスト">
          <a:extLst>
            <a:ext uri="{FF2B5EF4-FFF2-40B4-BE49-F238E27FC236}">
              <a16:creationId xmlns:a16="http://schemas.microsoft.com/office/drawing/2014/main" id="{20A234FF-5554-42A3-B404-FFA618EC9198}"/>
            </a:ext>
          </a:extLst>
        </xdr:cNvPr>
        <xdr:cNvSpPr txBox="1"/>
      </xdr:nvSpPr>
      <xdr:spPr>
        <a:xfrm>
          <a:off x="16357600" y="5546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113756</xdr:rowOff>
    </xdr:from>
    <xdr:to>
      <xdr:col>86</xdr:col>
      <xdr:colOff>25400</xdr:colOff>
      <xdr:row>33</xdr:row>
      <xdr:rowOff>113756</xdr:rowOff>
    </xdr:to>
    <xdr:cxnSp macro="">
      <xdr:nvCxnSpPr>
        <xdr:cNvPr id="515" name="直線コネクタ 514">
          <a:extLst>
            <a:ext uri="{FF2B5EF4-FFF2-40B4-BE49-F238E27FC236}">
              <a16:creationId xmlns:a16="http://schemas.microsoft.com/office/drawing/2014/main" id="{71D6CF65-2725-4151-82B9-E750B43777EC}"/>
            </a:ext>
          </a:extLst>
        </xdr:cNvPr>
        <xdr:cNvCxnSpPr/>
      </xdr:nvCxnSpPr>
      <xdr:spPr>
        <a:xfrm>
          <a:off x="16230600" y="577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36484</xdr:rowOff>
    </xdr:from>
    <xdr:ext cx="405111" cy="259045"/>
    <xdr:sp macro="" textlink="">
      <xdr:nvSpPr>
        <xdr:cNvPr id="516" name="【認定こども園・幼稚園・保育所】&#10;有形固定資産減価償却率平均値テキスト">
          <a:extLst>
            <a:ext uri="{FF2B5EF4-FFF2-40B4-BE49-F238E27FC236}">
              <a16:creationId xmlns:a16="http://schemas.microsoft.com/office/drawing/2014/main" id="{1A3D6141-AFB0-4C5E-A986-52D9B3EB5B3B}"/>
            </a:ext>
          </a:extLst>
        </xdr:cNvPr>
        <xdr:cNvSpPr txBox="1"/>
      </xdr:nvSpPr>
      <xdr:spPr>
        <a:xfrm>
          <a:off x="16357600" y="6551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58057</xdr:rowOff>
    </xdr:from>
    <xdr:to>
      <xdr:col>85</xdr:col>
      <xdr:colOff>177800</xdr:colOff>
      <xdr:row>38</xdr:row>
      <xdr:rowOff>159657</xdr:rowOff>
    </xdr:to>
    <xdr:sp macro="" textlink="">
      <xdr:nvSpPr>
        <xdr:cNvPr id="517" name="フローチャート: 判断 516">
          <a:extLst>
            <a:ext uri="{FF2B5EF4-FFF2-40B4-BE49-F238E27FC236}">
              <a16:creationId xmlns:a16="http://schemas.microsoft.com/office/drawing/2014/main" id="{D8978CDC-BAFE-49B7-8EFF-B6AFF949425E}"/>
            </a:ext>
          </a:extLst>
        </xdr:cNvPr>
        <xdr:cNvSpPr/>
      </xdr:nvSpPr>
      <xdr:spPr>
        <a:xfrm>
          <a:off x="162687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518" name="フローチャート: 判断 517">
          <a:extLst>
            <a:ext uri="{FF2B5EF4-FFF2-40B4-BE49-F238E27FC236}">
              <a16:creationId xmlns:a16="http://schemas.microsoft.com/office/drawing/2014/main" id="{E42FB399-BCFE-4DFB-97B3-7B72022CAD87}"/>
            </a:ext>
          </a:extLst>
        </xdr:cNvPr>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61323</xdr:rowOff>
    </xdr:from>
    <xdr:to>
      <xdr:col>76</xdr:col>
      <xdr:colOff>165100</xdr:colOff>
      <xdr:row>38</xdr:row>
      <xdr:rowOff>162923</xdr:rowOff>
    </xdr:to>
    <xdr:sp macro="" textlink="">
      <xdr:nvSpPr>
        <xdr:cNvPr id="519" name="フローチャート: 判断 518">
          <a:extLst>
            <a:ext uri="{FF2B5EF4-FFF2-40B4-BE49-F238E27FC236}">
              <a16:creationId xmlns:a16="http://schemas.microsoft.com/office/drawing/2014/main" id="{2831EA09-74BF-4A3B-B2DA-5FF1437F927C}"/>
            </a:ext>
          </a:extLst>
        </xdr:cNvPr>
        <xdr:cNvSpPr/>
      </xdr:nvSpPr>
      <xdr:spPr>
        <a:xfrm>
          <a:off x="145415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44994</xdr:rowOff>
    </xdr:from>
    <xdr:to>
      <xdr:col>72</xdr:col>
      <xdr:colOff>38100</xdr:colOff>
      <xdr:row>38</xdr:row>
      <xdr:rowOff>146594</xdr:rowOff>
    </xdr:to>
    <xdr:sp macro="" textlink="">
      <xdr:nvSpPr>
        <xdr:cNvPr id="520" name="フローチャート: 判断 519">
          <a:extLst>
            <a:ext uri="{FF2B5EF4-FFF2-40B4-BE49-F238E27FC236}">
              <a16:creationId xmlns:a16="http://schemas.microsoft.com/office/drawing/2014/main" id="{F27314A9-3DD9-4C83-AB98-FD680C2D257D}"/>
            </a:ext>
          </a:extLst>
        </xdr:cNvPr>
        <xdr:cNvSpPr/>
      </xdr:nvSpPr>
      <xdr:spPr>
        <a:xfrm>
          <a:off x="13652500" y="656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97246</xdr:rowOff>
    </xdr:from>
    <xdr:to>
      <xdr:col>67</xdr:col>
      <xdr:colOff>101600</xdr:colOff>
      <xdr:row>39</xdr:row>
      <xdr:rowOff>27396</xdr:rowOff>
    </xdr:to>
    <xdr:sp macro="" textlink="">
      <xdr:nvSpPr>
        <xdr:cNvPr id="521" name="フローチャート: 判断 520">
          <a:extLst>
            <a:ext uri="{FF2B5EF4-FFF2-40B4-BE49-F238E27FC236}">
              <a16:creationId xmlns:a16="http://schemas.microsoft.com/office/drawing/2014/main" id="{021E9CEA-13FD-4350-BC3C-BC1D8894C503}"/>
            </a:ext>
          </a:extLst>
        </xdr:cNvPr>
        <xdr:cNvSpPr/>
      </xdr:nvSpPr>
      <xdr:spPr>
        <a:xfrm>
          <a:off x="12763500" y="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364C6A49-1810-4FB3-BBD3-F77C6131616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E3B04E84-5467-4FA7-9485-981C04E85BF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FC5C0173-F14F-4FF2-8599-DB1BF8107BA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8AB57C06-EDAC-4B98-9D4F-9CE9433EC27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B2984341-5A5A-4F6A-A75C-63854D0337E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92347</xdr:rowOff>
    </xdr:from>
    <xdr:to>
      <xdr:col>85</xdr:col>
      <xdr:colOff>177800</xdr:colOff>
      <xdr:row>38</xdr:row>
      <xdr:rowOff>22497</xdr:rowOff>
    </xdr:to>
    <xdr:sp macro="" textlink="">
      <xdr:nvSpPr>
        <xdr:cNvPr id="527" name="楕円 526">
          <a:extLst>
            <a:ext uri="{FF2B5EF4-FFF2-40B4-BE49-F238E27FC236}">
              <a16:creationId xmlns:a16="http://schemas.microsoft.com/office/drawing/2014/main" id="{65E35C3A-31F7-4742-8549-0793EC4A4DEF}"/>
            </a:ext>
          </a:extLst>
        </xdr:cNvPr>
        <xdr:cNvSpPr/>
      </xdr:nvSpPr>
      <xdr:spPr>
        <a:xfrm>
          <a:off x="16268700" y="643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115224</xdr:rowOff>
    </xdr:from>
    <xdr:ext cx="405111" cy="259045"/>
    <xdr:sp macro="" textlink="">
      <xdr:nvSpPr>
        <xdr:cNvPr id="528" name="【認定こども園・幼稚園・保育所】&#10;有形固定資産減価償却率該当値テキスト">
          <a:extLst>
            <a:ext uri="{FF2B5EF4-FFF2-40B4-BE49-F238E27FC236}">
              <a16:creationId xmlns:a16="http://schemas.microsoft.com/office/drawing/2014/main" id="{68ECB987-4D3B-461E-97CE-A2FAE9B155E1}"/>
            </a:ext>
          </a:extLst>
        </xdr:cNvPr>
        <xdr:cNvSpPr txBox="1"/>
      </xdr:nvSpPr>
      <xdr:spPr>
        <a:xfrm>
          <a:off x="16357600" y="6287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66222</xdr:rowOff>
    </xdr:from>
    <xdr:to>
      <xdr:col>81</xdr:col>
      <xdr:colOff>101600</xdr:colOff>
      <xdr:row>37</xdr:row>
      <xdr:rowOff>167822</xdr:rowOff>
    </xdr:to>
    <xdr:sp macro="" textlink="">
      <xdr:nvSpPr>
        <xdr:cNvPr id="529" name="楕円 528">
          <a:extLst>
            <a:ext uri="{FF2B5EF4-FFF2-40B4-BE49-F238E27FC236}">
              <a16:creationId xmlns:a16="http://schemas.microsoft.com/office/drawing/2014/main" id="{A99AF08B-48E0-4F8F-BF70-599E84B92DF0}"/>
            </a:ext>
          </a:extLst>
        </xdr:cNvPr>
        <xdr:cNvSpPr/>
      </xdr:nvSpPr>
      <xdr:spPr>
        <a:xfrm>
          <a:off x="15430500" y="640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117022</xdr:rowOff>
    </xdr:from>
    <xdr:to>
      <xdr:col>85</xdr:col>
      <xdr:colOff>127000</xdr:colOff>
      <xdr:row>37</xdr:row>
      <xdr:rowOff>143147</xdr:rowOff>
    </xdr:to>
    <xdr:cxnSp macro="">
      <xdr:nvCxnSpPr>
        <xdr:cNvPr id="530" name="直線コネクタ 529">
          <a:extLst>
            <a:ext uri="{FF2B5EF4-FFF2-40B4-BE49-F238E27FC236}">
              <a16:creationId xmlns:a16="http://schemas.microsoft.com/office/drawing/2014/main" id="{B6E68901-394A-4BF8-8DB3-AE1BB5BE5B9C}"/>
            </a:ext>
          </a:extLst>
        </xdr:cNvPr>
        <xdr:cNvCxnSpPr/>
      </xdr:nvCxnSpPr>
      <xdr:spPr>
        <a:xfrm>
          <a:off x="15481300" y="6460672"/>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17236</xdr:rowOff>
    </xdr:from>
    <xdr:to>
      <xdr:col>76</xdr:col>
      <xdr:colOff>165100</xdr:colOff>
      <xdr:row>37</xdr:row>
      <xdr:rowOff>118836</xdr:rowOff>
    </xdr:to>
    <xdr:sp macro="" textlink="">
      <xdr:nvSpPr>
        <xdr:cNvPr id="531" name="楕円 530">
          <a:extLst>
            <a:ext uri="{FF2B5EF4-FFF2-40B4-BE49-F238E27FC236}">
              <a16:creationId xmlns:a16="http://schemas.microsoft.com/office/drawing/2014/main" id="{E1DFF155-40FD-4C6D-96C1-CDB038BA8575}"/>
            </a:ext>
          </a:extLst>
        </xdr:cNvPr>
        <xdr:cNvSpPr/>
      </xdr:nvSpPr>
      <xdr:spPr>
        <a:xfrm>
          <a:off x="145415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68036</xdr:rowOff>
    </xdr:from>
    <xdr:to>
      <xdr:col>81</xdr:col>
      <xdr:colOff>50800</xdr:colOff>
      <xdr:row>37</xdr:row>
      <xdr:rowOff>117022</xdr:rowOff>
    </xdr:to>
    <xdr:cxnSp macro="">
      <xdr:nvCxnSpPr>
        <xdr:cNvPr id="532" name="直線コネクタ 531">
          <a:extLst>
            <a:ext uri="{FF2B5EF4-FFF2-40B4-BE49-F238E27FC236}">
              <a16:creationId xmlns:a16="http://schemas.microsoft.com/office/drawing/2014/main" id="{350C1C81-C541-4941-9A60-3D2112F76599}"/>
            </a:ext>
          </a:extLst>
        </xdr:cNvPr>
        <xdr:cNvCxnSpPr/>
      </xdr:nvCxnSpPr>
      <xdr:spPr>
        <a:xfrm>
          <a:off x="14592300" y="6411686"/>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126637</xdr:rowOff>
    </xdr:from>
    <xdr:to>
      <xdr:col>72</xdr:col>
      <xdr:colOff>38100</xdr:colOff>
      <xdr:row>37</xdr:row>
      <xdr:rowOff>56787</xdr:rowOff>
    </xdr:to>
    <xdr:sp macro="" textlink="">
      <xdr:nvSpPr>
        <xdr:cNvPr id="533" name="楕円 532">
          <a:extLst>
            <a:ext uri="{FF2B5EF4-FFF2-40B4-BE49-F238E27FC236}">
              <a16:creationId xmlns:a16="http://schemas.microsoft.com/office/drawing/2014/main" id="{B69EFD45-9023-419B-A0A1-B1E471BE4FCD}"/>
            </a:ext>
          </a:extLst>
        </xdr:cNvPr>
        <xdr:cNvSpPr/>
      </xdr:nvSpPr>
      <xdr:spPr>
        <a:xfrm>
          <a:off x="13652500" y="629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5987</xdr:rowOff>
    </xdr:from>
    <xdr:to>
      <xdr:col>76</xdr:col>
      <xdr:colOff>114300</xdr:colOff>
      <xdr:row>37</xdr:row>
      <xdr:rowOff>68036</xdr:rowOff>
    </xdr:to>
    <xdr:cxnSp macro="">
      <xdr:nvCxnSpPr>
        <xdr:cNvPr id="534" name="直線コネクタ 533">
          <a:extLst>
            <a:ext uri="{FF2B5EF4-FFF2-40B4-BE49-F238E27FC236}">
              <a16:creationId xmlns:a16="http://schemas.microsoft.com/office/drawing/2014/main" id="{03A9EB80-6065-4D91-99E3-7AD6B1A4752F}"/>
            </a:ext>
          </a:extLst>
        </xdr:cNvPr>
        <xdr:cNvCxnSpPr/>
      </xdr:nvCxnSpPr>
      <xdr:spPr>
        <a:xfrm>
          <a:off x="13703300" y="6349637"/>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90714</xdr:rowOff>
    </xdr:from>
    <xdr:to>
      <xdr:col>67</xdr:col>
      <xdr:colOff>101600</xdr:colOff>
      <xdr:row>37</xdr:row>
      <xdr:rowOff>20864</xdr:rowOff>
    </xdr:to>
    <xdr:sp macro="" textlink="">
      <xdr:nvSpPr>
        <xdr:cNvPr id="535" name="楕円 534">
          <a:extLst>
            <a:ext uri="{FF2B5EF4-FFF2-40B4-BE49-F238E27FC236}">
              <a16:creationId xmlns:a16="http://schemas.microsoft.com/office/drawing/2014/main" id="{82AFBE8C-D778-4399-A560-A5558EF6C431}"/>
            </a:ext>
          </a:extLst>
        </xdr:cNvPr>
        <xdr:cNvSpPr/>
      </xdr:nvSpPr>
      <xdr:spPr>
        <a:xfrm>
          <a:off x="127635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141514</xdr:rowOff>
    </xdr:from>
    <xdr:to>
      <xdr:col>71</xdr:col>
      <xdr:colOff>177800</xdr:colOff>
      <xdr:row>37</xdr:row>
      <xdr:rowOff>5987</xdr:rowOff>
    </xdr:to>
    <xdr:cxnSp macro="">
      <xdr:nvCxnSpPr>
        <xdr:cNvPr id="536" name="直線コネクタ 535">
          <a:extLst>
            <a:ext uri="{FF2B5EF4-FFF2-40B4-BE49-F238E27FC236}">
              <a16:creationId xmlns:a16="http://schemas.microsoft.com/office/drawing/2014/main" id="{90F755CF-2A1E-42F7-ABC5-896A5AA738D1}"/>
            </a:ext>
          </a:extLst>
        </xdr:cNvPr>
        <xdr:cNvCxnSpPr/>
      </xdr:nvCxnSpPr>
      <xdr:spPr>
        <a:xfrm>
          <a:off x="12814300" y="631371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140987</xdr:rowOff>
    </xdr:from>
    <xdr:ext cx="405111" cy="259045"/>
    <xdr:sp macro="" textlink="">
      <xdr:nvSpPr>
        <xdr:cNvPr id="537" name="n_1aveValue【認定こども園・幼稚園・保育所】&#10;有形固定資産減価償却率">
          <a:extLst>
            <a:ext uri="{FF2B5EF4-FFF2-40B4-BE49-F238E27FC236}">
              <a16:creationId xmlns:a16="http://schemas.microsoft.com/office/drawing/2014/main" id="{CF01853C-FF58-44CD-BE90-60B85AADFB4F}"/>
            </a:ext>
          </a:extLst>
        </xdr:cNvPr>
        <xdr:cNvSpPr txBox="1"/>
      </xdr:nvSpPr>
      <xdr:spPr>
        <a:xfrm>
          <a:off x="152660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154050</xdr:rowOff>
    </xdr:from>
    <xdr:ext cx="405111" cy="259045"/>
    <xdr:sp macro="" textlink="">
      <xdr:nvSpPr>
        <xdr:cNvPr id="538" name="n_2aveValue【認定こども園・幼稚園・保育所】&#10;有形固定資産減価償却率">
          <a:extLst>
            <a:ext uri="{FF2B5EF4-FFF2-40B4-BE49-F238E27FC236}">
              <a16:creationId xmlns:a16="http://schemas.microsoft.com/office/drawing/2014/main" id="{5CC67C9E-708E-428C-B1A4-8FC2D6D77160}"/>
            </a:ext>
          </a:extLst>
        </xdr:cNvPr>
        <xdr:cNvSpPr txBox="1"/>
      </xdr:nvSpPr>
      <xdr:spPr>
        <a:xfrm>
          <a:off x="14389744" y="666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137721</xdr:rowOff>
    </xdr:from>
    <xdr:ext cx="405111" cy="259045"/>
    <xdr:sp macro="" textlink="">
      <xdr:nvSpPr>
        <xdr:cNvPr id="539" name="n_3aveValue【認定こども園・幼稚園・保育所】&#10;有形固定資産減価償却率">
          <a:extLst>
            <a:ext uri="{FF2B5EF4-FFF2-40B4-BE49-F238E27FC236}">
              <a16:creationId xmlns:a16="http://schemas.microsoft.com/office/drawing/2014/main" id="{3AC72B95-79C6-4E6E-9DD6-C44963E163FF}"/>
            </a:ext>
          </a:extLst>
        </xdr:cNvPr>
        <xdr:cNvSpPr txBox="1"/>
      </xdr:nvSpPr>
      <xdr:spPr>
        <a:xfrm>
          <a:off x="13500744" y="665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18523</xdr:rowOff>
    </xdr:from>
    <xdr:ext cx="405111" cy="259045"/>
    <xdr:sp macro="" textlink="">
      <xdr:nvSpPr>
        <xdr:cNvPr id="540" name="n_4aveValue【認定こども園・幼稚園・保育所】&#10;有形固定資産減価償却率">
          <a:extLst>
            <a:ext uri="{FF2B5EF4-FFF2-40B4-BE49-F238E27FC236}">
              <a16:creationId xmlns:a16="http://schemas.microsoft.com/office/drawing/2014/main" id="{59E9C07B-332E-4EC3-A52A-D4F30BA958A6}"/>
            </a:ext>
          </a:extLst>
        </xdr:cNvPr>
        <xdr:cNvSpPr txBox="1"/>
      </xdr:nvSpPr>
      <xdr:spPr>
        <a:xfrm>
          <a:off x="12611744" y="670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12899</xdr:rowOff>
    </xdr:from>
    <xdr:ext cx="405111" cy="259045"/>
    <xdr:sp macro="" textlink="">
      <xdr:nvSpPr>
        <xdr:cNvPr id="541" name="n_1mainValue【認定こども園・幼稚園・保育所】&#10;有形固定資産減価償却率">
          <a:extLst>
            <a:ext uri="{FF2B5EF4-FFF2-40B4-BE49-F238E27FC236}">
              <a16:creationId xmlns:a16="http://schemas.microsoft.com/office/drawing/2014/main" id="{B7420F6B-0E62-48D0-B27F-F76A8E9BC179}"/>
            </a:ext>
          </a:extLst>
        </xdr:cNvPr>
        <xdr:cNvSpPr txBox="1"/>
      </xdr:nvSpPr>
      <xdr:spPr>
        <a:xfrm>
          <a:off x="15266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135363</xdr:rowOff>
    </xdr:from>
    <xdr:ext cx="405111" cy="259045"/>
    <xdr:sp macro="" textlink="">
      <xdr:nvSpPr>
        <xdr:cNvPr id="542" name="n_2mainValue【認定こども園・幼稚園・保育所】&#10;有形固定資産減価償却率">
          <a:extLst>
            <a:ext uri="{FF2B5EF4-FFF2-40B4-BE49-F238E27FC236}">
              <a16:creationId xmlns:a16="http://schemas.microsoft.com/office/drawing/2014/main" id="{8919EE4E-10E5-4A7A-AA2F-32125BD53FE1}"/>
            </a:ext>
          </a:extLst>
        </xdr:cNvPr>
        <xdr:cNvSpPr txBox="1"/>
      </xdr:nvSpPr>
      <xdr:spPr>
        <a:xfrm>
          <a:off x="14389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73314</xdr:rowOff>
    </xdr:from>
    <xdr:ext cx="405111" cy="259045"/>
    <xdr:sp macro="" textlink="">
      <xdr:nvSpPr>
        <xdr:cNvPr id="543" name="n_3mainValue【認定こども園・幼稚園・保育所】&#10;有形固定資産減価償却率">
          <a:extLst>
            <a:ext uri="{FF2B5EF4-FFF2-40B4-BE49-F238E27FC236}">
              <a16:creationId xmlns:a16="http://schemas.microsoft.com/office/drawing/2014/main" id="{D55C56E1-3054-4926-8FC4-A07E0072D05A}"/>
            </a:ext>
          </a:extLst>
        </xdr:cNvPr>
        <xdr:cNvSpPr txBox="1"/>
      </xdr:nvSpPr>
      <xdr:spPr>
        <a:xfrm>
          <a:off x="13500744" y="607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37391</xdr:rowOff>
    </xdr:from>
    <xdr:ext cx="405111" cy="259045"/>
    <xdr:sp macro="" textlink="">
      <xdr:nvSpPr>
        <xdr:cNvPr id="544" name="n_4mainValue【認定こども園・幼稚園・保育所】&#10;有形固定資産減価償却率">
          <a:extLst>
            <a:ext uri="{FF2B5EF4-FFF2-40B4-BE49-F238E27FC236}">
              <a16:creationId xmlns:a16="http://schemas.microsoft.com/office/drawing/2014/main" id="{1419B01B-8C96-4D09-AE7E-ED50F9EC57AF}"/>
            </a:ext>
          </a:extLst>
        </xdr:cNvPr>
        <xdr:cNvSpPr txBox="1"/>
      </xdr:nvSpPr>
      <xdr:spPr>
        <a:xfrm>
          <a:off x="126117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5" name="正方形/長方形 544">
          <a:extLst>
            <a:ext uri="{FF2B5EF4-FFF2-40B4-BE49-F238E27FC236}">
              <a16:creationId xmlns:a16="http://schemas.microsoft.com/office/drawing/2014/main" id="{5BAE71B5-AD6D-466E-B7B2-E01476771E1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6" name="正方形/長方形 545">
          <a:extLst>
            <a:ext uri="{FF2B5EF4-FFF2-40B4-BE49-F238E27FC236}">
              <a16:creationId xmlns:a16="http://schemas.microsoft.com/office/drawing/2014/main" id="{8A7BC12D-AFF1-497D-B3BD-D9D05FA312B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7" name="正方形/長方形 546">
          <a:extLst>
            <a:ext uri="{FF2B5EF4-FFF2-40B4-BE49-F238E27FC236}">
              <a16:creationId xmlns:a16="http://schemas.microsoft.com/office/drawing/2014/main" id="{1339EC80-B425-4FC5-98DA-2653F0C7566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8" name="正方形/長方形 547">
          <a:extLst>
            <a:ext uri="{FF2B5EF4-FFF2-40B4-BE49-F238E27FC236}">
              <a16:creationId xmlns:a16="http://schemas.microsoft.com/office/drawing/2014/main" id="{1AAAC4FD-50DF-46E2-92BF-5FCA7FBCB5E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9" name="正方形/長方形 548">
          <a:extLst>
            <a:ext uri="{FF2B5EF4-FFF2-40B4-BE49-F238E27FC236}">
              <a16:creationId xmlns:a16="http://schemas.microsoft.com/office/drawing/2014/main" id="{7E0B979E-C28D-40E2-9B5B-233DCBA045B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0" name="正方形/長方形 549">
          <a:extLst>
            <a:ext uri="{FF2B5EF4-FFF2-40B4-BE49-F238E27FC236}">
              <a16:creationId xmlns:a16="http://schemas.microsoft.com/office/drawing/2014/main" id="{372864BC-735F-4362-B0D5-9F1D62E5AEA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1" name="正方形/長方形 550">
          <a:extLst>
            <a:ext uri="{FF2B5EF4-FFF2-40B4-BE49-F238E27FC236}">
              <a16:creationId xmlns:a16="http://schemas.microsoft.com/office/drawing/2014/main" id="{7B6B65A2-E9EB-409C-BF21-ADBAF490ACC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2" name="正方形/長方形 551">
          <a:extLst>
            <a:ext uri="{FF2B5EF4-FFF2-40B4-BE49-F238E27FC236}">
              <a16:creationId xmlns:a16="http://schemas.microsoft.com/office/drawing/2014/main" id="{B989EF7C-ACB2-4853-B4BE-0AE9D826D11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3" name="テキスト ボックス 552">
          <a:extLst>
            <a:ext uri="{FF2B5EF4-FFF2-40B4-BE49-F238E27FC236}">
              <a16:creationId xmlns:a16="http://schemas.microsoft.com/office/drawing/2014/main" id="{797DEC7E-8043-46A1-9D71-FF8E0CDF3E1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4" name="直線コネクタ 553">
          <a:extLst>
            <a:ext uri="{FF2B5EF4-FFF2-40B4-BE49-F238E27FC236}">
              <a16:creationId xmlns:a16="http://schemas.microsoft.com/office/drawing/2014/main" id="{6C828B8C-0D89-465F-8C53-6C11F55064B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5" name="直線コネクタ 554">
          <a:extLst>
            <a:ext uri="{FF2B5EF4-FFF2-40B4-BE49-F238E27FC236}">
              <a16:creationId xmlns:a16="http://schemas.microsoft.com/office/drawing/2014/main" id="{08878DE6-2FCB-49A9-A438-7C1D176957EF}"/>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6" name="テキスト ボックス 555">
          <a:extLst>
            <a:ext uri="{FF2B5EF4-FFF2-40B4-BE49-F238E27FC236}">
              <a16:creationId xmlns:a16="http://schemas.microsoft.com/office/drawing/2014/main" id="{5FC7B915-0C17-4003-8A28-976F21BB3C8B}"/>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7" name="直線コネクタ 556">
          <a:extLst>
            <a:ext uri="{FF2B5EF4-FFF2-40B4-BE49-F238E27FC236}">
              <a16:creationId xmlns:a16="http://schemas.microsoft.com/office/drawing/2014/main" id="{C7114A49-1EDE-41C2-96FE-675873E77462}"/>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58" name="テキスト ボックス 557">
          <a:extLst>
            <a:ext uri="{FF2B5EF4-FFF2-40B4-BE49-F238E27FC236}">
              <a16:creationId xmlns:a16="http://schemas.microsoft.com/office/drawing/2014/main" id="{058D0475-C038-4E77-AC4E-8585A2D2957F}"/>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9" name="直線コネクタ 558">
          <a:extLst>
            <a:ext uri="{FF2B5EF4-FFF2-40B4-BE49-F238E27FC236}">
              <a16:creationId xmlns:a16="http://schemas.microsoft.com/office/drawing/2014/main" id="{995A5C06-C05D-449B-BFFD-B6480BA8AF1C}"/>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0" name="テキスト ボックス 559">
          <a:extLst>
            <a:ext uri="{FF2B5EF4-FFF2-40B4-BE49-F238E27FC236}">
              <a16:creationId xmlns:a16="http://schemas.microsoft.com/office/drawing/2014/main" id="{A25C765D-222C-420B-9228-D671FFD00292}"/>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1" name="直線コネクタ 560">
          <a:extLst>
            <a:ext uri="{FF2B5EF4-FFF2-40B4-BE49-F238E27FC236}">
              <a16:creationId xmlns:a16="http://schemas.microsoft.com/office/drawing/2014/main" id="{5090E858-6B3A-481A-8759-D12A45CC312D}"/>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2" name="テキスト ボックス 561">
          <a:extLst>
            <a:ext uri="{FF2B5EF4-FFF2-40B4-BE49-F238E27FC236}">
              <a16:creationId xmlns:a16="http://schemas.microsoft.com/office/drawing/2014/main" id="{CF43D1CF-A047-40E4-8C5B-F026A962D651}"/>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4E026F60-8687-44D2-9B69-95D7DCD29C3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4" name="テキスト ボックス 563">
          <a:extLst>
            <a:ext uri="{FF2B5EF4-FFF2-40B4-BE49-F238E27FC236}">
              <a16:creationId xmlns:a16="http://schemas.microsoft.com/office/drawing/2014/main" id="{90F187A6-E161-468A-91EF-B7E2FA53293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認定こども園・幼稚園・保育所】&#10;一人当たり面積グラフ枠">
          <a:extLst>
            <a:ext uri="{FF2B5EF4-FFF2-40B4-BE49-F238E27FC236}">
              <a16:creationId xmlns:a16="http://schemas.microsoft.com/office/drawing/2014/main" id="{B74CB9A9-30CD-4460-B6C0-67A7A4CA02F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78486</xdr:rowOff>
    </xdr:to>
    <xdr:cxnSp macro="">
      <xdr:nvCxnSpPr>
        <xdr:cNvPr id="566" name="直線コネクタ 565">
          <a:extLst>
            <a:ext uri="{FF2B5EF4-FFF2-40B4-BE49-F238E27FC236}">
              <a16:creationId xmlns:a16="http://schemas.microsoft.com/office/drawing/2014/main" id="{E9484639-D4DE-4A95-9075-CE1C21F3623B}"/>
            </a:ext>
          </a:extLst>
        </xdr:cNvPr>
        <xdr:cNvCxnSpPr/>
      </xdr:nvCxnSpPr>
      <xdr:spPr>
        <a:xfrm flipV="1">
          <a:off x="22160864" y="5699760"/>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567" name="【認定こども園・幼稚園・保育所】&#10;一人当たり面積最小値テキスト">
          <a:extLst>
            <a:ext uri="{FF2B5EF4-FFF2-40B4-BE49-F238E27FC236}">
              <a16:creationId xmlns:a16="http://schemas.microsoft.com/office/drawing/2014/main" id="{0435174B-0C57-49A8-AAB6-751D0184DC7F}"/>
            </a:ext>
          </a:extLst>
        </xdr:cNvPr>
        <xdr:cNvSpPr txBox="1"/>
      </xdr:nvSpPr>
      <xdr:spPr>
        <a:xfrm>
          <a:off x="22199600" y="711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568" name="直線コネクタ 567">
          <a:extLst>
            <a:ext uri="{FF2B5EF4-FFF2-40B4-BE49-F238E27FC236}">
              <a16:creationId xmlns:a16="http://schemas.microsoft.com/office/drawing/2014/main" id="{2007951A-C85F-4960-A0D7-60740E10E73E}"/>
            </a:ext>
          </a:extLst>
        </xdr:cNvPr>
        <xdr:cNvCxnSpPr/>
      </xdr:nvCxnSpPr>
      <xdr:spPr>
        <a:xfrm>
          <a:off x="22072600" y="710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569" name="【認定こども園・幼稚園・保育所】&#10;一人当たり面積最大値テキスト">
          <a:extLst>
            <a:ext uri="{FF2B5EF4-FFF2-40B4-BE49-F238E27FC236}">
              <a16:creationId xmlns:a16="http://schemas.microsoft.com/office/drawing/2014/main" id="{0721F42C-FABC-4965-8269-0EE1B74AF327}"/>
            </a:ext>
          </a:extLst>
        </xdr:cNvPr>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570" name="直線コネクタ 569">
          <a:extLst>
            <a:ext uri="{FF2B5EF4-FFF2-40B4-BE49-F238E27FC236}">
              <a16:creationId xmlns:a16="http://schemas.microsoft.com/office/drawing/2014/main" id="{92258DC7-F8CC-4D68-9FF3-143CE13C3462}"/>
            </a:ext>
          </a:extLst>
        </xdr:cNvPr>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128287</xdr:rowOff>
    </xdr:from>
    <xdr:ext cx="469744" cy="259045"/>
    <xdr:sp macro="" textlink="">
      <xdr:nvSpPr>
        <xdr:cNvPr id="571" name="【認定こども園・幼稚園・保育所】&#10;一人当たり面積平均値テキスト">
          <a:extLst>
            <a:ext uri="{FF2B5EF4-FFF2-40B4-BE49-F238E27FC236}">
              <a16:creationId xmlns:a16="http://schemas.microsoft.com/office/drawing/2014/main" id="{46B55D2D-6CC7-4ED6-8A82-0185A457DEE5}"/>
            </a:ext>
          </a:extLst>
        </xdr:cNvPr>
        <xdr:cNvSpPr txBox="1"/>
      </xdr:nvSpPr>
      <xdr:spPr>
        <a:xfrm>
          <a:off x="22199600" y="66433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105410</xdr:rowOff>
    </xdr:from>
    <xdr:to>
      <xdr:col>116</xdr:col>
      <xdr:colOff>114300</xdr:colOff>
      <xdr:row>40</xdr:row>
      <xdr:rowOff>35560</xdr:rowOff>
    </xdr:to>
    <xdr:sp macro="" textlink="">
      <xdr:nvSpPr>
        <xdr:cNvPr id="572" name="フローチャート: 判断 571">
          <a:extLst>
            <a:ext uri="{FF2B5EF4-FFF2-40B4-BE49-F238E27FC236}">
              <a16:creationId xmlns:a16="http://schemas.microsoft.com/office/drawing/2014/main" id="{D6AB2686-FE45-4318-89F6-D4E77DE85949}"/>
            </a:ext>
          </a:extLst>
        </xdr:cNvPr>
        <xdr:cNvSpPr/>
      </xdr:nvSpPr>
      <xdr:spPr>
        <a:xfrm>
          <a:off x="221107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114554</xdr:rowOff>
    </xdr:from>
    <xdr:to>
      <xdr:col>112</xdr:col>
      <xdr:colOff>38100</xdr:colOff>
      <xdr:row>40</xdr:row>
      <xdr:rowOff>44704</xdr:rowOff>
    </xdr:to>
    <xdr:sp macro="" textlink="">
      <xdr:nvSpPr>
        <xdr:cNvPr id="573" name="フローチャート: 判断 572">
          <a:extLst>
            <a:ext uri="{FF2B5EF4-FFF2-40B4-BE49-F238E27FC236}">
              <a16:creationId xmlns:a16="http://schemas.microsoft.com/office/drawing/2014/main" id="{4F6D649C-BC7F-488E-881B-280BC7316BA7}"/>
            </a:ext>
          </a:extLst>
        </xdr:cNvPr>
        <xdr:cNvSpPr/>
      </xdr:nvSpPr>
      <xdr:spPr>
        <a:xfrm>
          <a:off x="21272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574" name="フローチャート: 判断 573">
          <a:extLst>
            <a:ext uri="{FF2B5EF4-FFF2-40B4-BE49-F238E27FC236}">
              <a16:creationId xmlns:a16="http://schemas.microsoft.com/office/drawing/2014/main" id="{1956F552-827D-4012-BD9C-E8F7D23F3976}"/>
            </a:ext>
          </a:extLst>
        </xdr:cNvPr>
        <xdr:cNvSpPr/>
      </xdr:nvSpPr>
      <xdr:spPr>
        <a:xfrm>
          <a:off x="20383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105410</xdr:rowOff>
    </xdr:from>
    <xdr:to>
      <xdr:col>102</xdr:col>
      <xdr:colOff>165100</xdr:colOff>
      <xdr:row>40</xdr:row>
      <xdr:rowOff>35560</xdr:rowOff>
    </xdr:to>
    <xdr:sp macro="" textlink="">
      <xdr:nvSpPr>
        <xdr:cNvPr id="575" name="フローチャート: 判断 574">
          <a:extLst>
            <a:ext uri="{FF2B5EF4-FFF2-40B4-BE49-F238E27FC236}">
              <a16:creationId xmlns:a16="http://schemas.microsoft.com/office/drawing/2014/main" id="{AE64F77F-8213-46A0-AF82-E1B9B66E899A}"/>
            </a:ext>
          </a:extLst>
        </xdr:cNvPr>
        <xdr:cNvSpPr/>
      </xdr:nvSpPr>
      <xdr:spPr>
        <a:xfrm>
          <a:off x="19494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96266</xdr:rowOff>
    </xdr:from>
    <xdr:to>
      <xdr:col>98</xdr:col>
      <xdr:colOff>38100</xdr:colOff>
      <xdr:row>40</xdr:row>
      <xdr:rowOff>26416</xdr:rowOff>
    </xdr:to>
    <xdr:sp macro="" textlink="">
      <xdr:nvSpPr>
        <xdr:cNvPr id="576" name="フローチャート: 判断 575">
          <a:extLst>
            <a:ext uri="{FF2B5EF4-FFF2-40B4-BE49-F238E27FC236}">
              <a16:creationId xmlns:a16="http://schemas.microsoft.com/office/drawing/2014/main" id="{49AE9EF5-6C6F-478D-957E-3FC962AB4879}"/>
            </a:ext>
          </a:extLst>
        </xdr:cNvPr>
        <xdr:cNvSpPr/>
      </xdr:nvSpPr>
      <xdr:spPr>
        <a:xfrm>
          <a:off x="18605500" y="678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9EB7E16D-1D9C-425D-B4EA-1E93ABA3220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37C840A3-8DA2-4B17-B0F2-E346680B230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36581A3F-5D4F-4423-B512-41B49E7289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B081CAF5-0987-499D-8F0F-4646DF2C005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D034553E-45E4-4144-BB26-2FF2B29A29E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135128</xdr:rowOff>
    </xdr:from>
    <xdr:to>
      <xdr:col>116</xdr:col>
      <xdr:colOff>114300</xdr:colOff>
      <xdr:row>41</xdr:row>
      <xdr:rowOff>65278</xdr:rowOff>
    </xdr:to>
    <xdr:sp macro="" textlink="">
      <xdr:nvSpPr>
        <xdr:cNvPr id="582" name="楕円 581">
          <a:extLst>
            <a:ext uri="{FF2B5EF4-FFF2-40B4-BE49-F238E27FC236}">
              <a16:creationId xmlns:a16="http://schemas.microsoft.com/office/drawing/2014/main" id="{0EDD58D4-9BBF-4AB1-B699-E9D9C69A0901}"/>
            </a:ext>
          </a:extLst>
        </xdr:cNvPr>
        <xdr:cNvSpPr/>
      </xdr:nvSpPr>
      <xdr:spPr>
        <a:xfrm>
          <a:off x="22110700" y="699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50055</xdr:rowOff>
    </xdr:from>
    <xdr:ext cx="469744" cy="259045"/>
    <xdr:sp macro="" textlink="">
      <xdr:nvSpPr>
        <xdr:cNvPr id="583" name="【認定こども園・幼稚園・保育所】&#10;一人当たり面積該当値テキスト">
          <a:extLst>
            <a:ext uri="{FF2B5EF4-FFF2-40B4-BE49-F238E27FC236}">
              <a16:creationId xmlns:a16="http://schemas.microsoft.com/office/drawing/2014/main" id="{27BCF0B1-AB85-4F4D-B05A-F63F0FD088F1}"/>
            </a:ext>
          </a:extLst>
        </xdr:cNvPr>
        <xdr:cNvSpPr txBox="1"/>
      </xdr:nvSpPr>
      <xdr:spPr>
        <a:xfrm>
          <a:off x="22199600" y="6908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135128</xdr:rowOff>
    </xdr:from>
    <xdr:to>
      <xdr:col>112</xdr:col>
      <xdr:colOff>38100</xdr:colOff>
      <xdr:row>41</xdr:row>
      <xdr:rowOff>65278</xdr:rowOff>
    </xdr:to>
    <xdr:sp macro="" textlink="">
      <xdr:nvSpPr>
        <xdr:cNvPr id="584" name="楕円 583">
          <a:extLst>
            <a:ext uri="{FF2B5EF4-FFF2-40B4-BE49-F238E27FC236}">
              <a16:creationId xmlns:a16="http://schemas.microsoft.com/office/drawing/2014/main" id="{EC7E9ACE-8BFE-42A4-9732-60962C6D67D1}"/>
            </a:ext>
          </a:extLst>
        </xdr:cNvPr>
        <xdr:cNvSpPr/>
      </xdr:nvSpPr>
      <xdr:spPr>
        <a:xfrm>
          <a:off x="21272500" y="699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14478</xdr:rowOff>
    </xdr:from>
    <xdr:to>
      <xdr:col>116</xdr:col>
      <xdr:colOff>63500</xdr:colOff>
      <xdr:row>41</xdr:row>
      <xdr:rowOff>14478</xdr:rowOff>
    </xdr:to>
    <xdr:cxnSp macro="">
      <xdr:nvCxnSpPr>
        <xdr:cNvPr id="585" name="直線コネクタ 584">
          <a:extLst>
            <a:ext uri="{FF2B5EF4-FFF2-40B4-BE49-F238E27FC236}">
              <a16:creationId xmlns:a16="http://schemas.microsoft.com/office/drawing/2014/main" id="{0A6E94BC-AACE-4D07-B027-5ED24E1B09B4}"/>
            </a:ext>
          </a:extLst>
        </xdr:cNvPr>
        <xdr:cNvCxnSpPr/>
      </xdr:nvCxnSpPr>
      <xdr:spPr>
        <a:xfrm>
          <a:off x="21323300" y="70439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125984</xdr:rowOff>
    </xdr:from>
    <xdr:to>
      <xdr:col>107</xdr:col>
      <xdr:colOff>101600</xdr:colOff>
      <xdr:row>41</xdr:row>
      <xdr:rowOff>56134</xdr:rowOff>
    </xdr:to>
    <xdr:sp macro="" textlink="">
      <xdr:nvSpPr>
        <xdr:cNvPr id="586" name="楕円 585">
          <a:extLst>
            <a:ext uri="{FF2B5EF4-FFF2-40B4-BE49-F238E27FC236}">
              <a16:creationId xmlns:a16="http://schemas.microsoft.com/office/drawing/2014/main" id="{BE251992-F9C3-49DB-A173-786D2EB3EAE9}"/>
            </a:ext>
          </a:extLst>
        </xdr:cNvPr>
        <xdr:cNvSpPr/>
      </xdr:nvSpPr>
      <xdr:spPr>
        <a:xfrm>
          <a:off x="20383500" y="698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5334</xdr:rowOff>
    </xdr:from>
    <xdr:to>
      <xdr:col>111</xdr:col>
      <xdr:colOff>177800</xdr:colOff>
      <xdr:row>41</xdr:row>
      <xdr:rowOff>14478</xdr:rowOff>
    </xdr:to>
    <xdr:cxnSp macro="">
      <xdr:nvCxnSpPr>
        <xdr:cNvPr id="587" name="直線コネクタ 586">
          <a:extLst>
            <a:ext uri="{FF2B5EF4-FFF2-40B4-BE49-F238E27FC236}">
              <a16:creationId xmlns:a16="http://schemas.microsoft.com/office/drawing/2014/main" id="{02059B6C-BFAB-4D7F-BECD-C8B94FDE712F}"/>
            </a:ext>
          </a:extLst>
        </xdr:cNvPr>
        <xdr:cNvCxnSpPr/>
      </xdr:nvCxnSpPr>
      <xdr:spPr>
        <a:xfrm>
          <a:off x="20434300" y="70347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116840</xdr:rowOff>
    </xdr:from>
    <xdr:to>
      <xdr:col>102</xdr:col>
      <xdr:colOff>165100</xdr:colOff>
      <xdr:row>41</xdr:row>
      <xdr:rowOff>46990</xdr:rowOff>
    </xdr:to>
    <xdr:sp macro="" textlink="">
      <xdr:nvSpPr>
        <xdr:cNvPr id="588" name="楕円 587">
          <a:extLst>
            <a:ext uri="{FF2B5EF4-FFF2-40B4-BE49-F238E27FC236}">
              <a16:creationId xmlns:a16="http://schemas.microsoft.com/office/drawing/2014/main" id="{E6C77531-C301-4C67-8498-F48E0E5C611B}"/>
            </a:ext>
          </a:extLst>
        </xdr:cNvPr>
        <xdr:cNvSpPr/>
      </xdr:nvSpPr>
      <xdr:spPr>
        <a:xfrm>
          <a:off x="19494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167640</xdr:rowOff>
    </xdr:from>
    <xdr:to>
      <xdr:col>107</xdr:col>
      <xdr:colOff>50800</xdr:colOff>
      <xdr:row>41</xdr:row>
      <xdr:rowOff>5334</xdr:rowOff>
    </xdr:to>
    <xdr:cxnSp macro="">
      <xdr:nvCxnSpPr>
        <xdr:cNvPr id="589" name="直線コネクタ 588">
          <a:extLst>
            <a:ext uri="{FF2B5EF4-FFF2-40B4-BE49-F238E27FC236}">
              <a16:creationId xmlns:a16="http://schemas.microsoft.com/office/drawing/2014/main" id="{F7C8654C-EA4F-44F9-B9E0-420F1C8A5E70}"/>
            </a:ext>
          </a:extLst>
        </xdr:cNvPr>
        <xdr:cNvCxnSpPr/>
      </xdr:nvCxnSpPr>
      <xdr:spPr>
        <a:xfrm>
          <a:off x="19545300" y="70256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107696</xdr:rowOff>
    </xdr:from>
    <xdr:to>
      <xdr:col>98</xdr:col>
      <xdr:colOff>38100</xdr:colOff>
      <xdr:row>41</xdr:row>
      <xdr:rowOff>37846</xdr:rowOff>
    </xdr:to>
    <xdr:sp macro="" textlink="">
      <xdr:nvSpPr>
        <xdr:cNvPr id="590" name="楕円 589">
          <a:extLst>
            <a:ext uri="{FF2B5EF4-FFF2-40B4-BE49-F238E27FC236}">
              <a16:creationId xmlns:a16="http://schemas.microsoft.com/office/drawing/2014/main" id="{5A13553B-EFC8-4325-90BA-A09F175D01E1}"/>
            </a:ext>
          </a:extLst>
        </xdr:cNvPr>
        <xdr:cNvSpPr/>
      </xdr:nvSpPr>
      <xdr:spPr>
        <a:xfrm>
          <a:off x="18605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158496</xdr:rowOff>
    </xdr:from>
    <xdr:to>
      <xdr:col>102</xdr:col>
      <xdr:colOff>114300</xdr:colOff>
      <xdr:row>40</xdr:row>
      <xdr:rowOff>167640</xdr:rowOff>
    </xdr:to>
    <xdr:cxnSp macro="">
      <xdr:nvCxnSpPr>
        <xdr:cNvPr id="591" name="直線コネクタ 590">
          <a:extLst>
            <a:ext uri="{FF2B5EF4-FFF2-40B4-BE49-F238E27FC236}">
              <a16:creationId xmlns:a16="http://schemas.microsoft.com/office/drawing/2014/main" id="{FD91FA6D-B284-406F-A077-E3BB27516793}"/>
            </a:ext>
          </a:extLst>
        </xdr:cNvPr>
        <xdr:cNvCxnSpPr/>
      </xdr:nvCxnSpPr>
      <xdr:spPr>
        <a:xfrm>
          <a:off x="18656300" y="70164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61231</xdr:rowOff>
    </xdr:from>
    <xdr:ext cx="469744" cy="259045"/>
    <xdr:sp macro="" textlink="">
      <xdr:nvSpPr>
        <xdr:cNvPr id="592" name="n_1aveValue【認定こども園・幼稚園・保育所】&#10;一人当たり面積">
          <a:extLst>
            <a:ext uri="{FF2B5EF4-FFF2-40B4-BE49-F238E27FC236}">
              <a16:creationId xmlns:a16="http://schemas.microsoft.com/office/drawing/2014/main" id="{E9BBBD16-2775-48A9-9475-4F59AFEDACDE}"/>
            </a:ext>
          </a:extLst>
        </xdr:cNvPr>
        <xdr:cNvSpPr txBox="1"/>
      </xdr:nvSpPr>
      <xdr:spPr>
        <a:xfrm>
          <a:off x="210757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593" name="n_2aveValue【認定こども園・幼稚園・保育所】&#10;一人当たり面積">
          <a:extLst>
            <a:ext uri="{FF2B5EF4-FFF2-40B4-BE49-F238E27FC236}">
              <a16:creationId xmlns:a16="http://schemas.microsoft.com/office/drawing/2014/main" id="{C48EA021-D3B7-4FAF-9A2B-37F78021BD8E}"/>
            </a:ext>
          </a:extLst>
        </xdr:cNvPr>
        <xdr:cNvSpPr txBox="1"/>
      </xdr:nvSpPr>
      <xdr:spPr>
        <a:xfrm>
          <a:off x="20199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52087</xdr:rowOff>
    </xdr:from>
    <xdr:ext cx="469744" cy="259045"/>
    <xdr:sp macro="" textlink="">
      <xdr:nvSpPr>
        <xdr:cNvPr id="594" name="n_3aveValue【認定こども園・幼稚園・保育所】&#10;一人当たり面積">
          <a:extLst>
            <a:ext uri="{FF2B5EF4-FFF2-40B4-BE49-F238E27FC236}">
              <a16:creationId xmlns:a16="http://schemas.microsoft.com/office/drawing/2014/main" id="{BBB24F2B-22AC-49D5-920B-975677EBA95E}"/>
            </a:ext>
          </a:extLst>
        </xdr:cNvPr>
        <xdr:cNvSpPr txBox="1"/>
      </xdr:nvSpPr>
      <xdr:spPr>
        <a:xfrm>
          <a:off x="19310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42943</xdr:rowOff>
    </xdr:from>
    <xdr:ext cx="469744" cy="259045"/>
    <xdr:sp macro="" textlink="">
      <xdr:nvSpPr>
        <xdr:cNvPr id="595" name="n_4aveValue【認定こども園・幼稚園・保育所】&#10;一人当たり面積">
          <a:extLst>
            <a:ext uri="{FF2B5EF4-FFF2-40B4-BE49-F238E27FC236}">
              <a16:creationId xmlns:a16="http://schemas.microsoft.com/office/drawing/2014/main" id="{5558BC6E-607A-42B3-BA0C-8F5DA93852B9}"/>
            </a:ext>
          </a:extLst>
        </xdr:cNvPr>
        <xdr:cNvSpPr txBox="1"/>
      </xdr:nvSpPr>
      <xdr:spPr>
        <a:xfrm>
          <a:off x="18421427" y="655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56405</xdr:rowOff>
    </xdr:from>
    <xdr:ext cx="469744" cy="259045"/>
    <xdr:sp macro="" textlink="">
      <xdr:nvSpPr>
        <xdr:cNvPr id="596" name="n_1mainValue【認定こども園・幼稚園・保育所】&#10;一人当たり面積">
          <a:extLst>
            <a:ext uri="{FF2B5EF4-FFF2-40B4-BE49-F238E27FC236}">
              <a16:creationId xmlns:a16="http://schemas.microsoft.com/office/drawing/2014/main" id="{327FCAA0-8F49-4D17-BAE1-BACA231EE2C8}"/>
            </a:ext>
          </a:extLst>
        </xdr:cNvPr>
        <xdr:cNvSpPr txBox="1"/>
      </xdr:nvSpPr>
      <xdr:spPr>
        <a:xfrm>
          <a:off x="21075727" y="708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47261</xdr:rowOff>
    </xdr:from>
    <xdr:ext cx="469744" cy="259045"/>
    <xdr:sp macro="" textlink="">
      <xdr:nvSpPr>
        <xdr:cNvPr id="597" name="n_2mainValue【認定こども園・幼稚園・保育所】&#10;一人当たり面積">
          <a:extLst>
            <a:ext uri="{FF2B5EF4-FFF2-40B4-BE49-F238E27FC236}">
              <a16:creationId xmlns:a16="http://schemas.microsoft.com/office/drawing/2014/main" id="{76AB7B9A-E745-45F2-8727-52476018FBB6}"/>
            </a:ext>
          </a:extLst>
        </xdr:cNvPr>
        <xdr:cNvSpPr txBox="1"/>
      </xdr:nvSpPr>
      <xdr:spPr>
        <a:xfrm>
          <a:off x="20199427" y="707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38117</xdr:rowOff>
    </xdr:from>
    <xdr:ext cx="469744" cy="259045"/>
    <xdr:sp macro="" textlink="">
      <xdr:nvSpPr>
        <xdr:cNvPr id="598" name="n_3mainValue【認定こども園・幼稚園・保育所】&#10;一人当たり面積">
          <a:extLst>
            <a:ext uri="{FF2B5EF4-FFF2-40B4-BE49-F238E27FC236}">
              <a16:creationId xmlns:a16="http://schemas.microsoft.com/office/drawing/2014/main" id="{5F50FFBB-E817-4C8C-BAE5-F9C8C2D9138A}"/>
            </a:ext>
          </a:extLst>
        </xdr:cNvPr>
        <xdr:cNvSpPr txBox="1"/>
      </xdr:nvSpPr>
      <xdr:spPr>
        <a:xfrm>
          <a:off x="193104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28973</xdr:rowOff>
    </xdr:from>
    <xdr:ext cx="469744" cy="259045"/>
    <xdr:sp macro="" textlink="">
      <xdr:nvSpPr>
        <xdr:cNvPr id="599" name="n_4mainValue【認定こども園・幼稚園・保育所】&#10;一人当たり面積">
          <a:extLst>
            <a:ext uri="{FF2B5EF4-FFF2-40B4-BE49-F238E27FC236}">
              <a16:creationId xmlns:a16="http://schemas.microsoft.com/office/drawing/2014/main" id="{1C4589C2-2E1D-4953-804A-88799104D80E}"/>
            </a:ext>
          </a:extLst>
        </xdr:cNvPr>
        <xdr:cNvSpPr txBox="1"/>
      </xdr:nvSpPr>
      <xdr:spPr>
        <a:xfrm>
          <a:off x="184214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E0E0A966-D70F-4495-903C-DF0E30CA7FF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CDCC762A-6885-4C56-98FE-A6D151E4527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0F16690F-D8FF-450B-AD4C-AA27C28814B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2E157E88-A9A9-47A1-994A-0BDED43A926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BB10A939-AF6A-4A15-92A5-6B70891E470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EACB2601-6232-44CE-8F09-AE307DAE7FF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FD0D655F-3514-43DF-8714-D7999534EE6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666E999B-913E-43D3-A711-4CB51ABEA67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F620ED20-1D6D-445B-9FAE-3469997EDCA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05757A94-4697-4177-8D0D-8C24B93077A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10" name="テキスト ボックス 609">
          <a:extLst>
            <a:ext uri="{FF2B5EF4-FFF2-40B4-BE49-F238E27FC236}">
              <a16:creationId xmlns:a16="http://schemas.microsoft.com/office/drawing/2014/main" id="{97C839F9-F676-4A44-B788-6C8A9FF9B1DC}"/>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1" name="直線コネクタ 610">
          <a:extLst>
            <a:ext uri="{FF2B5EF4-FFF2-40B4-BE49-F238E27FC236}">
              <a16:creationId xmlns:a16="http://schemas.microsoft.com/office/drawing/2014/main" id="{CA8B2F69-DE68-4EB5-B62D-7B0D51F75748}"/>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2" name="テキスト ボックス 611">
          <a:extLst>
            <a:ext uri="{FF2B5EF4-FFF2-40B4-BE49-F238E27FC236}">
              <a16:creationId xmlns:a16="http://schemas.microsoft.com/office/drawing/2014/main" id="{A496F413-88FB-4E3F-96D3-E30F7B4653C7}"/>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3" name="直線コネクタ 612">
          <a:extLst>
            <a:ext uri="{FF2B5EF4-FFF2-40B4-BE49-F238E27FC236}">
              <a16:creationId xmlns:a16="http://schemas.microsoft.com/office/drawing/2014/main" id="{1DC0B296-EB9E-4CF0-85EA-0FE63E8A5D7D}"/>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4" name="テキスト ボックス 613">
          <a:extLst>
            <a:ext uri="{FF2B5EF4-FFF2-40B4-BE49-F238E27FC236}">
              <a16:creationId xmlns:a16="http://schemas.microsoft.com/office/drawing/2014/main" id="{D67C5BA0-EEB9-43CC-A970-F0ABB89E3C4F}"/>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5" name="直線コネクタ 614">
          <a:extLst>
            <a:ext uri="{FF2B5EF4-FFF2-40B4-BE49-F238E27FC236}">
              <a16:creationId xmlns:a16="http://schemas.microsoft.com/office/drawing/2014/main" id="{93233941-E3DD-40DD-B32E-31F6B9F7A8D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6" name="テキスト ボックス 615">
          <a:extLst>
            <a:ext uri="{FF2B5EF4-FFF2-40B4-BE49-F238E27FC236}">
              <a16:creationId xmlns:a16="http://schemas.microsoft.com/office/drawing/2014/main" id="{DC5A39C8-91BE-4CB7-93B5-BD96E49CDC71}"/>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7" name="直線コネクタ 616">
          <a:extLst>
            <a:ext uri="{FF2B5EF4-FFF2-40B4-BE49-F238E27FC236}">
              <a16:creationId xmlns:a16="http://schemas.microsoft.com/office/drawing/2014/main" id="{7C7CFA5A-C447-4A9A-93AE-EC4FD9C62096}"/>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8" name="テキスト ボックス 617">
          <a:extLst>
            <a:ext uri="{FF2B5EF4-FFF2-40B4-BE49-F238E27FC236}">
              <a16:creationId xmlns:a16="http://schemas.microsoft.com/office/drawing/2014/main" id="{A4ADCEFF-8504-43F2-960C-1A285FBB9B1A}"/>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794CAD76-BD93-4634-85CD-5FF04F1E591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0" name="テキスト ボックス 619">
          <a:extLst>
            <a:ext uri="{FF2B5EF4-FFF2-40B4-BE49-F238E27FC236}">
              <a16:creationId xmlns:a16="http://schemas.microsoft.com/office/drawing/2014/main" id="{4503F4EB-12B9-46B5-95DB-B61C076CDFF4}"/>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学校施設】&#10;有形固定資産減価償却率グラフ枠">
          <a:extLst>
            <a:ext uri="{FF2B5EF4-FFF2-40B4-BE49-F238E27FC236}">
              <a16:creationId xmlns:a16="http://schemas.microsoft.com/office/drawing/2014/main" id="{733AE3C7-57AF-472F-A025-16A637F168A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89154</xdr:rowOff>
    </xdr:from>
    <xdr:to>
      <xdr:col>85</xdr:col>
      <xdr:colOff>126364</xdr:colOff>
      <xdr:row>64</xdr:row>
      <xdr:rowOff>41148</xdr:rowOff>
    </xdr:to>
    <xdr:cxnSp macro="">
      <xdr:nvCxnSpPr>
        <xdr:cNvPr id="622" name="直線コネクタ 621">
          <a:extLst>
            <a:ext uri="{FF2B5EF4-FFF2-40B4-BE49-F238E27FC236}">
              <a16:creationId xmlns:a16="http://schemas.microsoft.com/office/drawing/2014/main" id="{C1CAAA6E-097F-47A9-93D7-2EF0783AAB36}"/>
            </a:ext>
          </a:extLst>
        </xdr:cNvPr>
        <xdr:cNvCxnSpPr/>
      </xdr:nvCxnSpPr>
      <xdr:spPr>
        <a:xfrm flipV="1">
          <a:off x="16318864" y="98618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44975</xdr:rowOff>
    </xdr:from>
    <xdr:ext cx="405111" cy="259045"/>
    <xdr:sp macro="" textlink="">
      <xdr:nvSpPr>
        <xdr:cNvPr id="623" name="【学校施設】&#10;有形固定資産減価償却率最小値テキスト">
          <a:extLst>
            <a:ext uri="{FF2B5EF4-FFF2-40B4-BE49-F238E27FC236}">
              <a16:creationId xmlns:a16="http://schemas.microsoft.com/office/drawing/2014/main" id="{702018C9-65E8-4CA1-9D6B-9356F8588411}"/>
            </a:ext>
          </a:extLst>
        </xdr:cNvPr>
        <xdr:cNvSpPr txBox="1"/>
      </xdr:nvSpPr>
      <xdr:spPr>
        <a:xfrm>
          <a:off x="16357600" y="11017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41148</xdr:rowOff>
    </xdr:from>
    <xdr:to>
      <xdr:col>86</xdr:col>
      <xdr:colOff>25400</xdr:colOff>
      <xdr:row>64</xdr:row>
      <xdr:rowOff>41148</xdr:rowOff>
    </xdr:to>
    <xdr:cxnSp macro="">
      <xdr:nvCxnSpPr>
        <xdr:cNvPr id="624" name="直線コネクタ 623">
          <a:extLst>
            <a:ext uri="{FF2B5EF4-FFF2-40B4-BE49-F238E27FC236}">
              <a16:creationId xmlns:a16="http://schemas.microsoft.com/office/drawing/2014/main" id="{7C915AA1-BF5E-441F-B7D5-14D55ADDCD2F}"/>
            </a:ext>
          </a:extLst>
        </xdr:cNvPr>
        <xdr:cNvCxnSpPr/>
      </xdr:nvCxnSpPr>
      <xdr:spPr>
        <a:xfrm>
          <a:off x="16230600" y="1101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35831</xdr:rowOff>
    </xdr:from>
    <xdr:ext cx="405111" cy="259045"/>
    <xdr:sp macro="" textlink="">
      <xdr:nvSpPr>
        <xdr:cNvPr id="625" name="【学校施設】&#10;有形固定資産減価償却率最大値テキスト">
          <a:extLst>
            <a:ext uri="{FF2B5EF4-FFF2-40B4-BE49-F238E27FC236}">
              <a16:creationId xmlns:a16="http://schemas.microsoft.com/office/drawing/2014/main" id="{A27ABE63-9D8C-451B-87AB-E81BA8927177}"/>
            </a:ext>
          </a:extLst>
        </xdr:cNvPr>
        <xdr:cNvSpPr txBox="1"/>
      </xdr:nvSpPr>
      <xdr:spPr>
        <a:xfrm>
          <a:off x="16357600" y="9637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89154</xdr:rowOff>
    </xdr:from>
    <xdr:to>
      <xdr:col>86</xdr:col>
      <xdr:colOff>25400</xdr:colOff>
      <xdr:row>57</xdr:row>
      <xdr:rowOff>89154</xdr:rowOff>
    </xdr:to>
    <xdr:cxnSp macro="">
      <xdr:nvCxnSpPr>
        <xdr:cNvPr id="626" name="直線コネクタ 625">
          <a:extLst>
            <a:ext uri="{FF2B5EF4-FFF2-40B4-BE49-F238E27FC236}">
              <a16:creationId xmlns:a16="http://schemas.microsoft.com/office/drawing/2014/main" id="{A9B3206F-D77C-46BD-91A3-18170378DA0A}"/>
            </a:ext>
          </a:extLst>
        </xdr:cNvPr>
        <xdr:cNvCxnSpPr/>
      </xdr:nvCxnSpPr>
      <xdr:spPr>
        <a:xfrm>
          <a:off x="16230600" y="986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51071</xdr:rowOff>
    </xdr:from>
    <xdr:ext cx="405111" cy="259045"/>
    <xdr:sp macro="" textlink="">
      <xdr:nvSpPr>
        <xdr:cNvPr id="627" name="【学校施設】&#10;有形固定資産減価償却率平均値テキスト">
          <a:extLst>
            <a:ext uri="{FF2B5EF4-FFF2-40B4-BE49-F238E27FC236}">
              <a16:creationId xmlns:a16="http://schemas.microsoft.com/office/drawing/2014/main" id="{F51B38EA-6751-40CB-870C-9B25741555D7}"/>
            </a:ext>
          </a:extLst>
        </xdr:cNvPr>
        <xdr:cNvSpPr txBox="1"/>
      </xdr:nvSpPr>
      <xdr:spPr>
        <a:xfrm>
          <a:off x="16357600" y="103380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72644</xdr:rowOff>
    </xdr:from>
    <xdr:to>
      <xdr:col>85</xdr:col>
      <xdr:colOff>177800</xdr:colOff>
      <xdr:row>61</xdr:row>
      <xdr:rowOff>2794</xdr:rowOff>
    </xdr:to>
    <xdr:sp macro="" textlink="">
      <xdr:nvSpPr>
        <xdr:cNvPr id="628" name="フローチャート: 判断 627">
          <a:extLst>
            <a:ext uri="{FF2B5EF4-FFF2-40B4-BE49-F238E27FC236}">
              <a16:creationId xmlns:a16="http://schemas.microsoft.com/office/drawing/2014/main" id="{7D84AA99-9A74-4DDF-BA9D-CB02A1A62EA2}"/>
            </a:ext>
          </a:extLst>
        </xdr:cNvPr>
        <xdr:cNvSpPr/>
      </xdr:nvSpPr>
      <xdr:spPr>
        <a:xfrm>
          <a:off x="16268700" y="1035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68072</xdr:rowOff>
    </xdr:from>
    <xdr:to>
      <xdr:col>81</xdr:col>
      <xdr:colOff>101600</xdr:colOff>
      <xdr:row>60</xdr:row>
      <xdr:rowOff>169672</xdr:rowOff>
    </xdr:to>
    <xdr:sp macro="" textlink="">
      <xdr:nvSpPr>
        <xdr:cNvPr id="629" name="フローチャート: 判断 628">
          <a:extLst>
            <a:ext uri="{FF2B5EF4-FFF2-40B4-BE49-F238E27FC236}">
              <a16:creationId xmlns:a16="http://schemas.microsoft.com/office/drawing/2014/main" id="{A8DA2020-DDE2-40F3-B3C1-E9D97A332806}"/>
            </a:ext>
          </a:extLst>
        </xdr:cNvPr>
        <xdr:cNvSpPr/>
      </xdr:nvSpPr>
      <xdr:spPr>
        <a:xfrm>
          <a:off x="15430500" y="10355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40640</xdr:rowOff>
    </xdr:from>
    <xdr:to>
      <xdr:col>76</xdr:col>
      <xdr:colOff>165100</xdr:colOff>
      <xdr:row>60</xdr:row>
      <xdr:rowOff>142240</xdr:rowOff>
    </xdr:to>
    <xdr:sp macro="" textlink="">
      <xdr:nvSpPr>
        <xdr:cNvPr id="630" name="フローチャート: 判断 629">
          <a:extLst>
            <a:ext uri="{FF2B5EF4-FFF2-40B4-BE49-F238E27FC236}">
              <a16:creationId xmlns:a16="http://schemas.microsoft.com/office/drawing/2014/main" id="{E8D2E59D-43BB-4E30-B87D-17BB0DD63C8A}"/>
            </a:ext>
          </a:extLst>
        </xdr:cNvPr>
        <xdr:cNvSpPr/>
      </xdr:nvSpPr>
      <xdr:spPr>
        <a:xfrm>
          <a:off x="14541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26924</xdr:rowOff>
    </xdr:from>
    <xdr:to>
      <xdr:col>72</xdr:col>
      <xdr:colOff>38100</xdr:colOff>
      <xdr:row>60</xdr:row>
      <xdr:rowOff>128524</xdr:rowOff>
    </xdr:to>
    <xdr:sp macro="" textlink="">
      <xdr:nvSpPr>
        <xdr:cNvPr id="631" name="フローチャート: 判断 630">
          <a:extLst>
            <a:ext uri="{FF2B5EF4-FFF2-40B4-BE49-F238E27FC236}">
              <a16:creationId xmlns:a16="http://schemas.microsoft.com/office/drawing/2014/main" id="{B6A7F800-C57F-4170-AA21-9864D8BFD506}"/>
            </a:ext>
          </a:extLst>
        </xdr:cNvPr>
        <xdr:cNvSpPr/>
      </xdr:nvSpPr>
      <xdr:spPr>
        <a:xfrm>
          <a:off x="13652500" y="1031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170942</xdr:rowOff>
    </xdr:from>
    <xdr:to>
      <xdr:col>67</xdr:col>
      <xdr:colOff>101600</xdr:colOff>
      <xdr:row>60</xdr:row>
      <xdr:rowOff>101092</xdr:rowOff>
    </xdr:to>
    <xdr:sp macro="" textlink="">
      <xdr:nvSpPr>
        <xdr:cNvPr id="632" name="フローチャート: 判断 631">
          <a:extLst>
            <a:ext uri="{FF2B5EF4-FFF2-40B4-BE49-F238E27FC236}">
              <a16:creationId xmlns:a16="http://schemas.microsoft.com/office/drawing/2014/main" id="{0ED270D5-E086-4957-8177-3C12B6CC26D3}"/>
            </a:ext>
          </a:extLst>
        </xdr:cNvPr>
        <xdr:cNvSpPr/>
      </xdr:nvSpPr>
      <xdr:spPr>
        <a:xfrm>
          <a:off x="12763500" y="1028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6AAF6C2F-9046-447C-BE11-142C9E25EF1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6F5A6772-D01D-41CC-9AAD-3EDCB6AE7B4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7363C623-AB98-4D37-9A6E-630B72ED8AF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F7E9C2B9-EA51-4C0C-BC73-45C61AB0CE7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5338BCB9-896D-4383-8D2D-12ACBC179E4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93218</xdr:rowOff>
    </xdr:from>
    <xdr:to>
      <xdr:col>85</xdr:col>
      <xdr:colOff>177800</xdr:colOff>
      <xdr:row>60</xdr:row>
      <xdr:rowOff>23368</xdr:rowOff>
    </xdr:to>
    <xdr:sp macro="" textlink="">
      <xdr:nvSpPr>
        <xdr:cNvPr id="638" name="楕円 637">
          <a:extLst>
            <a:ext uri="{FF2B5EF4-FFF2-40B4-BE49-F238E27FC236}">
              <a16:creationId xmlns:a16="http://schemas.microsoft.com/office/drawing/2014/main" id="{58C69117-5B7D-4A24-BA7F-052160ABEB4E}"/>
            </a:ext>
          </a:extLst>
        </xdr:cNvPr>
        <xdr:cNvSpPr/>
      </xdr:nvSpPr>
      <xdr:spPr>
        <a:xfrm>
          <a:off x="16268700" y="1020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116095</xdr:rowOff>
    </xdr:from>
    <xdr:ext cx="405111" cy="259045"/>
    <xdr:sp macro="" textlink="">
      <xdr:nvSpPr>
        <xdr:cNvPr id="639" name="【学校施設】&#10;有形固定資産減価償却率該当値テキスト">
          <a:extLst>
            <a:ext uri="{FF2B5EF4-FFF2-40B4-BE49-F238E27FC236}">
              <a16:creationId xmlns:a16="http://schemas.microsoft.com/office/drawing/2014/main" id="{BF43BE9C-3447-4B18-83A3-33C258AB4886}"/>
            </a:ext>
          </a:extLst>
        </xdr:cNvPr>
        <xdr:cNvSpPr txBox="1"/>
      </xdr:nvSpPr>
      <xdr:spPr>
        <a:xfrm>
          <a:off x="16357600" y="1006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134366</xdr:rowOff>
    </xdr:from>
    <xdr:to>
      <xdr:col>81</xdr:col>
      <xdr:colOff>101600</xdr:colOff>
      <xdr:row>60</xdr:row>
      <xdr:rowOff>64516</xdr:rowOff>
    </xdr:to>
    <xdr:sp macro="" textlink="">
      <xdr:nvSpPr>
        <xdr:cNvPr id="640" name="楕円 639">
          <a:extLst>
            <a:ext uri="{FF2B5EF4-FFF2-40B4-BE49-F238E27FC236}">
              <a16:creationId xmlns:a16="http://schemas.microsoft.com/office/drawing/2014/main" id="{D04CA4A8-E5EA-4053-9AF9-3D2A455A7F53}"/>
            </a:ext>
          </a:extLst>
        </xdr:cNvPr>
        <xdr:cNvSpPr/>
      </xdr:nvSpPr>
      <xdr:spPr>
        <a:xfrm>
          <a:off x="15430500" y="1024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144018</xdr:rowOff>
    </xdr:from>
    <xdr:to>
      <xdr:col>85</xdr:col>
      <xdr:colOff>127000</xdr:colOff>
      <xdr:row>60</xdr:row>
      <xdr:rowOff>13716</xdr:rowOff>
    </xdr:to>
    <xdr:cxnSp macro="">
      <xdr:nvCxnSpPr>
        <xdr:cNvPr id="641" name="直線コネクタ 640">
          <a:extLst>
            <a:ext uri="{FF2B5EF4-FFF2-40B4-BE49-F238E27FC236}">
              <a16:creationId xmlns:a16="http://schemas.microsoft.com/office/drawing/2014/main" id="{85313FD9-F02A-4866-B49A-E1478DB5373C}"/>
            </a:ext>
          </a:extLst>
        </xdr:cNvPr>
        <xdr:cNvCxnSpPr/>
      </xdr:nvCxnSpPr>
      <xdr:spPr>
        <a:xfrm flipV="1">
          <a:off x="15481300" y="1025956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93218</xdr:rowOff>
    </xdr:from>
    <xdr:to>
      <xdr:col>76</xdr:col>
      <xdr:colOff>165100</xdr:colOff>
      <xdr:row>60</xdr:row>
      <xdr:rowOff>23368</xdr:rowOff>
    </xdr:to>
    <xdr:sp macro="" textlink="">
      <xdr:nvSpPr>
        <xdr:cNvPr id="642" name="楕円 641">
          <a:extLst>
            <a:ext uri="{FF2B5EF4-FFF2-40B4-BE49-F238E27FC236}">
              <a16:creationId xmlns:a16="http://schemas.microsoft.com/office/drawing/2014/main" id="{5947403D-6769-4B1B-9A83-C0FD130CADF8}"/>
            </a:ext>
          </a:extLst>
        </xdr:cNvPr>
        <xdr:cNvSpPr/>
      </xdr:nvSpPr>
      <xdr:spPr>
        <a:xfrm>
          <a:off x="14541500" y="1020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144018</xdr:rowOff>
    </xdr:from>
    <xdr:to>
      <xdr:col>81</xdr:col>
      <xdr:colOff>50800</xdr:colOff>
      <xdr:row>60</xdr:row>
      <xdr:rowOff>13716</xdr:rowOff>
    </xdr:to>
    <xdr:cxnSp macro="">
      <xdr:nvCxnSpPr>
        <xdr:cNvPr id="643" name="直線コネクタ 642">
          <a:extLst>
            <a:ext uri="{FF2B5EF4-FFF2-40B4-BE49-F238E27FC236}">
              <a16:creationId xmlns:a16="http://schemas.microsoft.com/office/drawing/2014/main" id="{97762567-12E6-474D-B0B5-74CC31F6BF35}"/>
            </a:ext>
          </a:extLst>
        </xdr:cNvPr>
        <xdr:cNvCxnSpPr/>
      </xdr:nvCxnSpPr>
      <xdr:spPr>
        <a:xfrm>
          <a:off x="14592300" y="1025956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70358</xdr:rowOff>
    </xdr:from>
    <xdr:to>
      <xdr:col>72</xdr:col>
      <xdr:colOff>38100</xdr:colOff>
      <xdr:row>60</xdr:row>
      <xdr:rowOff>508</xdr:rowOff>
    </xdr:to>
    <xdr:sp macro="" textlink="">
      <xdr:nvSpPr>
        <xdr:cNvPr id="644" name="楕円 643">
          <a:extLst>
            <a:ext uri="{FF2B5EF4-FFF2-40B4-BE49-F238E27FC236}">
              <a16:creationId xmlns:a16="http://schemas.microsoft.com/office/drawing/2014/main" id="{CD0D642F-B92F-4B04-9C6C-2F42FB30600E}"/>
            </a:ext>
          </a:extLst>
        </xdr:cNvPr>
        <xdr:cNvSpPr/>
      </xdr:nvSpPr>
      <xdr:spPr>
        <a:xfrm>
          <a:off x="13652500" y="1018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121158</xdr:rowOff>
    </xdr:from>
    <xdr:to>
      <xdr:col>76</xdr:col>
      <xdr:colOff>114300</xdr:colOff>
      <xdr:row>59</xdr:row>
      <xdr:rowOff>144018</xdr:rowOff>
    </xdr:to>
    <xdr:cxnSp macro="">
      <xdr:nvCxnSpPr>
        <xdr:cNvPr id="645" name="直線コネクタ 644">
          <a:extLst>
            <a:ext uri="{FF2B5EF4-FFF2-40B4-BE49-F238E27FC236}">
              <a16:creationId xmlns:a16="http://schemas.microsoft.com/office/drawing/2014/main" id="{BF7C6A6C-798C-4E18-BA4D-7F128ED400F1}"/>
            </a:ext>
          </a:extLst>
        </xdr:cNvPr>
        <xdr:cNvCxnSpPr/>
      </xdr:nvCxnSpPr>
      <xdr:spPr>
        <a:xfrm>
          <a:off x="13703300" y="102367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61214</xdr:rowOff>
    </xdr:from>
    <xdr:to>
      <xdr:col>67</xdr:col>
      <xdr:colOff>101600</xdr:colOff>
      <xdr:row>59</xdr:row>
      <xdr:rowOff>162814</xdr:rowOff>
    </xdr:to>
    <xdr:sp macro="" textlink="">
      <xdr:nvSpPr>
        <xdr:cNvPr id="646" name="楕円 645">
          <a:extLst>
            <a:ext uri="{FF2B5EF4-FFF2-40B4-BE49-F238E27FC236}">
              <a16:creationId xmlns:a16="http://schemas.microsoft.com/office/drawing/2014/main" id="{F7AE0209-F58E-4C43-A56C-36DFF0D2D5D0}"/>
            </a:ext>
          </a:extLst>
        </xdr:cNvPr>
        <xdr:cNvSpPr/>
      </xdr:nvSpPr>
      <xdr:spPr>
        <a:xfrm>
          <a:off x="12763500" y="1017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112014</xdr:rowOff>
    </xdr:from>
    <xdr:to>
      <xdr:col>71</xdr:col>
      <xdr:colOff>177800</xdr:colOff>
      <xdr:row>59</xdr:row>
      <xdr:rowOff>121158</xdr:rowOff>
    </xdr:to>
    <xdr:cxnSp macro="">
      <xdr:nvCxnSpPr>
        <xdr:cNvPr id="647" name="直線コネクタ 646">
          <a:extLst>
            <a:ext uri="{FF2B5EF4-FFF2-40B4-BE49-F238E27FC236}">
              <a16:creationId xmlns:a16="http://schemas.microsoft.com/office/drawing/2014/main" id="{8F821EC8-F1B1-40D3-96A8-57EFBE977982}"/>
            </a:ext>
          </a:extLst>
        </xdr:cNvPr>
        <xdr:cNvCxnSpPr/>
      </xdr:nvCxnSpPr>
      <xdr:spPr>
        <a:xfrm>
          <a:off x="12814300" y="102275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160799</xdr:rowOff>
    </xdr:from>
    <xdr:ext cx="405111" cy="259045"/>
    <xdr:sp macro="" textlink="">
      <xdr:nvSpPr>
        <xdr:cNvPr id="648" name="n_1aveValue【学校施設】&#10;有形固定資産減価償却率">
          <a:extLst>
            <a:ext uri="{FF2B5EF4-FFF2-40B4-BE49-F238E27FC236}">
              <a16:creationId xmlns:a16="http://schemas.microsoft.com/office/drawing/2014/main" id="{A88A25DC-67E8-43F3-BA31-A86506FD9C34}"/>
            </a:ext>
          </a:extLst>
        </xdr:cNvPr>
        <xdr:cNvSpPr txBox="1"/>
      </xdr:nvSpPr>
      <xdr:spPr>
        <a:xfrm>
          <a:off x="15266044" y="1044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133367</xdr:rowOff>
    </xdr:from>
    <xdr:ext cx="405111" cy="259045"/>
    <xdr:sp macro="" textlink="">
      <xdr:nvSpPr>
        <xdr:cNvPr id="649" name="n_2aveValue【学校施設】&#10;有形固定資産減価償却率">
          <a:extLst>
            <a:ext uri="{FF2B5EF4-FFF2-40B4-BE49-F238E27FC236}">
              <a16:creationId xmlns:a16="http://schemas.microsoft.com/office/drawing/2014/main" id="{A27DEEE8-FD08-4388-AB2B-9C73AB9EDAC1}"/>
            </a:ext>
          </a:extLst>
        </xdr:cNvPr>
        <xdr:cNvSpPr txBox="1"/>
      </xdr:nvSpPr>
      <xdr:spPr>
        <a:xfrm>
          <a:off x="143897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119651</xdr:rowOff>
    </xdr:from>
    <xdr:ext cx="405111" cy="259045"/>
    <xdr:sp macro="" textlink="">
      <xdr:nvSpPr>
        <xdr:cNvPr id="650" name="n_3aveValue【学校施設】&#10;有形固定資産減価償却率">
          <a:extLst>
            <a:ext uri="{FF2B5EF4-FFF2-40B4-BE49-F238E27FC236}">
              <a16:creationId xmlns:a16="http://schemas.microsoft.com/office/drawing/2014/main" id="{7B4E5098-4950-4C15-BBD4-6A846DC47272}"/>
            </a:ext>
          </a:extLst>
        </xdr:cNvPr>
        <xdr:cNvSpPr txBox="1"/>
      </xdr:nvSpPr>
      <xdr:spPr>
        <a:xfrm>
          <a:off x="13500744" y="10406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92219</xdr:rowOff>
    </xdr:from>
    <xdr:ext cx="405111" cy="259045"/>
    <xdr:sp macro="" textlink="">
      <xdr:nvSpPr>
        <xdr:cNvPr id="651" name="n_4aveValue【学校施設】&#10;有形固定資産減価償却率">
          <a:extLst>
            <a:ext uri="{FF2B5EF4-FFF2-40B4-BE49-F238E27FC236}">
              <a16:creationId xmlns:a16="http://schemas.microsoft.com/office/drawing/2014/main" id="{823C3A08-D417-4E42-9C76-8AB71F86CE48}"/>
            </a:ext>
          </a:extLst>
        </xdr:cNvPr>
        <xdr:cNvSpPr txBox="1"/>
      </xdr:nvSpPr>
      <xdr:spPr>
        <a:xfrm>
          <a:off x="12611744" y="10379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81043</xdr:rowOff>
    </xdr:from>
    <xdr:ext cx="405111" cy="259045"/>
    <xdr:sp macro="" textlink="">
      <xdr:nvSpPr>
        <xdr:cNvPr id="652" name="n_1mainValue【学校施設】&#10;有形固定資産減価償却率">
          <a:extLst>
            <a:ext uri="{FF2B5EF4-FFF2-40B4-BE49-F238E27FC236}">
              <a16:creationId xmlns:a16="http://schemas.microsoft.com/office/drawing/2014/main" id="{35DC3592-546E-483B-B98E-0ED95C4F1979}"/>
            </a:ext>
          </a:extLst>
        </xdr:cNvPr>
        <xdr:cNvSpPr txBox="1"/>
      </xdr:nvSpPr>
      <xdr:spPr>
        <a:xfrm>
          <a:off x="15266044" y="1002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39895</xdr:rowOff>
    </xdr:from>
    <xdr:ext cx="405111" cy="259045"/>
    <xdr:sp macro="" textlink="">
      <xdr:nvSpPr>
        <xdr:cNvPr id="653" name="n_2mainValue【学校施設】&#10;有形固定資産減価償却率">
          <a:extLst>
            <a:ext uri="{FF2B5EF4-FFF2-40B4-BE49-F238E27FC236}">
              <a16:creationId xmlns:a16="http://schemas.microsoft.com/office/drawing/2014/main" id="{A55E6575-2EAC-4D8F-9D7B-84D8544D53D3}"/>
            </a:ext>
          </a:extLst>
        </xdr:cNvPr>
        <xdr:cNvSpPr txBox="1"/>
      </xdr:nvSpPr>
      <xdr:spPr>
        <a:xfrm>
          <a:off x="14389744" y="9983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17035</xdr:rowOff>
    </xdr:from>
    <xdr:ext cx="405111" cy="259045"/>
    <xdr:sp macro="" textlink="">
      <xdr:nvSpPr>
        <xdr:cNvPr id="654" name="n_3mainValue【学校施設】&#10;有形固定資産減価償却率">
          <a:extLst>
            <a:ext uri="{FF2B5EF4-FFF2-40B4-BE49-F238E27FC236}">
              <a16:creationId xmlns:a16="http://schemas.microsoft.com/office/drawing/2014/main" id="{1A8808E8-BF10-4544-8F6C-178EC40520F0}"/>
            </a:ext>
          </a:extLst>
        </xdr:cNvPr>
        <xdr:cNvSpPr txBox="1"/>
      </xdr:nvSpPr>
      <xdr:spPr>
        <a:xfrm>
          <a:off x="13500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7891</xdr:rowOff>
    </xdr:from>
    <xdr:ext cx="405111" cy="259045"/>
    <xdr:sp macro="" textlink="">
      <xdr:nvSpPr>
        <xdr:cNvPr id="655" name="n_4mainValue【学校施設】&#10;有形固定資産減価償却率">
          <a:extLst>
            <a:ext uri="{FF2B5EF4-FFF2-40B4-BE49-F238E27FC236}">
              <a16:creationId xmlns:a16="http://schemas.microsoft.com/office/drawing/2014/main" id="{0429D2D3-0383-4104-AFD9-349287D88B3F}"/>
            </a:ext>
          </a:extLst>
        </xdr:cNvPr>
        <xdr:cNvSpPr txBox="1"/>
      </xdr:nvSpPr>
      <xdr:spPr>
        <a:xfrm>
          <a:off x="12611744" y="9951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5CA443D1-DBDF-4864-B1A8-1326AA90324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47E1163A-6C75-4BFA-9B56-C267520A7A9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96CAD12F-30B9-4DFB-A074-92B2BDCE34B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D6914C51-EEE4-4574-9A23-106A455BFDB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DE06DF17-3450-4ED3-8423-FCCF858CD54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70F7FCFE-D1A9-4511-AC92-0558B3E3DC1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DE103763-9431-4F47-BE75-48ADCB5D0E5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F9BE6AA0-3012-4F01-B746-FEEC6B3CE88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6DE55025-4FD2-479F-BAF8-8EB8178F5FA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ED68C9C4-9B90-4741-BD4F-B2BF5072B06C}"/>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6" name="テキスト ボックス 665">
          <a:extLst>
            <a:ext uri="{FF2B5EF4-FFF2-40B4-BE49-F238E27FC236}">
              <a16:creationId xmlns:a16="http://schemas.microsoft.com/office/drawing/2014/main" id="{8F6CCCDA-911A-4314-8D80-B8078598F074}"/>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67" name="直線コネクタ 666">
          <a:extLst>
            <a:ext uri="{FF2B5EF4-FFF2-40B4-BE49-F238E27FC236}">
              <a16:creationId xmlns:a16="http://schemas.microsoft.com/office/drawing/2014/main" id="{A5936256-9C0E-41FE-9518-3F18503ED0EF}"/>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8" name="テキスト ボックス 667">
          <a:extLst>
            <a:ext uri="{FF2B5EF4-FFF2-40B4-BE49-F238E27FC236}">
              <a16:creationId xmlns:a16="http://schemas.microsoft.com/office/drawing/2014/main" id="{82369AF3-89BD-41EF-A44C-4282E3E41D2D}"/>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9" name="直線コネクタ 668">
          <a:extLst>
            <a:ext uri="{FF2B5EF4-FFF2-40B4-BE49-F238E27FC236}">
              <a16:creationId xmlns:a16="http://schemas.microsoft.com/office/drawing/2014/main" id="{584F82AE-5481-4A9A-89E4-FD1B0A5FD42A}"/>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0" name="テキスト ボックス 669">
          <a:extLst>
            <a:ext uri="{FF2B5EF4-FFF2-40B4-BE49-F238E27FC236}">
              <a16:creationId xmlns:a16="http://schemas.microsoft.com/office/drawing/2014/main" id="{0D85A968-4233-4A89-B56F-59AB1609DB35}"/>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1" name="直線コネクタ 670">
          <a:extLst>
            <a:ext uri="{FF2B5EF4-FFF2-40B4-BE49-F238E27FC236}">
              <a16:creationId xmlns:a16="http://schemas.microsoft.com/office/drawing/2014/main" id="{E5C94EBA-57C2-4EC9-93CD-6465AE78AA69}"/>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2" name="テキスト ボックス 671">
          <a:extLst>
            <a:ext uri="{FF2B5EF4-FFF2-40B4-BE49-F238E27FC236}">
              <a16:creationId xmlns:a16="http://schemas.microsoft.com/office/drawing/2014/main" id="{8F9973EF-A8E2-42B6-BE77-26DC9A3153C4}"/>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3" name="直線コネクタ 672">
          <a:extLst>
            <a:ext uri="{FF2B5EF4-FFF2-40B4-BE49-F238E27FC236}">
              <a16:creationId xmlns:a16="http://schemas.microsoft.com/office/drawing/2014/main" id="{303918B9-7CC0-4317-9F0A-765828646C0B}"/>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4" name="テキスト ボックス 673">
          <a:extLst>
            <a:ext uri="{FF2B5EF4-FFF2-40B4-BE49-F238E27FC236}">
              <a16:creationId xmlns:a16="http://schemas.microsoft.com/office/drawing/2014/main" id="{E5A52DAA-BA65-4561-9FC1-F61BF5198C3C}"/>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5" name="直線コネクタ 674">
          <a:extLst>
            <a:ext uri="{FF2B5EF4-FFF2-40B4-BE49-F238E27FC236}">
              <a16:creationId xmlns:a16="http://schemas.microsoft.com/office/drawing/2014/main" id="{FB0075E1-2BCF-4B85-A572-200D7BC7BBF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6" name="テキスト ボックス 675">
          <a:extLst>
            <a:ext uri="{FF2B5EF4-FFF2-40B4-BE49-F238E27FC236}">
              <a16:creationId xmlns:a16="http://schemas.microsoft.com/office/drawing/2014/main" id="{75F50831-E58C-4BB6-82E3-E6FFECA8702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7" name="【学校施設】&#10;一人当たり面積グラフ枠">
          <a:extLst>
            <a:ext uri="{FF2B5EF4-FFF2-40B4-BE49-F238E27FC236}">
              <a16:creationId xmlns:a16="http://schemas.microsoft.com/office/drawing/2014/main" id="{9375F6F4-8049-4B30-BE00-8BBD750DE9E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59436</xdr:rowOff>
    </xdr:from>
    <xdr:to>
      <xdr:col>116</xdr:col>
      <xdr:colOff>62864</xdr:colOff>
      <xdr:row>64</xdr:row>
      <xdr:rowOff>107442</xdr:rowOff>
    </xdr:to>
    <xdr:cxnSp macro="">
      <xdr:nvCxnSpPr>
        <xdr:cNvPr id="678" name="直線コネクタ 677">
          <a:extLst>
            <a:ext uri="{FF2B5EF4-FFF2-40B4-BE49-F238E27FC236}">
              <a16:creationId xmlns:a16="http://schemas.microsoft.com/office/drawing/2014/main" id="{CDED9FEF-D270-4BA8-AEA4-14CDBD574B27}"/>
            </a:ext>
          </a:extLst>
        </xdr:cNvPr>
        <xdr:cNvCxnSpPr/>
      </xdr:nvCxnSpPr>
      <xdr:spPr>
        <a:xfrm flipV="1">
          <a:off x="22160864" y="9832086"/>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111269</xdr:rowOff>
    </xdr:from>
    <xdr:ext cx="469744" cy="259045"/>
    <xdr:sp macro="" textlink="">
      <xdr:nvSpPr>
        <xdr:cNvPr id="679" name="【学校施設】&#10;一人当たり面積最小値テキスト">
          <a:extLst>
            <a:ext uri="{FF2B5EF4-FFF2-40B4-BE49-F238E27FC236}">
              <a16:creationId xmlns:a16="http://schemas.microsoft.com/office/drawing/2014/main" id="{AACE2B92-34AA-49D4-899A-05650D10BF99}"/>
            </a:ext>
          </a:extLst>
        </xdr:cNvPr>
        <xdr:cNvSpPr txBox="1"/>
      </xdr:nvSpPr>
      <xdr:spPr>
        <a:xfrm>
          <a:off x="22199600" y="1108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107442</xdr:rowOff>
    </xdr:from>
    <xdr:to>
      <xdr:col>116</xdr:col>
      <xdr:colOff>152400</xdr:colOff>
      <xdr:row>64</xdr:row>
      <xdr:rowOff>107442</xdr:rowOff>
    </xdr:to>
    <xdr:cxnSp macro="">
      <xdr:nvCxnSpPr>
        <xdr:cNvPr id="680" name="直線コネクタ 679">
          <a:extLst>
            <a:ext uri="{FF2B5EF4-FFF2-40B4-BE49-F238E27FC236}">
              <a16:creationId xmlns:a16="http://schemas.microsoft.com/office/drawing/2014/main" id="{FA5006D7-7546-48A4-9090-82A535DDB54C}"/>
            </a:ext>
          </a:extLst>
        </xdr:cNvPr>
        <xdr:cNvCxnSpPr/>
      </xdr:nvCxnSpPr>
      <xdr:spPr>
        <a:xfrm>
          <a:off x="22072600" y="11080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6113</xdr:rowOff>
    </xdr:from>
    <xdr:ext cx="469744" cy="259045"/>
    <xdr:sp macro="" textlink="">
      <xdr:nvSpPr>
        <xdr:cNvPr id="681" name="【学校施設】&#10;一人当たり面積最大値テキスト">
          <a:extLst>
            <a:ext uri="{FF2B5EF4-FFF2-40B4-BE49-F238E27FC236}">
              <a16:creationId xmlns:a16="http://schemas.microsoft.com/office/drawing/2014/main" id="{77DA793E-357A-4D89-AB6A-0C860F60DDA7}"/>
            </a:ext>
          </a:extLst>
        </xdr:cNvPr>
        <xdr:cNvSpPr txBox="1"/>
      </xdr:nvSpPr>
      <xdr:spPr>
        <a:xfrm>
          <a:off x="22199600" y="960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59436</xdr:rowOff>
    </xdr:from>
    <xdr:to>
      <xdr:col>116</xdr:col>
      <xdr:colOff>152400</xdr:colOff>
      <xdr:row>57</xdr:row>
      <xdr:rowOff>59436</xdr:rowOff>
    </xdr:to>
    <xdr:cxnSp macro="">
      <xdr:nvCxnSpPr>
        <xdr:cNvPr id="682" name="直線コネクタ 681">
          <a:extLst>
            <a:ext uri="{FF2B5EF4-FFF2-40B4-BE49-F238E27FC236}">
              <a16:creationId xmlns:a16="http://schemas.microsoft.com/office/drawing/2014/main" id="{82FAEAF1-B712-4EF8-88E3-823BAD89A536}"/>
            </a:ext>
          </a:extLst>
        </xdr:cNvPr>
        <xdr:cNvCxnSpPr/>
      </xdr:nvCxnSpPr>
      <xdr:spPr>
        <a:xfrm>
          <a:off x="22072600" y="9832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109237</xdr:rowOff>
    </xdr:from>
    <xdr:ext cx="469744" cy="259045"/>
    <xdr:sp macro="" textlink="">
      <xdr:nvSpPr>
        <xdr:cNvPr id="683" name="【学校施設】&#10;一人当たり面積平均値テキスト">
          <a:extLst>
            <a:ext uri="{FF2B5EF4-FFF2-40B4-BE49-F238E27FC236}">
              <a16:creationId xmlns:a16="http://schemas.microsoft.com/office/drawing/2014/main" id="{35E60950-E53B-467D-92A3-8C1ACC9F33F9}"/>
            </a:ext>
          </a:extLst>
        </xdr:cNvPr>
        <xdr:cNvSpPr txBox="1"/>
      </xdr:nvSpPr>
      <xdr:spPr>
        <a:xfrm>
          <a:off x="22199600" y="103962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86360</xdr:rowOff>
    </xdr:from>
    <xdr:to>
      <xdr:col>116</xdr:col>
      <xdr:colOff>114300</xdr:colOff>
      <xdr:row>62</xdr:row>
      <xdr:rowOff>16510</xdr:rowOff>
    </xdr:to>
    <xdr:sp macro="" textlink="">
      <xdr:nvSpPr>
        <xdr:cNvPr id="684" name="フローチャート: 判断 683">
          <a:extLst>
            <a:ext uri="{FF2B5EF4-FFF2-40B4-BE49-F238E27FC236}">
              <a16:creationId xmlns:a16="http://schemas.microsoft.com/office/drawing/2014/main" id="{CD5B0A4F-ED6B-48AE-84C1-EE268FADEDF2}"/>
            </a:ext>
          </a:extLst>
        </xdr:cNvPr>
        <xdr:cNvSpPr/>
      </xdr:nvSpPr>
      <xdr:spPr>
        <a:xfrm>
          <a:off x="221107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79502</xdr:rowOff>
    </xdr:from>
    <xdr:to>
      <xdr:col>112</xdr:col>
      <xdr:colOff>38100</xdr:colOff>
      <xdr:row>62</xdr:row>
      <xdr:rowOff>9652</xdr:rowOff>
    </xdr:to>
    <xdr:sp macro="" textlink="">
      <xdr:nvSpPr>
        <xdr:cNvPr id="685" name="フローチャート: 判断 684">
          <a:extLst>
            <a:ext uri="{FF2B5EF4-FFF2-40B4-BE49-F238E27FC236}">
              <a16:creationId xmlns:a16="http://schemas.microsoft.com/office/drawing/2014/main" id="{052ABB4B-A214-41F4-9230-9C2D25A7C3DE}"/>
            </a:ext>
          </a:extLst>
        </xdr:cNvPr>
        <xdr:cNvSpPr/>
      </xdr:nvSpPr>
      <xdr:spPr>
        <a:xfrm>
          <a:off x="21272500" y="1053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56642</xdr:rowOff>
    </xdr:from>
    <xdr:to>
      <xdr:col>107</xdr:col>
      <xdr:colOff>101600</xdr:colOff>
      <xdr:row>61</xdr:row>
      <xdr:rowOff>158242</xdr:rowOff>
    </xdr:to>
    <xdr:sp macro="" textlink="">
      <xdr:nvSpPr>
        <xdr:cNvPr id="686" name="フローチャート: 判断 685">
          <a:extLst>
            <a:ext uri="{FF2B5EF4-FFF2-40B4-BE49-F238E27FC236}">
              <a16:creationId xmlns:a16="http://schemas.microsoft.com/office/drawing/2014/main" id="{071E9B83-2CED-46E7-935C-3C83E36E1DBA}"/>
            </a:ext>
          </a:extLst>
        </xdr:cNvPr>
        <xdr:cNvSpPr/>
      </xdr:nvSpPr>
      <xdr:spPr>
        <a:xfrm>
          <a:off x="20383500" y="1051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159512</xdr:rowOff>
    </xdr:from>
    <xdr:to>
      <xdr:col>102</xdr:col>
      <xdr:colOff>165100</xdr:colOff>
      <xdr:row>61</xdr:row>
      <xdr:rowOff>89662</xdr:rowOff>
    </xdr:to>
    <xdr:sp macro="" textlink="">
      <xdr:nvSpPr>
        <xdr:cNvPr id="687" name="フローチャート: 判断 686">
          <a:extLst>
            <a:ext uri="{FF2B5EF4-FFF2-40B4-BE49-F238E27FC236}">
              <a16:creationId xmlns:a16="http://schemas.microsoft.com/office/drawing/2014/main" id="{A4DD7D50-7022-41EB-AA27-1A156D6CE9E9}"/>
            </a:ext>
          </a:extLst>
        </xdr:cNvPr>
        <xdr:cNvSpPr/>
      </xdr:nvSpPr>
      <xdr:spPr>
        <a:xfrm>
          <a:off x="19494500" y="1044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170942</xdr:rowOff>
    </xdr:from>
    <xdr:to>
      <xdr:col>98</xdr:col>
      <xdr:colOff>38100</xdr:colOff>
      <xdr:row>61</xdr:row>
      <xdr:rowOff>101092</xdr:rowOff>
    </xdr:to>
    <xdr:sp macro="" textlink="">
      <xdr:nvSpPr>
        <xdr:cNvPr id="688" name="フローチャート: 判断 687">
          <a:extLst>
            <a:ext uri="{FF2B5EF4-FFF2-40B4-BE49-F238E27FC236}">
              <a16:creationId xmlns:a16="http://schemas.microsoft.com/office/drawing/2014/main" id="{66D3E55A-E1EF-4C56-A7C1-4CA69275F211}"/>
            </a:ext>
          </a:extLst>
        </xdr:cNvPr>
        <xdr:cNvSpPr/>
      </xdr:nvSpPr>
      <xdr:spPr>
        <a:xfrm>
          <a:off x="18605500" y="1045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9" name="テキスト ボックス 688">
          <a:extLst>
            <a:ext uri="{FF2B5EF4-FFF2-40B4-BE49-F238E27FC236}">
              <a16:creationId xmlns:a16="http://schemas.microsoft.com/office/drawing/2014/main" id="{507D2E78-FF6D-497B-B2F9-2AD91EFF273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A947DC4D-2BE2-49ED-8449-8DCF51B590F5}"/>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DF13A6D6-C2BB-4EC5-9147-5C3419B427B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CCA7E05B-2C4D-4437-8ADF-B413721F2D2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F1D10F96-848E-4C19-AACE-3E3D5D2338F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47498</xdr:rowOff>
    </xdr:from>
    <xdr:to>
      <xdr:col>116</xdr:col>
      <xdr:colOff>114300</xdr:colOff>
      <xdr:row>63</xdr:row>
      <xdr:rowOff>149098</xdr:rowOff>
    </xdr:to>
    <xdr:sp macro="" textlink="">
      <xdr:nvSpPr>
        <xdr:cNvPr id="694" name="楕円 693">
          <a:extLst>
            <a:ext uri="{FF2B5EF4-FFF2-40B4-BE49-F238E27FC236}">
              <a16:creationId xmlns:a16="http://schemas.microsoft.com/office/drawing/2014/main" id="{5B593ED7-19E4-4A77-A4A2-6AF35790A95B}"/>
            </a:ext>
          </a:extLst>
        </xdr:cNvPr>
        <xdr:cNvSpPr/>
      </xdr:nvSpPr>
      <xdr:spPr>
        <a:xfrm>
          <a:off x="221107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25925</xdr:rowOff>
    </xdr:from>
    <xdr:ext cx="469744" cy="259045"/>
    <xdr:sp macro="" textlink="">
      <xdr:nvSpPr>
        <xdr:cNvPr id="695" name="【学校施設】&#10;一人当たり面積該当値テキスト">
          <a:extLst>
            <a:ext uri="{FF2B5EF4-FFF2-40B4-BE49-F238E27FC236}">
              <a16:creationId xmlns:a16="http://schemas.microsoft.com/office/drawing/2014/main" id="{055CA3A1-8167-44AE-96EE-58E2CF28D14D}"/>
            </a:ext>
          </a:extLst>
        </xdr:cNvPr>
        <xdr:cNvSpPr txBox="1"/>
      </xdr:nvSpPr>
      <xdr:spPr>
        <a:xfrm>
          <a:off x="22199600" y="1082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150368</xdr:rowOff>
    </xdr:from>
    <xdr:to>
      <xdr:col>112</xdr:col>
      <xdr:colOff>38100</xdr:colOff>
      <xdr:row>63</xdr:row>
      <xdr:rowOff>80518</xdr:rowOff>
    </xdr:to>
    <xdr:sp macro="" textlink="">
      <xdr:nvSpPr>
        <xdr:cNvPr id="696" name="楕円 695">
          <a:extLst>
            <a:ext uri="{FF2B5EF4-FFF2-40B4-BE49-F238E27FC236}">
              <a16:creationId xmlns:a16="http://schemas.microsoft.com/office/drawing/2014/main" id="{FB933421-4AB0-4592-843A-7AD2503E199F}"/>
            </a:ext>
          </a:extLst>
        </xdr:cNvPr>
        <xdr:cNvSpPr/>
      </xdr:nvSpPr>
      <xdr:spPr>
        <a:xfrm>
          <a:off x="21272500" y="1078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29718</xdr:rowOff>
    </xdr:from>
    <xdr:to>
      <xdr:col>116</xdr:col>
      <xdr:colOff>63500</xdr:colOff>
      <xdr:row>63</xdr:row>
      <xdr:rowOff>98298</xdr:rowOff>
    </xdr:to>
    <xdr:cxnSp macro="">
      <xdr:nvCxnSpPr>
        <xdr:cNvPr id="697" name="直線コネクタ 696">
          <a:extLst>
            <a:ext uri="{FF2B5EF4-FFF2-40B4-BE49-F238E27FC236}">
              <a16:creationId xmlns:a16="http://schemas.microsoft.com/office/drawing/2014/main" id="{13D83E82-0881-4546-BDE1-856455219A3B}"/>
            </a:ext>
          </a:extLst>
        </xdr:cNvPr>
        <xdr:cNvCxnSpPr/>
      </xdr:nvCxnSpPr>
      <xdr:spPr>
        <a:xfrm>
          <a:off x="21323300" y="10831068"/>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150368</xdr:rowOff>
    </xdr:from>
    <xdr:to>
      <xdr:col>107</xdr:col>
      <xdr:colOff>101600</xdr:colOff>
      <xdr:row>63</xdr:row>
      <xdr:rowOff>80518</xdr:rowOff>
    </xdr:to>
    <xdr:sp macro="" textlink="">
      <xdr:nvSpPr>
        <xdr:cNvPr id="698" name="楕円 697">
          <a:extLst>
            <a:ext uri="{FF2B5EF4-FFF2-40B4-BE49-F238E27FC236}">
              <a16:creationId xmlns:a16="http://schemas.microsoft.com/office/drawing/2014/main" id="{63FC4CD0-2D24-40E8-A7D0-23F5DADC100D}"/>
            </a:ext>
          </a:extLst>
        </xdr:cNvPr>
        <xdr:cNvSpPr/>
      </xdr:nvSpPr>
      <xdr:spPr>
        <a:xfrm>
          <a:off x="20383500" y="1078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29718</xdr:rowOff>
    </xdr:from>
    <xdr:to>
      <xdr:col>111</xdr:col>
      <xdr:colOff>177800</xdr:colOff>
      <xdr:row>63</xdr:row>
      <xdr:rowOff>29718</xdr:rowOff>
    </xdr:to>
    <xdr:cxnSp macro="">
      <xdr:nvCxnSpPr>
        <xdr:cNvPr id="699" name="直線コネクタ 698">
          <a:extLst>
            <a:ext uri="{FF2B5EF4-FFF2-40B4-BE49-F238E27FC236}">
              <a16:creationId xmlns:a16="http://schemas.microsoft.com/office/drawing/2014/main" id="{1C34CFAB-6A51-4762-AC0E-7AD2CF41B492}"/>
            </a:ext>
          </a:extLst>
        </xdr:cNvPr>
        <xdr:cNvCxnSpPr/>
      </xdr:nvCxnSpPr>
      <xdr:spPr>
        <a:xfrm>
          <a:off x="20434300" y="10831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154940</xdr:rowOff>
    </xdr:from>
    <xdr:to>
      <xdr:col>102</xdr:col>
      <xdr:colOff>165100</xdr:colOff>
      <xdr:row>63</xdr:row>
      <xdr:rowOff>85090</xdr:rowOff>
    </xdr:to>
    <xdr:sp macro="" textlink="">
      <xdr:nvSpPr>
        <xdr:cNvPr id="700" name="楕円 699">
          <a:extLst>
            <a:ext uri="{FF2B5EF4-FFF2-40B4-BE49-F238E27FC236}">
              <a16:creationId xmlns:a16="http://schemas.microsoft.com/office/drawing/2014/main" id="{EE730555-C398-404B-BEDB-E34C8E052EA1}"/>
            </a:ext>
          </a:extLst>
        </xdr:cNvPr>
        <xdr:cNvSpPr/>
      </xdr:nvSpPr>
      <xdr:spPr>
        <a:xfrm>
          <a:off x="19494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29718</xdr:rowOff>
    </xdr:from>
    <xdr:to>
      <xdr:col>107</xdr:col>
      <xdr:colOff>50800</xdr:colOff>
      <xdr:row>63</xdr:row>
      <xdr:rowOff>34290</xdr:rowOff>
    </xdr:to>
    <xdr:cxnSp macro="">
      <xdr:nvCxnSpPr>
        <xdr:cNvPr id="701" name="直線コネクタ 700">
          <a:extLst>
            <a:ext uri="{FF2B5EF4-FFF2-40B4-BE49-F238E27FC236}">
              <a16:creationId xmlns:a16="http://schemas.microsoft.com/office/drawing/2014/main" id="{264471DA-553F-43A2-A3EB-B0AD3BE0DC62}"/>
            </a:ext>
          </a:extLst>
        </xdr:cNvPr>
        <xdr:cNvCxnSpPr/>
      </xdr:nvCxnSpPr>
      <xdr:spPr>
        <a:xfrm flipV="1">
          <a:off x="19545300" y="1083106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15494</xdr:rowOff>
    </xdr:from>
    <xdr:to>
      <xdr:col>98</xdr:col>
      <xdr:colOff>38100</xdr:colOff>
      <xdr:row>63</xdr:row>
      <xdr:rowOff>117094</xdr:rowOff>
    </xdr:to>
    <xdr:sp macro="" textlink="">
      <xdr:nvSpPr>
        <xdr:cNvPr id="702" name="楕円 701">
          <a:extLst>
            <a:ext uri="{FF2B5EF4-FFF2-40B4-BE49-F238E27FC236}">
              <a16:creationId xmlns:a16="http://schemas.microsoft.com/office/drawing/2014/main" id="{E8798859-B4E7-48AA-8916-919835964EA9}"/>
            </a:ext>
          </a:extLst>
        </xdr:cNvPr>
        <xdr:cNvSpPr/>
      </xdr:nvSpPr>
      <xdr:spPr>
        <a:xfrm>
          <a:off x="18605500" y="1081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34290</xdr:rowOff>
    </xdr:from>
    <xdr:to>
      <xdr:col>102</xdr:col>
      <xdr:colOff>114300</xdr:colOff>
      <xdr:row>63</xdr:row>
      <xdr:rowOff>66294</xdr:rowOff>
    </xdr:to>
    <xdr:cxnSp macro="">
      <xdr:nvCxnSpPr>
        <xdr:cNvPr id="703" name="直線コネクタ 702">
          <a:extLst>
            <a:ext uri="{FF2B5EF4-FFF2-40B4-BE49-F238E27FC236}">
              <a16:creationId xmlns:a16="http://schemas.microsoft.com/office/drawing/2014/main" id="{8FAFB7DC-AF76-4238-902D-52BF0CED811F}"/>
            </a:ext>
          </a:extLst>
        </xdr:cNvPr>
        <xdr:cNvCxnSpPr/>
      </xdr:nvCxnSpPr>
      <xdr:spPr>
        <a:xfrm flipV="1">
          <a:off x="18656300" y="1083564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26179</xdr:rowOff>
    </xdr:from>
    <xdr:ext cx="469744" cy="259045"/>
    <xdr:sp macro="" textlink="">
      <xdr:nvSpPr>
        <xdr:cNvPr id="704" name="n_1aveValue【学校施設】&#10;一人当たり面積">
          <a:extLst>
            <a:ext uri="{FF2B5EF4-FFF2-40B4-BE49-F238E27FC236}">
              <a16:creationId xmlns:a16="http://schemas.microsoft.com/office/drawing/2014/main" id="{378CD56B-13A1-422E-A87D-6E0E05D4AB3D}"/>
            </a:ext>
          </a:extLst>
        </xdr:cNvPr>
        <xdr:cNvSpPr txBox="1"/>
      </xdr:nvSpPr>
      <xdr:spPr>
        <a:xfrm>
          <a:off x="21075727" y="1031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3319</xdr:rowOff>
    </xdr:from>
    <xdr:ext cx="469744" cy="259045"/>
    <xdr:sp macro="" textlink="">
      <xdr:nvSpPr>
        <xdr:cNvPr id="705" name="n_2aveValue【学校施設】&#10;一人当たり面積">
          <a:extLst>
            <a:ext uri="{FF2B5EF4-FFF2-40B4-BE49-F238E27FC236}">
              <a16:creationId xmlns:a16="http://schemas.microsoft.com/office/drawing/2014/main" id="{FAA29E67-7D84-4713-AB13-DAA8D6F5A782}"/>
            </a:ext>
          </a:extLst>
        </xdr:cNvPr>
        <xdr:cNvSpPr txBox="1"/>
      </xdr:nvSpPr>
      <xdr:spPr>
        <a:xfrm>
          <a:off x="20199427" y="1029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106189</xdr:rowOff>
    </xdr:from>
    <xdr:ext cx="469744" cy="259045"/>
    <xdr:sp macro="" textlink="">
      <xdr:nvSpPr>
        <xdr:cNvPr id="706" name="n_3aveValue【学校施設】&#10;一人当たり面積">
          <a:extLst>
            <a:ext uri="{FF2B5EF4-FFF2-40B4-BE49-F238E27FC236}">
              <a16:creationId xmlns:a16="http://schemas.microsoft.com/office/drawing/2014/main" id="{48502678-160E-409E-AF46-22528C85FE20}"/>
            </a:ext>
          </a:extLst>
        </xdr:cNvPr>
        <xdr:cNvSpPr txBox="1"/>
      </xdr:nvSpPr>
      <xdr:spPr>
        <a:xfrm>
          <a:off x="19310427" y="1022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117619</xdr:rowOff>
    </xdr:from>
    <xdr:ext cx="469744" cy="259045"/>
    <xdr:sp macro="" textlink="">
      <xdr:nvSpPr>
        <xdr:cNvPr id="707" name="n_4aveValue【学校施設】&#10;一人当たり面積">
          <a:extLst>
            <a:ext uri="{FF2B5EF4-FFF2-40B4-BE49-F238E27FC236}">
              <a16:creationId xmlns:a16="http://schemas.microsoft.com/office/drawing/2014/main" id="{95762ABE-6CFF-4284-BB8C-98FA5A631463}"/>
            </a:ext>
          </a:extLst>
        </xdr:cNvPr>
        <xdr:cNvSpPr txBox="1"/>
      </xdr:nvSpPr>
      <xdr:spPr>
        <a:xfrm>
          <a:off x="18421427" y="10233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71645</xdr:rowOff>
    </xdr:from>
    <xdr:ext cx="469744" cy="259045"/>
    <xdr:sp macro="" textlink="">
      <xdr:nvSpPr>
        <xdr:cNvPr id="708" name="n_1mainValue【学校施設】&#10;一人当たり面積">
          <a:extLst>
            <a:ext uri="{FF2B5EF4-FFF2-40B4-BE49-F238E27FC236}">
              <a16:creationId xmlns:a16="http://schemas.microsoft.com/office/drawing/2014/main" id="{F0D5CB19-CC1A-4867-9807-A5C21137FEAB}"/>
            </a:ext>
          </a:extLst>
        </xdr:cNvPr>
        <xdr:cNvSpPr txBox="1"/>
      </xdr:nvSpPr>
      <xdr:spPr>
        <a:xfrm>
          <a:off x="21075727" y="1087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71645</xdr:rowOff>
    </xdr:from>
    <xdr:ext cx="469744" cy="259045"/>
    <xdr:sp macro="" textlink="">
      <xdr:nvSpPr>
        <xdr:cNvPr id="709" name="n_2mainValue【学校施設】&#10;一人当たり面積">
          <a:extLst>
            <a:ext uri="{FF2B5EF4-FFF2-40B4-BE49-F238E27FC236}">
              <a16:creationId xmlns:a16="http://schemas.microsoft.com/office/drawing/2014/main" id="{7E7F4563-F999-4449-B681-558E13522033}"/>
            </a:ext>
          </a:extLst>
        </xdr:cNvPr>
        <xdr:cNvSpPr txBox="1"/>
      </xdr:nvSpPr>
      <xdr:spPr>
        <a:xfrm>
          <a:off x="20199427" y="1087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76217</xdr:rowOff>
    </xdr:from>
    <xdr:ext cx="469744" cy="259045"/>
    <xdr:sp macro="" textlink="">
      <xdr:nvSpPr>
        <xdr:cNvPr id="710" name="n_3mainValue【学校施設】&#10;一人当たり面積">
          <a:extLst>
            <a:ext uri="{FF2B5EF4-FFF2-40B4-BE49-F238E27FC236}">
              <a16:creationId xmlns:a16="http://schemas.microsoft.com/office/drawing/2014/main" id="{FA0A84CF-6D22-4CDB-A4A9-AFBE7A38340B}"/>
            </a:ext>
          </a:extLst>
        </xdr:cNvPr>
        <xdr:cNvSpPr txBox="1"/>
      </xdr:nvSpPr>
      <xdr:spPr>
        <a:xfrm>
          <a:off x="19310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108221</xdr:rowOff>
    </xdr:from>
    <xdr:ext cx="469744" cy="259045"/>
    <xdr:sp macro="" textlink="">
      <xdr:nvSpPr>
        <xdr:cNvPr id="711" name="n_4mainValue【学校施設】&#10;一人当たり面積">
          <a:extLst>
            <a:ext uri="{FF2B5EF4-FFF2-40B4-BE49-F238E27FC236}">
              <a16:creationId xmlns:a16="http://schemas.microsoft.com/office/drawing/2014/main" id="{29796E28-11EB-4375-947B-7CAD85F092F7}"/>
            </a:ext>
          </a:extLst>
        </xdr:cNvPr>
        <xdr:cNvSpPr txBox="1"/>
      </xdr:nvSpPr>
      <xdr:spPr>
        <a:xfrm>
          <a:off x="18421427" y="10909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2" name="正方形/長方形 711">
          <a:extLst>
            <a:ext uri="{FF2B5EF4-FFF2-40B4-BE49-F238E27FC236}">
              <a16:creationId xmlns:a16="http://schemas.microsoft.com/office/drawing/2014/main" id="{CCB57927-CA02-4B3B-AD1C-2B06D648D53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3" name="正方形/長方形 712">
          <a:extLst>
            <a:ext uri="{FF2B5EF4-FFF2-40B4-BE49-F238E27FC236}">
              <a16:creationId xmlns:a16="http://schemas.microsoft.com/office/drawing/2014/main" id="{4D69B7D1-596B-42B7-9B71-C96EECEFD33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4" name="正方形/長方形 713">
          <a:extLst>
            <a:ext uri="{FF2B5EF4-FFF2-40B4-BE49-F238E27FC236}">
              <a16:creationId xmlns:a16="http://schemas.microsoft.com/office/drawing/2014/main" id="{B5F80FB9-3191-4DA3-9E9D-12655DE59D6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5" name="正方形/長方形 714">
          <a:extLst>
            <a:ext uri="{FF2B5EF4-FFF2-40B4-BE49-F238E27FC236}">
              <a16:creationId xmlns:a16="http://schemas.microsoft.com/office/drawing/2014/main" id="{8D2F8688-5FE6-4FB0-BCEA-347748A632B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6" name="正方形/長方形 715">
          <a:extLst>
            <a:ext uri="{FF2B5EF4-FFF2-40B4-BE49-F238E27FC236}">
              <a16:creationId xmlns:a16="http://schemas.microsoft.com/office/drawing/2014/main" id="{F656BAEF-35F7-4D08-BDF5-E415096E850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7" name="正方形/長方形 716">
          <a:extLst>
            <a:ext uri="{FF2B5EF4-FFF2-40B4-BE49-F238E27FC236}">
              <a16:creationId xmlns:a16="http://schemas.microsoft.com/office/drawing/2014/main" id="{E3DDEFD4-AABD-4930-9D24-D0610901B42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8" name="正方形/長方形 717">
          <a:extLst>
            <a:ext uri="{FF2B5EF4-FFF2-40B4-BE49-F238E27FC236}">
              <a16:creationId xmlns:a16="http://schemas.microsoft.com/office/drawing/2014/main" id="{0F08AB38-7D88-4EFA-80DE-50288B3C68B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9" name="正方形/長方形 718">
          <a:extLst>
            <a:ext uri="{FF2B5EF4-FFF2-40B4-BE49-F238E27FC236}">
              <a16:creationId xmlns:a16="http://schemas.microsoft.com/office/drawing/2014/main" id="{3200A926-0B58-40DA-898E-12632F7A1A96}"/>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0" name="正方形/長方形 719">
          <a:extLst>
            <a:ext uri="{FF2B5EF4-FFF2-40B4-BE49-F238E27FC236}">
              <a16:creationId xmlns:a16="http://schemas.microsoft.com/office/drawing/2014/main" id="{77E0F97F-57AF-452D-9D8E-D504DB253EE1}"/>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1" name="正方形/長方形 720">
          <a:extLst>
            <a:ext uri="{FF2B5EF4-FFF2-40B4-BE49-F238E27FC236}">
              <a16:creationId xmlns:a16="http://schemas.microsoft.com/office/drawing/2014/main" id="{8225DC37-94AC-4D52-9670-0CAEAB4D7EB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2" name="正方形/長方形 721">
          <a:extLst>
            <a:ext uri="{FF2B5EF4-FFF2-40B4-BE49-F238E27FC236}">
              <a16:creationId xmlns:a16="http://schemas.microsoft.com/office/drawing/2014/main" id="{E805DC29-4455-4396-A0B4-6A50E0573B0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3" name="正方形/長方形 722">
          <a:extLst>
            <a:ext uri="{FF2B5EF4-FFF2-40B4-BE49-F238E27FC236}">
              <a16:creationId xmlns:a16="http://schemas.microsoft.com/office/drawing/2014/main" id="{DBA78BC2-D4BF-411E-BE5E-C3B6C77F44E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4" name="正方形/長方形 723">
          <a:extLst>
            <a:ext uri="{FF2B5EF4-FFF2-40B4-BE49-F238E27FC236}">
              <a16:creationId xmlns:a16="http://schemas.microsoft.com/office/drawing/2014/main" id="{CC51DE78-6222-4668-97D4-A2E894653D4F}"/>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5" name="正方形/長方形 724">
          <a:extLst>
            <a:ext uri="{FF2B5EF4-FFF2-40B4-BE49-F238E27FC236}">
              <a16:creationId xmlns:a16="http://schemas.microsoft.com/office/drawing/2014/main" id="{AA9363F5-941A-47BC-8B1F-274A8B6B673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6" name="正方形/長方形 725">
          <a:extLst>
            <a:ext uri="{FF2B5EF4-FFF2-40B4-BE49-F238E27FC236}">
              <a16:creationId xmlns:a16="http://schemas.microsoft.com/office/drawing/2014/main" id="{E2E81108-B4B8-4EB0-BCA4-8BBE7C87C53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7" name="正方形/長方形 726">
          <a:extLst>
            <a:ext uri="{FF2B5EF4-FFF2-40B4-BE49-F238E27FC236}">
              <a16:creationId xmlns:a16="http://schemas.microsoft.com/office/drawing/2014/main" id="{15CEC490-32DD-494F-9564-384DCAA5B346}"/>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28" name="正方形/長方形 727">
          <a:extLst>
            <a:ext uri="{FF2B5EF4-FFF2-40B4-BE49-F238E27FC236}">
              <a16:creationId xmlns:a16="http://schemas.microsoft.com/office/drawing/2014/main" id="{21B241FB-7141-4CC7-A577-D45F3B1B588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9" name="正方形/長方形 728">
          <a:extLst>
            <a:ext uri="{FF2B5EF4-FFF2-40B4-BE49-F238E27FC236}">
              <a16:creationId xmlns:a16="http://schemas.microsoft.com/office/drawing/2014/main" id="{7D00EF9F-6B03-420A-BE8F-DD4EF0C20E5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0" name="正方形/長方形 729">
          <a:extLst>
            <a:ext uri="{FF2B5EF4-FFF2-40B4-BE49-F238E27FC236}">
              <a16:creationId xmlns:a16="http://schemas.microsoft.com/office/drawing/2014/main" id="{2C09BD28-563E-488C-97D6-4D0196D50A6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1" name="正方形/長方形 730">
          <a:extLst>
            <a:ext uri="{FF2B5EF4-FFF2-40B4-BE49-F238E27FC236}">
              <a16:creationId xmlns:a16="http://schemas.microsoft.com/office/drawing/2014/main" id="{60585EB6-1D51-4099-9B3F-4E0608E93E6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2" name="正方形/長方形 731">
          <a:extLst>
            <a:ext uri="{FF2B5EF4-FFF2-40B4-BE49-F238E27FC236}">
              <a16:creationId xmlns:a16="http://schemas.microsoft.com/office/drawing/2014/main" id="{D57BAA40-57E6-40B7-8D4A-BECC82CE33B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3" name="正方形/長方形 732">
          <a:extLst>
            <a:ext uri="{FF2B5EF4-FFF2-40B4-BE49-F238E27FC236}">
              <a16:creationId xmlns:a16="http://schemas.microsoft.com/office/drawing/2014/main" id="{D2B1910E-CEF0-4793-94A9-A2B92886B30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4" name="正方形/長方形 733">
          <a:extLst>
            <a:ext uri="{FF2B5EF4-FFF2-40B4-BE49-F238E27FC236}">
              <a16:creationId xmlns:a16="http://schemas.microsoft.com/office/drawing/2014/main" id="{4B868090-BBA8-44FF-A908-C2AE6EB884A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5" name="正方形/長方形 734">
          <a:extLst>
            <a:ext uri="{FF2B5EF4-FFF2-40B4-BE49-F238E27FC236}">
              <a16:creationId xmlns:a16="http://schemas.microsoft.com/office/drawing/2014/main" id="{437CDCEF-0A9D-44F1-8CEA-FA8675A7DE65}"/>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36" name="正方形/長方形 735">
          <a:extLst>
            <a:ext uri="{FF2B5EF4-FFF2-40B4-BE49-F238E27FC236}">
              <a16:creationId xmlns:a16="http://schemas.microsoft.com/office/drawing/2014/main" id="{6C6F61AE-8240-4CE9-A1EF-C7AA399853A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7" name="正方形/長方形 736">
          <a:extLst>
            <a:ext uri="{FF2B5EF4-FFF2-40B4-BE49-F238E27FC236}">
              <a16:creationId xmlns:a16="http://schemas.microsoft.com/office/drawing/2014/main" id="{33008A72-FC81-421C-801C-0054305FBBB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8" name="正方形/長方形 737">
          <a:extLst>
            <a:ext uri="{FF2B5EF4-FFF2-40B4-BE49-F238E27FC236}">
              <a16:creationId xmlns:a16="http://schemas.microsoft.com/office/drawing/2014/main" id="{2E6C8046-EE0A-4941-BE0B-703AA29D480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9" name="正方形/長方形 738">
          <a:extLst>
            <a:ext uri="{FF2B5EF4-FFF2-40B4-BE49-F238E27FC236}">
              <a16:creationId xmlns:a16="http://schemas.microsoft.com/office/drawing/2014/main" id="{896FA218-6144-4784-9A5F-7296CC8EEE7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0" name="正方形/長方形 739">
          <a:extLst>
            <a:ext uri="{FF2B5EF4-FFF2-40B4-BE49-F238E27FC236}">
              <a16:creationId xmlns:a16="http://schemas.microsoft.com/office/drawing/2014/main" id="{A5C2AEED-3A7A-4FEA-8598-709B913ED41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1" name="正方形/長方形 740">
          <a:extLst>
            <a:ext uri="{FF2B5EF4-FFF2-40B4-BE49-F238E27FC236}">
              <a16:creationId xmlns:a16="http://schemas.microsoft.com/office/drawing/2014/main" id="{29815F54-3208-4588-B801-2CD9E392FE9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2" name="正方形/長方形 741">
          <a:extLst>
            <a:ext uri="{FF2B5EF4-FFF2-40B4-BE49-F238E27FC236}">
              <a16:creationId xmlns:a16="http://schemas.microsoft.com/office/drawing/2014/main" id="{6C061AA3-F321-4101-B32A-EC261BD13EF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3" name="正方形/長方形 742">
          <a:extLst>
            <a:ext uri="{FF2B5EF4-FFF2-40B4-BE49-F238E27FC236}">
              <a16:creationId xmlns:a16="http://schemas.microsoft.com/office/drawing/2014/main" id="{C530C397-5C6D-46FE-8B68-901B4E52D03C}"/>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4" name="正方形/長方形 743">
          <a:extLst>
            <a:ext uri="{FF2B5EF4-FFF2-40B4-BE49-F238E27FC236}">
              <a16:creationId xmlns:a16="http://schemas.microsoft.com/office/drawing/2014/main" id="{C9DA624B-CE99-4F87-AE0A-D415E7F0D13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5" name="正方形/長方形 744">
          <a:extLst>
            <a:ext uri="{FF2B5EF4-FFF2-40B4-BE49-F238E27FC236}">
              <a16:creationId xmlns:a16="http://schemas.microsoft.com/office/drawing/2014/main" id="{711F470A-694B-42BE-8537-E385A269EF5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6" name="テキスト ボックス 745">
          <a:extLst>
            <a:ext uri="{FF2B5EF4-FFF2-40B4-BE49-F238E27FC236}">
              <a16:creationId xmlns:a16="http://schemas.microsoft.com/office/drawing/2014/main" id="{6A8F7EE7-CB2A-468F-9C77-9CEA884ABA3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本市の有形固定資産減価償却率は類似団体と比較して、低い水準となっています。</a:t>
          </a:r>
          <a:endParaRPr lang="ja-JP" altLang="ja-JP" sz="1400" b="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類似団体と比較して有形固定資産減価償却率が低くなっている施設として</a:t>
          </a:r>
          <a:r>
            <a:rPr kumimoji="1" lang="en-US" altLang="ja-JP" sz="1100" b="0" i="0" baseline="0">
              <a:solidFill>
                <a:sysClr val="windowText" lastClr="000000"/>
              </a:solidFill>
              <a:effectLst/>
              <a:latin typeface="+mn-lt"/>
              <a:ea typeface="+mn-ea"/>
              <a:cs typeface="+mn-cs"/>
            </a:rPr>
            <a:t>【</a:t>
          </a:r>
          <a:r>
            <a:rPr kumimoji="1" lang="ja-JP" altLang="ja-JP" sz="1100" b="0" i="0" baseline="0">
              <a:solidFill>
                <a:sysClr val="windowText" lastClr="000000"/>
              </a:solidFill>
              <a:effectLst/>
              <a:latin typeface="+mn-lt"/>
              <a:ea typeface="+mn-ea"/>
              <a:cs typeface="+mn-cs"/>
            </a:rPr>
            <a:t>道路</a:t>
          </a:r>
          <a:r>
            <a:rPr kumimoji="1" lang="en-US" altLang="ja-JP" sz="1100" b="0" i="0" baseline="0">
              <a:solidFill>
                <a:sysClr val="windowText" lastClr="000000"/>
              </a:solidFill>
              <a:effectLst/>
              <a:latin typeface="+mn-lt"/>
              <a:ea typeface="+mn-ea"/>
              <a:cs typeface="+mn-cs"/>
            </a:rPr>
            <a:t>】</a:t>
          </a:r>
          <a:r>
            <a:rPr kumimoji="1" lang="ja-JP" altLang="ja-JP" sz="1100" b="0" i="0" baseline="0">
              <a:solidFill>
                <a:sysClr val="windowText" lastClr="000000"/>
              </a:solidFill>
              <a:effectLst/>
              <a:latin typeface="+mn-lt"/>
              <a:ea typeface="+mn-ea"/>
              <a:cs typeface="+mn-cs"/>
            </a:rPr>
            <a:t>がありますが、これは、横浜北西線など近年整備した道路の取得価格が全体に占める割合が大きいことによるものです。</a:t>
          </a:r>
          <a:endParaRPr lang="ja-JP" altLang="ja-JP" sz="1400" b="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本市では、施設の老朽化の進行に対しては、「公共施設等総合管理計画」や、施設ごとの「個別施設計画」に沿って、長寿命化を基本とした計画的かつ効果的な保全更新を着実に進めていきます。　</a:t>
          </a:r>
          <a:endParaRPr lang="ja-JP" altLang="ja-JP" sz="1400" b="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また、公共施設が提供する機能・サービスの持続的な維持・向上のため、施設の規模・数量、質、コスト</a:t>
          </a:r>
          <a:r>
            <a:rPr kumimoji="1" lang="ja-JP" altLang="ja-JP" sz="1100" b="0" i="0" strike="sngStrike" baseline="0">
              <a:solidFill>
                <a:sysClr val="windowText" lastClr="000000"/>
              </a:solidFill>
              <a:effectLst/>
              <a:latin typeface="+mn-lt"/>
              <a:ea typeface="+mn-ea"/>
              <a:cs typeface="+mn-cs"/>
            </a:rPr>
            <a:t>等</a:t>
          </a:r>
          <a:r>
            <a:rPr kumimoji="1" lang="ja-JP" altLang="ja-JP" sz="1100" b="0" i="0" baseline="0">
              <a:solidFill>
                <a:sysClr val="windowText" lastClr="000000"/>
              </a:solidFill>
              <a:effectLst/>
              <a:latin typeface="+mn-lt"/>
              <a:ea typeface="+mn-ea"/>
              <a:cs typeface="+mn-cs"/>
            </a:rPr>
            <a:t>の適正化を進めていきます。</a:t>
          </a:r>
          <a:endParaRPr lang="ja-JP" altLang="ja-JP" sz="1400" b="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4386369-9366-433B-8A6B-B669C92FE42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8B95BC6-CCAB-40FD-8E1F-41DE287D5E1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934525F-2BA5-4974-A4A8-6DB05BEEC7D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AA7E4F1-24B5-45A4-A335-2D23B60F292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BABA4CC-E3AA-4537-86A1-0F3F59DEF3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407E948-93F3-4C25-9B91-D7246FDA5A5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055D80F-70F7-4A12-BC70-B59B1A03650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DF55D01-604C-4E74-8F2D-5ED7C477F1B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305B31A-1289-4CAF-B21D-D2C1A06A331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B33F921-87DA-4CCC-9B12-7C80F838F8A7}"/>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3,752,969
3,637,015
438.23
1,985,387,389
1,957,930,068
11,734,345
1,000,040,812
2,509,555,776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47F42B1-7255-4E20-A1EC-E917C7B2CC9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AE94E44-9A15-44EC-9800-680D02B3C80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36B9E0D-F554-4E0E-9BD4-6CD86AF7D37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1CF56B8-79C7-422C-AEFD-4F9A952AD2E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266B5E4-BBCC-4CF4-ADD2-CE8E5B89076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4436369-705B-4D5F-85CD-64B7F80814E2}"/>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4BA441F-1106-4B16-AD46-2988F1D300E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42AD1B2-6AD0-4B7D-B443-840E5BEB832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BBDF056-5BCC-431D-A77A-708F0ED4C3F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1FA6A54-8CB8-4A61-BC03-A8E2A4FE6FA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5E04127-96F3-456F-8822-61126F5D2B6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066E940-DA1D-437B-81AC-A8DB539362C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F610786-605B-4344-8762-B10C20E98416}"/>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B58E939-45D9-491D-ADCC-B01F3098104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CEFA99E-74B5-4DFA-96B9-A54AF4D8800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EDBE6C8-B6B0-4128-AE81-88E084914FE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0CC76E2-81F6-42B8-8E5A-2ED9858F538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9D4BB21-F688-4FA9-A600-099FABAB6B5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C40AB27-52AD-45D5-9998-645EB99EBD4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E0908CD-4D7C-406B-B22A-FD848099CC0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91C489E-3B68-4AE1-B541-98D2036BB5E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AFB271B-5CB1-4CC0-8F7A-453CCF52805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8737295-8DC1-4C8D-AE0E-31780CA701B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85B9DFE-C884-45F0-8693-A4CB0C8D93F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3DC9CB7-E236-4E8C-9FF7-C5185887834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6973FD8-23E5-4E36-B63E-5660594A0E8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CCA02B5-A95B-431D-9091-000A2C9AE4E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1E47B5E-4C43-4BB2-A197-F65EF89A3A9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E850DFA-621E-4F76-8E20-D0299D44362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6928459-77CB-42B0-9E2B-680BA1B2681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7D76CD3-22FC-4876-82C2-9AC54308B94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5CC5219B-67AB-4B54-B910-4E8E58AE59FB}"/>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59AB3C1-E167-4448-99FA-3BF00A1EE3DB}"/>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6DB93F86-13B7-4F44-A013-4BCC615DBE82}"/>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A0DAC048-B712-4BF0-88F9-29AF07660199}"/>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B3BF3452-BC7F-46E6-BBCD-4AC41F8C6D31}"/>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A077787-63AA-4888-8288-7900A7B78BCC}"/>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F07EAD69-0FA3-47BB-8246-4DC7CFADE435}"/>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350E0CAC-B4C7-4961-907B-DA6D823B4094}"/>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4048F9D-0604-481C-AF60-0FFEA9E9620F}"/>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2B2F573A-9686-4504-9BCA-BB2823D275D8}"/>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1A63E666-3C8F-4BBB-A405-81AE5D512528}"/>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E4F74DAB-C58B-42AC-B5BF-586D713BAB1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a:extLst>
            <a:ext uri="{FF2B5EF4-FFF2-40B4-BE49-F238E27FC236}">
              <a16:creationId xmlns:a16="http://schemas.microsoft.com/office/drawing/2014/main" id="{2FFE36B6-7EF2-4D57-B632-FA4D270F42DA}"/>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EE3EB665-641C-4C1A-BAD9-A69B22FC1C1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125730</xdr:rowOff>
    </xdr:from>
    <xdr:to>
      <xdr:col>24</xdr:col>
      <xdr:colOff>62865</xdr:colOff>
      <xdr:row>41</xdr:row>
      <xdr:rowOff>41910</xdr:rowOff>
    </xdr:to>
    <xdr:cxnSp macro="">
      <xdr:nvCxnSpPr>
        <xdr:cNvPr id="57" name="直線コネクタ 56">
          <a:extLst>
            <a:ext uri="{FF2B5EF4-FFF2-40B4-BE49-F238E27FC236}">
              <a16:creationId xmlns:a16="http://schemas.microsoft.com/office/drawing/2014/main" id="{E0B03D58-E1F9-4E42-B1C5-088B479C0F6C}"/>
            </a:ext>
          </a:extLst>
        </xdr:cNvPr>
        <xdr:cNvCxnSpPr/>
      </xdr:nvCxnSpPr>
      <xdr:spPr>
        <a:xfrm flipV="1">
          <a:off x="4634865" y="578358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8" name="【図書館】&#10;有形固定資産減価償却率最小値テキスト">
          <a:extLst>
            <a:ext uri="{FF2B5EF4-FFF2-40B4-BE49-F238E27FC236}">
              <a16:creationId xmlns:a16="http://schemas.microsoft.com/office/drawing/2014/main" id="{49D18480-8998-426A-950B-4558DDC1D8E7}"/>
            </a:ext>
          </a:extLst>
        </xdr:cNvPr>
        <xdr:cNvSpPr txBox="1"/>
      </xdr:nvSpPr>
      <xdr:spPr>
        <a:xfrm>
          <a:off x="4673600" y="707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9" name="直線コネクタ 58">
          <a:extLst>
            <a:ext uri="{FF2B5EF4-FFF2-40B4-BE49-F238E27FC236}">
              <a16:creationId xmlns:a16="http://schemas.microsoft.com/office/drawing/2014/main" id="{79FFD155-AA43-42FA-8FDE-3AE973901003}"/>
            </a:ext>
          </a:extLst>
        </xdr:cNvPr>
        <xdr:cNvCxnSpPr/>
      </xdr:nvCxnSpPr>
      <xdr:spPr>
        <a:xfrm>
          <a:off x="4546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72407</xdr:rowOff>
    </xdr:from>
    <xdr:ext cx="405111" cy="259045"/>
    <xdr:sp macro="" textlink="">
      <xdr:nvSpPr>
        <xdr:cNvPr id="60" name="【図書館】&#10;有形固定資産減価償却率最大値テキスト">
          <a:extLst>
            <a:ext uri="{FF2B5EF4-FFF2-40B4-BE49-F238E27FC236}">
              <a16:creationId xmlns:a16="http://schemas.microsoft.com/office/drawing/2014/main" id="{C3C5D6AD-E4C4-401D-9267-4F1D40311470}"/>
            </a:ext>
          </a:extLst>
        </xdr:cNvPr>
        <xdr:cNvSpPr txBox="1"/>
      </xdr:nvSpPr>
      <xdr:spPr>
        <a:xfrm>
          <a:off x="4673600" y="555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125730</xdr:rowOff>
    </xdr:from>
    <xdr:to>
      <xdr:col>24</xdr:col>
      <xdr:colOff>152400</xdr:colOff>
      <xdr:row>33</xdr:row>
      <xdr:rowOff>125730</xdr:rowOff>
    </xdr:to>
    <xdr:cxnSp macro="">
      <xdr:nvCxnSpPr>
        <xdr:cNvPr id="61" name="直線コネクタ 60">
          <a:extLst>
            <a:ext uri="{FF2B5EF4-FFF2-40B4-BE49-F238E27FC236}">
              <a16:creationId xmlns:a16="http://schemas.microsoft.com/office/drawing/2014/main" id="{98515373-9529-472D-89C5-30C781190F97}"/>
            </a:ext>
          </a:extLst>
        </xdr:cNvPr>
        <xdr:cNvCxnSpPr/>
      </xdr:nvCxnSpPr>
      <xdr:spPr>
        <a:xfrm>
          <a:off x="4546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93997</xdr:rowOff>
    </xdr:from>
    <xdr:ext cx="405111" cy="259045"/>
    <xdr:sp macro="" textlink="">
      <xdr:nvSpPr>
        <xdr:cNvPr id="62" name="【図書館】&#10;有形固定資産減価償却率平均値テキスト">
          <a:extLst>
            <a:ext uri="{FF2B5EF4-FFF2-40B4-BE49-F238E27FC236}">
              <a16:creationId xmlns:a16="http://schemas.microsoft.com/office/drawing/2014/main" id="{68B077F0-26DA-412A-AE85-A7169B360EB6}"/>
            </a:ext>
          </a:extLst>
        </xdr:cNvPr>
        <xdr:cNvSpPr txBox="1"/>
      </xdr:nvSpPr>
      <xdr:spPr>
        <a:xfrm>
          <a:off x="4673600" y="609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517EE1CF-0531-4C07-BD1B-71BE2C73D964}"/>
            </a:ext>
          </a:extLst>
        </xdr:cNvPr>
        <xdr:cNvSpPr/>
      </xdr:nvSpPr>
      <xdr:spPr>
        <a:xfrm>
          <a:off x="45847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162560</xdr:rowOff>
    </xdr:from>
    <xdr:to>
      <xdr:col>20</xdr:col>
      <xdr:colOff>38100</xdr:colOff>
      <xdr:row>36</xdr:row>
      <xdr:rowOff>92710</xdr:rowOff>
    </xdr:to>
    <xdr:sp macro="" textlink="">
      <xdr:nvSpPr>
        <xdr:cNvPr id="64" name="フローチャート: 判断 63">
          <a:extLst>
            <a:ext uri="{FF2B5EF4-FFF2-40B4-BE49-F238E27FC236}">
              <a16:creationId xmlns:a16="http://schemas.microsoft.com/office/drawing/2014/main" id="{68407D12-0DD0-4CC5-8924-82AE89B23326}"/>
            </a:ext>
          </a:extLst>
        </xdr:cNvPr>
        <xdr:cNvSpPr/>
      </xdr:nvSpPr>
      <xdr:spPr>
        <a:xfrm>
          <a:off x="3746500" y="616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97790</xdr:rowOff>
    </xdr:from>
    <xdr:to>
      <xdr:col>15</xdr:col>
      <xdr:colOff>101600</xdr:colOff>
      <xdr:row>36</xdr:row>
      <xdr:rowOff>27940</xdr:rowOff>
    </xdr:to>
    <xdr:sp macro="" textlink="">
      <xdr:nvSpPr>
        <xdr:cNvPr id="65" name="フローチャート: 判断 64">
          <a:extLst>
            <a:ext uri="{FF2B5EF4-FFF2-40B4-BE49-F238E27FC236}">
              <a16:creationId xmlns:a16="http://schemas.microsoft.com/office/drawing/2014/main" id="{A6D822F3-638C-40B7-801D-A0A564D65947}"/>
            </a:ext>
          </a:extLst>
        </xdr:cNvPr>
        <xdr:cNvSpPr/>
      </xdr:nvSpPr>
      <xdr:spPr>
        <a:xfrm>
          <a:off x="2857500" y="609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48260</xdr:rowOff>
    </xdr:from>
    <xdr:to>
      <xdr:col>10</xdr:col>
      <xdr:colOff>165100</xdr:colOff>
      <xdr:row>35</xdr:row>
      <xdr:rowOff>149860</xdr:rowOff>
    </xdr:to>
    <xdr:sp macro="" textlink="">
      <xdr:nvSpPr>
        <xdr:cNvPr id="66" name="フローチャート: 判断 65">
          <a:extLst>
            <a:ext uri="{FF2B5EF4-FFF2-40B4-BE49-F238E27FC236}">
              <a16:creationId xmlns:a16="http://schemas.microsoft.com/office/drawing/2014/main" id="{17E288EA-4631-410D-A0B3-59AA89081100}"/>
            </a:ext>
          </a:extLst>
        </xdr:cNvPr>
        <xdr:cNvSpPr/>
      </xdr:nvSpPr>
      <xdr:spPr>
        <a:xfrm>
          <a:off x="1968500" y="6049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34</xdr:row>
      <xdr:rowOff>124460</xdr:rowOff>
    </xdr:from>
    <xdr:to>
      <xdr:col>6</xdr:col>
      <xdr:colOff>38100</xdr:colOff>
      <xdr:row>35</xdr:row>
      <xdr:rowOff>54610</xdr:rowOff>
    </xdr:to>
    <xdr:sp macro="" textlink="">
      <xdr:nvSpPr>
        <xdr:cNvPr id="67" name="フローチャート: 判断 66">
          <a:extLst>
            <a:ext uri="{FF2B5EF4-FFF2-40B4-BE49-F238E27FC236}">
              <a16:creationId xmlns:a16="http://schemas.microsoft.com/office/drawing/2014/main" id="{6F10E17A-6AD7-4569-A2E5-D5E06964E680}"/>
            </a:ext>
          </a:extLst>
        </xdr:cNvPr>
        <xdr:cNvSpPr/>
      </xdr:nvSpPr>
      <xdr:spPr>
        <a:xfrm>
          <a:off x="1079500" y="595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9ACF93B-4089-41DE-8894-CC61644C69D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CD6CC25-5C51-4229-8C03-6043B408D6B1}"/>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2622D4D-FD2E-4883-9927-5FCA652B3D1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C2FA0EB-1768-4BDD-8F82-03DB69C480C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5984036-0B9F-413D-9EBA-F8C86986EC2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162560</xdr:rowOff>
    </xdr:from>
    <xdr:to>
      <xdr:col>24</xdr:col>
      <xdr:colOff>114300</xdr:colOff>
      <xdr:row>38</xdr:row>
      <xdr:rowOff>92710</xdr:rowOff>
    </xdr:to>
    <xdr:sp macro="" textlink="">
      <xdr:nvSpPr>
        <xdr:cNvPr id="73" name="楕円 72">
          <a:extLst>
            <a:ext uri="{FF2B5EF4-FFF2-40B4-BE49-F238E27FC236}">
              <a16:creationId xmlns:a16="http://schemas.microsoft.com/office/drawing/2014/main" id="{755DC3FD-9A86-43B6-B1EC-B18EBD5882ED}"/>
            </a:ext>
          </a:extLst>
        </xdr:cNvPr>
        <xdr:cNvSpPr/>
      </xdr:nvSpPr>
      <xdr:spPr>
        <a:xfrm>
          <a:off x="4584700" y="65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140987</xdr:rowOff>
    </xdr:from>
    <xdr:ext cx="405111" cy="259045"/>
    <xdr:sp macro="" textlink="">
      <xdr:nvSpPr>
        <xdr:cNvPr id="74" name="【図書館】&#10;有形固定資産減価償却率該当値テキスト">
          <a:extLst>
            <a:ext uri="{FF2B5EF4-FFF2-40B4-BE49-F238E27FC236}">
              <a16:creationId xmlns:a16="http://schemas.microsoft.com/office/drawing/2014/main" id="{8DF722B6-C085-49DC-8325-DB6D38A848AC}"/>
            </a:ext>
          </a:extLst>
        </xdr:cNvPr>
        <xdr:cNvSpPr txBox="1"/>
      </xdr:nvSpPr>
      <xdr:spPr>
        <a:xfrm>
          <a:off x="4673600"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86360</xdr:rowOff>
    </xdr:from>
    <xdr:to>
      <xdr:col>20</xdr:col>
      <xdr:colOff>38100</xdr:colOff>
      <xdr:row>38</xdr:row>
      <xdr:rowOff>16510</xdr:rowOff>
    </xdr:to>
    <xdr:sp macro="" textlink="">
      <xdr:nvSpPr>
        <xdr:cNvPr id="75" name="楕円 74">
          <a:extLst>
            <a:ext uri="{FF2B5EF4-FFF2-40B4-BE49-F238E27FC236}">
              <a16:creationId xmlns:a16="http://schemas.microsoft.com/office/drawing/2014/main" id="{FC6EE892-F7C2-46F2-A47E-6DF51D0860D5}"/>
            </a:ext>
          </a:extLst>
        </xdr:cNvPr>
        <xdr:cNvSpPr/>
      </xdr:nvSpPr>
      <xdr:spPr>
        <a:xfrm>
          <a:off x="374650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137160</xdr:rowOff>
    </xdr:from>
    <xdr:to>
      <xdr:col>24</xdr:col>
      <xdr:colOff>63500</xdr:colOff>
      <xdr:row>38</xdr:row>
      <xdr:rowOff>41910</xdr:rowOff>
    </xdr:to>
    <xdr:cxnSp macro="">
      <xdr:nvCxnSpPr>
        <xdr:cNvPr id="76" name="直線コネクタ 75">
          <a:extLst>
            <a:ext uri="{FF2B5EF4-FFF2-40B4-BE49-F238E27FC236}">
              <a16:creationId xmlns:a16="http://schemas.microsoft.com/office/drawing/2014/main" id="{78F5B602-DF94-41EB-8E57-8FF2FFD7D63C}"/>
            </a:ext>
          </a:extLst>
        </xdr:cNvPr>
        <xdr:cNvCxnSpPr/>
      </xdr:nvCxnSpPr>
      <xdr:spPr>
        <a:xfrm>
          <a:off x="3797300" y="648081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25400</xdr:rowOff>
    </xdr:from>
    <xdr:to>
      <xdr:col>15</xdr:col>
      <xdr:colOff>101600</xdr:colOff>
      <xdr:row>37</xdr:row>
      <xdr:rowOff>127000</xdr:rowOff>
    </xdr:to>
    <xdr:sp macro="" textlink="">
      <xdr:nvSpPr>
        <xdr:cNvPr id="77" name="楕円 76">
          <a:extLst>
            <a:ext uri="{FF2B5EF4-FFF2-40B4-BE49-F238E27FC236}">
              <a16:creationId xmlns:a16="http://schemas.microsoft.com/office/drawing/2014/main" id="{16C0039E-2C58-4A62-8B49-DC159F69432D}"/>
            </a:ext>
          </a:extLst>
        </xdr:cNvPr>
        <xdr:cNvSpPr/>
      </xdr:nvSpPr>
      <xdr:spPr>
        <a:xfrm>
          <a:off x="2857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76200</xdr:rowOff>
    </xdr:from>
    <xdr:to>
      <xdr:col>19</xdr:col>
      <xdr:colOff>177800</xdr:colOff>
      <xdr:row>37</xdr:row>
      <xdr:rowOff>137160</xdr:rowOff>
    </xdr:to>
    <xdr:cxnSp macro="">
      <xdr:nvCxnSpPr>
        <xdr:cNvPr id="78" name="直線コネクタ 77">
          <a:extLst>
            <a:ext uri="{FF2B5EF4-FFF2-40B4-BE49-F238E27FC236}">
              <a16:creationId xmlns:a16="http://schemas.microsoft.com/office/drawing/2014/main" id="{91FA6BA3-2A06-4F6F-9A3F-59E1ED117D54}"/>
            </a:ext>
          </a:extLst>
        </xdr:cNvPr>
        <xdr:cNvCxnSpPr/>
      </xdr:nvCxnSpPr>
      <xdr:spPr>
        <a:xfrm>
          <a:off x="2908300" y="641985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124460</xdr:rowOff>
    </xdr:from>
    <xdr:to>
      <xdr:col>10</xdr:col>
      <xdr:colOff>165100</xdr:colOff>
      <xdr:row>37</xdr:row>
      <xdr:rowOff>54610</xdr:rowOff>
    </xdr:to>
    <xdr:sp macro="" textlink="">
      <xdr:nvSpPr>
        <xdr:cNvPr id="79" name="楕円 78">
          <a:extLst>
            <a:ext uri="{FF2B5EF4-FFF2-40B4-BE49-F238E27FC236}">
              <a16:creationId xmlns:a16="http://schemas.microsoft.com/office/drawing/2014/main" id="{F50799D7-7B5A-4837-900D-BC347C65DF83}"/>
            </a:ext>
          </a:extLst>
        </xdr:cNvPr>
        <xdr:cNvSpPr/>
      </xdr:nvSpPr>
      <xdr:spPr>
        <a:xfrm>
          <a:off x="1968500" y="62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3810</xdr:rowOff>
    </xdr:from>
    <xdr:to>
      <xdr:col>15</xdr:col>
      <xdr:colOff>50800</xdr:colOff>
      <xdr:row>37</xdr:row>
      <xdr:rowOff>76200</xdr:rowOff>
    </xdr:to>
    <xdr:cxnSp macro="">
      <xdr:nvCxnSpPr>
        <xdr:cNvPr id="80" name="直線コネクタ 79">
          <a:extLst>
            <a:ext uri="{FF2B5EF4-FFF2-40B4-BE49-F238E27FC236}">
              <a16:creationId xmlns:a16="http://schemas.microsoft.com/office/drawing/2014/main" id="{BD8307D7-1279-4518-BB8C-B9CB4CCA1D7A}"/>
            </a:ext>
          </a:extLst>
        </xdr:cNvPr>
        <xdr:cNvCxnSpPr/>
      </xdr:nvCxnSpPr>
      <xdr:spPr>
        <a:xfrm>
          <a:off x="2019300" y="634746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44450</xdr:rowOff>
    </xdr:from>
    <xdr:to>
      <xdr:col>6</xdr:col>
      <xdr:colOff>38100</xdr:colOff>
      <xdr:row>36</xdr:row>
      <xdr:rowOff>146050</xdr:rowOff>
    </xdr:to>
    <xdr:sp macro="" textlink="">
      <xdr:nvSpPr>
        <xdr:cNvPr id="81" name="楕円 80">
          <a:extLst>
            <a:ext uri="{FF2B5EF4-FFF2-40B4-BE49-F238E27FC236}">
              <a16:creationId xmlns:a16="http://schemas.microsoft.com/office/drawing/2014/main" id="{412939F6-705F-4790-A727-2F293351C934}"/>
            </a:ext>
          </a:extLst>
        </xdr:cNvPr>
        <xdr:cNvSpPr/>
      </xdr:nvSpPr>
      <xdr:spPr>
        <a:xfrm>
          <a:off x="1079500" y="621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95250</xdr:rowOff>
    </xdr:from>
    <xdr:to>
      <xdr:col>10</xdr:col>
      <xdr:colOff>114300</xdr:colOff>
      <xdr:row>37</xdr:row>
      <xdr:rowOff>3810</xdr:rowOff>
    </xdr:to>
    <xdr:cxnSp macro="">
      <xdr:nvCxnSpPr>
        <xdr:cNvPr id="82" name="直線コネクタ 81">
          <a:extLst>
            <a:ext uri="{FF2B5EF4-FFF2-40B4-BE49-F238E27FC236}">
              <a16:creationId xmlns:a16="http://schemas.microsoft.com/office/drawing/2014/main" id="{8E21CF15-1F93-43F2-B071-0D3B079F3164}"/>
            </a:ext>
          </a:extLst>
        </xdr:cNvPr>
        <xdr:cNvCxnSpPr/>
      </xdr:nvCxnSpPr>
      <xdr:spPr>
        <a:xfrm>
          <a:off x="1130300" y="626745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109237</xdr:rowOff>
    </xdr:from>
    <xdr:ext cx="405111" cy="259045"/>
    <xdr:sp macro="" textlink="">
      <xdr:nvSpPr>
        <xdr:cNvPr id="83" name="n_1aveValue【図書館】&#10;有形固定資産減価償却率">
          <a:extLst>
            <a:ext uri="{FF2B5EF4-FFF2-40B4-BE49-F238E27FC236}">
              <a16:creationId xmlns:a16="http://schemas.microsoft.com/office/drawing/2014/main" id="{4653416E-6868-403E-B787-A43C046B323D}"/>
            </a:ext>
          </a:extLst>
        </xdr:cNvPr>
        <xdr:cNvSpPr txBox="1"/>
      </xdr:nvSpPr>
      <xdr:spPr>
        <a:xfrm>
          <a:off x="3582044" y="593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44467</xdr:rowOff>
    </xdr:from>
    <xdr:ext cx="405111" cy="259045"/>
    <xdr:sp macro="" textlink="">
      <xdr:nvSpPr>
        <xdr:cNvPr id="84" name="n_2aveValue【図書館】&#10;有形固定資産減価償却率">
          <a:extLst>
            <a:ext uri="{FF2B5EF4-FFF2-40B4-BE49-F238E27FC236}">
              <a16:creationId xmlns:a16="http://schemas.microsoft.com/office/drawing/2014/main" id="{996F6456-4CC3-4A19-ABE4-9F5CBFB15B4F}"/>
            </a:ext>
          </a:extLst>
        </xdr:cNvPr>
        <xdr:cNvSpPr txBox="1"/>
      </xdr:nvSpPr>
      <xdr:spPr>
        <a:xfrm>
          <a:off x="2705744" y="587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166387</xdr:rowOff>
    </xdr:from>
    <xdr:ext cx="405111" cy="259045"/>
    <xdr:sp macro="" textlink="">
      <xdr:nvSpPr>
        <xdr:cNvPr id="85" name="n_3aveValue【図書館】&#10;有形固定資産減価償却率">
          <a:extLst>
            <a:ext uri="{FF2B5EF4-FFF2-40B4-BE49-F238E27FC236}">
              <a16:creationId xmlns:a16="http://schemas.microsoft.com/office/drawing/2014/main" id="{082D5823-30A2-4464-8397-1F6F52093C81}"/>
            </a:ext>
          </a:extLst>
        </xdr:cNvPr>
        <xdr:cNvSpPr txBox="1"/>
      </xdr:nvSpPr>
      <xdr:spPr>
        <a:xfrm>
          <a:off x="1816744" y="582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71137</xdr:rowOff>
    </xdr:from>
    <xdr:ext cx="405111" cy="259045"/>
    <xdr:sp macro="" textlink="">
      <xdr:nvSpPr>
        <xdr:cNvPr id="86" name="n_4aveValue【図書館】&#10;有形固定資産減価償却率">
          <a:extLst>
            <a:ext uri="{FF2B5EF4-FFF2-40B4-BE49-F238E27FC236}">
              <a16:creationId xmlns:a16="http://schemas.microsoft.com/office/drawing/2014/main" id="{ED4F4BA9-BBA3-454F-B702-7004158B2361}"/>
            </a:ext>
          </a:extLst>
        </xdr:cNvPr>
        <xdr:cNvSpPr txBox="1"/>
      </xdr:nvSpPr>
      <xdr:spPr>
        <a:xfrm>
          <a:off x="927744" y="572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7637</xdr:rowOff>
    </xdr:from>
    <xdr:ext cx="405111" cy="259045"/>
    <xdr:sp macro="" textlink="">
      <xdr:nvSpPr>
        <xdr:cNvPr id="87" name="n_1mainValue【図書館】&#10;有形固定資産減価償却率">
          <a:extLst>
            <a:ext uri="{FF2B5EF4-FFF2-40B4-BE49-F238E27FC236}">
              <a16:creationId xmlns:a16="http://schemas.microsoft.com/office/drawing/2014/main" id="{C7F1F6E6-BBC4-4D37-930A-9CB51EF3E595}"/>
            </a:ext>
          </a:extLst>
        </xdr:cNvPr>
        <xdr:cNvSpPr txBox="1"/>
      </xdr:nvSpPr>
      <xdr:spPr>
        <a:xfrm>
          <a:off x="358204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118127</xdr:rowOff>
    </xdr:from>
    <xdr:ext cx="405111" cy="259045"/>
    <xdr:sp macro="" textlink="">
      <xdr:nvSpPr>
        <xdr:cNvPr id="88" name="n_2mainValue【図書館】&#10;有形固定資産減価償却率">
          <a:extLst>
            <a:ext uri="{FF2B5EF4-FFF2-40B4-BE49-F238E27FC236}">
              <a16:creationId xmlns:a16="http://schemas.microsoft.com/office/drawing/2014/main" id="{7D427A2B-DD0E-4794-8486-327E68D399A4}"/>
            </a:ext>
          </a:extLst>
        </xdr:cNvPr>
        <xdr:cNvSpPr txBox="1"/>
      </xdr:nvSpPr>
      <xdr:spPr>
        <a:xfrm>
          <a:off x="27057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45737</xdr:rowOff>
    </xdr:from>
    <xdr:ext cx="405111" cy="259045"/>
    <xdr:sp macro="" textlink="">
      <xdr:nvSpPr>
        <xdr:cNvPr id="89" name="n_3mainValue【図書館】&#10;有形固定資産減価償却率">
          <a:extLst>
            <a:ext uri="{FF2B5EF4-FFF2-40B4-BE49-F238E27FC236}">
              <a16:creationId xmlns:a16="http://schemas.microsoft.com/office/drawing/2014/main" id="{40D1F8AD-2DE3-421A-B12B-B8AAE99CB85F}"/>
            </a:ext>
          </a:extLst>
        </xdr:cNvPr>
        <xdr:cNvSpPr txBox="1"/>
      </xdr:nvSpPr>
      <xdr:spPr>
        <a:xfrm>
          <a:off x="1816744" y="638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137177</xdr:rowOff>
    </xdr:from>
    <xdr:ext cx="405111" cy="259045"/>
    <xdr:sp macro="" textlink="">
      <xdr:nvSpPr>
        <xdr:cNvPr id="90" name="n_4mainValue【図書館】&#10;有形固定資産減価償却率">
          <a:extLst>
            <a:ext uri="{FF2B5EF4-FFF2-40B4-BE49-F238E27FC236}">
              <a16:creationId xmlns:a16="http://schemas.microsoft.com/office/drawing/2014/main" id="{89D13694-25B0-4EAA-AF31-19F842537D3C}"/>
            </a:ext>
          </a:extLst>
        </xdr:cNvPr>
        <xdr:cNvSpPr txBox="1"/>
      </xdr:nvSpPr>
      <xdr:spPr>
        <a:xfrm>
          <a:off x="927744" y="630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CB97D687-2623-41E6-B1F9-9576B6DCF3E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16730891-FE5A-4D37-93EF-7556C39C0CA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B55C0EC0-1CC5-4901-80C9-1309985F320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9B1E9179-3923-47C9-9DFD-7649C624E54F}"/>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ECE97E9B-5ACF-4890-9603-39C74D794EC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68D08190-AF37-4B70-AB06-8D1EB2379A0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D3A8DF53-D98E-4F5D-8B45-7D22F36E660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B449DDD-7AEA-4C4B-85FA-30D8A9BCFBD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3070EE2D-B534-47F9-BC2F-647A6AF22F9F}"/>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D1DA74D-4633-49D5-85A2-BFDCF2F3701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101" name="テキスト ボックス 100">
          <a:extLst>
            <a:ext uri="{FF2B5EF4-FFF2-40B4-BE49-F238E27FC236}">
              <a16:creationId xmlns:a16="http://schemas.microsoft.com/office/drawing/2014/main" id="{2DAAF8ED-D971-431E-A687-4227BA083CD6}"/>
            </a:ext>
          </a:extLst>
        </xdr:cNvPr>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A316F8C9-221E-4820-81B5-775F488B0B5D}"/>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1EAA87C2-8198-4E5C-9CD8-9A31A4BAA68D}"/>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4C15B9D5-7B3C-4E35-8C26-10117295B519}"/>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6EF1CB18-38E9-408C-B2AD-16A8871E75BB}"/>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579C8BBF-E70A-4A9F-AA59-69A616234C51}"/>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C15162CC-77FA-4960-BB55-43B6DEAAB1DE}"/>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A48A8C0E-5900-47B1-8C29-D16E9941582D}"/>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8374F812-75D8-4DDF-B0E9-9CBCBBF8E621}"/>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1D96691A-16AA-4DD9-8718-C3DD8D7E9B7D}"/>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C0948DF1-7652-41A0-925E-C9C073424EBE}"/>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1941418-5ADB-4798-9CEB-28005678DAD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CEA8C192-8091-45F6-A798-59C839E936E3}"/>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75A1A471-1857-4F31-B3EB-806B1560ABF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133350</xdr:rowOff>
    </xdr:from>
    <xdr:to>
      <xdr:col>54</xdr:col>
      <xdr:colOff>189865</xdr:colOff>
      <xdr:row>42</xdr:row>
      <xdr:rowOff>76200</xdr:rowOff>
    </xdr:to>
    <xdr:cxnSp macro="">
      <xdr:nvCxnSpPr>
        <xdr:cNvPr id="115" name="直線コネクタ 114">
          <a:extLst>
            <a:ext uri="{FF2B5EF4-FFF2-40B4-BE49-F238E27FC236}">
              <a16:creationId xmlns:a16="http://schemas.microsoft.com/office/drawing/2014/main" id="{09B55D9F-332C-4075-A256-AE161F160D2B}"/>
            </a:ext>
          </a:extLst>
        </xdr:cNvPr>
        <xdr:cNvCxnSpPr/>
      </xdr:nvCxnSpPr>
      <xdr:spPr>
        <a:xfrm flipV="1">
          <a:off x="10476865" y="5791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80027</xdr:rowOff>
    </xdr:from>
    <xdr:ext cx="469744" cy="259045"/>
    <xdr:sp macro="" textlink="">
      <xdr:nvSpPr>
        <xdr:cNvPr id="116" name="【図書館】&#10;一人当たり面積最小値テキスト">
          <a:extLst>
            <a:ext uri="{FF2B5EF4-FFF2-40B4-BE49-F238E27FC236}">
              <a16:creationId xmlns:a16="http://schemas.microsoft.com/office/drawing/2014/main" id="{E3DEDA1C-BA1B-4992-9EEB-BEB826FB4192}"/>
            </a:ext>
          </a:extLst>
        </xdr:cNvPr>
        <xdr:cNvSpPr txBox="1"/>
      </xdr:nvSpPr>
      <xdr:spPr>
        <a:xfrm>
          <a:off x="10515600"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76200</xdr:rowOff>
    </xdr:from>
    <xdr:to>
      <xdr:col>55</xdr:col>
      <xdr:colOff>88900</xdr:colOff>
      <xdr:row>42</xdr:row>
      <xdr:rowOff>76200</xdr:rowOff>
    </xdr:to>
    <xdr:cxnSp macro="">
      <xdr:nvCxnSpPr>
        <xdr:cNvPr id="117" name="直線コネクタ 116">
          <a:extLst>
            <a:ext uri="{FF2B5EF4-FFF2-40B4-BE49-F238E27FC236}">
              <a16:creationId xmlns:a16="http://schemas.microsoft.com/office/drawing/2014/main" id="{01A71173-2D17-44DD-8D07-BB996AB2A148}"/>
            </a:ext>
          </a:extLst>
        </xdr:cNvPr>
        <xdr:cNvCxnSpPr/>
      </xdr:nvCxnSpPr>
      <xdr:spPr>
        <a:xfrm>
          <a:off x="10388600" y="727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80027</xdr:rowOff>
    </xdr:from>
    <xdr:ext cx="469744" cy="259045"/>
    <xdr:sp macro="" textlink="">
      <xdr:nvSpPr>
        <xdr:cNvPr id="118" name="【図書館】&#10;一人当たり面積最大値テキスト">
          <a:extLst>
            <a:ext uri="{FF2B5EF4-FFF2-40B4-BE49-F238E27FC236}">
              <a16:creationId xmlns:a16="http://schemas.microsoft.com/office/drawing/2014/main" id="{5262B649-5C0A-4334-80E0-48D589BA1B38}"/>
            </a:ext>
          </a:extLst>
        </xdr:cNvPr>
        <xdr:cNvSpPr txBox="1"/>
      </xdr:nvSpPr>
      <xdr:spPr>
        <a:xfrm>
          <a:off x="105156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133350</xdr:rowOff>
    </xdr:from>
    <xdr:to>
      <xdr:col>55</xdr:col>
      <xdr:colOff>88900</xdr:colOff>
      <xdr:row>33</xdr:row>
      <xdr:rowOff>133350</xdr:rowOff>
    </xdr:to>
    <xdr:cxnSp macro="">
      <xdr:nvCxnSpPr>
        <xdr:cNvPr id="119" name="直線コネクタ 118">
          <a:extLst>
            <a:ext uri="{FF2B5EF4-FFF2-40B4-BE49-F238E27FC236}">
              <a16:creationId xmlns:a16="http://schemas.microsoft.com/office/drawing/2014/main" id="{4547F2EC-24C1-4FF9-BD2B-938628627630}"/>
            </a:ext>
          </a:extLst>
        </xdr:cNvPr>
        <xdr:cNvCxnSpPr/>
      </xdr:nvCxnSpPr>
      <xdr:spPr>
        <a:xfrm>
          <a:off x="10388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10177</xdr:rowOff>
    </xdr:from>
    <xdr:ext cx="469744" cy="259045"/>
    <xdr:sp macro="" textlink="">
      <xdr:nvSpPr>
        <xdr:cNvPr id="120" name="【図書館】&#10;一人当たり面積平均値テキスト">
          <a:extLst>
            <a:ext uri="{FF2B5EF4-FFF2-40B4-BE49-F238E27FC236}">
              <a16:creationId xmlns:a16="http://schemas.microsoft.com/office/drawing/2014/main" id="{AE17F4E7-E811-43A1-B689-4E66C88CFD14}"/>
            </a:ext>
          </a:extLst>
        </xdr:cNvPr>
        <xdr:cNvSpPr txBox="1"/>
      </xdr:nvSpPr>
      <xdr:spPr>
        <a:xfrm>
          <a:off x="10515600" y="669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158750</xdr:rowOff>
    </xdr:from>
    <xdr:to>
      <xdr:col>55</xdr:col>
      <xdr:colOff>50800</xdr:colOff>
      <xdr:row>40</xdr:row>
      <xdr:rowOff>88900</xdr:rowOff>
    </xdr:to>
    <xdr:sp macro="" textlink="">
      <xdr:nvSpPr>
        <xdr:cNvPr id="121" name="フローチャート: 判断 120">
          <a:extLst>
            <a:ext uri="{FF2B5EF4-FFF2-40B4-BE49-F238E27FC236}">
              <a16:creationId xmlns:a16="http://schemas.microsoft.com/office/drawing/2014/main" id="{81F5CD42-8B93-4736-AE49-B8DE2CFA2867}"/>
            </a:ext>
          </a:extLst>
        </xdr:cNvPr>
        <xdr:cNvSpPr/>
      </xdr:nvSpPr>
      <xdr:spPr>
        <a:xfrm>
          <a:off x="104267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158750</xdr:rowOff>
    </xdr:from>
    <xdr:to>
      <xdr:col>50</xdr:col>
      <xdr:colOff>165100</xdr:colOff>
      <xdr:row>40</xdr:row>
      <xdr:rowOff>88900</xdr:rowOff>
    </xdr:to>
    <xdr:sp macro="" textlink="">
      <xdr:nvSpPr>
        <xdr:cNvPr id="122" name="フローチャート: 判断 121">
          <a:extLst>
            <a:ext uri="{FF2B5EF4-FFF2-40B4-BE49-F238E27FC236}">
              <a16:creationId xmlns:a16="http://schemas.microsoft.com/office/drawing/2014/main" id="{93675F77-85D2-48A9-B7C1-8D68A0964DC3}"/>
            </a:ext>
          </a:extLst>
        </xdr:cNvPr>
        <xdr:cNvSpPr/>
      </xdr:nvSpPr>
      <xdr:spPr>
        <a:xfrm>
          <a:off x="9588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158750</xdr:rowOff>
    </xdr:from>
    <xdr:to>
      <xdr:col>46</xdr:col>
      <xdr:colOff>38100</xdr:colOff>
      <xdr:row>40</xdr:row>
      <xdr:rowOff>88900</xdr:rowOff>
    </xdr:to>
    <xdr:sp macro="" textlink="">
      <xdr:nvSpPr>
        <xdr:cNvPr id="123" name="フローチャート: 判断 122">
          <a:extLst>
            <a:ext uri="{FF2B5EF4-FFF2-40B4-BE49-F238E27FC236}">
              <a16:creationId xmlns:a16="http://schemas.microsoft.com/office/drawing/2014/main" id="{973A0E29-55F4-4F10-B207-FE59BC830B74}"/>
            </a:ext>
          </a:extLst>
        </xdr:cNvPr>
        <xdr:cNvSpPr/>
      </xdr:nvSpPr>
      <xdr:spPr>
        <a:xfrm>
          <a:off x="8699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158750</xdr:rowOff>
    </xdr:from>
    <xdr:to>
      <xdr:col>41</xdr:col>
      <xdr:colOff>101600</xdr:colOff>
      <xdr:row>40</xdr:row>
      <xdr:rowOff>88900</xdr:rowOff>
    </xdr:to>
    <xdr:sp macro="" textlink="">
      <xdr:nvSpPr>
        <xdr:cNvPr id="124" name="フローチャート: 判断 123">
          <a:extLst>
            <a:ext uri="{FF2B5EF4-FFF2-40B4-BE49-F238E27FC236}">
              <a16:creationId xmlns:a16="http://schemas.microsoft.com/office/drawing/2014/main" id="{235D1580-F4A6-4B69-B50F-C1F3114EA279}"/>
            </a:ext>
          </a:extLst>
        </xdr:cNvPr>
        <xdr:cNvSpPr/>
      </xdr:nvSpPr>
      <xdr:spPr>
        <a:xfrm>
          <a:off x="7810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158750</xdr:rowOff>
    </xdr:from>
    <xdr:to>
      <xdr:col>36</xdr:col>
      <xdr:colOff>165100</xdr:colOff>
      <xdr:row>40</xdr:row>
      <xdr:rowOff>88900</xdr:rowOff>
    </xdr:to>
    <xdr:sp macro="" textlink="">
      <xdr:nvSpPr>
        <xdr:cNvPr id="125" name="フローチャート: 判断 124">
          <a:extLst>
            <a:ext uri="{FF2B5EF4-FFF2-40B4-BE49-F238E27FC236}">
              <a16:creationId xmlns:a16="http://schemas.microsoft.com/office/drawing/2014/main" id="{69D175C3-103F-47CC-A6D7-644F4E467E4E}"/>
            </a:ext>
          </a:extLst>
        </xdr:cNvPr>
        <xdr:cNvSpPr/>
      </xdr:nvSpPr>
      <xdr:spPr>
        <a:xfrm>
          <a:off x="6921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C7029D9-CEBB-485E-A038-5F2CAA8A827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380FA20-30AD-4548-8E58-96CC9BBF593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8CB08A5-4A64-49A1-BF0B-3F18A240560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8DB46BD-952D-4D4D-B75C-3473D319135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A17C206-041E-4AE3-A7E4-549CC1508DF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139700</xdr:rowOff>
    </xdr:from>
    <xdr:to>
      <xdr:col>55</xdr:col>
      <xdr:colOff>50800</xdr:colOff>
      <xdr:row>41</xdr:row>
      <xdr:rowOff>69850</xdr:rowOff>
    </xdr:to>
    <xdr:sp macro="" textlink="">
      <xdr:nvSpPr>
        <xdr:cNvPr id="131" name="楕円 130">
          <a:extLst>
            <a:ext uri="{FF2B5EF4-FFF2-40B4-BE49-F238E27FC236}">
              <a16:creationId xmlns:a16="http://schemas.microsoft.com/office/drawing/2014/main" id="{C23D206F-44A1-4A46-BE88-DA77C6618373}"/>
            </a:ext>
          </a:extLst>
        </xdr:cNvPr>
        <xdr:cNvSpPr/>
      </xdr:nvSpPr>
      <xdr:spPr>
        <a:xfrm>
          <a:off x="104267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118127</xdr:rowOff>
    </xdr:from>
    <xdr:ext cx="469744" cy="259045"/>
    <xdr:sp macro="" textlink="">
      <xdr:nvSpPr>
        <xdr:cNvPr id="132" name="【図書館】&#10;一人当たり面積該当値テキスト">
          <a:extLst>
            <a:ext uri="{FF2B5EF4-FFF2-40B4-BE49-F238E27FC236}">
              <a16:creationId xmlns:a16="http://schemas.microsoft.com/office/drawing/2014/main" id="{D6429139-B8E6-44CA-99CD-7CE9059C77F0}"/>
            </a:ext>
          </a:extLst>
        </xdr:cNvPr>
        <xdr:cNvSpPr txBox="1"/>
      </xdr:nvSpPr>
      <xdr:spPr>
        <a:xfrm>
          <a:off x="10515600"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139700</xdr:rowOff>
    </xdr:from>
    <xdr:to>
      <xdr:col>50</xdr:col>
      <xdr:colOff>165100</xdr:colOff>
      <xdr:row>41</xdr:row>
      <xdr:rowOff>69850</xdr:rowOff>
    </xdr:to>
    <xdr:sp macro="" textlink="">
      <xdr:nvSpPr>
        <xdr:cNvPr id="133" name="楕円 132">
          <a:extLst>
            <a:ext uri="{FF2B5EF4-FFF2-40B4-BE49-F238E27FC236}">
              <a16:creationId xmlns:a16="http://schemas.microsoft.com/office/drawing/2014/main" id="{90F52DDF-A4D7-4F60-9876-45305BAC871A}"/>
            </a:ext>
          </a:extLst>
        </xdr:cNvPr>
        <xdr:cNvSpPr/>
      </xdr:nvSpPr>
      <xdr:spPr>
        <a:xfrm>
          <a:off x="9588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19050</xdr:rowOff>
    </xdr:from>
    <xdr:to>
      <xdr:col>55</xdr:col>
      <xdr:colOff>0</xdr:colOff>
      <xdr:row>41</xdr:row>
      <xdr:rowOff>19050</xdr:rowOff>
    </xdr:to>
    <xdr:cxnSp macro="">
      <xdr:nvCxnSpPr>
        <xdr:cNvPr id="134" name="直線コネクタ 133">
          <a:extLst>
            <a:ext uri="{FF2B5EF4-FFF2-40B4-BE49-F238E27FC236}">
              <a16:creationId xmlns:a16="http://schemas.microsoft.com/office/drawing/2014/main" id="{B930E395-4BED-486E-9CD9-195AD8FA23D8}"/>
            </a:ext>
          </a:extLst>
        </xdr:cNvPr>
        <xdr:cNvCxnSpPr/>
      </xdr:nvCxnSpPr>
      <xdr:spPr>
        <a:xfrm>
          <a:off x="9639300" y="704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139700</xdr:rowOff>
    </xdr:from>
    <xdr:to>
      <xdr:col>46</xdr:col>
      <xdr:colOff>38100</xdr:colOff>
      <xdr:row>41</xdr:row>
      <xdr:rowOff>69850</xdr:rowOff>
    </xdr:to>
    <xdr:sp macro="" textlink="">
      <xdr:nvSpPr>
        <xdr:cNvPr id="135" name="楕円 134">
          <a:extLst>
            <a:ext uri="{FF2B5EF4-FFF2-40B4-BE49-F238E27FC236}">
              <a16:creationId xmlns:a16="http://schemas.microsoft.com/office/drawing/2014/main" id="{B88520DE-8CE8-4EFA-AF58-D95801E8E71A}"/>
            </a:ext>
          </a:extLst>
        </xdr:cNvPr>
        <xdr:cNvSpPr/>
      </xdr:nvSpPr>
      <xdr:spPr>
        <a:xfrm>
          <a:off x="8699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19050</xdr:rowOff>
    </xdr:from>
    <xdr:to>
      <xdr:col>50</xdr:col>
      <xdr:colOff>114300</xdr:colOff>
      <xdr:row>41</xdr:row>
      <xdr:rowOff>19050</xdr:rowOff>
    </xdr:to>
    <xdr:cxnSp macro="">
      <xdr:nvCxnSpPr>
        <xdr:cNvPr id="136" name="直線コネクタ 135">
          <a:extLst>
            <a:ext uri="{FF2B5EF4-FFF2-40B4-BE49-F238E27FC236}">
              <a16:creationId xmlns:a16="http://schemas.microsoft.com/office/drawing/2014/main" id="{FC4CF339-0F4C-416D-8360-41D8D72F3CBB}"/>
            </a:ext>
          </a:extLst>
        </xdr:cNvPr>
        <xdr:cNvCxnSpPr/>
      </xdr:nvCxnSpPr>
      <xdr:spPr>
        <a:xfrm>
          <a:off x="8750300" y="704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139700</xdr:rowOff>
    </xdr:from>
    <xdr:to>
      <xdr:col>41</xdr:col>
      <xdr:colOff>101600</xdr:colOff>
      <xdr:row>41</xdr:row>
      <xdr:rowOff>69850</xdr:rowOff>
    </xdr:to>
    <xdr:sp macro="" textlink="">
      <xdr:nvSpPr>
        <xdr:cNvPr id="137" name="楕円 136">
          <a:extLst>
            <a:ext uri="{FF2B5EF4-FFF2-40B4-BE49-F238E27FC236}">
              <a16:creationId xmlns:a16="http://schemas.microsoft.com/office/drawing/2014/main" id="{372D34AF-E6B5-41DA-BDB9-41715E40C4C1}"/>
            </a:ext>
          </a:extLst>
        </xdr:cNvPr>
        <xdr:cNvSpPr/>
      </xdr:nvSpPr>
      <xdr:spPr>
        <a:xfrm>
          <a:off x="781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19050</xdr:rowOff>
    </xdr:from>
    <xdr:to>
      <xdr:col>45</xdr:col>
      <xdr:colOff>177800</xdr:colOff>
      <xdr:row>41</xdr:row>
      <xdr:rowOff>19050</xdr:rowOff>
    </xdr:to>
    <xdr:cxnSp macro="">
      <xdr:nvCxnSpPr>
        <xdr:cNvPr id="138" name="直線コネクタ 137">
          <a:extLst>
            <a:ext uri="{FF2B5EF4-FFF2-40B4-BE49-F238E27FC236}">
              <a16:creationId xmlns:a16="http://schemas.microsoft.com/office/drawing/2014/main" id="{EE46AFB5-7397-4E0B-8D93-49E475C3B023}"/>
            </a:ext>
          </a:extLst>
        </xdr:cNvPr>
        <xdr:cNvCxnSpPr/>
      </xdr:nvCxnSpPr>
      <xdr:spPr>
        <a:xfrm>
          <a:off x="7861300" y="704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139700</xdr:rowOff>
    </xdr:from>
    <xdr:to>
      <xdr:col>36</xdr:col>
      <xdr:colOff>165100</xdr:colOff>
      <xdr:row>41</xdr:row>
      <xdr:rowOff>69850</xdr:rowOff>
    </xdr:to>
    <xdr:sp macro="" textlink="">
      <xdr:nvSpPr>
        <xdr:cNvPr id="139" name="楕円 138">
          <a:extLst>
            <a:ext uri="{FF2B5EF4-FFF2-40B4-BE49-F238E27FC236}">
              <a16:creationId xmlns:a16="http://schemas.microsoft.com/office/drawing/2014/main" id="{2D5352C2-E2C2-4093-A002-7DE8FDAD4AB1}"/>
            </a:ext>
          </a:extLst>
        </xdr:cNvPr>
        <xdr:cNvSpPr/>
      </xdr:nvSpPr>
      <xdr:spPr>
        <a:xfrm>
          <a:off x="6921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19050</xdr:rowOff>
    </xdr:from>
    <xdr:to>
      <xdr:col>41</xdr:col>
      <xdr:colOff>50800</xdr:colOff>
      <xdr:row>41</xdr:row>
      <xdr:rowOff>19050</xdr:rowOff>
    </xdr:to>
    <xdr:cxnSp macro="">
      <xdr:nvCxnSpPr>
        <xdr:cNvPr id="140" name="直線コネクタ 139">
          <a:extLst>
            <a:ext uri="{FF2B5EF4-FFF2-40B4-BE49-F238E27FC236}">
              <a16:creationId xmlns:a16="http://schemas.microsoft.com/office/drawing/2014/main" id="{DED56AAA-07D0-43F8-A541-F9246E286543}"/>
            </a:ext>
          </a:extLst>
        </xdr:cNvPr>
        <xdr:cNvCxnSpPr/>
      </xdr:nvCxnSpPr>
      <xdr:spPr>
        <a:xfrm>
          <a:off x="6972300" y="704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105427</xdr:rowOff>
    </xdr:from>
    <xdr:ext cx="469744" cy="259045"/>
    <xdr:sp macro="" textlink="">
      <xdr:nvSpPr>
        <xdr:cNvPr id="141" name="n_1aveValue【図書館】&#10;一人当たり面積">
          <a:extLst>
            <a:ext uri="{FF2B5EF4-FFF2-40B4-BE49-F238E27FC236}">
              <a16:creationId xmlns:a16="http://schemas.microsoft.com/office/drawing/2014/main" id="{D8807C21-BFF4-420B-BA72-27D3A44BBCCB}"/>
            </a:ext>
          </a:extLst>
        </xdr:cNvPr>
        <xdr:cNvSpPr txBox="1"/>
      </xdr:nvSpPr>
      <xdr:spPr>
        <a:xfrm>
          <a:off x="9391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105427</xdr:rowOff>
    </xdr:from>
    <xdr:ext cx="469744" cy="259045"/>
    <xdr:sp macro="" textlink="">
      <xdr:nvSpPr>
        <xdr:cNvPr id="142" name="n_2aveValue【図書館】&#10;一人当たり面積">
          <a:extLst>
            <a:ext uri="{FF2B5EF4-FFF2-40B4-BE49-F238E27FC236}">
              <a16:creationId xmlns:a16="http://schemas.microsoft.com/office/drawing/2014/main" id="{22178E2F-1F87-4549-8F5D-C213533DDA3D}"/>
            </a:ext>
          </a:extLst>
        </xdr:cNvPr>
        <xdr:cNvSpPr txBox="1"/>
      </xdr:nvSpPr>
      <xdr:spPr>
        <a:xfrm>
          <a:off x="85154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105427</xdr:rowOff>
    </xdr:from>
    <xdr:ext cx="469744" cy="259045"/>
    <xdr:sp macro="" textlink="">
      <xdr:nvSpPr>
        <xdr:cNvPr id="143" name="n_3aveValue【図書館】&#10;一人当たり面積">
          <a:extLst>
            <a:ext uri="{FF2B5EF4-FFF2-40B4-BE49-F238E27FC236}">
              <a16:creationId xmlns:a16="http://schemas.microsoft.com/office/drawing/2014/main" id="{A62367AA-21A5-4CF8-90F1-88D93FFF085C}"/>
            </a:ext>
          </a:extLst>
        </xdr:cNvPr>
        <xdr:cNvSpPr txBox="1"/>
      </xdr:nvSpPr>
      <xdr:spPr>
        <a:xfrm>
          <a:off x="76264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105427</xdr:rowOff>
    </xdr:from>
    <xdr:ext cx="469744" cy="259045"/>
    <xdr:sp macro="" textlink="">
      <xdr:nvSpPr>
        <xdr:cNvPr id="144" name="n_4aveValue【図書館】&#10;一人当たり面積">
          <a:extLst>
            <a:ext uri="{FF2B5EF4-FFF2-40B4-BE49-F238E27FC236}">
              <a16:creationId xmlns:a16="http://schemas.microsoft.com/office/drawing/2014/main" id="{9EF05AF7-C02B-49FB-BA9A-1B61CBFCB6BB}"/>
            </a:ext>
          </a:extLst>
        </xdr:cNvPr>
        <xdr:cNvSpPr txBox="1"/>
      </xdr:nvSpPr>
      <xdr:spPr>
        <a:xfrm>
          <a:off x="67374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60977</xdr:rowOff>
    </xdr:from>
    <xdr:ext cx="469744" cy="259045"/>
    <xdr:sp macro="" textlink="">
      <xdr:nvSpPr>
        <xdr:cNvPr id="145" name="n_1mainValue【図書館】&#10;一人当たり面積">
          <a:extLst>
            <a:ext uri="{FF2B5EF4-FFF2-40B4-BE49-F238E27FC236}">
              <a16:creationId xmlns:a16="http://schemas.microsoft.com/office/drawing/2014/main" id="{AC70F0FF-968B-450F-A51D-B0033BE94CF1}"/>
            </a:ext>
          </a:extLst>
        </xdr:cNvPr>
        <xdr:cNvSpPr txBox="1"/>
      </xdr:nvSpPr>
      <xdr:spPr>
        <a:xfrm>
          <a:off x="93917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60977</xdr:rowOff>
    </xdr:from>
    <xdr:ext cx="469744" cy="259045"/>
    <xdr:sp macro="" textlink="">
      <xdr:nvSpPr>
        <xdr:cNvPr id="146" name="n_2mainValue【図書館】&#10;一人当たり面積">
          <a:extLst>
            <a:ext uri="{FF2B5EF4-FFF2-40B4-BE49-F238E27FC236}">
              <a16:creationId xmlns:a16="http://schemas.microsoft.com/office/drawing/2014/main" id="{28DD5572-9D81-48E1-8FE2-F482416A97BD}"/>
            </a:ext>
          </a:extLst>
        </xdr:cNvPr>
        <xdr:cNvSpPr txBox="1"/>
      </xdr:nvSpPr>
      <xdr:spPr>
        <a:xfrm>
          <a:off x="8515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60977</xdr:rowOff>
    </xdr:from>
    <xdr:ext cx="469744" cy="259045"/>
    <xdr:sp macro="" textlink="">
      <xdr:nvSpPr>
        <xdr:cNvPr id="147" name="n_3mainValue【図書館】&#10;一人当たり面積">
          <a:extLst>
            <a:ext uri="{FF2B5EF4-FFF2-40B4-BE49-F238E27FC236}">
              <a16:creationId xmlns:a16="http://schemas.microsoft.com/office/drawing/2014/main" id="{EF01454F-31AD-4682-94E0-723165D84360}"/>
            </a:ext>
          </a:extLst>
        </xdr:cNvPr>
        <xdr:cNvSpPr txBox="1"/>
      </xdr:nvSpPr>
      <xdr:spPr>
        <a:xfrm>
          <a:off x="7626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60977</xdr:rowOff>
    </xdr:from>
    <xdr:ext cx="469744" cy="259045"/>
    <xdr:sp macro="" textlink="">
      <xdr:nvSpPr>
        <xdr:cNvPr id="148" name="n_4mainValue【図書館】&#10;一人当たり面積">
          <a:extLst>
            <a:ext uri="{FF2B5EF4-FFF2-40B4-BE49-F238E27FC236}">
              <a16:creationId xmlns:a16="http://schemas.microsoft.com/office/drawing/2014/main" id="{36C6B258-D133-4EE3-90CE-89C62B3425BE}"/>
            </a:ext>
          </a:extLst>
        </xdr:cNvPr>
        <xdr:cNvSpPr txBox="1"/>
      </xdr:nvSpPr>
      <xdr:spPr>
        <a:xfrm>
          <a:off x="6737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3537765B-C6A1-4716-A82C-21664A7FE93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B779EEE2-C03E-4375-B80F-27D280B0B69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8B68D27A-9CE5-4848-A5AB-56751C755B9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91A04006-758A-4664-9BB8-70163841E5A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DB5C30F-FEF1-4579-8A85-A7440D995EF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5881CEF9-70A3-41E1-993E-84246FF4021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30EE4671-F9A5-4555-BE59-2BAADB043F4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3C90ACB2-4601-4E31-B4A7-11291DCA504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2A65D118-92E6-4611-9A8E-0246853FD1C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16AA3BA-2015-472E-A31F-EB9049A7DA2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133A28B8-1420-40B6-95A6-7C65A03C8DF5}"/>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35B924FF-B925-409F-AE3C-A9AC63C1060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1" name="テキスト ボックス 160">
          <a:extLst>
            <a:ext uri="{FF2B5EF4-FFF2-40B4-BE49-F238E27FC236}">
              <a16:creationId xmlns:a16="http://schemas.microsoft.com/office/drawing/2014/main" id="{9C64F285-2D2B-4252-A1E4-88AE35728133}"/>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75762C7-D673-4C60-B001-3EA2B58EE9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638CC045-7BCA-411B-A1CC-CDB2AD15C049}"/>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865BD630-A732-434F-8FFC-CDD86255373E}"/>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436F0E0E-1B62-44BA-924A-21D74968BAAE}"/>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F0E3E358-8340-4EA0-88DE-4FC3227FAE54}"/>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8591E67D-3775-4DC6-A3E7-1591F17026A5}"/>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79252C4F-C43A-4DA3-9DCE-B6B1A47AA5B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2C04E49D-49C7-47FD-B88B-E782C95F02B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1ED1E42A-457B-4287-8EDE-C342C28FB04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1" name="テキスト ボックス 170">
          <a:extLst>
            <a:ext uri="{FF2B5EF4-FFF2-40B4-BE49-F238E27FC236}">
              <a16:creationId xmlns:a16="http://schemas.microsoft.com/office/drawing/2014/main" id="{706C7256-8F0C-465D-84CD-643AEC5A2EEE}"/>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A1153070-1B42-45DE-BAC4-96EEF2E81D2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34290</xdr:rowOff>
    </xdr:from>
    <xdr:to>
      <xdr:col>24</xdr:col>
      <xdr:colOff>62865</xdr:colOff>
      <xdr:row>63</xdr:row>
      <xdr:rowOff>137160</xdr:rowOff>
    </xdr:to>
    <xdr:cxnSp macro="">
      <xdr:nvCxnSpPr>
        <xdr:cNvPr id="173" name="直線コネクタ 172">
          <a:extLst>
            <a:ext uri="{FF2B5EF4-FFF2-40B4-BE49-F238E27FC236}">
              <a16:creationId xmlns:a16="http://schemas.microsoft.com/office/drawing/2014/main" id="{F5D0D6DA-A0BA-4C04-8729-652D23009C46}"/>
            </a:ext>
          </a:extLst>
        </xdr:cNvPr>
        <xdr:cNvCxnSpPr/>
      </xdr:nvCxnSpPr>
      <xdr:spPr>
        <a:xfrm flipV="1">
          <a:off x="4634865" y="9464040"/>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140987</xdr:rowOff>
    </xdr:from>
    <xdr:ext cx="405111" cy="259045"/>
    <xdr:sp macro="" textlink="">
      <xdr:nvSpPr>
        <xdr:cNvPr id="174" name="【体育館・プール】&#10;有形固定資産減価償却率最小値テキスト">
          <a:extLst>
            <a:ext uri="{FF2B5EF4-FFF2-40B4-BE49-F238E27FC236}">
              <a16:creationId xmlns:a16="http://schemas.microsoft.com/office/drawing/2014/main" id="{0617EEC3-6357-4968-B9DE-200E35450F47}"/>
            </a:ext>
          </a:extLst>
        </xdr:cNvPr>
        <xdr:cNvSpPr txBox="1"/>
      </xdr:nvSpPr>
      <xdr:spPr>
        <a:xfrm>
          <a:off x="4673600"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137160</xdr:rowOff>
    </xdr:from>
    <xdr:to>
      <xdr:col>24</xdr:col>
      <xdr:colOff>152400</xdr:colOff>
      <xdr:row>63</xdr:row>
      <xdr:rowOff>137160</xdr:rowOff>
    </xdr:to>
    <xdr:cxnSp macro="">
      <xdr:nvCxnSpPr>
        <xdr:cNvPr id="175" name="直線コネクタ 174">
          <a:extLst>
            <a:ext uri="{FF2B5EF4-FFF2-40B4-BE49-F238E27FC236}">
              <a16:creationId xmlns:a16="http://schemas.microsoft.com/office/drawing/2014/main" id="{FBB066DA-9B4D-446E-8DD3-5756025F364E}"/>
            </a:ext>
          </a:extLst>
        </xdr:cNvPr>
        <xdr:cNvCxnSpPr/>
      </xdr:nvCxnSpPr>
      <xdr:spPr>
        <a:xfrm>
          <a:off x="4546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152417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9E18BC8E-970C-496F-9894-166D9651EA48}"/>
            </a:ext>
          </a:extLst>
        </xdr:cNvPr>
        <xdr:cNvSpPr txBox="1"/>
      </xdr:nvSpPr>
      <xdr:spPr>
        <a:xfrm>
          <a:off x="4673600" y="923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34290</xdr:rowOff>
    </xdr:from>
    <xdr:to>
      <xdr:col>24</xdr:col>
      <xdr:colOff>152400</xdr:colOff>
      <xdr:row>55</xdr:row>
      <xdr:rowOff>34290</xdr:rowOff>
    </xdr:to>
    <xdr:cxnSp macro="">
      <xdr:nvCxnSpPr>
        <xdr:cNvPr id="177" name="直線コネクタ 176">
          <a:extLst>
            <a:ext uri="{FF2B5EF4-FFF2-40B4-BE49-F238E27FC236}">
              <a16:creationId xmlns:a16="http://schemas.microsoft.com/office/drawing/2014/main" id="{27030A7F-4FAB-46C0-B2F7-8961851260DA}"/>
            </a:ext>
          </a:extLst>
        </xdr:cNvPr>
        <xdr:cNvCxnSpPr/>
      </xdr:nvCxnSpPr>
      <xdr:spPr>
        <a:xfrm>
          <a:off x="4546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152417</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CB66B128-B1FE-4C3A-A0CC-E75EC73FA78A}"/>
            </a:ext>
          </a:extLst>
        </xdr:cNvPr>
        <xdr:cNvSpPr txBox="1"/>
      </xdr:nvSpPr>
      <xdr:spPr>
        <a:xfrm>
          <a:off x="4673600" y="9925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2540</xdr:rowOff>
    </xdr:from>
    <xdr:to>
      <xdr:col>24</xdr:col>
      <xdr:colOff>114300</xdr:colOff>
      <xdr:row>58</xdr:row>
      <xdr:rowOff>104140</xdr:rowOff>
    </xdr:to>
    <xdr:sp macro="" textlink="">
      <xdr:nvSpPr>
        <xdr:cNvPr id="179" name="フローチャート: 判断 178">
          <a:extLst>
            <a:ext uri="{FF2B5EF4-FFF2-40B4-BE49-F238E27FC236}">
              <a16:creationId xmlns:a16="http://schemas.microsoft.com/office/drawing/2014/main" id="{4596BB03-CA40-430E-B817-36269A5C3D1F}"/>
            </a:ext>
          </a:extLst>
        </xdr:cNvPr>
        <xdr:cNvSpPr/>
      </xdr:nvSpPr>
      <xdr:spPr>
        <a:xfrm>
          <a:off x="4584700" y="994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132080</xdr:rowOff>
    </xdr:from>
    <xdr:to>
      <xdr:col>20</xdr:col>
      <xdr:colOff>38100</xdr:colOff>
      <xdr:row>58</xdr:row>
      <xdr:rowOff>62230</xdr:rowOff>
    </xdr:to>
    <xdr:sp macro="" textlink="">
      <xdr:nvSpPr>
        <xdr:cNvPr id="180" name="フローチャート: 判断 179">
          <a:extLst>
            <a:ext uri="{FF2B5EF4-FFF2-40B4-BE49-F238E27FC236}">
              <a16:creationId xmlns:a16="http://schemas.microsoft.com/office/drawing/2014/main" id="{8AA0F1F4-1673-495C-BCB6-683E31E9E921}"/>
            </a:ext>
          </a:extLst>
        </xdr:cNvPr>
        <xdr:cNvSpPr/>
      </xdr:nvSpPr>
      <xdr:spPr>
        <a:xfrm>
          <a:off x="3746500" y="990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78740</xdr:rowOff>
    </xdr:from>
    <xdr:to>
      <xdr:col>15</xdr:col>
      <xdr:colOff>101600</xdr:colOff>
      <xdr:row>58</xdr:row>
      <xdr:rowOff>8890</xdr:rowOff>
    </xdr:to>
    <xdr:sp macro="" textlink="">
      <xdr:nvSpPr>
        <xdr:cNvPr id="181" name="フローチャート: 判断 180">
          <a:extLst>
            <a:ext uri="{FF2B5EF4-FFF2-40B4-BE49-F238E27FC236}">
              <a16:creationId xmlns:a16="http://schemas.microsoft.com/office/drawing/2014/main" id="{5056376A-E933-46CF-8572-6FBF5798B14F}"/>
            </a:ext>
          </a:extLst>
        </xdr:cNvPr>
        <xdr:cNvSpPr/>
      </xdr:nvSpPr>
      <xdr:spPr>
        <a:xfrm>
          <a:off x="2857500" y="985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57</xdr:row>
      <xdr:rowOff>17780</xdr:rowOff>
    </xdr:from>
    <xdr:to>
      <xdr:col>10</xdr:col>
      <xdr:colOff>165100</xdr:colOff>
      <xdr:row>57</xdr:row>
      <xdr:rowOff>119380</xdr:rowOff>
    </xdr:to>
    <xdr:sp macro="" textlink="">
      <xdr:nvSpPr>
        <xdr:cNvPr id="182" name="フローチャート: 判断 181">
          <a:extLst>
            <a:ext uri="{FF2B5EF4-FFF2-40B4-BE49-F238E27FC236}">
              <a16:creationId xmlns:a16="http://schemas.microsoft.com/office/drawing/2014/main" id="{015B8A9B-7DA5-4073-86F4-65AD68EA1ACA}"/>
            </a:ext>
          </a:extLst>
        </xdr:cNvPr>
        <xdr:cNvSpPr/>
      </xdr:nvSpPr>
      <xdr:spPr>
        <a:xfrm>
          <a:off x="1968500" y="979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56</xdr:row>
      <xdr:rowOff>135890</xdr:rowOff>
    </xdr:from>
    <xdr:to>
      <xdr:col>6</xdr:col>
      <xdr:colOff>38100</xdr:colOff>
      <xdr:row>57</xdr:row>
      <xdr:rowOff>66040</xdr:rowOff>
    </xdr:to>
    <xdr:sp macro="" textlink="">
      <xdr:nvSpPr>
        <xdr:cNvPr id="183" name="フローチャート: 判断 182">
          <a:extLst>
            <a:ext uri="{FF2B5EF4-FFF2-40B4-BE49-F238E27FC236}">
              <a16:creationId xmlns:a16="http://schemas.microsoft.com/office/drawing/2014/main" id="{32AB1B4E-8894-414E-9FE0-B64E20BC1959}"/>
            </a:ext>
          </a:extLst>
        </xdr:cNvPr>
        <xdr:cNvSpPr/>
      </xdr:nvSpPr>
      <xdr:spPr>
        <a:xfrm>
          <a:off x="1079500" y="973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B01C35A-3483-48E0-8F86-A10E01EA9ED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A9A3DD9-0839-4BB7-90BC-0BA19544942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6645597-A52D-4787-B554-D2FC5C9F8B16}"/>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A4547769-362E-423C-9D7D-0066872DE266}"/>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7E17D9EB-B389-4A14-95A2-0308A6648D6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139700</xdr:rowOff>
    </xdr:from>
    <xdr:to>
      <xdr:col>24</xdr:col>
      <xdr:colOff>114300</xdr:colOff>
      <xdr:row>57</xdr:row>
      <xdr:rowOff>69850</xdr:rowOff>
    </xdr:to>
    <xdr:sp macro="" textlink="">
      <xdr:nvSpPr>
        <xdr:cNvPr id="189" name="楕円 188">
          <a:extLst>
            <a:ext uri="{FF2B5EF4-FFF2-40B4-BE49-F238E27FC236}">
              <a16:creationId xmlns:a16="http://schemas.microsoft.com/office/drawing/2014/main" id="{1D4AAAA5-F4B5-4E63-BD44-61E50B7207AB}"/>
            </a:ext>
          </a:extLst>
        </xdr:cNvPr>
        <xdr:cNvSpPr/>
      </xdr:nvSpPr>
      <xdr:spPr>
        <a:xfrm>
          <a:off x="45847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162577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9EAB6846-B66C-4B83-8F32-13063E494D58}"/>
            </a:ext>
          </a:extLst>
        </xdr:cNvPr>
        <xdr:cNvSpPr txBox="1"/>
      </xdr:nvSpPr>
      <xdr:spPr>
        <a:xfrm>
          <a:off x="4673600" y="959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120650</xdr:rowOff>
    </xdr:from>
    <xdr:to>
      <xdr:col>20</xdr:col>
      <xdr:colOff>38100</xdr:colOff>
      <xdr:row>57</xdr:row>
      <xdr:rowOff>50800</xdr:rowOff>
    </xdr:to>
    <xdr:sp macro="" textlink="">
      <xdr:nvSpPr>
        <xdr:cNvPr id="191" name="楕円 190">
          <a:extLst>
            <a:ext uri="{FF2B5EF4-FFF2-40B4-BE49-F238E27FC236}">
              <a16:creationId xmlns:a16="http://schemas.microsoft.com/office/drawing/2014/main" id="{5AB41CCC-B1FE-4C5E-A0AD-E9E33D0E5C7B}"/>
            </a:ext>
          </a:extLst>
        </xdr:cNvPr>
        <xdr:cNvSpPr/>
      </xdr:nvSpPr>
      <xdr:spPr>
        <a:xfrm>
          <a:off x="3746500" y="972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0</xdr:rowOff>
    </xdr:from>
    <xdr:to>
      <xdr:col>24</xdr:col>
      <xdr:colOff>63500</xdr:colOff>
      <xdr:row>57</xdr:row>
      <xdr:rowOff>19050</xdr:rowOff>
    </xdr:to>
    <xdr:cxnSp macro="">
      <xdr:nvCxnSpPr>
        <xdr:cNvPr id="192" name="直線コネクタ 191">
          <a:extLst>
            <a:ext uri="{FF2B5EF4-FFF2-40B4-BE49-F238E27FC236}">
              <a16:creationId xmlns:a16="http://schemas.microsoft.com/office/drawing/2014/main" id="{34C0C5F1-6E20-4F96-A8C5-9FA72F38E0D0}"/>
            </a:ext>
          </a:extLst>
        </xdr:cNvPr>
        <xdr:cNvCxnSpPr/>
      </xdr:nvCxnSpPr>
      <xdr:spPr>
        <a:xfrm>
          <a:off x="3797300" y="97726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55880</xdr:rowOff>
    </xdr:from>
    <xdr:to>
      <xdr:col>15</xdr:col>
      <xdr:colOff>101600</xdr:colOff>
      <xdr:row>56</xdr:row>
      <xdr:rowOff>157480</xdr:rowOff>
    </xdr:to>
    <xdr:sp macro="" textlink="">
      <xdr:nvSpPr>
        <xdr:cNvPr id="193" name="楕円 192">
          <a:extLst>
            <a:ext uri="{FF2B5EF4-FFF2-40B4-BE49-F238E27FC236}">
              <a16:creationId xmlns:a16="http://schemas.microsoft.com/office/drawing/2014/main" id="{326D3228-7499-4738-AE1E-3E775C11136E}"/>
            </a:ext>
          </a:extLst>
        </xdr:cNvPr>
        <xdr:cNvSpPr/>
      </xdr:nvSpPr>
      <xdr:spPr>
        <a:xfrm>
          <a:off x="2857500" y="965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106680</xdr:rowOff>
    </xdr:from>
    <xdr:to>
      <xdr:col>19</xdr:col>
      <xdr:colOff>177800</xdr:colOff>
      <xdr:row>57</xdr:row>
      <xdr:rowOff>0</xdr:rowOff>
    </xdr:to>
    <xdr:cxnSp macro="">
      <xdr:nvCxnSpPr>
        <xdr:cNvPr id="194" name="直線コネクタ 193">
          <a:extLst>
            <a:ext uri="{FF2B5EF4-FFF2-40B4-BE49-F238E27FC236}">
              <a16:creationId xmlns:a16="http://schemas.microsoft.com/office/drawing/2014/main" id="{A0F3B2A3-5530-4D70-93C8-7B8AA9846A93}"/>
            </a:ext>
          </a:extLst>
        </xdr:cNvPr>
        <xdr:cNvCxnSpPr/>
      </xdr:nvCxnSpPr>
      <xdr:spPr>
        <a:xfrm>
          <a:off x="2908300" y="970788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154940</xdr:rowOff>
    </xdr:from>
    <xdr:to>
      <xdr:col>10</xdr:col>
      <xdr:colOff>165100</xdr:colOff>
      <xdr:row>56</xdr:row>
      <xdr:rowOff>85090</xdr:rowOff>
    </xdr:to>
    <xdr:sp macro="" textlink="">
      <xdr:nvSpPr>
        <xdr:cNvPr id="195" name="楕円 194">
          <a:extLst>
            <a:ext uri="{FF2B5EF4-FFF2-40B4-BE49-F238E27FC236}">
              <a16:creationId xmlns:a16="http://schemas.microsoft.com/office/drawing/2014/main" id="{1E94710F-4655-42FB-8A4E-75EE93B9C1C6}"/>
            </a:ext>
          </a:extLst>
        </xdr:cNvPr>
        <xdr:cNvSpPr/>
      </xdr:nvSpPr>
      <xdr:spPr>
        <a:xfrm>
          <a:off x="1968500" y="958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34290</xdr:rowOff>
    </xdr:from>
    <xdr:to>
      <xdr:col>15</xdr:col>
      <xdr:colOff>50800</xdr:colOff>
      <xdr:row>56</xdr:row>
      <xdr:rowOff>106680</xdr:rowOff>
    </xdr:to>
    <xdr:cxnSp macro="">
      <xdr:nvCxnSpPr>
        <xdr:cNvPr id="196" name="直線コネクタ 195">
          <a:extLst>
            <a:ext uri="{FF2B5EF4-FFF2-40B4-BE49-F238E27FC236}">
              <a16:creationId xmlns:a16="http://schemas.microsoft.com/office/drawing/2014/main" id="{865C094C-A777-49F4-8C72-F066294B5988}"/>
            </a:ext>
          </a:extLst>
        </xdr:cNvPr>
        <xdr:cNvCxnSpPr/>
      </xdr:nvCxnSpPr>
      <xdr:spPr>
        <a:xfrm>
          <a:off x="2019300" y="96354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151130</xdr:rowOff>
    </xdr:from>
    <xdr:to>
      <xdr:col>6</xdr:col>
      <xdr:colOff>38100</xdr:colOff>
      <xdr:row>56</xdr:row>
      <xdr:rowOff>81280</xdr:rowOff>
    </xdr:to>
    <xdr:sp macro="" textlink="">
      <xdr:nvSpPr>
        <xdr:cNvPr id="197" name="楕円 196">
          <a:extLst>
            <a:ext uri="{FF2B5EF4-FFF2-40B4-BE49-F238E27FC236}">
              <a16:creationId xmlns:a16="http://schemas.microsoft.com/office/drawing/2014/main" id="{3A1F83B5-D0A5-4180-9D2D-55F3E42E7465}"/>
            </a:ext>
          </a:extLst>
        </xdr:cNvPr>
        <xdr:cNvSpPr/>
      </xdr:nvSpPr>
      <xdr:spPr>
        <a:xfrm>
          <a:off x="1079500" y="958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30480</xdr:rowOff>
    </xdr:from>
    <xdr:to>
      <xdr:col>10</xdr:col>
      <xdr:colOff>114300</xdr:colOff>
      <xdr:row>56</xdr:row>
      <xdr:rowOff>34290</xdr:rowOff>
    </xdr:to>
    <xdr:cxnSp macro="">
      <xdr:nvCxnSpPr>
        <xdr:cNvPr id="198" name="直線コネクタ 197">
          <a:extLst>
            <a:ext uri="{FF2B5EF4-FFF2-40B4-BE49-F238E27FC236}">
              <a16:creationId xmlns:a16="http://schemas.microsoft.com/office/drawing/2014/main" id="{FBF8F59B-FF59-4DCF-A143-805BC48DEFE3}"/>
            </a:ext>
          </a:extLst>
        </xdr:cNvPr>
        <xdr:cNvCxnSpPr/>
      </xdr:nvCxnSpPr>
      <xdr:spPr>
        <a:xfrm>
          <a:off x="1130300" y="96316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53357</xdr:rowOff>
    </xdr:from>
    <xdr:ext cx="405111" cy="259045"/>
    <xdr:sp macro="" textlink="">
      <xdr:nvSpPr>
        <xdr:cNvPr id="199" name="n_1aveValue【体育館・プール】&#10;有形固定資産減価償却率">
          <a:extLst>
            <a:ext uri="{FF2B5EF4-FFF2-40B4-BE49-F238E27FC236}">
              <a16:creationId xmlns:a16="http://schemas.microsoft.com/office/drawing/2014/main" id="{A5B304F1-4730-4478-AEF4-CC01D5BC6964}"/>
            </a:ext>
          </a:extLst>
        </xdr:cNvPr>
        <xdr:cNvSpPr txBox="1"/>
      </xdr:nvSpPr>
      <xdr:spPr>
        <a:xfrm>
          <a:off x="3582044" y="999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xdr:rowOff>
    </xdr:from>
    <xdr:ext cx="405111" cy="259045"/>
    <xdr:sp macro="" textlink="">
      <xdr:nvSpPr>
        <xdr:cNvPr id="200" name="n_2aveValue【体育館・プール】&#10;有形固定資産減価償却率">
          <a:extLst>
            <a:ext uri="{FF2B5EF4-FFF2-40B4-BE49-F238E27FC236}">
              <a16:creationId xmlns:a16="http://schemas.microsoft.com/office/drawing/2014/main" id="{4101CAF2-38AC-4277-AFB7-4B769C5D459A}"/>
            </a:ext>
          </a:extLst>
        </xdr:cNvPr>
        <xdr:cNvSpPr txBox="1"/>
      </xdr:nvSpPr>
      <xdr:spPr>
        <a:xfrm>
          <a:off x="2705744" y="9944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110507</xdr:rowOff>
    </xdr:from>
    <xdr:ext cx="405111" cy="259045"/>
    <xdr:sp macro="" textlink="">
      <xdr:nvSpPr>
        <xdr:cNvPr id="201" name="n_3aveValue【体育館・プール】&#10;有形固定資産減価償却率">
          <a:extLst>
            <a:ext uri="{FF2B5EF4-FFF2-40B4-BE49-F238E27FC236}">
              <a16:creationId xmlns:a16="http://schemas.microsoft.com/office/drawing/2014/main" id="{88679EF5-7784-461B-BDAD-82D2CD7981FA}"/>
            </a:ext>
          </a:extLst>
        </xdr:cNvPr>
        <xdr:cNvSpPr txBox="1"/>
      </xdr:nvSpPr>
      <xdr:spPr>
        <a:xfrm>
          <a:off x="1816744" y="988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57167</xdr:rowOff>
    </xdr:from>
    <xdr:ext cx="405111" cy="259045"/>
    <xdr:sp macro="" textlink="">
      <xdr:nvSpPr>
        <xdr:cNvPr id="202" name="n_4aveValue【体育館・プール】&#10;有形固定資産減価償却率">
          <a:extLst>
            <a:ext uri="{FF2B5EF4-FFF2-40B4-BE49-F238E27FC236}">
              <a16:creationId xmlns:a16="http://schemas.microsoft.com/office/drawing/2014/main" id="{B1459EEF-BEA8-44C1-BC68-0DAC0487D9A4}"/>
            </a:ext>
          </a:extLst>
        </xdr:cNvPr>
        <xdr:cNvSpPr txBox="1"/>
      </xdr:nvSpPr>
      <xdr:spPr>
        <a:xfrm>
          <a:off x="927744" y="9829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67327</xdr:rowOff>
    </xdr:from>
    <xdr:ext cx="405111" cy="259045"/>
    <xdr:sp macro="" textlink="">
      <xdr:nvSpPr>
        <xdr:cNvPr id="203" name="n_1mainValue【体育館・プール】&#10;有形固定資産減価償却率">
          <a:extLst>
            <a:ext uri="{FF2B5EF4-FFF2-40B4-BE49-F238E27FC236}">
              <a16:creationId xmlns:a16="http://schemas.microsoft.com/office/drawing/2014/main" id="{3852C614-919F-4243-9BE4-36DA8BDAD1F4}"/>
            </a:ext>
          </a:extLst>
        </xdr:cNvPr>
        <xdr:cNvSpPr txBox="1"/>
      </xdr:nvSpPr>
      <xdr:spPr>
        <a:xfrm>
          <a:off x="3582044" y="949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2557</xdr:rowOff>
    </xdr:from>
    <xdr:ext cx="405111" cy="259045"/>
    <xdr:sp macro="" textlink="">
      <xdr:nvSpPr>
        <xdr:cNvPr id="204" name="n_2mainValue【体育館・プール】&#10;有形固定資産減価償却率">
          <a:extLst>
            <a:ext uri="{FF2B5EF4-FFF2-40B4-BE49-F238E27FC236}">
              <a16:creationId xmlns:a16="http://schemas.microsoft.com/office/drawing/2014/main" id="{7FE99078-5B1A-444B-BB5C-08248523AF66}"/>
            </a:ext>
          </a:extLst>
        </xdr:cNvPr>
        <xdr:cNvSpPr txBox="1"/>
      </xdr:nvSpPr>
      <xdr:spPr>
        <a:xfrm>
          <a:off x="2705744" y="943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101617</xdr:rowOff>
    </xdr:from>
    <xdr:ext cx="405111" cy="259045"/>
    <xdr:sp macro="" textlink="">
      <xdr:nvSpPr>
        <xdr:cNvPr id="205" name="n_3mainValue【体育館・プール】&#10;有形固定資産減価償却率">
          <a:extLst>
            <a:ext uri="{FF2B5EF4-FFF2-40B4-BE49-F238E27FC236}">
              <a16:creationId xmlns:a16="http://schemas.microsoft.com/office/drawing/2014/main" id="{9BA62606-199B-46D2-A0A8-6073D0C4FF58}"/>
            </a:ext>
          </a:extLst>
        </xdr:cNvPr>
        <xdr:cNvSpPr txBox="1"/>
      </xdr:nvSpPr>
      <xdr:spPr>
        <a:xfrm>
          <a:off x="1816744" y="935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97807</xdr:rowOff>
    </xdr:from>
    <xdr:ext cx="405111" cy="259045"/>
    <xdr:sp macro="" textlink="">
      <xdr:nvSpPr>
        <xdr:cNvPr id="206" name="n_4mainValue【体育館・プール】&#10;有形固定資産減価償却率">
          <a:extLst>
            <a:ext uri="{FF2B5EF4-FFF2-40B4-BE49-F238E27FC236}">
              <a16:creationId xmlns:a16="http://schemas.microsoft.com/office/drawing/2014/main" id="{22A57476-0690-4FB6-A0A1-797FE0FCBCED}"/>
            </a:ext>
          </a:extLst>
        </xdr:cNvPr>
        <xdr:cNvSpPr txBox="1"/>
      </xdr:nvSpPr>
      <xdr:spPr>
        <a:xfrm>
          <a:off x="927744" y="935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1C5E3D31-73C7-4023-B705-838B7016ACE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81F775-233B-4497-8495-337D219CC25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E26F84C6-571F-48B9-B743-9C30242577F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6E77BF9F-A7CE-4842-B1AA-FA7AD66B25C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B822366-4A79-4D99-9F56-220AF7C717F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F7BC973-3BC1-4A42-A0D3-A997A131858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EA6B74A4-4605-4EF4-992E-19912F3606F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763327DC-9F44-4850-B95C-873C0B9EE94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3F5DCB67-FA98-4AB6-9BB7-C69D8F93966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1DEB6C-C875-4DF3-B269-DC4C5AE00D26}"/>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7" name="テキスト ボックス 216">
          <a:extLst>
            <a:ext uri="{FF2B5EF4-FFF2-40B4-BE49-F238E27FC236}">
              <a16:creationId xmlns:a16="http://schemas.microsoft.com/office/drawing/2014/main" id="{400A7E23-ED55-4CF8-B10B-01FF176CB6D9}"/>
            </a:ext>
          </a:extLst>
        </xdr:cNvPr>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49D3043-189D-425C-9977-52BE98FFF0E9}"/>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5B4C5D52-ACF9-4EAE-8A64-8F0FF711E173}"/>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2F767966-589F-418E-A5B3-D343D1CB9AEA}"/>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3848C4DA-3CBD-4D19-AF79-FFC4A8FF56A5}"/>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4418DEA1-311A-4898-9E12-4C3D15CA37E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56D5BE2C-EF7E-4E34-8FF8-052D64450348}"/>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7112A06E-D287-4857-894B-EA891099A88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3163CAB9-A51B-42BA-AC01-F1187188E431}"/>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514CC5A6-BC8C-4BC5-BFD0-2485104F62C7}"/>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C6C9432A-BD09-4C26-8687-BF1E521248B2}"/>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AD9C3FCB-3722-431E-99E5-8F1BB5DC814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5D914D48-7DAB-48EB-96E1-D1B566D049E2}"/>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944B1C98-D933-488D-AD9F-97BF23563CD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107950</xdr:rowOff>
    </xdr:from>
    <xdr:to>
      <xdr:col>54</xdr:col>
      <xdr:colOff>189865</xdr:colOff>
      <xdr:row>63</xdr:row>
      <xdr:rowOff>120650</xdr:rowOff>
    </xdr:to>
    <xdr:cxnSp macro="">
      <xdr:nvCxnSpPr>
        <xdr:cNvPr id="231" name="直線コネクタ 230">
          <a:extLst>
            <a:ext uri="{FF2B5EF4-FFF2-40B4-BE49-F238E27FC236}">
              <a16:creationId xmlns:a16="http://schemas.microsoft.com/office/drawing/2014/main" id="{B5715C7B-3E7E-416B-8762-BB0647ACE5DE}"/>
            </a:ext>
          </a:extLst>
        </xdr:cNvPr>
        <xdr:cNvCxnSpPr/>
      </xdr:nvCxnSpPr>
      <xdr:spPr>
        <a:xfrm flipV="1">
          <a:off x="10476865" y="95377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124477</xdr:rowOff>
    </xdr:from>
    <xdr:ext cx="469744" cy="259045"/>
    <xdr:sp macro="" textlink="">
      <xdr:nvSpPr>
        <xdr:cNvPr id="232" name="【体育館・プール】&#10;一人当たり面積最小値テキスト">
          <a:extLst>
            <a:ext uri="{FF2B5EF4-FFF2-40B4-BE49-F238E27FC236}">
              <a16:creationId xmlns:a16="http://schemas.microsoft.com/office/drawing/2014/main" id="{424C22A6-8ADE-4778-B24F-FC289DFA3431}"/>
            </a:ext>
          </a:extLst>
        </xdr:cNvPr>
        <xdr:cNvSpPr txBox="1"/>
      </xdr:nvSpPr>
      <xdr:spPr>
        <a:xfrm>
          <a:off x="10515600" y="1092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120650</xdr:rowOff>
    </xdr:from>
    <xdr:to>
      <xdr:col>55</xdr:col>
      <xdr:colOff>88900</xdr:colOff>
      <xdr:row>63</xdr:row>
      <xdr:rowOff>120650</xdr:rowOff>
    </xdr:to>
    <xdr:cxnSp macro="">
      <xdr:nvCxnSpPr>
        <xdr:cNvPr id="233" name="直線コネクタ 232">
          <a:extLst>
            <a:ext uri="{FF2B5EF4-FFF2-40B4-BE49-F238E27FC236}">
              <a16:creationId xmlns:a16="http://schemas.microsoft.com/office/drawing/2014/main" id="{C79C8828-DB4A-4D0A-958E-E29C2CD37BC3}"/>
            </a:ext>
          </a:extLst>
        </xdr:cNvPr>
        <xdr:cNvCxnSpPr/>
      </xdr:nvCxnSpPr>
      <xdr:spPr>
        <a:xfrm>
          <a:off x="10388600" y="1092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54627</xdr:rowOff>
    </xdr:from>
    <xdr:ext cx="469744" cy="259045"/>
    <xdr:sp macro="" textlink="">
      <xdr:nvSpPr>
        <xdr:cNvPr id="234" name="【体育館・プール】&#10;一人当たり面積最大値テキスト">
          <a:extLst>
            <a:ext uri="{FF2B5EF4-FFF2-40B4-BE49-F238E27FC236}">
              <a16:creationId xmlns:a16="http://schemas.microsoft.com/office/drawing/2014/main" id="{E1E65AB7-93CA-4101-A625-043A56CD8065}"/>
            </a:ext>
          </a:extLst>
        </xdr:cNvPr>
        <xdr:cNvSpPr txBox="1"/>
      </xdr:nvSpPr>
      <xdr:spPr>
        <a:xfrm>
          <a:off x="10515600" y="931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107950</xdr:rowOff>
    </xdr:from>
    <xdr:to>
      <xdr:col>55</xdr:col>
      <xdr:colOff>88900</xdr:colOff>
      <xdr:row>55</xdr:row>
      <xdr:rowOff>107950</xdr:rowOff>
    </xdr:to>
    <xdr:cxnSp macro="">
      <xdr:nvCxnSpPr>
        <xdr:cNvPr id="235" name="直線コネクタ 234">
          <a:extLst>
            <a:ext uri="{FF2B5EF4-FFF2-40B4-BE49-F238E27FC236}">
              <a16:creationId xmlns:a16="http://schemas.microsoft.com/office/drawing/2014/main" id="{4CE5DBE9-78B9-4D65-8462-C51348867095}"/>
            </a:ext>
          </a:extLst>
        </xdr:cNvPr>
        <xdr:cNvCxnSpPr/>
      </xdr:nvCxnSpPr>
      <xdr:spPr>
        <a:xfrm>
          <a:off x="10388600" y="953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29227</xdr:rowOff>
    </xdr:from>
    <xdr:ext cx="469744" cy="259045"/>
    <xdr:sp macro="" textlink="">
      <xdr:nvSpPr>
        <xdr:cNvPr id="236" name="【体育館・プール】&#10;一人当たり面積平均値テキスト">
          <a:extLst>
            <a:ext uri="{FF2B5EF4-FFF2-40B4-BE49-F238E27FC236}">
              <a16:creationId xmlns:a16="http://schemas.microsoft.com/office/drawing/2014/main" id="{7A34F430-2536-43DC-9BD3-853718EB53F6}"/>
            </a:ext>
          </a:extLst>
        </xdr:cNvPr>
        <xdr:cNvSpPr txBox="1"/>
      </xdr:nvSpPr>
      <xdr:spPr>
        <a:xfrm>
          <a:off x="10515600" y="1031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6350</xdr:rowOff>
    </xdr:from>
    <xdr:to>
      <xdr:col>55</xdr:col>
      <xdr:colOff>50800</xdr:colOff>
      <xdr:row>61</xdr:row>
      <xdr:rowOff>107950</xdr:rowOff>
    </xdr:to>
    <xdr:sp macro="" textlink="">
      <xdr:nvSpPr>
        <xdr:cNvPr id="237" name="フローチャート: 判断 236">
          <a:extLst>
            <a:ext uri="{FF2B5EF4-FFF2-40B4-BE49-F238E27FC236}">
              <a16:creationId xmlns:a16="http://schemas.microsoft.com/office/drawing/2014/main" id="{73613610-6C00-47CE-8044-CB84F277B65B}"/>
            </a:ext>
          </a:extLst>
        </xdr:cNvPr>
        <xdr:cNvSpPr/>
      </xdr:nvSpPr>
      <xdr:spPr>
        <a:xfrm>
          <a:off x="10426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19050</xdr:rowOff>
    </xdr:from>
    <xdr:to>
      <xdr:col>50</xdr:col>
      <xdr:colOff>165100</xdr:colOff>
      <xdr:row>61</xdr:row>
      <xdr:rowOff>120650</xdr:rowOff>
    </xdr:to>
    <xdr:sp macro="" textlink="">
      <xdr:nvSpPr>
        <xdr:cNvPr id="238" name="フローチャート: 判断 237">
          <a:extLst>
            <a:ext uri="{FF2B5EF4-FFF2-40B4-BE49-F238E27FC236}">
              <a16:creationId xmlns:a16="http://schemas.microsoft.com/office/drawing/2014/main" id="{BCD204A6-6DBD-4B01-AA76-6AA87D7B71B5}"/>
            </a:ext>
          </a:extLst>
        </xdr:cNvPr>
        <xdr:cNvSpPr/>
      </xdr:nvSpPr>
      <xdr:spPr>
        <a:xfrm>
          <a:off x="9588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6350</xdr:rowOff>
    </xdr:from>
    <xdr:to>
      <xdr:col>46</xdr:col>
      <xdr:colOff>38100</xdr:colOff>
      <xdr:row>61</xdr:row>
      <xdr:rowOff>107950</xdr:rowOff>
    </xdr:to>
    <xdr:sp macro="" textlink="">
      <xdr:nvSpPr>
        <xdr:cNvPr id="239" name="フローチャート: 判断 238">
          <a:extLst>
            <a:ext uri="{FF2B5EF4-FFF2-40B4-BE49-F238E27FC236}">
              <a16:creationId xmlns:a16="http://schemas.microsoft.com/office/drawing/2014/main" id="{621FFD3D-8456-49B5-9874-61DE325157A5}"/>
            </a:ext>
          </a:extLst>
        </xdr:cNvPr>
        <xdr:cNvSpPr/>
      </xdr:nvSpPr>
      <xdr:spPr>
        <a:xfrm>
          <a:off x="8699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19050</xdr:rowOff>
    </xdr:from>
    <xdr:to>
      <xdr:col>41</xdr:col>
      <xdr:colOff>101600</xdr:colOff>
      <xdr:row>61</xdr:row>
      <xdr:rowOff>120650</xdr:rowOff>
    </xdr:to>
    <xdr:sp macro="" textlink="">
      <xdr:nvSpPr>
        <xdr:cNvPr id="240" name="フローチャート: 判断 239">
          <a:extLst>
            <a:ext uri="{FF2B5EF4-FFF2-40B4-BE49-F238E27FC236}">
              <a16:creationId xmlns:a16="http://schemas.microsoft.com/office/drawing/2014/main" id="{08BB5781-C4A7-45DC-9DF9-33C86C0B2F8F}"/>
            </a:ext>
          </a:extLst>
        </xdr:cNvPr>
        <xdr:cNvSpPr/>
      </xdr:nvSpPr>
      <xdr:spPr>
        <a:xfrm>
          <a:off x="7810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31750</xdr:rowOff>
    </xdr:from>
    <xdr:to>
      <xdr:col>36</xdr:col>
      <xdr:colOff>165100</xdr:colOff>
      <xdr:row>61</xdr:row>
      <xdr:rowOff>133350</xdr:rowOff>
    </xdr:to>
    <xdr:sp macro="" textlink="">
      <xdr:nvSpPr>
        <xdr:cNvPr id="241" name="フローチャート: 判断 240">
          <a:extLst>
            <a:ext uri="{FF2B5EF4-FFF2-40B4-BE49-F238E27FC236}">
              <a16:creationId xmlns:a16="http://schemas.microsoft.com/office/drawing/2014/main" id="{5A5FD23E-BB9D-410D-AA6C-B9EBB0DF3EE4}"/>
            </a:ext>
          </a:extLst>
        </xdr:cNvPr>
        <xdr:cNvSpPr/>
      </xdr:nvSpPr>
      <xdr:spPr>
        <a:xfrm>
          <a:off x="6921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61DB065-6019-4C8B-8136-39E1AC84578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7CD6708-F84E-48EB-812F-3440DE0FD3F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2CF5586-B5AB-497C-B7C3-03D84D43527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B92A3974-C214-45E5-8741-0E29FD5F47C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36724CD5-B709-4A7A-8994-8B076890CC7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6350</xdr:rowOff>
    </xdr:from>
    <xdr:to>
      <xdr:col>55</xdr:col>
      <xdr:colOff>50800</xdr:colOff>
      <xdr:row>63</xdr:row>
      <xdr:rowOff>107950</xdr:rowOff>
    </xdr:to>
    <xdr:sp macro="" textlink="">
      <xdr:nvSpPr>
        <xdr:cNvPr id="247" name="楕円 246">
          <a:extLst>
            <a:ext uri="{FF2B5EF4-FFF2-40B4-BE49-F238E27FC236}">
              <a16:creationId xmlns:a16="http://schemas.microsoft.com/office/drawing/2014/main" id="{81560A0C-03F5-4B52-A920-225002E31294}"/>
            </a:ext>
          </a:extLst>
        </xdr:cNvPr>
        <xdr:cNvSpPr/>
      </xdr:nvSpPr>
      <xdr:spPr>
        <a:xfrm>
          <a:off x="104267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92727</xdr:rowOff>
    </xdr:from>
    <xdr:ext cx="469744" cy="259045"/>
    <xdr:sp macro="" textlink="">
      <xdr:nvSpPr>
        <xdr:cNvPr id="248" name="【体育館・プール】&#10;一人当たり面積該当値テキスト">
          <a:extLst>
            <a:ext uri="{FF2B5EF4-FFF2-40B4-BE49-F238E27FC236}">
              <a16:creationId xmlns:a16="http://schemas.microsoft.com/office/drawing/2014/main" id="{A925728C-8F4E-4878-A3E8-1B9A34649964}"/>
            </a:ext>
          </a:extLst>
        </xdr:cNvPr>
        <xdr:cNvSpPr txBox="1"/>
      </xdr:nvSpPr>
      <xdr:spPr>
        <a:xfrm>
          <a:off x="10515600" y="1072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44450</xdr:rowOff>
    </xdr:from>
    <xdr:to>
      <xdr:col>50</xdr:col>
      <xdr:colOff>165100</xdr:colOff>
      <xdr:row>63</xdr:row>
      <xdr:rowOff>146050</xdr:rowOff>
    </xdr:to>
    <xdr:sp macro="" textlink="">
      <xdr:nvSpPr>
        <xdr:cNvPr id="249" name="楕円 248">
          <a:extLst>
            <a:ext uri="{FF2B5EF4-FFF2-40B4-BE49-F238E27FC236}">
              <a16:creationId xmlns:a16="http://schemas.microsoft.com/office/drawing/2014/main" id="{72025E25-A165-40D8-ACEB-F501CA5784B9}"/>
            </a:ext>
          </a:extLst>
        </xdr:cNvPr>
        <xdr:cNvSpPr/>
      </xdr:nvSpPr>
      <xdr:spPr>
        <a:xfrm>
          <a:off x="9588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57150</xdr:rowOff>
    </xdr:from>
    <xdr:to>
      <xdr:col>55</xdr:col>
      <xdr:colOff>0</xdr:colOff>
      <xdr:row>63</xdr:row>
      <xdr:rowOff>95250</xdr:rowOff>
    </xdr:to>
    <xdr:cxnSp macro="">
      <xdr:nvCxnSpPr>
        <xdr:cNvPr id="250" name="直線コネクタ 249">
          <a:extLst>
            <a:ext uri="{FF2B5EF4-FFF2-40B4-BE49-F238E27FC236}">
              <a16:creationId xmlns:a16="http://schemas.microsoft.com/office/drawing/2014/main" id="{E940CC70-2D39-4083-8C11-7006745E1B42}"/>
            </a:ext>
          </a:extLst>
        </xdr:cNvPr>
        <xdr:cNvCxnSpPr/>
      </xdr:nvCxnSpPr>
      <xdr:spPr>
        <a:xfrm flipV="1">
          <a:off x="9639300" y="10858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44450</xdr:rowOff>
    </xdr:from>
    <xdr:to>
      <xdr:col>46</xdr:col>
      <xdr:colOff>38100</xdr:colOff>
      <xdr:row>63</xdr:row>
      <xdr:rowOff>146050</xdr:rowOff>
    </xdr:to>
    <xdr:sp macro="" textlink="">
      <xdr:nvSpPr>
        <xdr:cNvPr id="251" name="楕円 250">
          <a:extLst>
            <a:ext uri="{FF2B5EF4-FFF2-40B4-BE49-F238E27FC236}">
              <a16:creationId xmlns:a16="http://schemas.microsoft.com/office/drawing/2014/main" id="{B0A56773-F254-481E-BD17-3280CECC8E79}"/>
            </a:ext>
          </a:extLst>
        </xdr:cNvPr>
        <xdr:cNvSpPr/>
      </xdr:nvSpPr>
      <xdr:spPr>
        <a:xfrm>
          <a:off x="8699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95250</xdr:rowOff>
    </xdr:from>
    <xdr:to>
      <xdr:col>50</xdr:col>
      <xdr:colOff>114300</xdr:colOff>
      <xdr:row>63</xdr:row>
      <xdr:rowOff>95250</xdr:rowOff>
    </xdr:to>
    <xdr:cxnSp macro="">
      <xdr:nvCxnSpPr>
        <xdr:cNvPr id="252" name="直線コネクタ 251">
          <a:extLst>
            <a:ext uri="{FF2B5EF4-FFF2-40B4-BE49-F238E27FC236}">
              <a16:creationId xmlns:a16="http://schemas.microsoft.com/office/drawing/2014/main" id="{F702312D-911D-416A-AFF3-2A23935DA228}"/>
            </a:ext>
          </a:extLst>
        </xdr:cNvPr>
        <xdr:cNvCxnSpPr/>
      </xdr:nvCxnSpPr>
      <xdr:spPr>
        <a:xfrm>
          <a:off x="8750300" y="1089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44450</xdr:rowOff>
    </xdr:from>
    <xdr:to>
      <xdr:col>41</xdr:col>
      <xdr:colOff>101600</xdr:colOff>
      <xdr:row>63</xdr:row>
      <xdr:rowOff>146050</xdr:rowOff>
    </xdr:to>
    <xdr:sp macro="" textlink="">
      <xdr:nvSpPr>
        <xdr:cNvPr id="253" name="楕円 252">
          <a:extLst>
            <a:ext uri="{FF2B5EF4-FFF2-40B4-BE49-F238E27FC236}">
              <a16:creationId xmlns:a16="http://schemas.microsoft.com/office/drawing/2014/main" id="{C78BD91E-EF80-453F-95A0-32B15E0ADD3E}"/>
            </a:ext>
          </a:extLst>
        </xdr:cNvPr>
        <xdr:cNvSpPr/>
      </xdr:nvSpPr>
      <xdr:spPr>
        <a:xfrm>
          <a:off x="7810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95250</xdr:rowOff>
    </xdr:from>
    <xdr:to>
      <xdr:col>45</xdr:col>
      <xdr:colOff>177800</xdr:colOff>
      <xdr:row>63</xdr:row>
      <xdr:rowOff>95250</xdr:rowOff>
    </xdr:to>
    <xdr:cxnSp macro="">
      <xdr:nvCxnSpPr>
        <xdr:cNvPr id="254" name="直線コネクタ 253">
          <a:extLst>
            <a:ext uri="{FF2B5EF4-FFF2-40B4-BE49-F238E27FC236}">
              <a16:creationId xmlns:a16="http://schemas.microsoft.com/office/drawing/2014/main" id="{A907E7FF-33B7-4FDE-9B06-1DCB05EFA314}"/>
            </a:ext>
          </a:extLst>
        </xdr:cNvPr>
        <xdr:cNvCxnSpPr/>
      </xdr:nvCxnSpPr>
      <xdr:spPr>
        <a:xfrm>
          <a:off x="7861300" y="1089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31750</xdr:rowOff>
    </xdr:from>
    <xdr:to>
      <xdr:col>36</xdr:col>
      <xdr:colOff>165100</xdr:colOff>
      <xdr:row>63</xdr:row>
      <xdr:rowOff>133350</xdr:rowOff>
    </xdr:to>
    <xdr:sp macro="" textlink="">
      <xdr:nvSpPr>
        <xdr:cNvPr id="255" name="楕円 254">
          <a:extLst>
            <a:ext uri="{FF2B5EF4-FFF2-40B4-BE49-F238E27FC236}">
              <a16:creationId xmlns:a16="http://schemas.microsoft.com/office/drawing/2014/main" id="{C5744014-21EB-4BA2-AB28-8CB3DB95A0F2}"/>
            </a:ext>
          </a:extLst>
        </xdr:cNvPr>
        <xdr:cNvSpPr/>
      </xdr:nvSpPr>
      <xdr:spPr>
        <a:xfrm>
          <a:off x="6921500" y="1083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82550</xdr:rowOff>
    </xdr:from>
    <xdr:to>
      <xdr:col>41</xdr:col>
      <xdr:colOff>50800</xdr:colOff>
      <xdr:row>63</xdr:row>
      <xdr:rowOff>95250</xdr:rowOff>
    </xdr:to>
    <xdr:cxnSp macro="">
      <xdr:nvCxnSpPr>
        <xdr:cNvPr id="256" name="直線コネクタ 255">
          <a:extLst>
            <a:ext uri="{FF2B5EF4-FFF2-40B4-BE49-F238E27FC236}">
              <a16:creationId xmlns:a16="http://schemas.microsoft.com/office/drawing/2014/main" id="{CB900945-43AE-48A3-A916-5B25C3F2D484}"/>
            </a:ext>
          </a:extLst>
        </xdr:cNvPr>
        <xdr:cNvCxnSpPr/>
      </xdr:nvCxnSpPr>
      <xdr:spPr>
        <a:xfrm>
          <a:off x="6972300" y="10883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137177</xdr:rowOff>
    </xdr:from>
    <xdr:ext cx="469744" cy="259045"/>
    <xdr:sp macro="" textlink="">
      <xdr:nvSpPr>
        <xdr:cNvPr id="257" name="n_1aveValue【体育館・プール】&#10;一人当たり面積">
          <a:extLst>
            <a:ext uri="{FF2B5EF4-FFF2-40B4-BE49-F238E27FC236}">
              <a16:creationId xmlns:a16="http://schemas.microsoft.com/office/drawing/2014/main" id="{3D275CDF-B190-4BE2-BC49-B019D606D7E0}"/>
            </a:ext>
          </a:extLst>
        </xdr:cNvPr>
        <xdr:cNvSpPr txBox="1"/>
      </xdr:nvSpPr>
      <xdr:spPr>
        <a:xfrm>
          <a:off x="9391727" y="102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124477</xdr:rowOff>
    </xdr:from>
    <xdr:ext cx="469744" cy="259045"/>
    <xdr:sp macro="" textlink="">
      <xdr:nvSpPr>
        <xdr:cNvPr id="258" name="n_2aveValue【体育館・プール】&#10;一人当たり面積">
          <a:extLst>
            <a:ext uri="{FF2B5EF4-FFF2-40B4-BE49-F238E27FC236}">
              <a16:creationId xmlns:a16="http://schemas.microsoft.com/office/drawing/2014/main" id="{7D12CE6A-E22E-415A-B219-BDEE91AB5698}"/>
            </a:ext>
          </a:extLst>
        </xdr:cNvPr>
        <xdr:cNvSpPr txBox="1"/>
      </xdr:nvSpPr>
      <xdr:spPr>
        <a:xfrm>
          <a:off x="8515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137177</xdr:rowOff>
    </xdr:from>
    <xdr:ext cx="469744" cy="259045"/>
    <xdr:sp macro="" textlink="">
      <xdr:nvSpPr>
        <xdr:cNvPr id="259" name="n_3aveValue【体育館・プール】&#10;一人当たり面積">
          <a:extLst>
            <a:ext uri="{FF2B5EF4-FFF2-40B4-BE49-F238E27FC236}">
              <a16:creationId xmlns:a16="http://schemas.microsoft.com/office/drawing/2014/main" id="{C627CBCE-55A1-49EF-A5A8-DF52F0364BF9}"/>
            </a:ext>
          </a:extLst>
        </xdr:cNvPr>
        <xdr:cNvSpPr txBox="1"/>
      </xdr:nvSpPr>
      <xdr:spPr>
        <a:xfrm>
          <a:off x="7626427" y="102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149877</xdr:rowOff>
    </xdr:from>
    <xdr:ext cx="469744" cy="259045"/>
    <xdr:sp macro="" textlink="">
      <xdr:nvSpPr>
        <xdr:cNvPr id="260" name="n_4aveValue【体育館・プール】&#10;一人当たり面積">
          <a:extLst>
            <a:ext uri="{FF2B5EF4-FFF2-40B4-BE49-F238E27FC236}">
              <a16:creationId xmlns:a16="http://schemas.microsoft.com/office/drawing/2014/main" id="{223D38E8-048A-45F3-BD8B-8A3ACA4518CA}"/>
            </a:ext>
          </a:extLst>
        </xdr:cNvPr>
        <xdr:cNvSpPr txBox="1"/>
      </xdr:nvSpPr>
      <xdr:spPr>
        <a:xfrm>
          <a:off x="6737427" y="102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137177</xdr:rowOff>
    </xdr:from>
    <xdr:ext cx="469744" cy="259045"/>
    <xdr:sp macro="" textlink="">
      <xdr:nvSpPr>
        <xdr:cNvPr id="261" name="n_1mainValue【体育館・プール】&#10;一人当たり面積">
          <a:extLst>
            <a:ext uri="{FF2B5EF4-FFF2-40B4-BE49-F238E27FC236}">
              <a16:creationId xmlns:a16="http://schemas.microsoft.com/office/drawing/2014/main" id="{B6B7D60D-B782-4690-B66A-D0042FFCA1C4}"/>
            </a:ext>
          </a:extLst>
        </xdr:cNvPr>
        <xdr:cNvSpPr txBox="1"/>
      </xdr:nvSpPr>
      <xdr:spPr>
        <a:xfrm>
          <a:off x="93917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137177</xdr:rowOff>
    </xdr:from>
    <xdr:ext cx="469744" cy="259045"/>
    <xdr:sp macro="" textlink="">
      <xdr:nvSpPr>
        <xdr:cNvPr id="262" name="n_2mainValue【体育館・プール】&#10;一人当たり面積">
          <a:extLst>
            <a:ext uri="{FF2B5EF4-FFF2-40B4-BE49-F238E27FC236}">
              <a16:creationId xmlns:a16="http://schemas.microsoft.com/office/drawing/2014/main" id="{4FBE66DA-0259-44D7-A4F1-1F96C25324B8}"/>
            </a:ext>
          </a:extLst>
        </xdr:cNvPr>
        <xdr:cNvSpPr txBox="1"/>
      </xdr:nvSpPr>
      <xdr:spPr>
        <a:xfrm>
          <a:off x="8515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137177</xdr:rowOff>
    </xdr:from>
    <xdr:ext cx="469744" cy="259045"/>
    <xdr:sp macro="" textlink="">
      <xdr:nvSpPr>
        <xdr:cNvPr id="263" name="n_3mainValue【体育館・プール】&#10;一人当たり面積">
          <a:extLst>
            <a:ext uri="{FF2B5EF4-FFF2-40B4-BE49-F238E27FC236}">
              <a16:creationId xmlns:a16="http://schemas.microsoft.com/office/drawing/2014/main" id="{D6114ACA-9325-4B78-9AA2-4EB6F9E52E8C}"/>
            </a:ext>
          </a:extLst>
        </xdr:cNvPr>
        <xdr:cNvSpPr txBox="1"/>
      </xdr:nvSpPr>
      <xdr:spPr>
        <a:xfrm>
          <a:off x="7626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124477</xdr:rowOff>
    </xdr:from>
    <xdr:ext cx="469744" cy="259045"/>
    <xdr:sp macro="" textlink="">
      <xdr:nvSpPr>
        <xdr:cNvPr id="264" name="n_4mainValue【体育館・プール】&#10;一人当たり面積">
          <a:extLst>
            <a:ext uri="{FF2B5EF4-FFF2-40B4-BE49-F238E27FC236}">
              <a16:creationId xmlns:a16="http://schemas.microsoft.com/office/drawing/2014/main" id="{D0D0DA41-145E-46AA-85AF-AA4F6A272886}"/>
            </a:ext>
          </a:extLst>
        </xdr:cNvPr>
        <xdr:cNvSpPr txBox="1"/>
      </xdr:nvSpPr>
      <xdr:spPr>
        <a:xfrm>
          <a:off x="6737427" y="1092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9D6DEAA4-AF3F-45A1-B2D2-1A4CCD49B35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7A56C3A0-8723-4049-9424-07E7520A7FC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749F5751-3E6F-4EF2-BAF3-ECFAAAEB577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4E46573E-7CE6-421A-B773-351175DC898B}"/>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879EEFC1-B589-46B9-85D2-27A7B369CFE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19B7E54E-7CB5-4977-94C3-412F7BA3872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1DBF36B8-1698-44D2-B0AA-84C02A62DEC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43272215-6088-42A8-8668-A8AA47D95A9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36CBF4F8-59CB-4603-9BDD-0DA958228DB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557F0ACF-00DA-4678-92D9-1DDD6CCE57B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5" name="テキスト ボックス 274">
          <a:extLst>
            <a:ext uri="{FF2B5EF4-FFF2-40B4-BE49-F238E27FC236}">
              <a16:creationId xmlns:a16="http://schemas.microsoft.com/office/drawing/2014/main" id="{FB2DA1B0-99C4-46BE-BEE3-366F7D8353B2}"/>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73A45614-9379-4884-9091-3DEA601BD8BA}"/>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7" name="テキスト ボックス 276">
          <a:extLst>
            <a:ext uri="{FF2B5EF4-FFF2-40B4-BE49-F238E27FC236}">
              <a16:creationId xmlns:a16="http://schemas.microsoft.com/office/drawing/2014/main" id="{76B412CF-8561-42FE-8B7B-0760E8208FB9}"/>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AA6AB552-F1C1-4C12-B7EC-11A7608328B2}"/>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685A7627-CD9B-4520-ABC5-A2D5B110C12D}"/>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C6E5A59F-A28E-4563-A324-C3AC58A5F38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F3D75275-EE42-4925-9D20-48CB2E1F4513}"/>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A32CBBAF-5CC8-48BF-B427-81A5A7B2AB25}"/>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F654E124-823B-4C3E-A7CB-588B6F5F2FD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18552A40-25CB-415A-940B-ED1C2B0AA03B}"/>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F78AC616-F1C7-4C7F-99FA-5D6A1C9314A7}"/>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7AB03669-12C0-4988-B94D-2ADDFE586A7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7" name="テキスト ボックス 286">
          <a:extLst>
            <a:ext uri="{FF2B5EF4-FFF2-40B4-BE49-F238E27FC236}">
              <a16:creationId xmlns:a16="http://schemas.microsoft.com/office/drawing/2014/main" id="{C608324D-4D04-442F-9B5E-3DB5F2CF734F}"/>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230184A9-C1E1-46C1-921F-78263A3A8103}"/>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140970</xdr:rowOff>
    </xdr:from>
    <xdr:to>
      <xdr:col>24</xdr:col>
      <xdr:colOff>62865</xdr:colOff>
      <xdr:row>86</xdr:row>
      <xdr:rowOff>160020</xdr:rowOff>
    </xdr:to>
    <xdr:cxnSp macro="">
      <xdr:nvCxnSpPr>
        <xdr:cNvPr id="289" name="直線コネクタ 288">
          <a:extLst>
            <a:ext uri="{FF2B5EF4-FFF2-40B4-BE49-F238E27FC236}">
              <a16:creationId xmlns:a16="http://schemas.microsoft.com/office/drawing/2014/main" id="{CC79CB1C-72F2-45D5-9A21-1C6E43A62222}"/>
            </a:ext>
          </a:extLst>
        </xdr:cNvPr>
        <xdr:cNvCxnSpPr/>
      </xdr:nvCxnSpPr>
      <xdr:spPr>
        <a:xfrm flipV="1">
          <a:off x="4634865" y="1351407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163847</xdr:rowOff>
    </xdr:from>
    <xdr:ext cx="405111" cy="259045"/>
    <xdr:sp macro="" textlink="">
      <xdr:nvSpPr>
        <xdr:cNvPr id="290" name="【福祉施設】&#10;有形固定資産減価償却率最小値テキスト">
          <a:extLst>
            <a:ext uri="{FF2B5EF4-FFF2-40B4-BE49-F238E27FC236}">
              <a16:creationId xmlns:a16="http://schemas.microsoft.com/office/drawing/2014/main" id="{B3DB5205-3E69-47D9-9F57-686C2DEE8167}"/>
            </a:ext>
          </a:extLst>
        </xdr:cNvPr>
        <xdr:cNvSpPr txBox="1"/>
      </xdr:nvSpPr>
      <xdr:spPr>
        <a:xfrm>
          <a:off x="4673600" y="1490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160020</xdr:rowOff>
    </xdr:from>
    <xdr:to>
      <xdr:col>24</xdr:col>
      <xdr:colOff>152400</xdr:colOff>
      <xdr:row>86</xdr:row>
      <xdr:rowOff>160020</xdr:rowOff>
    </xdr:to>
    <xdr:cxnSp macro="">
      <xdr:nvCxnSpPr>
        <xdr:cNvPr id="291" name="直線コネクタ 290">
          <a:extLst>
            <a:ext uri="{FF2B5EF4-FFF2-40B4-BE49-F238E27FC236}">
              <a16:creationId xmlns:a16="http://schemas.microsoft.com/office/drawing/2014/main" id="{B7400BE2-8A7E-442F-95EB-0D53B9B06912}"/>
            </a:ext>
          </a:extLst>
        </xdr:cNvPr>
        <xdr:cNvCxnSpPr/>
      </xdr:nvCxnSpPr>
      <xdr:spPr>
        <a:xfrm>
          <a:off x="4546600" y="1490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87647</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88B17F12-A5A6-49AF-B740-37FBBFB4A8F7}"/>
            </a:ext>
          </a:extLst>
        </xdr:cNvPr>
        <xdr:cNvSpPr txBox="1"/>
      </xdr:nvSpPr>
      <xdr:spPr>
        <a:xfrm>
          <a:off x="4673600" y="13289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140970</xdr:rowOff>
    </xdr:from>
    <xdr:to>
      <xdr:col>24</xdr:col>
      <xdr:colOff>152400</xdr:colOff>
      <xdr:row>78</xdr:row>
      <xdr:rowOff>140970</xdr:rowOff>
    </xdr:to>
    <xdr:cxnSp macro="">
      <xdr:nvCxnSpPr>
        <xdr:cNvPr id="293" name="直線コネクタ 292">
          <a:extLst>
            <a:ext uri="{FF2B5EF4-FFF2-40B4-BE49-F238E27FC236}">
              <a16:creationId xmlns:a16="http://schemas.microsoft.com/office/drawing/2014/main" id="{8B378279-015F-4E66-B500-4F8FE3BDE26C}"/>
            </a:ext>
          </a:extLst>
        </xdr:cNvPr>
        <xdr:cNvCxnSpPr/>
      </xdr:nvCxnSpPr>
      <xdr:spPr>
        <a:xfrm>
          <a:off x="4546600" y="1351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93997</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F11FAE24-5701-4F8D-BB85-D50678BA5E88}"/>
            </a:ext>
          </a:extLst>
        </xdr:cNvPr>
        <xdr:cNvSpPr txBox="1"/>
      </xdr:nvSpPr>
      <xdr:spPr>
        <a:xfrm>
          <a:off x="4673600" y="14152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71120</xdr:rowOff>
    </xdr:from>
    <xdr:to>
      <xdr:col>24</xdr:col>
      <xdr:colOff>114300</xdr:colOff>
      <xdr:row>84</xdr:row>
      <xdr:rowOff>1270</xdr:rowOff>
    </xdr:to>
    <xdr:sp macro="" textlink="">
      <xdr:nvSpPr>
        <xdr:cNvPr id="295" name="フローチャート: 判断 294">
          <a:extLst>
            <a:ext uri="{FF2B5EF4-FFF2-40B4-BE49-F238E27FC236}">
              <a16:creationId xmlns:a16="http://schemas.microsoft.com/office/drawing/2014/main" id="{98FB7D15-BEC2-4FDD-9C37-3F303FC98777}"/>
            </a:ext>
          </a:extLst>
        </xdr:cNvPr>
        <xdr:cNvSpPr/>
      </xdr:nvSpPr>
      <xdr:spPr>
        <a:xfrm>
          <a:off x="4584700" y="1430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25400</xdr:rowOff>
    </xdr:from>
    <xdr:to>
      <xdr:col>20</xdr:col>
      <xdr:colOff>38100</xdr:colOff>
      <xdr:row>83</xdr:row>
      <xdr:rowOff>127000</xdr:rowOff>
    </xdr:to>
    <xdr:sp macro="" textlink="">
      <xdr:nvSpPr>
        <xdr:cNvPr id="296" name="フローチャート: 判断 295">
          <a:extLst>
            <a:ext uri="{FF2B5EF4-FFF2-40B4-BE49-F238E27FC236}">
              <a16:creationId xmlns:a16="http://schemas.microsoft.com/office/drawing/2014/main" id="{66224B5B-A96B-4C98-9A95-E178B116B844}"/>
            </a:ext>
          </a:extLst>
        </xdr:cNvPr>
        <xdr:cNvSpPr/>
      </xdr:nvSpPr>
      <xdr:spPr>
        <a:xfrm>
          <a:off x="3746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162561</xdr:rowOff>
    </xdr:from>
    <xdr:to>
      <xdr:col>15</xdr:col>
      <xdr:colOff>101600</xdr:colOff>
      <xdr:row>83</xdr:row>
      <xdr:rowOff>92711</xdr:rowOff>
    </xdr:to>
    <xdr:sp macro="" textlink="">
      <xdr:nvSpPr>
        <xdr:cNvPr id="297" name="フローチャート: 判断 296">
          <a:extLst>
            <a:ext uri="{FF2B5EF4-FFF2-40B4-BE49-F238E27FC236}">
              <a16:creationId xmlns:a16="http://schemas.microsoft.com/office/drawing/2014/main" id="{85FC6034-7EE2-4040-9A04-57A518E454E4}"/>
            </a:ext>
          </a:extLst>
        </xdr:cNvPr>
        <xdr:cNvSpPr/>
      </xdr:nvSpPr>
      <xdr:spPr>
        <a:xfrm>
          <a:off x="2857500" y="1422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124461</xdr:rowOff>
    </xdr:from>
    <xdr:to>
      <xdr:col>10</xdr:col>
      <xdr:colOff>165100</xdr:colOff>
      <xdr:row>83</xdr:row>
      <xdr:rowOff>54611</xdr:rowOff>
    </xdr:to>
    <xdr:sp macro="" textlink="">
      <xdr:nvSpPr>
        <xdr:cNvPr id="298" name="フローチャート: 判断 297">
          <a:extLst>
            <a:ext uri="{FF2B5EF4-FFF2-40B4-BE49-F238E27FC236}">
              <a16:creationId xmlns:a16="http://schemas.microsoft.com/office/drawing/2014/main" id="{C08FF372-527F-44B4-A138-54B48698C984}"/>
            </a:ext>
          </a:extLst>
        </xdr:cNvPr>
        <xdr:cNvSpPr/>
      </xdr:nvSpPr>
      <xdr:spPr>
        <a:xfrm>
          <a:off x="1968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59689</xdr:rowOff>
    </xdr:from>
    <xdr:to>
      <xdr:col>6</xdr:col>
      <xdr:colOff>38100</xdr:colOff>
      <xdr:row>82</xdr:row>
      <xdr:rowOff>161289</xdr:rowOff>
    </xdr:to>
    <xdr:sp macro="" textlink="">
      <xdr:nvSpPr>
        <xdr:cNvPr id="299" name="フローチャート: 判断 298">
          <a:extLst>
            <a:ext uri="{FF2B5EF4-FFF2-40B4-BE49-F238E27FC236}">
              <a16:creationId xmlns:a16="http://schemas.microsoft.com/office/drawing/2014/main" id="{2837908F-B142-40EA-96AE-8521A11E107D}"/>
            </a:ext>
          </a:extLst>
        </xdr:cNvPr>
        <xdr:cNvSpPr/>
      </xdr:nvSpPr>
      <xdr:spPr>
        <a:xfrm>
          <a:off x="1079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229AB47-B269-47AC-97CB-A14B4068D15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F65065E4-8BCD-4316-9526-986D795EA5D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827AF74-F986-4994-B3DE-CCF6CC9B277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4DA761FA-8E0C-4EA6-B48C-5B7608F075D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6ACFF54A-FBE2-4C3E-A99E-3CF61058425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101600</xdr:rowOff>
    </xdr:from>
    <xdr:to>
      <xdr:col>24</xdr:col>
      <xdr:colOff>114300</xdr:colOff>
      <xdr:row>84</xdr:row>
      <xdr:rowOff>31750</xdr:rowOff>
    </xdr:to>
    <xdr:sp macro="" textlink="">
      <xdr:nvSpPr>
        <xdr:cNvPr id="305" name="楕円 304">
          <a:extLst>
            <a:ext uri="{FF2B5EF4-FFF2-40B4-BE49-F238E27FC236}">
              <a16:creationId xmlns:a16="http://schemas.microsoft.com/office/drawing/2014/main" id="{86015907-78B0-4BC1-B621-2B70852FAF15}"/>
            </a:ext>
          </a:extLst>
        </xdr:cNvPr>
        <xdr:cNvSpPr/>
      </xdr:nvSpPr>
      <xdr:spPr>
        <a:xfrm>
          <a:off x="45847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80027</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2EB5F18C-C736-4760-A68A-289776269117}"/>
            </a:ext>
          </a:extLst>
        </xdr:cNvPr>
        <xdr:cNvSpPr txBox="1"/>
      </xdr:nvSpPr>
      <xdr:spPr>
        <a:xfrm>
          <a:off x="4673600"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63500</xdr:rowOff>
    </xdr:from>
    <xdr:to>
      <xdr:col>20</xdr:col>
      <xdr:colOff>38100</xdr:colOff>
      <xdr:row>83</xdr:row>
      <xdr:rowOff>165100</xdr:rowOff>
    </xdr:to>
    <xdr:sp macro="" textlink="">
      <xdr:nvSpPr>
        <xdr:cNvPr id="307" name="楕円 306">
          <a:extLst>
            <a:ext uri="{FF2B5EF4-FFF2-40B4-BE49-F238E27FC236}">
              <a16:creationId xmlns:a16="http://schemas.microsoft.com/office/drawing/2014/main" id="{4B393B38-0B1F-4D2A-9867-C86D364E1C69}"/>
            </a:ext>
          </a:extLst>
        </xdr:cNvPr>
        <xdr:cNvSpPr/>
      </xdr:nvSpPr>
      <xdr:spPr>
        <a:xfrm>
          <a:off x="3746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114300</xdr:rowOff>
    </xdr:from>
    <xdr:to>
      <xdr:col>24</xdr:col>
      <xdr:colOff>63500</xdr:colOff>
      <xdr:row>83</xdr:row>
      <xdr:rowOff>152400</xdr:rowOff>
    </xdr:to>
    <xdr:cxnSp macro="">
      <xdr:nvCxnSpPr>
        <xdr:cNvPr id="308" name="直線コネクタ 307">
          <a:extLst>
            <a:ext uri="{FF2B5EF4-FFF2-40B4-BE49-F238E27FC236}">
              <a16:creationId xmlns:a16="http://schemas.microsoft.com/office/drawing/2014/main" id="{3F9AF72B-7995-4EFA-95F1-A4E325CE29C0}"/>
            </a:ext>
          </a:extLst>
        </xdr:cNvPr>
        <xdr:cNvCxnSpPr/>
      </xdr:nvCxnSpPr>
      <xdr:spPr>
        <a:xfrm>
          <a:off x="3797300" y="143446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158750</xdr:rowOff>
    </xdr:from>
    <xdr:to>
      <xdr:col>15</xdr:col>
      <xdr:colOff>101600</xdr:colOff>
      <xdr:row>83</xdr:row>
      <xdr:rowOff>88900</xdr:rowOff>
    </xdr:to>
    <xdr:sp macro="" textlink="">
      <xdr:nvSpPr>
        <xdr:cNvPr id="309" name="楕円 308">
          <a:extLst>
            <a:ext uri="{FF2B5EF4-FFF2-40B4-BE49-F238E27FC236}">
              <a16:creationId xmlns:a16="http://schemas.microsoft.com/office/drawing/2014/main" id="{E9492774-0668-4B57-8D3C-976438144DCB}"/>
            </a:ext>
          </a:extLst>
        </xdr:cNvPr>
        <xdr:cNvSpPr/>
      </xdr:nvSpPr>
      <xdr:spPr>
        <a:xfrm>
          <a:off x="2857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38100</xdr:rowOff>
    </xdr:from>
    <xdr:to>
      <xdr:col>19</xdr:col>
      <xdr:colOff>177800</xdr:colOff>
      <xdr:row>83</xdr:row>
      <xdr:rowOff>114300</xdr:rowOff>
    </xdr:to>
    <xdr:cxnSp macro="">
      <xdr:nvCxnSpPr>
        <xdr:cNvPr id="310" name="直線コネクタ 309">
          <a:extLst>
            <a:ext uri="{FF2B5EF4-FFF2-40B4-BE49-F238E27FC236}">
              <a16:creationId xmlns:a16="http://schemas.microsoft.com/office/drawing/2014/main" id="{C7DEB15D-AC0B-42BA-83B8-88A2D799ABC5}"/>
            </a:ext>
          </a:extLst>
        </xdr:cNvPr>
        <xdr:cNvCxnSpPr/>
      </xdr:nvCxnSpPr>
      <xdr:spPr>
        <a:xfrm>
          <a:off x="2908300" y="142684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78739</xdr:rowOff>
    </xdr:from>
    <xdr:to>
      <xdr:col>10</xdr:col>
      <xdr:colOff>165100</xdr:colOff>
      <xdr:row>83</xdr:row>
      <xdr:rowOff>8889</xdr:rowOff>
    </xdr:to>
    <xdr:sp macro="" textlink="">
      <xdr:nvSpPr>
        <xdr:cNvPr id="311" name="楕円 310">
          <a:extLst>
            <a:ext uri="{FF2B5EF4-FFF2-40B4-BE49-F238E27FC236}">
              <a16:creationId xmlns:a16="http://schemas.microsoft.com/office/drawing/2014/main" id="{8FFBA5F2-ED38-45F8-97D7-88A115CC0E2A}"/>
            </a:ext>
          </a:extLst>
        </xdr:cNvPr>
        <xdr:cNvSpPr/>
      </xdr:nvSpPr>
      <xdr:spPr>
        <a:xfrm>
          <a:off x="1968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129539</xdr:rowOff>
    </xdr:from>
    <xdr:to>
      <xdr:col>15</xdr:col>
      <xdr:colOff>50800</xdr:colOff>
      <xdr:row>83</xdr:row>
      <xdr:rowOff>38100</xdr:rowOff>
    </xdr:to>
    <xdr:cxnSp macro="">
      <xdr:nvCxnSpPr>
        <xdr:cNvPr id="312" name="直線コネクタ 311">
          <a:extLst>
            <a:ext uri="{FF2B5EF4-FFF2-40B4-BE49-F238E27FC236}">
              <a16:creationId xmlns:a16="http://schemas.microsoft.com/office/drawing/2014/main" id="{9C34987B-32C1-4FAD-B1C3-82FA46CB79C8}"/>
            </a:ext>
          </a:extLst>
        </xdr:cNvPr>
        <xdr:cNvCxnSpPr/>
      </xdr:nvCxnSpPr>
      <xdr:spPr>
        <a:xfrm>
          <a:off x="2019300" y="14188439"/>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10161</xdr:rowOff>
    </xdr:from>
    <xdr:to>
      <xdr:col>6</xdr:col>
      <xdr:colOff>38100</xdr:colOff>
      <xdr:row>82</xdr:row>
      <xdr:rowOff>111761</xdr:rowOff>
    </xdr:to>
    <xdr:sp macro="" textlink="">
      <xdr:nvSpPr>
        <xdr:cNvPr id="313" name="楕円 312">
          <a:extLst>
            <a:ext uri="{FF2B5EF4-FFF2-40B4-BE49-F238E27FC236}">
              <a16:creationId xmlns:a16="http://schemas.microsoft.com/office/drawing/2014/main" id="{FC8E83C3-2904-4C1B-86B5-CA47FC7B1144}"/>
            </a:ext>
          </a:extLst>
        </xdr:cNvPr>
        <xdr:cNvSpPr/>
      </xdr:nvSpPr>
      <xdr:spPr>
        <a:xfrm>
          <a:off x="10795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60961</xdr:rowOff>
    </xdr:from>
    <xdr:to>
      <xdr:col>10</xdr:col>
      <xdr:colOff>114300</xdr:colOff>
      <xdr:row>82</xdr:row>
      <xdr:rowOff>129539</xdr:rowOff>
    </xdr:to>
    <xdr:cxnSp macro="">
      <xdr:nvCxnSpPr>
        <xdr:cNvPr id="314" name="直線コネクタ 313">
          <a:extLst>
            <a:ext uri="{FF2B5EF4-FFF2-40B4-BE49-F238E27FC236}">
              <a16:creationId xmlns:a16="http://schemas.microsoft.com/office/drawing/2014/main" id="{9BF76B79-5FDD-41F8-9469-EDDC12978BDD}"/>
            </a:ext>
          </a:extLst>
        </xdr:cNvPr>
        <xdr:cNvCxnSpPr/>
      </xdr:nvCxnSpPr>
      <xdr:spPr>
        <a:xfrm>
          <a:off x="1130300" y="141198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143527</xdr:rowOff>
    </xdr:from>
    <xdr:ext cx="405111" cy="259045"/>
    <xdr:sp macro="" textlink="">
      <xdr:nvSpPr>
        <xdr:cNvPr id="315" name="n_1aveValue【福祉施設】&#10;有形固定資産減価償却率">
          <a:extLst>
            <a:ext uri="{FF2B5EF4-FFF2-40B4-BE49-F238E27FC236}">
              <a16:creationId xmlns:a16="http://schemas.microsoft.com/office/drawing/2014/main" id="{3D3505A8-3949-4BE1-B4D3-55DAE7CA1D28}"/>
            </a:ext>
          </a:extLst>
        </xdr:cNvPr>
        <xdr:cNvSpPr txBox="1"/>
      </xdr:nvSpPr>
      <xdr:spPr>
        <a:xfrm>
          <a:off x="3582044" y="14030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83838</xdr:rowOff>
    </xdr:from>
    <xdr:ext cx="405111" cy="259045"/>
    <xdr:sp macro="" textlink="">
      <xdr:nvSpPr>
        <xdr:cNvPr id="316" name="n_2aveValue【福祉施設】&#10;有形固定資産減価償却率">
          <a:extLst>
            <a:ext uri="{FF2B5EF4-FFF2-40B4-BE49-F238E27FC236}">
              <a16:creationId xmlns:a16="http://schemas.microsoft.com/office/drawing/2014/main" id="{A432461F-862F-4D51-BCD2-772206EEE57F}"/>
            </a:ext>
          </a:extLst>
        </xdr:cNvPr>
        <xdr:cNvSpPr txBox="1"/>
      </xdr:nvSpPr>
      <xdr:spPr>
        <a:xfrm>
          <a:off x="2705744" y="1431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45738</xdr:rowOff>
    </xdr:from>
    <xdr:ext cx="405111" cy="259045"/>
    <xdr:sp macro="" textlink="">
      <xdr:nvSpPr>
        <xdr:cNvPr id="317" name="n_3aveValue【福祉施設】&#10;有形固定資産減価償却率">
          <a:extLst>
            <a:ext uri="{FF2B5EF4-FFF2-40B4-BE49-F238E27FC236}">
              <a16:creationId xmlns:a16="http://schemas.microsoft.com/office/drawing/2014/main" id="{976FC161-B897-4F49-BE13-93765E4E874E}"/>
            </a:ext>
          </a:extLst>
        </xdr:cNvPr>
        <xdr:cNvSpPr txBox="1"/>
      </xdr:nvSpPr>
      <xdr:spPr>
        <a:xfrm>
          <a:off x="1816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152416</xdr:rowOff>
    </xdr:from>
    <xdr:ext cx="405111" cy="259045"/>
    <xdr:sp macro="" textlink="">
      <xdr:nvSpPr>
        <xdr:cNvPr id="318" name="n_4aveValue【福祉施設】&#10;有形固定資産減価償却率">
          <a:extLst>
            <a:ext uri="{FF2B5EF4-FFF2-40B4-BE49-F238E27FC236}">
              <a16:creationId xmlns:a16="http://schemas.microsoft.com/office/drawing/2014/main" id="{F80465DF-B2ED-474C-B382-8AA46D30B9C8}"/>
            </a:ext>
          </a:extLst>
        </xdr:cNvPr>
        <xdr:cNvSpPr txBox="1"/>
      </xdr:nvSpPr>
      <xdr:spPr>
        <a:xfrm>
          <a:off x="9277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156227</xdr:rowOff>
    </xdr:from>
    <xdr:ext cx="405111" cy="259045"/>
    <xdr:sp macro="" textlink="">
      <xdr:nvSpPr>
        <xdr:cNvPr id="319" name="n_1mainValue【福祉施設】&#10;有形固定資産減価償却率">
          <a:extLst>
            <a:ext uri="{FF2B5EF4-FFF2-40B4-BE49-F238E27FC236}">
              <a16:creationId xmlns:a16="http://schemas.microsoft.com/office/drawing/2014/main" id="{62C1969E-9EAE-4E14-9AF2-190096E2F33B}"/>
            </a:ext>
          </a:extLst>
        </xdr:cNvPr>
        <xdr:cNvSpPr txBox="1"/>
      </xdr:nvSpPr>
      <xdr:spPr>
        <a:xfrm>
          <a:off x="3582044" y="1438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105427</xdr:rowOff>
    </xdr:from>
    <xdr:ext cx="405111" cy="259045"/>
    <xdr:sp macro="" textlink="">
      <xdr:nvSpPr>
        <xdr:cNvPr id="320" name="n_2mainValue【福祉施設】&#10;有形固定資産減価償却率">
          <a:extLst>
            <a:ext uri="{FF2B5EF4-FFF2-40B4-BE49-F238E27FC236}">
              <a16:creationId xmlns:a16="http://schemas.microsoft.com/office/drawing/2014/main" id="{008329C4-B333-45E3-8E4A-8956B4A79B42}"/>
            </a:ext>
          </a:extLst>
        </xdr:cNvPr>
        <xdr:cNvSpPr txBox="1"/>
      </xdr:nvSpPr>
      <xdr:spPr>
        <a:xfrm>
          <a:off x="2705744" y="1399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25416</xdr:rowOff>
    </xdr:from>
    <xdr:ext cx="405111" cy="259045"/>
    <xdr:sp macro="" textlink="">
      <xdr:nvSpPr>
        <xdr:cNvPr id="321" name="n_3mainValue【福祉施設】&#10;有形固定資産減価償却率">
          <a:extLst>
            <a:ext uri="{FF2B5EF4-FFF2-40B4-BE49-F238E27FC236}">
              <a16:creationId xmlns:a16="http://schemas.microsoft.com/office/drawing/2014/main" id="{F55D4E25-22C3-49D1-A04C-8EA8E9279FD8}"/>
            </a:ext>
          </a:extLst>
        </xdr:cNvPr>
        <xdr:cNvSpPr txBox="1"/>
      </xdr:nvSpPr>
      <xdr:spPr>
        <a:xfrm>
          <a:off x="18167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128288</xdr:rowOff>
    </xdr:from>
    <xdr:ext cx="405111" cy="259045"/>
    <xdr:sp macro="" textlink="">
      <xdr:nvSpPr>
        <xdr:cNvPr id="322" name="n_4mainValue【福祉施設】&#10;有形固定資産減価償却率">
          <a:extLst>
            <a:ext uri="{FF2B5EF4-FFF2-40B4-BE49-F238E27FC236}">
              <a16:creationId xmlns:a16="http://schemas.microsoft.com/office/drawing/2014/main" id="{21CA0519-48CB-4B5E-800A-31E1E4566721}"/>
            </a:ext>
          </a:extLst>
        </xdr:cNvPr>
        <xdr:cNvSpPr txBox="1"/>
      </xdr:nvSpPr>
      <xdr:spPr>
        <a:xfrm>
          <a:off x="927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28A0F023-144E-4F79-8953-6080A0C03C9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DAAE30ED-D338-4803-9CB6-56E74389F6A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11ED4199-313E-41E1-8340-E445EEC4EA4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D4E080F6-B391-4709-B736-BAA781F5307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8B99EF48-0360-470B-859F-C83F06A4C65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2877AC3C-EF1C-4B7C-9151-15825C76597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625CA712-C33E-418C-BB4E-94B83630E38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9BC75C39-DC4B-4AFD-8A1E-114D3A1C7D6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FF61C20E-2CDD-4A34-A7E6-1212612D370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407A1483-C601-4C78-9A8E-441F2CC888F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3" name="直線コネクタ 332">
          <a:extLst>
            <a:ext uri="{FF2B5EF4-FFF2-40B4-BE49-F238E27FC236}">
              <a16:creationId xmlns:a16="http://schemas.microsoft.com/office/drawing/2014/main" id="{53BED94A-BB27-4513-B134-9922998CBEF1}"/>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4" name="テキスト ボックス 333">
          <a:extLst>
            <a:ext uri="{FF2B5EF4-FFF2-40B4-BE49-F238E27FC236}">
              <a16:creationId xmlns:a16="http://schemas.microsoft.com/office/drawing/2014/main" id="{A908FFEA-2585-4ACD-B36D-CCC89A26766E}"/>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5" name="直線コネクタ 334">
          <a:extLst>
            <a:ext uri="{FF2B5EF4-FFF2-40B4-BE49-F238E27FC236}">
              <a16:creationId xmlns:a16="http://schemas.microsoft.com/office/drawing/2014/main" id="{7478B823-5437-47A9-8153-D95D5EF11CD3}"/>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6" name="テキスト ボックス 335">
          <a:extLst>
            <a:ext uri="{FF2B5EF4-FFF2-40B4-BE49-F238E27FC236}">
              <a16:creationId xmlns:a16="http://schemas.microsoft.com/office/drawing/2014/main" id="{8F07F2D2-DFA6-469A-9E70-53BC5A86AB01}"/>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7" name="直線コネクタ 336">
          <a:extLst>
            <a:ext uri="{FF2B5EF4-FFF2-40B4-BE49-F238E27FC236}">
              <a16:creationId xmlns:a16="http://schemas.microsoft.com/office/drawing/2014/main" id="{F0EFF7B3-6463-4B89-BAFA-B5906B511C51}"/>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8" name="テキスト ボックス 337">
          <a:extLst>
            <a:ext uri="{FF2B5EF4-FFF2-40B4-BE49-F238E27FC236}">
              <a16:creationId xmlns:a16="http://schemas.microsoft.com/office/drawing/2014/main" id="{9FA1315B-7A16-4393-9CCD-E7AE3E3C8A44}"/>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9" name="直線コネクタ 338">
          <a:extLst>
            <a:ext uri="{FF2B5EF4-FFF2-40B4-BE49-F238E27FC236}">
              <a16:creationId xmlns:a16="http://schemas.microsoft.com/office/drawing/2014/main" id="{C470C3EB-E7C5-403C-A8C4-1E323A860A0C}"/>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0" name="テキスト ボックス 339">
          <a:extLst>
            <a:ext uri="{FF2B5EF4-FFF2-40B4-BE49-F238E27FC236}">
              <a16:creationId xmlns:a16="http://schemas.microsoft.com/office/drawing/2014/main" id="{EE0E149D-FA5A-4C15-BE82-D4E139A29D0B}"/>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1" name="直線コネクタ 340">
          <a:extLst>
            <a:ext uri="{FF2B5EF4-FFF2-40B4-BE49-F238E27FC236}">
              <a16:creationId xmlns:a16="http://schemas.microsoft.com/office/drawing/2014/main" id="{4C6A2829-7BD4-4C90-B2F9-C89CF9C3E7F6}"/>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2" name="テキスト ボックス 341">
          <a:extLst>
            <a:ext uri="{FF2B5EF4-FFF2-40B4-BE49-F238E27FC236}">
              <a16:creationId xmlns:a16="http://schemas.microsoft.com/office/drawing/2014/main" id="{9E7F63D5-08EA-4E2F-9D29-0C7EE9CA73BD}"/>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3" name="直線コネクタ 342">
          <a:extLst>
            <a:ext uri="{FF2B5EF4-FFF2-40B4-BE49-F238E27FC236}">
              <a16:creationId xmlns:a16="http://schemas.microsoft.com/office/drawing/2014/main" id="{21CA7363-CB52-4C86-A3EB-ED78B37D7C55}"/>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4" name="テキスト ボックス 343">
          <a:extLst>
            <a:ext uri="{FF2B5EF4-FFF2-40B4-BE49-F238E27FC236}">
              <a16:creationId xmlns:a16="http://schemas.microsoft.com/office/drawing/2014/main" id="{3C65F8EA-C799-47E8-95EB-32EDDEA7C2B4}"/>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a:extLst>
            <a:ext uri="{FF2B5EF4-FFF2-40B4-BE49-F238E27FC236}">
              <a16:creationId xmlns:a16="http://schemas.microsoft.com/office/drawing/2014/main" id="{69A85E0D-8237-45A6-875E-3D0FBF444C2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a:extLst>
            <a:ext uri="{FF2B5EF4-FFF2-40B4-BE49-F238E27FC236}">
              <a16:creationId xmlns:a16="http://schemas.microsoft.com/office/drawing/2014/main" id="{B4D0FB5F-295C-4578-865C-2AB945AF137A}"/>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a:extLst>
            <a:ext uri="{FF2B5EF4-FFF2-40B4-BE49-F238E27FC236}">
              <a16:creationId xmlns:a16="http://schemas.microsoft.com/office/drawing/2014/main" id="{5A775635-FC5D-42FA-BBDF-A0A968A1BE0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70757</xdr:rowOff>
    </xdr:from>
    <xdr:to>
      <xdr:col>54</xdr:col>
      <xdr:colOff>189865</xdr:colOff>
      <xdr:row>85</xdr:row>
      <xdr:rowOff>144236</xdr:rowOff>
    </xdr:to>
    <xdr:cxnSp macro="">
      <xdr:nvCxnSpPr>
        <xdr:cNvPr id="348" name="直線コネクタ 347">
          <a:extLst>
            <a:ext uri="{FF2B5EF4-FFF2-40B4-BE49-F238E27FC236}">
              <a16:creationId xmlns:a16="http://schemas.microsoft.com/office/drawing/2014/main" id="{10560D20-D74A-4BAA-8482-9D999EEB0CFA}"/>
            </a:ext>
          </a:extLst>
        </xdr:cNvPr>
        <xdr:cNvCxnSpPr/>
      </xdr:nvCxnSpPr>
      <xdr:spPr>
        <a:xfrm flipV="1">
          <a:off x="10476865" y="13443857"/>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148063</xdr:rowOff>
    </xdr:from>
    <xdr:ext cx="469744" cy="259045"/>
    <xdr:sp macro="" textlink="">
      <xdr:nvSpPr>
        <xdr:cNvPr id="349" name="【福祉施設】&#10;一人当たり面積最小値テキスト">
          <a:extLst>
            <a:ext uri="{FF2B5EF4-FFF2-40B4-BE49-F238E27FC236}">
              <a16:creationId xmlns:a16="http://schemas.microsoft.com/office/drawing/2014/main" id="{935696B8-9F78-4999-A91E-0F4D9ACC35ED}"/>
            </a:ext>
          </a:extLst>
        </xdr:cNvPr>
        <xdr:cNvSpPr txBox="1"/>
      </xdr:nvSpPr>
      <xdr:spPr>
        <a:xfrm>
          <a:off x="10515600" y="14721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144236</xdr:rowOff>
    </xdr:from>
    <xdr:to>
      <xdr:col>55</xdr:col>
      <xdr:colOff>88900</xdr:colOff>
      <xdr:row>85</xdr:row>
      <xdr:rowOff>144236</xdr:rowOff>
    </xdr:to>
    <xdr:cxnSp macro="">
      <xdr:nvCxnSpPr>
        <xdr:cNvPr id="350" name="直線コネクタ 349">
          <a:extLst>
            <a:ext uri="{FF2B5EF4-FFF2-40B4-BE49-F238E27FC236}">
              <a16:creationId xmlns:a16="http://schemas.microsoft.com/office/drawing/2014/main" id="{AE0494C4-1C08-4864-9283-1FCC26A6EA17}"/>
            </a:ext>
          </a:extLst>
        </xdr:cNvPr>
        <xdr:cNvCxnSpPr/>
      </xdr:nvCxnSpPr>
      <xdr:spPr>
        <a:xfrm>
          <a:off x="10388600" y="147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17434</xdr:rowOff>
    </xdr:from>
    <xdr:ext cx="469744" cy="259045"/>
    <xdr:sp macro="" textlink="">
      <xdr:nvSpPr>
        <xdr:cNvPr id="351" name="【福祉施設】&#10;一人当たり面積最大値テキスト">
          <a:extLst>
            <a:ext uri="{FF2B5EF4-FFF2-40B4-BE49-F238E27FC236}">
              <a16:creationId xmlns:a16="http://schemas.microsoft.com/office/drawing/2014/main" id="{ED00EC31-DC45-4BC9-96F1-7F9F87EB899A}"/>
            </a:ext>
          </a:extLst>
        </xdr:cNvPr>
        <xdr:cNvSpPr txBox="1"/>
      </xdr:nvSpPr>
      <xdr:spPr>
        <a:xfrm>
          <a:off x="10515600" y="1321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70757</xdr:rowOff>
    </xdr:from>
    <xdr:to>
      <xdr:col>55</xdr:col>
      <xdr:colOff>88900</xdr:colOff>
      <xdr:row>78</xdr:row>
      <xdr:rowOff>70757</xdr:rowOff>
    </xdr:to>
    <xdr:cxnSp macro="">
      <xdr:nvCxnSpPr>
        <xdr:cNvPr id="352" name="直線コネクタ 351">
          <a:extLst>
            <a:ext uri="{FF2B5EF4-FFF2-40B4-BE49-F238E27FC236}">
              <a16:creationId xmlns:a16="http://schemas.microsoft.com/office/drawing/2014/main" id="{84AC9CA2-1E35-45EF-B297-3C644427DCE2}"/>
            </a:ext>
          </a:extLst>
        </xdr:cNvPr>
        <xdr:cNvCxnSpPr/>
      </xdr:nvCxnSpPr>
      <xdr:spPr>
        <a:xfrm>
          <a:off x="10388600" y="1344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63698</xdr:rowOff>
    </xdr:from>
    <xdr:ext cx="469744" cy="259045"/>
    <xdr:sp macro="" textlink="">
      <xdr:nvSpPr>
        <xdr:cNvPr id="353" name="【福祉施設】&#10;一人当たり面積平均値テキスト">
          <a:extLst>
            <a:ext uri="{FF2B5EF4-FFF2-40B4-BE49-F238E27FC236}">
              <a16:creationId xmlns:a16="http://schemas.microsoft.com/office/drawing/2014/main" id="{20EA6FC4-3C7D-452A-81E5-E9D86679E1E4}"/>
            </a:ext>
          </a:extLst>
        </xdr:cNvPr>
        <xdr:cNvSpPr txBox="1"/>
      </xdr:nvSpPr>
      <xdr:spPr>
        <a:xfrm>
          <a:off x="10515600" y="14122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85271</xdr:rowOff>
    </xdr:from>
    <xdr:to>
      <xdr:col>55</xdr:col>
      <xdr:colOff>50800</xdr:colOff>
      <xdr:row>83</xdr:row>
      <xdr:rowOff>15421</xdr:rowOff>
    </xdr:to>
    <xdr:sp macro="" textlink="">
      <xdr:nvSpPr>
        <xdr:cNvPr id="354" name="フローチャート: 判断 353">
          <a:extLst>
            <a:ext uri="{FF2B5EF4-FFF2-40B4-BE49-F238E27FC236}">
              <a16:creationId xmlns:a16="http://schemas.microsoft.com/office/drawing/2014/main" id="{1AE3629E-EE07-4527-A7A6-15AD8BD11FD5}"/>
            </a:ext>
          </a:extLst>
        </xdr:cNvPr>
        <xdr:cNvSpPr/>
      </xdr:nvSpPr>
      <xdr:spPr>
        <a:xfrm>
          <a:off x="104267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68943</xdr:rowOff>
    </xdr:from>
    <xdr:to>
      <xdr:col>50</xdr:col>
      <xdr:colOff>165100</xdr:colOff>
      <xdr:row>82</xdr:row>
      <xdr:rowOff>170543</xdr:rowOff>
    </xdr:to>
    <xdr:sp macro="" textlink="">
      <xdr:nvSpPr>
        <xdr:cNvPr id="355" name="フローチャート: 判断 354">
          <a:extLst>
            <a:ext uri="{FF2B5EF4-FFF2-40B4-BE49-F238E27FC236}">
              <a16:creationId xmlns:a16="http://schemas.microsoft.com/office/drawing/2014/main" id="{7387288A-ECB6-4FCD-8B58-56947C862724}"/>
            </a:ext>
          </a:extLst>
        </xdr:cNvPr>
        <xdr:cNvSpPr/>
      </xdr:nvSpPr>
      <xdr:spPr>
        <a:xfrm>
          <a:off x="9588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68943</xdr:rowOff>
    </xdr:from>
    <xdr:to>
      <xdr:col>46</xdr:col>
      <xdr:colOff>38100</xdr:colOff>
      <xdr:row>82</xdr:row>
      <xdr:rowOff>170543</xdr:rowOff>
    </xdr:to>
    <xdr:sp macro="" textlink="">
      <xdr:nvSpPr>
        <xdr:cNvPr id="356" name="フローチャート: 判断 355">
          <a:extLst>
            <a:ext uri="{FF2B5EF4-FFF2-40B4-BE49-F238E27FC236}">
              <a16:creationId xmlns:a16="http://schemas.microsoft.com/office/drawing/2014/main" id="{587035E4-2FF6-4891-AB64-F775483ABDEB}"/>
            </a:ext>
          </a:extLst>
        </xdr:cNvPr>
        <xdr:cNvSpPr/>
      </xdr:nvSpPr>
      <xdr:spPr>
        <a:xfrm>
          <a:off x="8699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85271</xdr:rowOff>
    </xdr:from>
    <xdr:to>
      <xdr:col>41</xdr:col>
      <xdr:colOff>101600</xdr:colOff>
      <xdr:row>83</xdr:row>
      <xdr:rowOff>15421</xdr:rowOff>
    </xdr:to>
    <xdr:sp macro="" textlink="">
      <xdr:nvSpPr>
        <xdr:cNvPr id="357" name="フローチャート: 判断 356">
          <a:extLst>
            <a:ext uri="{FF2B5EF4-FFF2-40B4-BE49-F238E27FC236}">
              <a16:creationId xmlns:a16="http://schemas.microsoft.com/office/drawing/2014/main" id="{E6F1FCE4-B59C-4F70-898D-B71A5340E1EB}"/>
            </a:ext>
          </a:extLst>
        </xdr:cNvPr>
        <xdr:cNvSpPr/>
      </xdr:nvSpPr>
      <xdr:spPr>
        <a:xfrm>
          <a:off x="7810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68943</xdr:rowOff>
    </xdr:from>
    <xdr:to>
      <xdr:col>36</xdr:col>
      <xdr:colOff>165100</xdr:colOff>
      <xdr:row>82</xdr:row>
      <xdr:rowOff>170543</xdr:rowOff>
    </xdr:to>
    <xdr:sp macro="" textlink="">
      <xdr:nvSpPr>
        <xdr:cNvPr id="358" name="フローチャート: 判断 357">
          <a:extLst>
            <a:ext uri="{FF2B5EF4-FFF2-40B4-BE49-F238E27FC236}">
              <a16:creationId xmlns:a16="http://schemas.microsoft.com/office/drawing/2014/main" id="{D05F5761-E7F7-4E02-AD28-031FB1BF13C0}"/>
            </a:ext>
          </a:extLst>
        </xdr:cNvPr>
        <xdr:cNvSpPr/>
      </xdr:nvSpPr>
      <xdr:spPr>
        <a:xfrm>
          <a:off x="6921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2675552-9D70-4B9F-B653-01397769F0F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8648E3F4-456E-41EE-BADA-A65597ADC81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70DD19D9-B195-4761-99D0-417E396894D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46A05DC-41E3-4346-BF9E-CC52E251A39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23DE8EDB-99A8-4FD2-BCEC-CA3A2AC97BA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158750</xdr:rowOff>
    </xdr:from>
    <xdr:to>
      <xdr:col>55</xdr:col>
      <xdr:colOff>50800</xdr:colOff>
      <xdr:row>80</xdr:row>
      <xdr:rowOff>88900</xdr:rowOff>
    </xdr:to>
    <xdr:sp macro="" textlink="">
      <xdr:nvSpPr>
        <xdr:cNvPr id="364" name="楕円 363">
          <a:extLst>
            <a:ext uri="{FF2B5EF4-FFF2-40B4-BE49-F238E27FC236}">
              <a16:creationId xmlns:a16="http://schemas.microsoft.com/office/drawing/2014/main" id="{38FFE16B-A316-49D3-A80F-B3EC8B24342C}"/>
            </a:ext>
          </a:extLst>
        </xdr:cNvPr>
        <xdr:cNvSpPr/>
      </xdr:nvSpPr>
      <xdr:spPr>
        <a:xfrm>
          <a:off x="104267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10177</xdr:rowOff>
    </xdr:from>
    <xdr:ext cx="469744" cy="259045"/>
    <xdr:sp macro="" textlink="">
      <xdr:nvSpPr>
        <xdr:cNvPr id="365" name="【福祉施設】&#10;一人当たり面積該当値テキスト">
          <a:extLst>
            <a:ext uri="{FF2B5EF4-FFF2-40B4-BE49-F238E27FC236}">
              <a16:creationId xmlns:a16="http://schemas.microsoft.com/office/drawing/2014/main" id="{B6E67E5F-D444-475E-A7F8-672D6C10249E}"/>
            </a:ext>
          </a:extLst>
        </xdr:cNvPr>
        <xdr:cNvSpPr txBox="1"/>
      </xdr:nvSpPr>
      <xdr:spPr>
        <a:xfrm>
          <a:off x="10515600" y="1355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126093</xdr:rowOff>
    </xdr:from>
    <xdr:to>
      <xdr:col>50</xdr:col>
      <xdr:colOff>165100</xdr:colOff>
      <xdr:row>80</xdr:row>
      <xdr:rowOff>56243</xdr:rowOff>
    </xdr:to>
    <xdr:sp macro="" textlink="">
      <xdr:nvSpPr>
        <xdr:cNvPr id="366" name="楕円 365">
          <a:extLst>
            <a:ext uri="{FF2B5EF4-FFF2-40B4-BE49-F238E27FC236}">
              <a16:creationId xmlns:a16="http://schemas.microsoft.com/office/drawing/2014/main" id="{86339AA8-638A-4168-87DD-EC346D64730A}"/>
            </a:ext>
          </a:extLst>
        </xdr:cNvPr>
        <xdr:cNvSpPr/>
      </xdr:nvSpPr>
      <xdr:spPr>
        <a:xfrm>
          <a:off x="9588500" y="1367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5443</xdr:rowOff>
    </xdr:from>
    <xdr:to>
      <xdr:col>55</xdr:col>
      <xdr:colOff>0</xdr:colOff>
      <xdr:row>80</xdr:row>
      <xdr:rowOff>38100</xdr:rowOff>
    </xdr:to>
    <xdr:cxnSp macro="">
      <xdr:nvCxnSpPr>
        <xdr:cNvPr id="367" name="直線コネクタ 366">
          <a:extLst>
            <a:ext uri="{FF2B5EF4-FFF2-40B4-BE49-F238E27FC236}">
              <a16:creationId xmlns:a16="http://schemas.microsoft.com/office/drawing/2014/main" id="{AB57DD4A-003E-475F-AEE3-19557B3BE71B}"/>
            </a:ext>
          </a:extLst>
        </xdr:cNvPr>
        <xdr:cNvCxnSpPr/>
      </xdr:nvCxnSpPr>
      <xdr:spPr>
        <a:xfrm>
          <a:off x="9639300" y="137214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3629</xdr:rowOff>
    </xdr:from>
    <xdr:to>
      <xdr:col>46</xdr:col>
      <xdr:colOff>38100</xdr:colOff>
      <xdr:row>80</xdr:row>
      <xdr:rowOff>105229</xdr:rowOff>
    </xdr:to>
    <xdr:sp macro="" textlink="">
      <xdr:nvSpPr>
        <xdr:cNvPr id="368" name="楕円 367">
          <a:extLst>
            <a:ext uri="{FF2B5EF4-FFF2-40B4-BE49-F238E27FC236}">
              <a16:creationId xmlns:a16="http://schemas.microsoft.com/office/drawing/2014/main" id="{426888A1-90F3-4509-9607-446E5E0A3DB5}"/>
            </a:ext>
          </a:extLst>
        </xdr:cNvPr>
        <xdr:cNvSpPr/>
      </xdr:nvSpPr>
      <xdr:spPr>
        <a:xfrm>
          <a:off x="8699500" y="1371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5443</xdr:rowOff>
    </xdr:from>
    <xdr:to>
      <xdr:col>50</xdr:col>
      <xdr:colOff>114300</xdr:colOff>
      <xdr:row>80</xdr:row>
      <xdr:rowOff>54429</xdr:rowOff>
    </xdr:to>
    <xdr:cxnSp macro="">
      <xdr:nvCxnSpPr>
        <xdr:cNvPr id="369" name="直線コネクタ 368">
          <a:extLst>
            <a:ext uri="{FF2B5EF4-FFF2-40B4-BE49-F238E27FC236}">
              <a16:creationId xmlns:a16="http://schemas.microsoft.com/office/drawing/2014/main" id="{29A011AF-8C35-46DA-A83E-6DABC0AC60AB}"/>
            </a:ext>
          </a:extLst>
        </xdr:cNvPr>
        <xdr:cNvCxnSpPr/>
      </xdr:nvCxnSpPr>
      <xdr:spPr>
        <a:xfrm flipV="1">
          <a:off x="8750300" y="13721443"/>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19957</xdr:rowOff>
    </xdr:from>
    <xdr:to>
      <xdr:col>41</xdr:col>
      <xdr:colOff>101600</xdr:colOff>
      <xdr:row>80</xdr:row>
      <xdr:rowOff>121557</xdr:rowOff>
    </xdr:to>
    <xdr:sp macro="" textlink="">
      <xdr:nvSpPr>
        <xdr:cNvPr id="370" name="楕円 369">
          <a:extLst>
            <a:ext uri="{FF2B5EF4-FFF2-40B4-BE49-F238E27FC236}">
              <a16:creationId xmlns:a16="http://schemas.microsoft.com/office/drawing/2014/main" id="{660D1980-2D4F-4389-81CB-6B84F533677D}"/>
            </a:ext>
          </a:extLst>
        </xdr:cNvPr>
        <xdr:cNvSpPr/>
      </xdr:nvSpPr>
      <xdr:spPr>
        <a:xfrm>
          <a:off x="7810500" y="1373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54429</xdr:rowOff>
    </xdr:from>
    <xdr:to>
      <xdr:col>45</xdr:col>
      <xdr:colOff>177800</xdr:colOff>
      <xdr:row>80</xdr:row>
      <xdr:rowOff>70757</xdr:rowOff>
    </xdr:to>
    <xdr:cxnSp macro="">
      <xdr:nvCxnSpPr>
        <xdr:cNvPr id="371" name="直線コネクタ 370">
          <a:extLst>
            <a:ext uri="{FF2B5EF4-FFF2-40B4-BE49-F238E27FC236}">
              <a16:creationId xmlns:a16="http://schemas.microsoft.com/office/drawing/2014/main" id="{0A789062-603B-4A41-8939-B0C4A8D3605D}"/>
            </a:ext>
          </a:extLst>
        </xdr:cNvPr>
        <xdr:cNvCxnSpPr/>
      </xdr:nvCxnSpPr>
      <xdr:spPr>
        <a:xfrm flipV="1">
          <a:off x="7861300" y="1377042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19957</xdr:rowOff>
    </xdr:from>
    <xdr:to>
      <xdr:col>36</xdr:col>
      <xdr:colOff>165100</xdr:colOff>
      <xdr:row>80</xdr:row>
      <xdr:rowOff>121557</xdr:rowOff>
    </xdr:to>
    <xdr:sp macro="" textlink="">
      <xdr:nvSpPr>
        <xdr:cNvPr id="372" name="楕円 371">
          <a:extLst>
            <a:ext uri="{FF2B5EF4-FFF2-40B4-BE49-F238E27FC236}">
              <a16:creationId xmlns:a16="http://schemas.microsoft.com/office/drawing/2014/main" id="{E7014F84-9F6A-4FDB-AEA7-E9805319BF05}"/>
            </a:ext>
          </a:extLst>
        </xdr:cNvPr>
        <xdr:cNvSpPr/>
      </xdr:nvSpPr>
      <xdr:spPr>
        <a:xfrm>
          <a:off x="6921500" y="1373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70757</xdr:rowOff>
    </xdr:from>
    <xdr:to>
      <xdr:col>41</xdr:col>
      <xdr:colOff>50800</xdr:colOff>
      <xdr:row>80</xdr:row>
      <xdr:rowOff>70757</xdr:rowOff>
    </xdr:to>
    <xdr:cxnSp macro="">
      <xdr:nvCxnSpPr>
        <xdr:cNvPr id="373" name="直線コネクタ 372">
          <a:extLst>
            <a:ext uri="{FF2B5EF4-FFF2-40B4-BE49-F238E27FC236}">
              <a16:creationId xmlns:a16="http://schemas.microsoft.com/office/drawing/2014/main" id="{1CEBD4B1-C41A-4F98-AC68-A563177A3B21}"/>
            </a:ext>
          </a:extLst>
        </xdr:cNvPr>
        <xdr:cNvCxnSpPr/>
      </xdr:nvCxnSpPr>
      <xdr:spPr>
        <a:xfrm>
          <a:off x="6972300" y="13786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161670</xdr:rowOff>
    </xdr:from>
    <xdr:ext cx="469744" cy="259045"/>
    <xdr:sp macro="" textlink="">
      <xdr:nvSpPr>
        <xdr:cNvPr id="374" name="n_1aveValue【福祉施設】&#10;一人当たり面積">
          <a:extLst>
            <a:ext uri="{FF2B5EF4-FFF2-40B4-BE49-F238E27FC236}">
              <a16:creationId xmlns:a16="http://schemas.microsoft.com/office/drawing/2014/main" id="{8743FE8D-62C1-4FCF-8857-6143E45BCA9C}"/>
            </a:ext>
          </a:extLst>
        </xdr:cNvPr>
        <xdr:cNvSpPr txBox="1"/>
      </xdr:nvSpPr>
      <xdr:spPr>
        <a:xfrm>
          <a:off x="9391727" y="1422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161670</xdr:rowOff>
    </xdr:from>
    <xdr:ext cx="469744" cy="259045"/>
    <xdr:sp macro="" textlink="">
      <xdr:nvSpPr>
        <xdr:cNvPr id="375" name="n_2aveValue【福祉施設】&#10;一人当たり面積">
          <a:extLst>
            <a:ext uri="{FF2B5EF4-FFF2-40B4-BE49-F238E27FC236}">
              <a16:creationId xmlns:a16="http://schemas.microsoft.com/office/drawing/2014/main" id="{80704C5D-B8BE-4301-B299-0535DC9C0C0E}"/>
            </a:ext>
          </a:extLst>
        </xdr:cNvPr>
        <xdr:cNvSpPr txBox="1"/>
      </xdr:nvSpPr>
      <xdr:spPr>
        <a:xfrm>
          <a:off x="8515427" y="1422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6548</xdr:rowOff>
    </xdr:from>
    <xdr:ext cx="469744" cy="259045"/>
    <xdr:sp macro="" textlink="">
      <xdr:nvSpPr>
        <xdr:cNvPr id="376" name="n_3aveValue【福祉施設】&#10;一人当たり面積">
          <a:extLst>
            <a:ext uri="{FF2B5EF4-FFF2-40B4-BE49-F238E27FC236}">
              <a16:creationId xmlns:a16="http://schemas.microsoft.com/office/drawing/2014/main" id="{773297A3-EA24-415A-A90D-E272DF3C4A0A}"/>
            </a:ext>
          </a:extLst>
        </xdr:cNvPr>
        <xdr:cNvSpPr txBox="1"/>
      </xdr:nvSpPr>
      <xdr:spPr>
        <a:xfrm>
          <a:off x="7626427" y="14236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161670</xdr:rowOff>
    </xdr:from>
    <xdr:ext cx="469744" cy="259045"/>
    <xdr:sp macro="" textlink="">
      <xdr:nvSpPr>
        <xdr:cNvPr id="377" name="n_4aveValue【福祉施設】&#10;一人当たり面積">
          <a:extLst>
            <a:ext uri="{FF2B5EF4-FFF2-40B4-BE49-F238E27FC236}">
              <a16:creationId xmlns:a16="http://schemas.microsoft.com/office/drawing/2014/main" id="{D4E83D71-CCB5-4221-9AE2-CCD0F2B93002}"/>
            </a:ext>
          </a:extLst>
        </xdr:cNvPr>
        <xdr:cNvSpPr txBox="1"/>
      </xdr:nvSpPr>
      <xdr:spPr>
        <a:xfrm>
          <a:off x="6737427" y="1422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72770</xdr:rowOff>
    </xdr:from>
    <xdr:ext cx="469744" cy="259045"/>
    <xdr:sp macro="" textlink="">
      <xdr:nvSpPr>
        <xdr:cNvPr id="378" name="n_1mainValue【福祉施設】&#10;一人当たり面積">
          <a:extLst>
            <a:ext uri="{FF2B5EF4-FFF2-40B4-BE49-F238E27FC236}">
              <a16:creationId xmlns:a16="http://schemas.microsoft.com/office/drawing/2014/main" id="{3BD95400-9D6C-4C45-8C43-68D665DA1199}"/>
            </a:ext>
          </a:extLst>
        </xdr:cNvPr>
        <xdr:cNvSpPr txBox="1"/>
      </xdr:nvSpPr>
      <xdr:spPr>
        <a:xfrm>
          <a:off x="9391727" y="1344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121756</xdr:rowOff>
    </xdr:from>
    <xdr:ext cx="469744" cy="259045"/>
    <xdr:sp macro="" textlink="">
      <xdr:nvSpPr>
        <xdr:cNvPr id="379" name="n_2mainValue【福祉施設】&#10;一人当たり面積">
          <a:extLst>
            <a:ext uri="{FF2B5EF4-FFF2-40B4-BE49-F238E27FC236}">
              <a16:creationId xmlns:a16="http://schemas.microsoft.com/office/drawing/2014/main" id="{3C5132F3-B613-4589-BDEA-2AF232A391F1}"/>
            </a:ext>
          </a:extLst>
        </xdr:cNvPr>
        <xdr:cNvSpPr txBox="1"/>
      </xdr:nvSpPr>
      <xdr:spPr>
        <a:xfrm>
          <a:off x="8515427" y="13494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138084</xdr:rowOff>
    </xdr:from>
    <xdr:ext cx="469744" cy="259045"/>
    <xdr:sp macro="" textlink="">
      <xdr:nvSpPr>
        <xdr:cNvPr id="380" name="n_3mainValue【福祉施設】&#10;一人当たり面積">
          <a:extLst>
            <a:ext uri="{FF2B5EF4-FFF2-40B4-BE49-F238E27FC236}">
              <a16:creationId xmlns:a16="http://schemas.microsoft.com/office/drawing/2014/main" id="{9D9B2BEF-BFE9-4FD3-B4DA-5417BCC115D8}"/>
            </a:ext>
          </a:extLst>
        </xdr:cNvPr>
        <xdr:cNvSpPr txBox="1"/>
      </xdr:nvSpPr>
      <xdr:spPr>
        <a:xfrm>
          <a:off x="7626427" y="1351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138084</xdr:rowOff>
    </xdr:from>
    <xdr:ext cx="469744" cy="259045"/>
    <xdr:sp macro="" textlink="">
      <xdr:nvSpPr>
        <xdr:cNvPr id="381" name="n_4mainValue【福祉施設】&#10;一人当たり面積">
          <a:extLst>
            <a:ext uri="{FF2B5EF4-FFF2-40B4-BE49-F238E27FC236}">
              <a16:creationId xmlns:a16="http://schemas.microsoft.com/office/drawing/2014/main" id="{D25EF7D7-3917-4682-A9AD-2B4F5F8E2F11}"/>
            </a:ext>
          </a:extLst>
        </xdr:cNvPr>
        <xdr:cNvSpPr txBox="1"/>
      </xdr:nvSpPr>
      <xdr:spPr>
        <a:xfrm>
          <a:off x="6737427" y="1351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a:extLst>
            <a:ext uri="{FF2B5EF4-FFF2-40B4-BE49-F238E27FC236}">
              <a16:creationId xmlns:a16="http://schemas.microsoft.com/office/drawing/2014/main" id="{8539E00B-E56B-4AA7-81DA-33733FDA88F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a:extLst>
            <a:ext uri="{FF2B5EF4-FFF2-40B4-BE49-F238E27FC236}">
              <a16:creationId xmlns:a16="http://schemas.microsoft.com/office/drawing/2014/main" id="{C0216B33-74B7-4D85-9FD9-8582A6A77C1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a:extLst>
            <a:ext uri="{FF2B5EF4-FFF2-40B4-BE49-F238E27FC236}">
              <a16:creationId xmlns:a16="http://schemas.microsoft.com/office/drawing/2014/main" id="{6A6203C8-7846-4A0F-B4F7-3A1CCDC2601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a:extLst>
            <a:ext uri="{FF2B5EF4-FFF2-40B4-BE49-F238E27FC236}">
              <a16:creationId xmlns:a16="http://schemas.microsoft.com/office/drawing/2014/main" id="{52AD1695-7E41-4442-B858-D1AF6683FF2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a:extLst>
            <a:ext uri="{FF2B5EF4-FFF2-40B4-BE49-F238E27FC236}">
              <a16:creationId xmlns:a16="http://schemas.microsoft.com/office/drawing/2014/main" id="{9A6382E2-3E8A-40ED-8565-B3A25C78330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a:extLst>
            <a:ext uri="{FF2B5EF4-FFF2-40B4-BE49-F238E27FC236}">
              <a16:creationId xmlns:a16="http://schemas.microsoft.com/office/drawing/2014/main" id="{A7476997-3A5B-4E39-8E16-57A5E0507C9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a:extLst>
            <a:ext uri="{FF2B5EF4-FFF2-40B4-BE49-F238E27FC236}">
              <a16:creationId xmlns:a16="http://schemas.microsoft.com/office/drawing/2014/main" id="{24302775-818A-4C45-B317-1789CEFF421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a:extLst>
            <a:ext uri="{FF2B5EF4-FFF2-40B4-BE49-F238E27FC236}">
              <a16:creationId xmlns:a16="http://schemas.microsoft.com/office/drawing/2014/main" id="{64A7D5E0-FA22-48D3-92F0-6B622C28DEC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a:extLst>
            <a:ext uri="{FF2B5EF4-FFF2-40B4-BE49-F238E27FC236}">
              <a16:creationId xmlns:a16="http://schemas.microsoft.com/office/drawing/2014/main" id="{B16F4314-4622-4870-8350-05BBB3754B23}"/>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a:extLst>
            <a:ext uri="{FF2B5EF4-FFF2-40B4-BE49-F238E27FC236}">
              <a16:creationId xmlns:a16="http://schemas.microsoft.com/office/drawing/2014/main" id="{39B06939-35C2-40D4-AA4D-4DE9FA61883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a:extLst>
            <a:ext uri="{FF2B5EF4-FFF2-40B4-BE49-F238E27FC236}">
              <a16:creationId xmlns:a16="http://schemas.microsoft.com/office/drawing/2014/main" id="{850FF37B-6A18-494F-8556-60A5198D0B4E}"/>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3" name="直線コネクタ 392">
          <a:extLst>
            <a:ext uri="{FF2B5EF4-FFF2-40B4-BE49-F238E27FC236}">
              <a16:creationId xmlns:a16="http://schemas.microsoft.com/office/drawing/2014/main" id="{325078CB-2076-408E-A21F-030C15F008FC}"/>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4" name="テキスト ボックス 393">
          <a:extLst>
            <a:ext uri="{FF2B5EF4-FFF2-40B4-BE49-F238E27FC236}">
              <a16:creationId xmlns:a16="http://schemas.microsoft.com/office/drawing/2014/main" id="{9035E07E-2F57-40EB-B7F7-04EAA4B0EDBF}"/>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5" name="直線コネクタ 394">
          <a:extLst>
            <a:ext uri="{FF2B5EF4-FFF2-40B4-BE49-F238E27FC236}">
              <a16:creationId xmlns:a16="http://schemas.microsoft.com/office/drawing/2014/main" id="{96523FFC-BC09-4289-AF84-21188C91A456}"/>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6" name="テキスト ボックス 395">
          <a:extLst>
            <a:ext uri="{FF2B5EF4-FFF2-40B4-BE49-F238E27FC236}">
              <a16:creationId xmlns:a16="http://schemas.microsoft.com/office/drawing/2014/main" id="{3F812721-1A50-4C1D-A889-CCB340689CE5}"/>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7" name="直線コネクタ 396">
          <a:extLst>
            <a:ext uri="{FF2B5EF4-FFF2-40B4-BE49-F238E27FC236}">
              <a16:creationId xmlns:a16="http://schemas.microsoft.com/office/drawing/2014/main" id="{B469EACF-BA8C-40B8-AC46-767310820E59}"/>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8" name="テキスト ボックス 397">
          <a:extLst>
            <a:ext uri="{FF2B5EF4-FFF2-40B4-BE49-F238E27FC236}">
              <a16:creationId xmlns:a16="http://schemas.microsoft.com/office/drawing/2014/main" id="{CFF13636-1555-4007-9DAD-C26E28E1C475}"/>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9" name="直線コネクタ 398">
          <a:extLst>
            <a:ext uri="{FF2B5EF4-FFF2-40B4-BE49-F238E27FC236}">
              <a16:creationId xmlns:a16="http://schemas.microsoft.com/office/drawing/2014/main" id="{BD47781E-8CDF-4F3F-B4FE-C84CE5DFAD9F}"/>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0" name="テキスト ボックス 399">
          <a:extLst>
            <a:ext uri="{FF2B5EF4-FFF2-40B4-BE49-F238E27FC236}">
              <a16:creationId xmlns:a16="http://schemas.microsoft.com/office/drawing/2014/main" id="{35FD7FE4-B59E-4DEE-A099-D50E1C929E22}"/>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1" name="直線コネクタ 400">
          <a:extLst>
            <a:ext uri="{FF2B5EF4-FFF2-40B4-BE49-F238E27FC236}">
              <a16:creationId xmlns:a16="http://schemas.microsoft.com/office/drawing/2014/main" id="{34A6F4F7-2EAB-4BB6-B8D1-B606EA37E7CC}"/>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2" name="テキスト ボックス 401">
          <a:extLst>
            <a:ext uri="{FF2B5EF4-FFF2-40B4-BE49-F238E27FC236}">
              <a16:creationId xmlns:a16="http://schemas.microsoft.com/office/drawing/2014/main" id="{11992BA9-E35D-4EFC-9A01-3F0DAC7685F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a:extLst>
            <a:ext uri="{FF2B5EF4-FFF2-40B4-BE49-F238E27FC236}">
              <a16:creationId xmlns:a16="http://schemas.microsoft.com/office/drawing/2014/main" id="{8BAD46E8-4B43-4133-8420-712174A60BF6}"/>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4" name="テキスト ボックス 403">
          <a:extLst>
            <a:ext uri="{FF2B5EF4-FFF2-40B4-BE49-F238E27FC236}">
              <a16:creationId xmlns:a16="http://schemas.microsoft.com/office/drawing/2014/main" id="{16CE975F-967B-44C9-B5E7-B44E54E4EBC4}"/>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a:extLst>
            <a:ext uri="{FF2B5EF4-FFF2-40B4-BE49-F238E27FC236}">
              <a16:creationId xmlns:a16="http://schemas.microsoft.com/office/drawing/2014/main" id="{1B0B0807-ED0A-49FD-B17B-29B58D0D2FC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20955</xdr:rowOff>
    </xdr:from>
    <xdr:to>
      <xdr:col>24</xdr:col>
      <xdr:colOff>62865</xdr:colOff>
      <xdr:row>108</xdr:row>
      <xdr:rowOff>152400</xdr:rowOff>
    </xdr:to>
    <xdr:cxnSp macro="">
      <xdr:nvCxnSpPr>
        <xdr:cNvPr id="406" name="直線コネクタ 405">
          <a:extLst>
            <a:ext uri="{FF2B5EF4-FFF2-40B4-BE49-F238E27FC236}">
              <a16:creationId xmlns:a16="http://schemas.microsoft.com/office/drawing/2014/main" id="{D6D9662B-019A-4A24-9E71-97ECCC540DFA}"/>
            </a:ext>
          </a:extLst>
        </xdr:cNvPr>
        <xdr:cNvCxnSpPr/>
      </xdr:nvCxnSpPr>
      <xdr:spPr>
        <a:xfrm flipV="1">
          <a:off x="4634865" y="17165955"/>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7" name="【市民会館】&#10;有形固定資産減価償却率最小値テキスト">
          <a:extLst>
            <a:ext uri="{FF2B5EF4-FFF2-40B4-BE49-F238E27FC236}">
              <a16:creationId xmlns:a16="http://schemas.microsoft.com/office/drawing/2014/main" id="{BAC045DD-7773-4107-A2B1-03317EC4A68F}"/>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8" name="直線コネクタ 407">
          <a:extLst>
            <a:ext uri="{FF2B5EF4-FFF2-40B4-BE49-F238E27FC236}">
              <a16:creationId xmlns:a16="http://schemas.microsoft.com/office/drawing/2014/main" id="{D727F026-AB0A-4023-B028-88B22DD22E43}"/>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139082</xdr:rowOff>
    </xdr:from>
    <xdr:ext cx="405111" cy="259045"/>
    <xdr:sp macro="" textlink="">
      <xdr:nvSpPr>
        <xdr:cNvPr id="409" name="【市民会館】&#10;有形固定資産減価償却率最大値テキスト">
          <a:extLst>
            <a:ext uri="{FF2B5EF4-FFF2-40B4-BE49-F238E27FC236}">
              <a16:creationId xmlns:a16="http://schemas.microsoft.com/office/drawing/2014/main" id="{EFE0F8CE-8EF0-4B77-B7EC-F9889676AA79}"/>
            </a:ext>
          </a:extLst>
        </xdr:cNvPr>
        <xdr:cNvSpPr txBox="1"/>
      </xdr:nvSpPr>
      <xdr:spPr>
        <a:xfrm>
          <a:off x="4673600" y="1694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20955</xdr:rowOff>
    </xdr:from>
    <xdr:to>
      <xdr:col>24</xdr:col>
      <xdr:colOff>152400</xdr:colOff>
      <xdr:row>100</xdr:row>
      <xdr:rowOff>20955</xdr:rowOff>
    </xdr:to>
    <xdr:cxnSp macro="">
      <xdr:nvCxnSpPr>
        <xdr:cNvPr id="410" name="直線コネクタ 409">
          <a:extLst>
            <a:ext uri="{FF2B5EF4-FFF2-40B4-BE49-F238E27FC236}">
              <a16:creationId xmlns:a16="http://schemas.microsoft.com/office/drawing/2014/main" id="{ADBBAA7D-B82C-4EF1-ACBF-7845F1432AD0}"/>
            </a:ext>
          </a:extLst>
        </xdr:cNvPr>
        <xdr:cNvCxnSpPr/>
      </xdr:nvCxnSpPr>
      <xdr:spPr>
        <a:xfrm>
          <a:off x="4546600" y="171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47641</xdr:rowOff>
    </xdr:from>
    <xdr:ext cx="405111" cy="259045"/>
    <xdr:sp macro="" textlink="">
      <xdr:nvSpPr>
        <xdr:cNvPr id="411" name="【市民会館】&#10;有形固定資産減価償却率平均値テキスト">
          <a:extLst>
            <a:ext uri="{FF2B5EF4-FFF2-40B4-BE49-F238E27FC236}">
              <a16:creationId xmlns:a16="http://schemas.microsoft.com/office/drawing/2014/main" id="{C1EF3264-5767-4E25-ADDD-290CC5308668}"/>
            </a:ext>
          </a:extLst>
        </xdr:cNvPr>
        <xdr:cNvSpPr txBox="1"/>
      </xdr:nvSpPr>
      <xdr:spPr>
        <a:xfrm>
          <a:off x="4673600" y="17706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69214</xdr:rowOff>
    </xdr:from>
    <xdr:to>
      <xdr:col>24</xdr:col>
      <xdr:colOff>114300</xdr:colOff>
      <xdr:row>103</xdr:row>
      <xdr:rowOff>170814</xdr:rowOff>
    </xdr:to>
    <xdr:sp macro="" textlink="">
      <xdr:nvSpPr>
        <xdr:cNvPr id="412" name="フローチャート: 判断 411">
          <a:extLst>
            <a:ext uri="{FF2B5EF4-FFF2-40B4-BE49-F238E27FC236}">
              <a16:creationId xmlns:a16="http://schemas.microsoft.com/office/drawing/2014/main" id="{46A3CA47-DAF4-4139-8B3E-5A43C5C5DDAD}"/>
            </a:ext>
          </a:extLst>
        </xdr:cNvPr>
        <xdr:cNvSpPr/>
      </xdr:nvSpPr>
      <xdr:spPr>
        <a:xfrm>
          <a:off x="4584700" y="177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40639</xdr:rowOff>
    </xdr:from>
    <xdr:to>
      <xdr:col>20</xdr:col>
      <xdr:colOff>38100</xdr:colOff>
      <xdr:row>103</xdr:row>
      <xdr:rowOff>142239</xdr:rowOff>
    </xdr:to>
    <xdr:sp macro="" textlink="">
      <xdr:nvSpPr>
        <xdr:cNvPr id="413" name="フローチャート: 判断 412">
          <a:extLst>
            <a:ext uri="{FF2B5EF4-FFF2-40B4-BE49-F238E27FC236}">
              <a16:creationId xmlns:a16="http://schemas.microsoft.com/office/drawing/2014/main" id="{8176AC6F-32D7-4436-8777-7225F4327BBB}"/>
            </a:ext>
          </a:extLst>
        </xdr:cNvPr>
        <xdr:cNvSpPr/>
      </xdr:nvSpPr>
      <xdr:spPr>
        <a:xfrm>
          <a:off x="3746500" y="1769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38736</xdr:rowOff>
    </xdr:from>
    <xdr:to>
      <xdr:col>15</xdr:col>
      <xdr:colOff>101600</xdr:colOff>
      <xdr:row>103</xdr:row>
      <xdr:rowOff>140336</xdr:rowOff>
    </xdr:to>
    <xdr:sp macro="" textlink="">
      <xdr:nvSpPr>
        <xdr:cNvPr id="414" name="フローチャート: 判断 413">
          <a:extLst>
            <a:ext uri="{FF2B5EF4-FFF2-40B4-BE49-F238E27FC236}">
              <a16:creationId xmlns:a16="http://schemas.microsoft.com/office/drawing/2014/main" id="{0517E5F1-F693-42FF-8A14-57C514BDB7C2}"/>
            </a:ext>
          </a:extLst>
        </xdr:cNvPr>
        <xdr:cNvSpPr/>
      </xdr:nvSpPr>
      <xdr:spPr>
        <a:xfrm>
          <a:off x="2857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55880</xdr:rowOff>
    </xdr:from>
    <xdr:to>
      <xdr:col>10</xdr:col>
      <xdr:colOff>165100</xdr:colOff>
      <xdr:row>103</xdr:row>
      <xdr:rowOff>157480</xdr:rowOff>
    </xdr:to>
    <xdr:sp macro="" textlink="">
      <xdr:nvSpPr>
        <xdr:cNvPr id="415" name="フローチャート: 判断 414">
          <a:extLst>
            <a:ext uri="{FF2B5EF4-FFF2-40B4-BE49-F238E27FC236}">
              <a16:creationId xmlns:a16="http://schemas.microsoft.com/office/drawing/2014/main" id="{CF6A15B8-6813-4DF2-8B6B-0BA0366541BD}"/>
            </a:ext>
          </a:extLst>
        </xdr:cNvPr>
        <xdr:cNvSpPr/>
      </xdr:nvSpPr>
      <xdr:spPr>
        <a:xfrm>
          <a:off x="1968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6" name="フローチャート: 判断 415">
          <a:extLst>
            <a:ext uri="{FF2B5EF4-FFF2-40B4-BE49-F238E27FC236}">
              <a16:creationId xmlns:a16="http://schemas.microsoft.com/office/drawing/2014/main" id="{D7AE64CE-A707-4A7F-B625-2B4BD19F14BE}"/>
            </a:ext>
          </a:extLst>
        </xdr:cNvPr>
        <xdr:cNvSpPr/>
      </xdr:nvSpPr>
      <xdr:spPr>
        <a:xfrm>
          <a:off x="1079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21466256-4BF7-48DC-B9ED-149680F60C56}"/>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8B834DB6-F892-40A2-8624-18C44AE8F786}"/>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9AEAB328-312B-413A-AE9B-6042908ABB28}"/>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DB29021C-E012-489A-B2E9-7A10B9C2F2E6}"/>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6E00F2C4-0984-4AE7-B3DB-5DA103FD369D}"/>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23495</xdr:rowOff>
    </xdr:from>
    <xdr:to>
      <xdr:col>24</xdr:col>
      <xdr:colOff>114300</xdr:colOff>
      <xdr:row>103</xdr:row>
      <xdr:rowOff>125095</xdr:rowOff>
    </xdr:to>
    <xdr:sp macro="" textlink="">
      <xdr:nvSpPr>
        <xdr:cNvPr id="422" name="楕円 421">
          <a:extLst>
            <a:ext uri="{FF2B5EF4-FFF2-40B4-BE49-F238E27FC236}">
              <a16:creationId xmlns:a16="http://schemas.microsoft.com/office/drawing/2014/main" id="{8FD797E0-681E-4742-99B3-59691C311AE7}"/>
            </a:ext>
          </a:extLst>
        </xdr:cNvPr>
        <xdr:cNvSpPr/>
      </xdr:nvSpPr>
      <xdr:spPr>
        <a:xfrm>
          <a:off x="4584700" y="1768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46372</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B673BD50-C597-4B62-8C5B-CA83C447E730}"/>
            </a:ext>
          </a:extLst>
        </xdr:cNvPr>
        <xdr:cNvSpPr txBox="1"/>
      </xdr:nvSpPr>
      <xdr:spPr>
        <a:xfrm>
          <a:off x="4673600" y="175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10161</xdr:rowOff>
    </xdr:from>
    <xdr:to>
      <xdr:col>20</xdr:col>
      <xdr:colOff>38100</xdr:colOff>
      <xdr:row>103</xdr:row>
      <xdr:rowOff>111761</xdr:rowOff>
    </xdr:to>
    <xdr:sp macro="" textlink="">
      <xdr:nvSpPr>
        <xdr:cNvPr id="424" name="楕円 423">
          <a:extLst>
            <a:ext uri="{FF2B5EF4-FFF2-40B4-BE49-F238E27FC236}">
              <a16:creationId xmlns:a16="http://schemas.microsoft.com/office/drawing/2014/main" id="{AF936F8F-CCAD-4A21-8304-A7DDD69987B9}"/>
            </a:ext>
          </a:extLst>
        </xdr:cNvPr>
        <xdr:cNvSpPr/>
      </xdr:nvSpPr>
      <xdr:spPr>
        <a:xfrm>
          <a:off x="3746500" y="1766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60961</xdr:rowOff>
    </xdr:from>
    <xdr:to>
      <xdr:col>24</xdr:col>
      <xdr:colOff>63500</xdr:colOff>
      <xdr:row>103</xdr:row>
      <xdr:rowOff>74295</xdr:rowOff>
    </xdr:to>
    <xdr:cxnSp macro="">
      <xdr:nvCxnSpPr>
        <xdr:cNvPr id="425" name="直線コネクタ 424">
          <a:extLst>
            <a:ext uri="{FF2B5EF4-FFF2-40B4-BE49-F238E27FC236}">
              <a16:creationId xmlns:a16="http://schemas.microsoft.com/office/drawing/2014/main" id="{1EF462A0-57FE-4922-9742-1A57378D80AE}"/>
            </a:ext>
          </a:extLst>
        </xdr:cNvPr>
        <xdr:cNvCxnSpPr/>
      </xdr:nvCxnSpPr>
      <xdr:spPr>
        <a:xfrm>
          <a:off x="3797300" y="17720311"/>
          <a:ext cx="8382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95886</xdr:rowOff>
    </xdr:from>
    <xdr:to>
      <xdr:col>15</xdr:col>
      <xdr:colOff>101600</xdr:colOff>
      <xdr:row>103</xdr:row>
      <xdr:rowOff>26036</xdr:rowOff>
    </xdr:to>
    <xdr:sp macro="" textlink="">
      <xdr:nvSpPr>
        <xdr:cNvPr id="426" name="楕円 425">
          <a:extLst>
            <a:ext uri="{FF2B5EF4-FFF2-40B4-BE49-F238E27FC236}">
              <a16:creationId xmlns:a16="http://schemas.microsoft.com/office/drawing/2014/main" id="{949284A0-6925-402A-82D4-2F1EA8587170}"/>
            </a:ext>
          </a:extLst>
        </xdr:cNvPr>
        <xdr:cNvSpPr/>
      </xdr:nvSpPr>
      <xdr:spPr>
        <a:xfrm>
          <a:off x="2857500" y="1758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146686</xdr:rowOff>
    </xdr:from>
    <xdr:to>
      <xdr:col>19</xdr:col>
      <xdr:colOff>177800</xdr:colOff>
      <xdr:row>103</xdr:row>
      <xdr:rowOff>60961</xdr:rowOff>
    </xdr:to>
    <xdr:cxnSp macro="">
      <xdr:nvCxnSpPr>
        <xdr:cNvPr id="427" name="直線コネクタ 426">
          <a:extLst>
            <a:ext uri="{FF2B5EF4-FFF2-40B4-BE49-F238E27FC236}">
              <a16:creationId xmlns:a16="http://schemas.microsoft.com/office/drawing/2014/main" id="{F259D9DB-327B-4F7C-AC29-0A4BF809E0F4}"/>
            </a:ext>
          </a:extLst>
        </xdr:cNvPr>
        <xdr:cNvCxnSpPr/>
      </xdr:nvCxnSpPr>
      <xdr:spPr>
        <a:xfrm>
          <a:off x="2908300" y="17634586"/>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128270</xdr:rowOff>
    </xdr:from>
    <xdr:to>
      <xdr:col>10</xdr:col>
      <xdr:colOff>165100</xdr:colOff>
      <xdr:row>103</xdr:row>
      <xdr:rowOff>58420</xdr:rowOff>
    </xdr:to>
    <xdr:sp macro="" textlink="">
      <xdr:nvSpPr>
        <xdr:cNvPr id="428" name="楕円 427">
          <a:extLst>
            <a:ext uri="{FF2B5EF4-FFF2-40B4-BE49-F238E27FC236}">
              <a16:creationId xmlns:a16="http://schemas.microsoft.com/office/drawing/2014/main" id="{E04699F9-B5D0-4192-BB73-D3C52C66E852}"/>
            </a:ext>
          </a:extLst>
        </xdr:cNvPr>
        <xdr:cNvSpPr/>
      </xdr:nvSpPr>
      <xdr:spPr>
        <a:xfrm>
          <a:off x="19685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146686</xdr:rowOff>
    </xdr:from>
    <xdr:to>
      <xdr:col>15</xdr:col>
      <xdr:colOff>50800</xdr:colOff>
      <xdr:row>103</xdr:row>
      <xdr:rowOff>7620</xdr:rowOff>
    </xdr:to>
    <xdr:cxnSp macro="">
      <xdr:nvCxnSpPr>
        <xdr:cNvPr id="429" name="直線コネクタ 428">
          <a:extLst>
            <a:ext uri="{FF2B5EF4-FFF2-40B4-BE49-F238E27FC236}">
              <a16:creationId xmlns:a16="http://schemas.microsoft.com/office/drawing/2014/main" id="{74171622-AFAA-4473-AB32-ED311FC8C823}"/>
            </a:ext>
          </a:extLst>
        </xdr:cNvPr>
        <xdr:cNvCxnSpPr/>
      </xdr:nvCxnSpPr>
      <xdr:spPr>
        <a:xfrm flipV="1">
          <a:off x="2019300" y="17634586"/>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124461</xdr:rowOff>
    </xdr:from>
    <xdr:to>
      <xdr:col>6</xdr:col>
      <xdr:colOff>38100</xdr:colOff>
      <xdr:row>103</xdr:row>
      <xdr:rowOff>54611</xdr:rowOff>
    </xdr:to>
    <xdr:sp macro="" textlink="">
      <xdr:nvSpPr>
        <xdr:cNvPr id="430" name="楕円 429">
          <a:extLst>
            <a:ext uri="{FF2B5EF4-FFF2-40B4-BE49-F238E27FC236}">
              <a16:creationId xmlns:a16="http://schemas.microsoft.com/office/drawing/2014/main" id="{D38E0977-DCEB-4801-8375-B4DB934DCC8D}"/>
            </a:ext>
          </a:extLst>
        </xdr:cNvPr>
        <xdr:cNvSpPr/>
      </xdr:nvSpPr>
      <xdr:spPr>
        <a:xfrm>
          <a:off x="1079500" y="176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3811</xdr:rowOff>
    </xdr:from>
    <xdr:to>
      <xdr:col>10</xdr:col>
      <xdr:colOff>114300</xdr:colOff>
      <xdr:row>103</xdr:row>
      <xdr:rowOff>7620</xdr:rowOff>
    </xdr:to>
    <xdr:cxnSp macro="">
      <xdr:nvCxnSpPr>
        <xdr:cNvPr id="431" name="直線コネクタ 430">
          <a:extLst>
            <a:ext uri="{FF2B5EF4-FFF2-40B4-BE49-F238E27FC236}">
              <a16:creationId xmlns:a16="http://schemas.microsoft.com/office/drawing/2014/main" id="{F521DB86-6A3E-43C7-8322-FD1E0EAEABF6}"/>
            </a:ext>
          </a:extLst>
        </xdr:cNvPr>
        <xdr:cNvCxnSpPr/>
      </xdr:nvCxnSpPr>
      <xdr:spPr>
        <a:xfrm>
          <a:off x="1130300" y="176631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133366</xdr:rowOff>
    </xdr:from>
    <xdr:ext cx="405111" cy="259045"/>
    <xdr:sp macro="" textlink="">
      <xdr:nvSpPr>
        <xdr:cNvPr id="432" name="n_1aveValue【市民会館】&#10;有形固定資産減価償却率">
          <a:extLst>
            <a:ext uri="{FF2B5EF4-FFF2-40B4-BE49-F238E27FC236}">
              <a16:creationId xmlns:a16="http://schemas.microsoft.com/office/drawing/2014/main" id="{00D84D26-340F-421D-8E35-6AA4E9569BD2}"/>
            </a:ext>
          </a:extLst>
        </xdr:cNvPr>
        <xdr:cNvSpPr txBox="1"/>
      </xdr:nvSpPr>
      <xdr:spPr>
        <a:xfrm>
          <a:off x="3582044" y="17792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131463</xdr:rowOff>
    </xdr:from>
    <xdr:ext cx="405111" cy="259045"/>
    <xdr:sp macro="" textlink="">
      <xdr:nvSpPr>
        <xdr:cNvPr id="433" name="n_2aveValue【市民会館】&#10;有形固定資産減価償却率">
          <a:extLst>
            <a:ext uri="{FF2B5EF4-FFF2-40B4-BE49-F238E27FC236}">
              <a16:creationId xmlns:a16="http://schemas.microsoft.com/office/drawing/2014/main" id="{5FF02072-BBA5-4B7D-8E34-ECAE0E7195D5}"/>
            </a:ext>
          </a:extLst>
        </xdr:cNvPr>
        <xdr:cNvSpPr txBox="1"/>
      </xdr:nvSpPr>
      <xdr:spPr>
        <a:xfrm>
          <a:off x="2705744" y="1779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148607</xdr:rowOff>
    </xdr:from>
    <xdr:ext cx="405111" cy="259045"/>
    <xdr:sp macro="" textlink="">
      <xdr:nvSpPr>
        <xdr:cNvPr id="434" name="n_3aveValue【市民会館】&#10;有形固定資産減価償却率">
          <a:extLst>
            <a:ext uri="{FF2B5EF4-FFF2-40B4-BE49-F238E27FC236}">
              <a16:creationId xmlns:a16="http://schemas.microsoft.com/office/drawing/2014/main" id="{9093F2FA-1168-45BD-840E-7F73E4C442D6}"/>
            </a:ext>
          </a:extLst>
        </xdr:cNvPr>
        <xdr:cNvSpPr txBox="1"/>
      </xdr:nvSpPr>
      <xdr:spPr>
        <a:xfrm>
          <a:off x="1816744" y="1780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435" name="n_4aveValue【市民会館】&#10;有形固定資産減価償却率">
          <a:extLst>
            <a:ext uri="{FF2B5EF4-FFF2-40B4-BE49-F238E27FC236}">
              <a16:creationId xmlns:a16="http://schemas.microsoft.com/office/drawing/2014/main" id="{F9A4386A-786F-41E0-803D-E24B85845487}"/>
            </a:ext>
          </a:extLst>
        </xdr:cNvPr>
        <xdr:cNvSpPr txBox="1"/>
      </xdr:nvSpPr>
      <xdr:spPr>
        <a:xfrm>
          <a:off x="9277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128288</xdr:rowOff>
    </xdr:from>
    <xdr:ext cx="405111" cy="259045"/>
    <xdr:sp macro="" textlink="">
      <xdr:nvSpPr>
        <xdr:cNvPr id="436" name="n_1mainValue【市民会館】&#10;有形固定資産減価償却率">
          <a:extLst>
            <a:ext uri="{FF2B5EF4-FFF2-40B4-BE49-F238E27FC236}">
              <a16:creationId xmlns:a16="http://schemas.microsoft.com/office/drawing/2014/main" id="{ED51C4EA-FD85-4D78-967C-06FE4BC7A183}"/>
            </a:ext>
          </a:extLst>
        </xdr:cNvPr>
        <xdr:cNvSpPr txBox="1"/>
      </xdr:nvSpPr>
      <xdr:spPr>
        <a:xfrm>
          <a:off x="3582044" y="1744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42563</xdr:rowOff>
    </xdr:from>
    <xdr:ext cx="405111" cy="259045"/>
    <xdr:sp macro="" textlink="">
      <xdr:nvSpPr>
        <xdr:cNvPr id="437" name="n_2mainValue【市民会館】&#10;有形固定資産減価償却率">
          <a:extLst>
            <a:ext uri="{FF2B5EF4-FFF2-40B4-BE49-F238E27FC236}">
              <a16:creationId xmlns:a16="http://schemas.microsoft.com/office/drawing/2014/main" id="{0849BEFC-F4DA-42DA-83A4-45661D1B8982}"/>
            </a:ext>
          </a:extLst>
        </xdr:cNvPr>
        <xdr:cNvSpPr txBox="1"/>
      </xdr:nvSpPr>
      <xdr:spPr>
        <a:xfrm>
          <a:off x="2705744" y="1735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74947</xdr:rowOff>
    </xdr:from>
    <xdr:ext cx="405111" cy="259045"/>
    <xdr:sp macro="" textlink="">
      <xdr:nvSpPr>
        <xdr:cNvPr id="438" name="n_3mainValue【市民会館】&#10;有形固定資産減価償却率">
          <a:extLst>
            <a:ext uri="{FF2B5EF4-FFF2-40B4-BE49-F238E27FC236}">
              <a16:creationId xmlns:a16="http://schemas.microsoft.com/office/drawing/2014/main" id="{5AC9506A-9B45-4450-8145-DB78DCFF0004}"/>
            </a:ext>
          </a:extLst>
        </xdr:cNvPr>
        <xdr:cNvSpPr txBox="1"/>
      </xdr:nvSpPr>
      <xdr:spPr>
        <a:xfrm>
          <a:off x="1816744" y="1739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71138</xdr:rowOff>
    </xdr:from>
    <xdr:ext cx="405111" cy="259045"/>
    <xdr:sp macro="" textlink="">
      <xdr:nvSpPr>
        <xdr:cNvPr id="439" name="n_4mainValue【市民会館】&#10;有形固定資産減価償却率">
          <a:extLst>
            <a:ext uri="{FF2B5EF4-FFF2-40B4-BE49-F238E27FC236}">
              <a16:creationId xmlns:a16="http://schemas.microsoft.com/office/drawing/2014/main" id="{2D81BA98-3CFC-49E4-BE12-CA5EEE15A7F8}"/>
            </a:ext>
          </a:extLst>
        </xdr:cNvPr>
        <xdr:cNvSpPr txBox="1"/>
      </xdr:nvSpPr>
      <xdr:spPr>
        <a:xfrm>
          <a:off x="927744" y="1738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A45BA4E7-7A46-4F06-8A28-494348C577F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0D225CFB-97AC-43C8-B03A-B0F8B66D4E9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4A152796-BF82-469F-914D-3A0CE5D76C5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92221412-C483-43FA-9A45-C90465D0CD1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8EB4A90F-31FE-4B26-914E-18F0A012E77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89F6F042-17EB-4860-AFA0-6D4605656B0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83898D8E-108C-4A25-9AF7-FA563FA45AD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15DB0384-63A4-4273-8300-5635B4191CE3}"/>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05E444B5-870A-4032-B201-5DA8C78B6F9D}"/>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00BDA9A5-110E-4BC2-ACB8-C1CECA42D228}"/>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0" name="直線コネクタ 449">
          <a:extLst>
            <a:ext uri="{FF2B5EF4-FFF2-40B4-BE49-F238E27FC236}">
              <a16:creationId xmlns:a16="http://schemas.microsoft.com/office/drawing/2014/main" id="{D549BE4C-0268-4793-8651-CBA2570869C6}"/>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1" name="テキスト ボックス 450">
          <a:extLst>
            <a:ext uri="{FF2B5EF4-FFF2-40B4-BE49-F238E27FC236}">
              <a16:creationId xmlns:a16="http://schemas.microsoft.com/office/drawing/2014/main" id="{F294EFE2-B95E-4F2E-96AF-261B4B2CFFD8}"/>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2" name="直線コネクタ 451">
          <a:extLst>
            <a:ext uri="{FF2B5EF4-FFF2-40B4-BE49-F238E27FC236}">
              <a16:creationId xmlns:a16="http://schemas.microsoft.com/office/drawing/2014/main" id="{DE3938F4-832F-4F10-BF5C-84A38EAF3003}"/>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3" name="テキスト ボックス 452">
          <a:extLst>
            <a:ext uri="{FF2B5EF4-FFF2-40B4-BE49-F238E27FC236}">
              <a16:creationId xmlns:a16="http://schemas.microsoft.com/office/drawing/2014/main" id="{A508AF47-1CBB-46FB-8705-4C870AA56F6C}"/>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4" name="直線コネクタ 453">
          <a:extLst>
            <a:ext uri="{FF2B5EF4-FFF2-40B4-BE49-F238E27FC236}">
              <a16:creationId xmlns:a16="http://schemas.microsoft.com/office/drawing/2014/main" id="{547F5F77-E60E-4755-84D0-9AE1D60DAC28}"/>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5" name="テキスト ボックス 454">
          <a:extLst>
            <a:ext uri="{FF2B5EF4-FFF2-40B4-BE49-F238E27FC236}">
              <a16:creationId xmlns:a16="http://schemas.microsoft.com/office/drawing/2014/main" id="{140FE65E-B5CF-471F-A3C7-D2A0B581FEB8}"/>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6" name="直線コネクタ 455">
          <a:extLst>
            <a:ext uri="{FF2B5EF4-FFF2-40B4-BE49-F238E27FC236}">
              <a16:creationId xmlns:a16="http://schemas.microsoft.com/office/drawing/2014/main" id="{150D5F6C-89A6-4940-97B2-1560201421CD}"/>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7" name="テキスト ボックス 456">
          <a:extLst>
            <a:ext uri="{FF2B5EF4-FFF2-40B4-BE49-F238E27FC236}">
              <a16:creationId xmlns:a16="http://schemas.microsoft.com/office/drawing/2014/main" id="{E9C4BCA3-A4C4-44F4-A1BE-462DA0FEB258}"/>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65A7200A-3900-41D8-93A9-9D069C5FBE8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B3BE9287-3086-41E7-B749-51F4221541AD}"/>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B67991A7-72DB-4616-B4D4-3C871E82DB16}"/>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102</xdr:row>
      <xdr:rowOff>44196</xdr:rowOff>
    </xdr:from>
    <xdr:to>
      <xdr:col>54</xdr:col>
      <xdr:colOff>189865</xdr:colOff>
      <xdr:row>108</xdr:row>
      <xdr:rowOff>48768</xdr:rowOff>
    </xdr:to>
    <xdr:cxnSp macro="">
      <xdr:nvCxnSpPr>
        <xdr:cNvPr id="461" name="直線コネクタ 460">
          <a:extLst>
            <a:ext uri="{FF2B5EF4-FFF2-40B4-BE49-F238E27FC236}">
              <a16:creationId xmlns:a16="http://schemas.microsoft.com/office/drawing/2014/main" id="{779D41F4-AF5E-417F-A2D3-0D206E8E23A1}"/>
            </a:ext>
          </a:extLst>
        </xdr:cNvPr>
        <xdr:cNvCxnSpPr/>
      </xdr:nvCxnSpPr>
      <xdr:spPr>
        <a:xfrm flipV="1">
          <a:off x="10476865" y="17532096"/>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52595</xdr:rowOff>
    </xdr:from>
    <xdr:ext cx="469744" cy="259045"/>
    <xdr:sp macro="" textlink="">
      <xdr:nvSpPr>
        <xdr:cNvPr id="462" name="【市民会館】&#10;一人当たり面積最小値テキスト">
          <a:extLst>
            <a:ext uri="{FF2B5EF4-FFF2-40B4-BE49-F238E27FC236}">
              <a16:creationId xmlns:a16="http://schemas.microsoft.com/office/drawing/2014/main" id="{6BF53F79-BB75-4570-9F6E-B72E6A7BF9C4}"/>
            </a:ext>
          </a:extLst>
        </xdr:cNvPr>
        <xdr:cNvSpPr txBox="1"/>
      </xdr:nvSpPr>
      <xdr:spPr>
        <a:xfrm>
          <a:off x="10515600" y="1856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48768</xdr:rowOff>
    </xdr:from>
    <xdr:to>
      <xdr:col>55</xdr:col>
      <xdr:colOff>88900</xdr:colOff>
      <xdr:row>108</xdr:row>
      <xdr:rowOff>48768</xdr:rowOff>
    </xdr:to>
    <xdr:cxnSp macro="">
      <xdr:nvCxnSpPr>
        <xdr:cNvPr id="463" name="直線コネクタ 462">
          <a:extLst>
            <a:ext uri="{FF2B5EF4-FFF2-40B4-BE49-F238E27FC236}">
              <a16:creationId xmlns:a16="http://schemas.microsoft.com/office/drawing/2014/main" id="{21658785-E3D6-4989-835C-E62357540FED}"/>
            </a:ext>
          </a:extLst>
        </xdr:cNvPr>
        <xdr:cNvCxnSpPr/>
      </xdr:nvCxnSpPr>
      <xdr:spPr>
        <a:xfrm>
          <a:off x="10388600" y="1856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162323</xdr:rowOff>
    </xdr:from>
    <xdr:ext cx="469744" cy="259045"/>
    <xdr:sp macro="" textlink="">
      <xdr:nvSpPr>
        <xdr:cNvPr id="464" name="【市民会館】&#10;一人当たり面積最大値テキスト">
          <a:extLst>
            <a:ext uri="{FF2B5EF4-FFF2-40B4-BE49-F238E27FC236}">
              <a16:creationId xmlns:a16="http://schemas.microsoft.com/office/drawing/2014/main" id="{51E2ED22-348C-4E07-9800-300883DC82A5}"/>
            </a:ext>
          </a:extLst>
        </xdr:cNvPr>
        <xdr:cNvSpPr txBox="1"/>
      </xdr:nvSpPr>
      <xdr:spPr>
        <a:xfrm>
          <a:off x="10515600" y="1730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102</xdr:row>
      <xdr:rowOff>44196</xdr:rowOff>
    </xdr:from>
    <xdr:to>
      <xdr:col>55</xdr:col>
      <xdr:colOff>88900</xdr:colOff>
      <xdr:row>102</xdr:row>
      <xdr:rowOff>44196</xdr:rowOff>
    </xdr:to>
    <xdr:cxnSp macro="">
      <xdr:nvCxnSpPr>
        <xdr:cNvPr id="465" name="直線コネクタ 464">
          <a:extLst>
            <a:ext uri="{FF2B5EF4-FFF2-40B4-BE49-F238E27FC236}">
              <a16:creationId xmlns:a16="http://schemas.microsoft.com/office/drawing/2014/main" id="{9DB00CB3-F1B2-46F3-B952-0ECEEF70F189}"/>
            </a:ext>
          </a:extLst>
        </xdr:cNvPr>
        <xdr:cNvCxnSpPr/>
      </xdr:nvCxnSpPr>
      <xdr:spPr>
        <a:xfrm>
          <a:off x="10388600" y="1753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52849</xdr:rowOff>
    </xdr:from>
    <xdr:ext cx="469744" cy="259045"/>
    <xdr:sp macro="" textlink="">
      <xdr:nvSpPr>
        <xdr:cNvPr id="466" name="【市民会館】&#10;一人当たり面積平均値テキスト">
          <a:extLst>
            <a:ext uri="{FF2B5EF4-FFF2-40B4-BE49-F238E27FC236}">
              <a16:creationId xmlns:a16="http://schemas.microsoft.com/office/drawing/2014/main" id="{424FF5A1-5817-444D-A5C5-1F6AA56816A9}"/>
            </a:ext>
          </a:extLst>
        </xdr:cNvPr>
        <xdr:cNvSpPr txBox="1"/>
      </xdr:nvSpPr>
      <xdr:spPr>
        <a:xfrm>
          <a:off x="10515600" y="18055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29972</xdr:rowOff>
    </xdr:from>
    <xdr:to>
      <xdr:col>55</xdr:col>
      <xdr:colOff>50800</xdr:colOff>
      <xdr:row>106</xdr:row>
      <xdr:rowOff>131572</xdr:rowOff>
    </xdr:to>
    <xdr:sp macro="" textlink="">
      <xdr:nvSpPr>
        <xdr:cNvPr id="467" name="フローチャート: 判断 466">
          <a:extLst>
            <a:ext uri="{FF2B5EF4-FFF2-40B4-BE49-F238E27FC236}">
              <a16:creationId xmlns:a16="http://schemas.microsoft.com/office/drawing/2014/main" id="{743F40A9-71D6-4F6D-AC6D-6E93CD2C4F43}"/>
            </a:ext>
          </a:extLst>
        </xdr:cNvPr>
        <xdr:cNvSpPr/>
      </xdr:nvSpPr>
      <xdr:spPr>
        <a:xfrm>
          <a:off x="104267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29972</xdr:rowOff>
    </xdr:from>
    <xdr:to>
      <xdr:col>50</xdr:col>
      <xdr:colOff>165100</xdr:colOff>
      <xdr:row>106</xdr:row>
      <xdr:rowOff>131572</xdr:rowOff>
    </xdr:to>
    <xdr:sp macro="" textlink="">
      <xdr:nvSpPr>
        <xdr:cNvPr id="468" name="フローチャート: 判断 467">
          <a:extLst>
            <a:ext uri="{FF2B5EF4-FFF2-40B4-BE49-F238E27FC236}">
              <a16:creationId xmlns:a16="http://schemas.microsoft.com/office/drawing/2014/main" id="{E0B3C4EA-3590-4D2C-AF4C-10F7EEEDE3F8}"/>
            </a:ext>
          </a:extLst>
        </xdr:cNvPr>
        <xdr:cNvSpPr/>
      </xdr:nvSpPr>
      <xdr:spPr>
        <a:xfrm>
          <a:off x="95885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34544</xdr:rowOff>
    </xdr:from>
    <xdr:to>
      <xdr:col>46</xdr:col>
      <xdr:colOff>38100</xdr:colOff>
      <xdr:row>106</xdr:row>
      <xdr:rowOff>136144</xdr:rowOff>
    </xdr:to>
    <xdr:sp macro="" textlink="">
      <xdr:nvSpPr>
        <xdr:cNvPr id="469" name="フローチャート: 判断 468">
          <a:extLst>
            <a:ext uri="{FF2B5EF4-FFF2-40B4-BE49-F238E27FC236}">
              <a16:creationId xmlns:a16="http://schemas.microsoft.com/office/drawing/2014/main" id="{E44E3F2A-2AFA-441E-B03F-E875FFF87A62}"/>
            </a:ext>
          </a:extLst>
        </xdr:cNvPr>
        <xdr:cNvSpPr/>
      </xdr:nvSpPr>
      <xdr:spPr>
        <a:xfrm>
          <a:off x="8699500" y="1820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34544</xdr:rowOff>
    </xdr:from>
    <xdr:to>
      <xdr:col>41</xdr:col>
      <xdr:colOff>101600</xdr:colOff>
      <xdr:row>106</xdr:row>
      <xdr:rowOff>136144</xdr:rowOff>
    </xdr:to>
    <xdr:sp macro="" textlink="">
      <xdr:nvSpPr>
        <xdr:cNvPr id="470" name="フローチャート: 判断 469">
          <a:extLst>
            <a:ext uri="{FF2B5EF4-FFF2-40B4-BE49-F238E27FC236}">
              <a16:creationId xmlns:a16="http://schemas.microsoft.com/office/drawing/2014/main" id="{E5055ACB-C0E5-43CB-8031-80956A84AAD1}"/>
            </a:ext>
          </a:extLst>
        </xdr:cNvPr>
        <xdr:cNvSpPr/>
      </xdr:nvSpPr>
      <xdr:spPr>
        <a:xfrm>
          <a:off x="7810500" y="1820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34544</xdr:rowOff>
    </xdr:from>
    <xdr:to>
      <xdr:col>36</xdr:col>
      <xdr:colOff>165100</xdr:colOff>
      <xdr:row>106</xdr:row>
      <xdr:rowOff>136144</xdr:rowOff>
    </xdr:to>
    <xdr:sp macro="" textlink="">
      <xdr:nvSpPr>
        <xdr:cNvPr id="471" name="フローチャート: 判断 470">
          <a:extLst>
            <a:ext uri="{FF2B5EF4-FFF2-40B4-BE49-F238E27FC236}">
              <a16:creationId xmlns:a16="http://schemas.microsoft.com/office/drawing/2014/main" id="{AB84A094-055B-492A-947E-9042C71F56CE}"/>
            </a:ext>
          </a:extLst>
        </xdr:cNvPr>
        <xdr:cNvSpPr/>
      </xdr:nvSpPr>
      <xdr:spPr>
        <a:xfrm>
          <a:off x="6921500" y="1820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E894C7F9-7AB2-4759-AA13-08FAB0308882}"/>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23518084-9A60-408A-A466-DE09A4FD3C94}"/>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739F13D0-CD09-4EB5-82F9-6DCB38F25F26}"/>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DA77147D-D112-4F4F-A669-51E1FC69ADD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6F0E821A-B6CC-4181-9395-34ACC8779D3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29972</xdr:rowOff>
    </xdr:from>
    <xdr:to>
      <xdr:col>55</xdr:col>
      <xdr:colOff>50800</xdr:colOff>
      <xdr:row>106</xdr:row>
      <xdr:rowOff>131572</xdr:rowOff>
    </xdr:to>
    <xdr:sp macro="" textlink="">
      <xdr:nvSpPr>
        <xdr:cNvPr id="477" name="楕円 476">
          <a:extLst>
            <a:ext uri="{FF2B5EF4-FFF2-40B4-BE49-F238E27FC236}">
              <a16:creationId xmlns:a16="http://schemas.microsoft.com/office/drawing/2014/main" id="{D1D3AD43-89FB-45D0-8334-82BFE8DF9171}"/>
            </a:ext>
          </a:extLst>
        </xdr:cNvPr>
        <xdr:cNvSpPr/>
      </xdr:nvSpPr>
      <xdr:spPr>
        <a:xfrm>
          <a:off x="10426700" y="1820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8399</xdr:rowOff>
    </xdr:from>
    <xdr:ext cx="469744" cy="259045"/>
    <xdr:sp macro="" textlink="">
      <xdr:nvSpPr>
        <xdr:cNvPr id="478" name="【市民会館】&#10;一人当たり面積該当値テキスト">
          <a:extLst>
            <a:ext uri="{FF2B5EF4-FFF2-40B4-BE49-F238E27FC236}">
              <a16:creationId xmlns:a16="http://schemas.microsoft.com/office/drawing/2014/main" id="{FE8DFFCA-E87C-49DD-806A-6083140861FB}"/>
            </a:ext>
          </a:extLst>
        </xdr:cNvPr>
        <xdr:cNvSpPr txBox="1"/>
      </xdr:nvSpPr>
      <xdr:spPr>
        <a:xfrm>
          <a:off x="10515600" y="1818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29972</xdr:rowOff>
    </xdr:from>
    <xdr:to>
      <xdr:col>50</xdr:col>
      <xdr:colOff>165100</xdr:colOff>
      <xdr:row>106</xdr:row>
      <xdr:rowOff>131572</xdr:rowOff>
    </xdr:to>
    <xdr:sp macro="" textlink="">
      <xdr:nvSpPr>
        <xdr:cNvPr id="479" name="楕円 478">
          <a:extLst>
            <a:ext uri="{FF2B5EF4-FFF2-40B4-BE49-F238E27FC236}">
              <a16:creationId xmlns:a16="http://schemas.microsoft.com/office/drawing/2014/main" id="{9F71EB5C-5135-4C68-A07A-4908872055BB}"/>
            </a:ext>
          </a:extLst>
        </xdr:cNvPr>
        <xdr:cNvSpPr/>
      </xdr:nvSpPr>
      <xdr:spPr>
        <a:xfrm>
          <a:off x="9588500" y="1820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80772</xdr:rowOff>
    </xdr:from>
    <xdr:to>
      <xdr:col>55</xdr:col>
      <xdr:colOff>0</xdr:colOff>
      <xdr:row>106</xdr:row>
      <xdr:rowOff>80772</xdr:rowOff>
    </xdr:to>
    <xdr:cxnSp macro="">
      <xdr:nvCxnSpPr>
        <xdr:cNvPr id="480" name="直線コネクタ 479">
          <a:extLst>
            <a:ext uri="{FF2B5EF4-FFF2-40B4-BE49-F238E27FC236}">
              <a16:creationId xmlns:a16="http://schemas.microsoft.com/office/drawing/2014/main" id="{52EAACE6-D31C-46E0-8E91-30113C885BBA}"/>
            </a:ext>
          </a:extLst>
        </xdr:cNvPr>
        <xdr:cNvCxnSpPr/>
      </xdr:nvCxnSpPr>
      <xdr:spPr>
        <a:xfrm>
          <a:off x="9639300" y="182544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34544</xdr:rowOff>
    </xdr:from>
    <xdr:to>
      <xdr:col>46</xdr:col>
      <xdr:colOff>38100</xdr:colOff>
      <xdr:row>106</xdr:row>
      <xdr:rowOff>136144</xdr:rowOff>
    </xdr:to>
    <xdr:sp macro="" textlink="">
      <xdr:nvSpPr>
        <xdr:cNvPr id="481" name="楕円 480">
          <a:extLst>
            <a:ext uri="{FF2B5EF4-FFF2-40B4-BE49-F238E27FC236}">
              <a16:creationId xmlns:a16="http://schemas.microsoft.com/office/drawing/2014/main" id="{97FFDF9C-5E35-465F-92BE-70A65EA288DB}"/>
            </a:ext>
          </a:extLst>
        </xdr:cNvPr>
        <xdr:cNvSpPr/>
      </xdr:nvSpPr>
      <xdr:spPr>
        <a:xfrm>
          <a:off x="8699500" y="1820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80772</xdr:rowOff>
    </xdr:from>
    <xdr:to>
      <xdr:col>50</xdr:col>
      <xdr:colOff>114300</xdr:colOff>
      <xdr:row>106</xdr:row>
      <xdr:rowOff>85344</xdr:rowOff>
    </xdr:to>
    <xdr:cxnSp macro="">
      <xdr:nvCxnSpPr>
        <xdr:cNvPr id="482" name="直線コネクタ 481">
          <a:extLst>
            <a:ext uri="{FF2B5EF4-FFF2-40B4-BE49-F238E27FC236}">
              <a16:creationId xmlns:a16="http://schemas.microsoft.com/office/drawing/2014/main" id="{DFD66B98-7BF5-409E-8AE9-7DDCC421E54B}"/>
            </a:ext>
          </a:extLst>
        </xdr:cNvPr>
        <xdr:cNvCxnSpPr/>
      </xdr:nvCxnSpPr>
      <xdr:spPr>
        <a:xfrm flipV="1">
          <a:off x="8750300" y="182544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39115</xdr:rowOff>
    </xdr:from>
    <xdr:to>
      <xdr:col>41</xdr:col>
      <xdr:colOff>101600</xdr:colOff>
      <xdr:row>106</xdr:row>
      <xdr:rowOff>140715</xdr:rowOff>
    </xdr:to>
    <xdr:sp macro="" textlink="">
      <xdr:nvSpPr>
        <xdr:cNvPr id="483" name="楕円 482">
          <a:extLst>
            <a:ext uri="{FF2B5EF4-FFF2-40B4-BE49-F238E27FC236}">
              <a16:creationId xmlns:a16="http://schemas.microsoft.com/office/drawing/2014/main" id="{71EA1689-528B-4FDA-A041-0E75C9A18053}"/>
            </a:ext>
          </a:extLst>
        </xdr:cNvPr>
        <xdr:cNvSpPr/>
      </xdr:nvSpPr>
      <xdr:spPr>
        <a:xfrm>
          <a:off x="7810500" y="182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85344</xdr:rowOff>
    </xdr:from>
    <xdr:to>
      <xdr:col>45</xdr:col>
      <xdr:colOff>177800</xdr:colOff>
      <xdr:row>106</xdr:row>
      <xdr:rowOff>89915</xdr:rowOff>
    </xdr:to>
    <xdr:cxnSp macro="">
      <xdr:nvCxnSpPr>
        <xdr:cNvPr id="484" name="直線コネクタ 483">
          <a:extLst>
            <a:ext uri="{FF2B5EF4-FFF2-40B4-BE49-F238E27FC236}">
              <a16:creationId xmlns:a16="http://schemas.microsoft.com/office/drawing/2014/main" id="{307A315D-FA3B-48B7-9C8F-E858830375C1}"/>
            </a:ext>
          </a:extLst>
        </xdr:cNvPr>
        <xdr:cNvCxnSpPr/>
      </xdr:nvCxnSpPr>
      <xdr:spPr>
        <a:xfrm flipV="1">
          <a:off x="7861300" y="1825904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48261</xdr:rowOff>
    </xdr:from>
    <xdr:to>
      <xdr:col>36</xdr:col>
      <xdr:colOff>165100</xdr:colOff>
      <xdr:row>106</xdr:row>
      <xdr:rowOff>149861</xdr:rowOff>
    </xdr:to>
    <xdr:sp macro="" textlink="">
      <xdr:nvSpPr>
        <xdr:cNvPr id="485" name="楕円 484">
          <a:extLst>
            <a:ext uri="{FF2B5EF4-FFF2-40B4-BE49-F238E27FC236}">
              <a16:creationId xmlns:a16="http://schemas.microsoft.com/office/drawing/2014/main" id="{E2F5AA5C-017A-475E-9C69-7A2E973F85E8}"/>
            </a:ext>
          </a:extLst>
        </xdr:cNvPr>
        <xdr:cNvSpPr/>
      </xdr:nvSpPr>
      <xdr:spPr>
        <a:xfrm>
          <a:off x="6921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89915</xdr:rowOff>
    </xdr:from>
    <xdr:to>
      <xdr:col>41</xdr:col>
      <xdr:colOff>50800</xdr:colOff>
      <xdr:row>106</xdr:row>
      <xdr:rowOff>99061</xdr:rowOff>
    </xdr:to>
    <xdr:cxnSp macro="">
      <xdr:nvCxnSpPr>
        <xdr:cNvPr id="486" name="直線コネクタ 485">
          <a:extLst>
            <a:ext uri="{FF2B5EF4-FFF2-40B4-BE49-F238E27FC236}">
              <a16:creationId xmlns:a16="http://schemas.microsoft.com/office/drawing/2014/main" id="{01832DDD-99BD-43C6-8614-B34B57EF4315}"/>
            </a:ext>
          </a:extLst>
        </xdr:cNvPr>
        <xdr:cNvCxnSpPr/>
      </xdr:nvCxnSpPr>
      <xdr:spPr>
        <a:xfrm flipV="1">
          <a:off x="6972300" y="18263615"/>
          <a:ext cx="8890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122699</xdr:rowOff>
    </xdr:from>
    <xdr:ext cx="469744" cy="259045"/>
    <xdr:sp macro="" textlink="">
      <xdr:nvSpPr>
        <xdr:cNvPr id="487" name="n_1aveValue【市民会館】&#10;一人当たり面積">
          <a:extLst>
            <a:ext uri="{FF2B5EF4-FFF2-40B4-BE49-F238E27FC236}">
              <a16:creationId xmlns:a16="http://schemas.microsoft.com/office/drawing/2014/main" id="{DD335D29-F22F-45C7-BFFC-D538F3FA74F2}"/>
            </a:ext>
          </a:extLst>
        </xdr:cNvPr>
        <xdr:cNvSpPr txBox="1"/>
      </xdr:nvSpPr>
      <xdr:spPr>
        <a:xfrm>
          <a:off x="9391727" y="1829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127271</xdr:rowOff>
    </xdr:from>
    <xdr:ext cx="469744" cy="259045"/>
    <xdr:sp macro="" textlink="">
      <xdr:nvSpPr>
        <xdr:cNvPr id="488" name="n_2aveValue【市民会館】&#10;一人当たり面積">
          <a:extLst>
            <a:ext uri="{FF2B5EF4-FFF2-40B4-BE49-F238E27FC236}">
              <a16:creationId xmlns:a16="http://schemas.microsoft.com/office/drawing/2014/main" id="{BD54A9A1-FDC4-4087-B6C2-31F3BCF557FC}"/>
            </a:ext>
          </a:extLst>
        </xdr:cNvPr>
        <xdr:cNvSpPr txBox="1"/>
      </xdr:nvSpPr>
      <xdr:spPr>
        <a:xfrm>
          <a:off x="8515427" y="1830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152671</xdr:rowOff>
    </xdr:from>
    <xdr:ext cx="469744" cy="259045"/>
    <xdr:sp macro="" textlink="">
      <xdr:nvSpPr>
        <xdr:cNvPr id="489" name="n_3aveValue【市民会館】&#10;一人当たり面積">
          <a:extLst>
            <a:ext uri="{FF2B5EF4-FFF2-40B4-BE49-F238E27FC236}">
              <a16:creationId xmlns:a16="http://schemas.microsoft.com/office/drawing/2014/main" id="{EB356E7F-2EAF-4FB7-84E1-7BFAC09830F3}"/>
            </a:ext>
          </a:extLst>
        </xdr:cNvPr>
        <xdr:cNvSpPr txBox="1"/>
      </xdr:nvSpPr>
      <xdr:spPr>
        <a:xfrm>
          <a:off x="7626427" y="1798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152671</xdr:rowOff>
    </xdr:from>
    <xdr:ext cx="469744" cy="259045"/>
    <xdr:sp macro="" textlink="">
      <xdr:nvSpPr>
        <xdr:cNvPr id="490" name="n_4aveValue【市民会館】&#10;一人当たり面積">
          <a:extLst>
            <a:ext uri="{FF2B5EF4-FFF2-40B4-BE49-F238E27FC236}">
              <a16:creationId xmlns:a16="http://schemas.microsoft.com/office/drawing/2014/main" id="{E50026F7-B06D-499E-A696-D79931D4D0B9}"/>
            </a:ext>
          </a:extLst>
        </xdr:cNvPr>
        <xdr:cNvSpPr txBox="1"/>
      </xdr:nvSpPr>
      <xdr:spPr>
        <a:xfrm>
          <a:off x="6737427" y="1798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148099</xdr:rowOff>
    </xdr:from>
    <xdr:ext cx="469744" cy="259045"/>
    <xdr:sp macro="" textlink="">
      <xdr:nvSpPr>
        <xdr:cNvPr id="491" name="n_1mainValue【市民会館】&#10;一人当たり面積">
          <a:extLst>
            <a:ext uri="{FF2B5EF4-FFF2-40B4-BE49-F238E27FC236}">
              <a16:creationId xmlns:a16="http://schemas.microsoft.com/office/drawing/2014/main" id="{65AB2976-BC3B-4416-ABEF-FE44A6BDCEF9}"/>
            </a:ext>
          </a:extLst>
        </xdr:cNvPr>
        <xdr:cNvSpPr txBox="1"/>
      </xdr:nvSpPr>
      <xdr:spPr>
        <a:xfrm>
          <a:off x="9391727" y="1797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152671</xdr:rowOff>
    </xdr:from>
    <xdr:ext cx="469744" cy="259045"/>
    <xdr:sp macro="" textlink="">
      <xdr:nvSpPr>
        <xdr:cNvPr id="492" name="n_2mainValue【市民会館】&#10;一人当たり面積">
          <a:extLst>
            <a:ext uri="{FF2B5EF4-FFF2-40B4-BE49-F238E27FC236}">
              <a16:creationId xmlns:a16="http://schemas.microsoft.com/office/drawing/2014/main" id="{EAB216B9-1701-4E0E-B29E-665B21D8D04B}"/>
            </a:ext>
          </a:extLst>
        </xdr:cNvPr>
        <xdr:cNvSpPr txBox="1"/>
      </xdr:nvSpPr>
      <xdr:spPr>
        <a:xfrm>
          <a:off x="8515427" y="1798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131842</xdr:rowOff>
    </xdr:from>
    <xdr:ext cx="469744" cy="259045"/>
    <xdr:sp macro="" textlink="">
      <xdr:nvSpPr>
        <xdr:cNvPr id="493" name="n_3mainValue【市民会館】&#10;一人当たり面積">
          <a:extLst>
            <a:ext uri="{FF2B5EF4-FFF2-40B4-BE49-F238E27FC236}">
              <a16:creationId xmlns:a16="http://schemas.microsoft.com/office/drawing/2014/main" id="{A36AE322-412F-491E-9AB1-D8ADE3D97A1C}"/>
            </a:ext>
          </a:extLst>
        </xdr:cNvPr>
        <xdr:cNvSpPr txBox="1"/>
      </xdr:nvSpPr>
      <xdr:spPr>
        <a:xfrm>
          <a:off x="7626427" y="1830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140988</xdr:rowOff>
    </xdr:from>
    <xdr:ext cx="469744" cy="259045"/>
    <xdr:sp macro="" textlink="">
      <xdr:nvSpPr>
        <xdr:cNvPr id="494" name="n_4mainValue【市民会館】&#10;一人当たり面積">
          <a:extLst>
            <a:ext uri="{FF2B5EF4-FFF2-40B4-BE49-F238E27FC236}">
              <a16:creationId xmlns:a16="http://schemas.microsoft.com/office/drawing/2014/main" id="{D6F07261-1C3F-4A29-A3E1-9C4BB26F28FD}"/>
            </a:ext>
          </a:extLst>
        </xdr:cNvPr>
        <xdr:cNvSpPr txBox="1"/>
      </xdr:nvSpPr>
      <xdr:spPr>
        <a:xfrm>
          <a:off x="67374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82957A51-2237-4B87-ADE3-B6EE9DF95DB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86071358-CB70-4A8E-8E57-F5098E84B368}"/>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C65A7D6-B753-47C9-AB1F-B550E52E996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D90003F1-F844-4F4D-AAAD-CEF2043F102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3BC9331B-88EB-4E72-918E-8166E1035ED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9AA147CE-F03D-42BA-9DF0-6F50A19038F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AF469ECF-F787-4C0A-B92C-B3EA67CD529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C3C3DEA6-FE99-4002-877F-F393CC37D2C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157671A5-AD63-46CC-B34B-7E5AB948AC0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BBD4B991-B601-4041-9B72-4FC690FB43B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5" name="テキスト ボックス 504">
          <a:extLst>
            <a:ext uri="{FF2B5EF4-FFF2-40B4-BE49-F238E27FC236}">
              <a16:creationId xmlns:a16="http://schemas.microsoft.com/office/drawing/2014/main" id="{64F3BB58-0DB8-4541-A744-F3C4B8BD747E}"/>
            </a:ext>
          </a:extLst>
        </xdr:cNvPr>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D568C75F-4D81-49F0-B891-A5216C9663E5}"/>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7" name="テキスト ボックス 506">
          <a:extLst>
            <a:ext uri="{FF2B5EF4-FFF2-40B4-BE49-F238E27FC236}">
              <a16:creationId xmlns:a16="http://schemas.microsoft.com/office/drawing/2014/main" id="{6AECA300-DB34-4975-ADE0-3F49EB9FCF42}"/>
            </a:ext>
          </a:extLst>
        </xdr:cNvPr>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DBDFEDA4-9176-48FD-AB2D-7EA1BF15FAFF}"/>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6045BA1D-4D12-46FA-A1DB-787E9DE63219}"/>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9C19ED7E-D6BF-4CC0-8CD5-C6657AF17F8B}"/>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CDFA7E92-0E33-4DAE-82D8-D3AA0B6D277F}"/>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D445CAE4-7A38-4F1A-9335-0C23233B2784}"/>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6C6B6CAD-1F7A-400F-B5D1-23D68BC166CE}"/>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411A1412-C9BD-4B3E-96EA-DAD8FBD670C9}"/>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3CFC42CD-43DA-4427-A5D8-EEC5BFF26B82}"/>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8D5E4B48-64E1-442F-B553-8DAA9359016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7" name="テキスト ボックス 516">
          <a:extLst>
            <a:ext uri="{FF2B5EF4-FFF2-40B4-BE49-F238E27FC236}">
              <a16:creationId xmlns:a16="http://schemas.microsoft.com/office/drawing/2014/main" id="{D3C9142B-101B-4AE5-A0FE-D706D262ED16}"/>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6B408D97-5E78-4600-B29C-D3E92F32B6E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42</xdr:row>
      <xdr:rowOff>15240</xdr:rowOff>
    </xdr:to>
    <xdr:cxnSp macro="">
      <xdr:nvCxnSpPr>
        <xdr:cNvPr id="519" name="直線コネクタ 518">
          <a:extLst>
            <a:ext uri="{FF2B5EF4-FFF2-40B4-BE49-F238E27FC236}">
              <a16:creationId xmlns:a16="http://schemas.microsoft.com/office/drawing/2014/main" id="{F02CBAAF-DC77-42DE-BED1-080F27AA6322}"/>
            </a:ext>
          </a:extLst>
        </xdr:cNvPr>
        <xdr:cNvCxnSpPr/>
      </xdr:nvCxnSpPr>
      <xdr:spPr>
        <a:xfrm flipV="1">
          <a:off x="16318864" y="563118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19067</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D8362E7F-0BD4-4D6F-BA05-42E46CC8A10A}"/>
            </a:ext>
          </a:extLst>
        </xdr:cNvPr>
        <xdr:cNvSpPr txBox="1"/>
      </xdr:nvSpPr>
      <xdr:spPr>
        <a:xfrm>
          <a:off x="16357600" y="721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15240</xdr:rowOff>
    </xdr:from>
    <xdr:to>
      <xdr:col>86</xdr:col>
      <xdr:colOff>25400</xdr:colOff>
      <xdr:row>42</xdr:row>
      <xdr:rowOff>15240</xdr:rowOff>
    </xdr:to>
    <xdr:cxnSp macro="">
      <xdr:nvCxnSpPr>
        <xdr:cNvPr id="521" name="直線コネクタ 520">
          <a:extLst>
            <a:ext uri="{FF2B5EF4-FFF2-40B4-BE49-F238E27FC236}">
              <a16:creationId xmlns:a16="http://schemas.microsoft.com/office/drawing/2014/main" id="{DCE569E4-F08A-4B35-B569-60FD36C0002B}"/>
            </a:ext>
          </a:extLst>
        </xdr:cNvPr>
        <xdr:cNvCxnSpPr/>
      </xdr:nvCxnSpPr>
      <xdr:spPr>
        <a:xfrm>
          <a:off x="16230600" y="721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F7AD2272-0397-4B01-8645-3F4E3D5F4A8C}"/>
            </a:ext>
          </a:extLst>
        </xdr:cNvPr>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523" name="直線コネクタ 522">
          <a:extLst>
            <a:ext uri="{FF2B5EF4-FFF2-40B4-BE49-F238E27FC236}">
              <a16:creationId xmlns:a16="http://schemas.microsoft.com/office/drawing/2014/main" id="{E8400743-9459-4E7A-85CC-2AB1023A97EE}"/>
            </a:ext>
          </a:extLst>
        </xdr:cNvPr>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36847</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D7BD1A1B-A244-4C15-9A49-9F02FFB6C474}"/>
            </a:ext>
          </a:extLst>
        </xdr:cNvPr>
        <xdr:cNvSpPr txBox="1"/>
      </xdr:nvSpPr>
      <xdr:spPr>
        <a:xfrm>
          <a:off x="16357600" y="6551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13970</xdr:rowOff>
    </xdr:from>
    <xdr:to>
      <xdr:col>85</xdr:col>
      <xdr:colOff>177800</xdr:colOff>
      <xdr:row>39</xdr:row>
      <xdr:rowOff>115570</xdr:rowOff>
    </xdr:to>
    <xdr:sp macro="" textlink="">
      <xdr:nvSpPr>
        <xdr:cNvPr id="525" name="フローチャート: 判断 524">
          <a:extLst>
            <a:ext uri="{FF2B5EF4-FFF2-40B4-BE49-F238E27FC236}">
              <a16:creationId xmlns:a16="http://schemas.microsoft.com/office/drawing/2014/main" id="{910D0971-75AA-4889-9502-5ECAFC19B091}"/>
            </a:ext>
          </a:extLst>
        </xdr:cNvPr>
        <xdr:cNvSpPr/>
      </xdr:nvSpPr>
      <xdr:spPr>
        <a:xfrm>
          <a:off x="162687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86360</xdr:rowOff>
    </xdr:from>
    <xdr:to>
      <xdr:col>81</xdr:col>
      <xdr:colOff>101600</xdr:colOff>
      <xdr:row>40</xdr:row>
      <xdr:rowOff>16510</xdr:rowOff>
    </xdr:to>
    <xdr:sp macro="" textlink="">
      <xdr:nvSpPr>
        <xdr:cNvPr id="526" name="フローチャート: 判断 525">
          <a:extLst>
            <a:ext uri="{FF2B5EF4-FFF2-40B4-BE49-F238E27FC236}">
              <a16:creationId xmlns:a16="http://schemas.microsoft.com/office/drawing/2014/main" id="{1E05EAA3-E8FA-4D5C-A5B3-ECD0CBEFBA11}"/>
            </a:ext>
          </a:extLst>
        </xdr:cNvPr>
        <xdr:cNvSpPr/>
      </xdr:nvSpPr>
      <xdr:spPr>
        <a:xfrm>
          <a:off x="15430500" y="67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33020</xdr:rowOff>
    </xdr:from>
    <xdr:to>
      <xdr:col>76</xdr:col>
      <xdr:colOff>165100</xdr:colOff>
      <xdr:row>39</xdr:row>
      <xdr:rowOff>134620</xdr:rowOff>
    </xdr:to>
    <xdr:sp macro="" textlink="">
      <xdr:nvSpPr>
        <xdr:cNvPr id="527" name="フローチャート: 判断 526">
          <a:extLst>
            <a:ext uri="{FF2B5EF4-FFF2-40B4-BE49-F238E27FC236}">
              <a16:creationId xmlns:a16="http://schemas.microsoft.com/office/drawing/2014/main" id="{DD9262CA-7254-4BE0-8BE8-D14DFE8AAB1B}"/>
            </a:ext>
          </a:extLst>
        </xdr:cNvPr>
        <xdr:cNvSpPr/>
      </xdr:nvSpPr>
      <xdr:spPr>
        <a:xfrm>
          <a:off x="14541500" y="671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162560</xdr:rowOff>
    </xdr:from>
    <xdr:to>
      <xdr:col>72</xdr:col>
      <xdr:colOff>38100</xdr:colOff>
      <xdr:row>39</xdr:row>
      <xdr:rowOff>92710</xdr:rowOff>
    </xdr:to>
    <xdr:sp macro="" textlink="">
      <xdr:nvSpPr>
        <xdr:cNvPr id="528" name="フローチャート: 判断 527">
          <a:extLst>
            <a:ext uri="{FF2B5EF4-FFF2-40B4-BE49-F238E27FC236}">
              <a16:creationId xmlns:a16="http://schemas.microsoft.com/office/drawing/2014/main" id="{6275F2E0-2E08-4674-9B7B-4B269B962FC3}"/>
            </a:ext>
          </a:extLst>
        </xdr:cNvPr>
        <xdr:cNvSpPr/>
      </xdr:nvSpPr>
      <xdr:spPr>
        <a:xfrm>
          <a:off x="13652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33020</xdr:rowOff>
    </xdr:from>
    <xdr:to>
      <xdr:col>67</xdr:col>
      <xdr:colOff>101600</xdr:colOff>
      <xdr:row>39</xdr:row>
      <xdr:rowOff>134620</xdr:rowOff>
    </xdr:to>
    <xdr:sp macro="" textlink="">
      <xdr:nvSpPr>
        <xdr:cNvPr id="529" name="フローチャート: 判断 528">
          <a:extLst>
            <a:ext uri="{FF2B5EF4-FFF2-40B4-BE49-F238E27FC236}">
              <a16:creationId xmlns:a16="http://schemas.microsoft.com/office/drawing/2014/main" id="{E866DA69-9A7E-408E-8A21-F23ACFAD0EBF}"/>
            </a:ext>
          </a:extLst>
        </xdr:cNvPr>
        <xdr:cNvSpPr/>
      </xdr:nvSpPr>
      <xdr:spPr>
        <a:xfrm>
          <a:off x="12763500" y="671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A5C156ED-D1E4-4D3F-AEAE-C7D00C07A34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983544FF-15D1-49A2-BDE7-8B19ADA312C9}"/>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C0798DB3-2BE3-462C-8F2F-4F339CF8871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28F43529-8EA4-4D19-8888-4699A0321AEE}"/>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882AD8D1-025C-473E-96DC-BBA3F9D418A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93980</xdr:rowOff>
    </xdr:from>
    <xdr:to>
      <xdr:col>85</xdr:col>
      <xdr:colOff>177800</xdr:colOff>
      <xdr:row>42</xdr:row>
      <xdr:rowOff>24130</xdr:rowOff>
    </xdr:to>
    <xdr:sp macro="" textlink="">
      <xdr:nvSpPr>
        <xdr:cNvPr id="535" name="楕円 534">
          <a:extLst>
            <a:ext uri="{FF2B5EF4-FFF2-40B4-BE49-F238E27FC236}">
              <a16:creationId xmlns:a16="http://schemas.microsoft.com/office/drawing/2014/main" id="{D8EAF212-5E08-467E-BD5B-8FEA382E790F}"/>
            </a:ext>
          </a:extLst>
        </xdr:cNvPr>
        <xdr:cNvSpPr/>
      </xdr:nvSpPr>
      <xdr:spPr>
        <a:xfrm>
          <a:off x="16268700" y="712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8907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8D5EE668-769C-4902-8A96-E3810C2012B9}"/>
            </a:ext>
          </a:extLst>
        </xdr:cNvPr>
        <xdr:cNvSpPr txBox="1"/>
      </xdr:nvSpPr>
      <xdr:spPr>
        <a:xfrm>
          <a:off x="16357600" y="703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135890</xdr:rowOff>
    </xdr:from>
    <xdr:to>
      <xdr:col>81</xdr:col>
      <xdr:colOff>101600</xdr:colOff>
      <xdr:row>41</xdr:row>
      <xdr:rowOff>66040</xdr:rowOff>
    </xdr:to>
    <xdr:sp macro="" textlink="">
      <xdr:nvSpPr>
        <xdr:cNvPr id="537" name="楕円 536">
          <a:extLst>
            <a:ext uri="{FF2B5EF4-FFF2-40B4-BE49-F238E27FC236}">
              <a16:creationId xmlns:a16="http://schemas.microsoft.com/office/drawing/2014/main" id="{70FFAB1D-1F35-436C-8934-D2EA5F40CF19}"/>
            </a:ext>
          </a:extLst>
        </xdr:cNvPr>
        <xdr:cNvSpPr/>
      </xdr:nvSpPr>
      <xdr:spPr>
        <a:xfrm>
          <a:off x="15430500" y="699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15240</xdr:rowOff>
    </xdr:from>
    <xdr:to>
      <xdr:col>85</xdr:col>
      <xdr:colOff>127000</xdr:colOff>
      <xdr:row>41</xdr:row>
      <xdr:rowOff>144780</xdr:rowOff>
    </xdr:to>
    <xdr:cxnSp macro="">
      <xdr:nvCxnSpPr>
        <xdr:cNvPr id="538" name="直線コネクタ 537">
          <a:extLst>
            <a:ext uri="{FF2B5EF4-FFF2-40B4-BE49-F238E27FC236}">
              <a16:creationId xmlns:a16="http://schemas.microsoft.com/office/drawing/2014/main" id="{AAABE53D-7FF0-4AB3-804E-3C4D2D598397}"/>
            </a:ext>
          </a:extLst>
        </xdr:cNvPr>
        <xdr:cNvCxnSpPr/>
      </xdr:nvCxnSpPr>
      <xdr:spPr>
        <a:xfrm>
          <a:off x="15481300" y="704469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13970</xdr:rowOff>
    </xdr:from>
    <xdr:to>
      <xdr:col>76</xdr:col>
      <xdr:colOff>165100</xdr:colOff>
      <xdr:row>41</xdr:row>
      <xdr:rowOff>115570</xdr:rowOff>
    </xdr:to>
    <xdr:sp macro="" textlink="">
      <xdr:nvSpPr>
        <xdr:cNvPr id="539" name="楕円 538">
          <a:extLst>
            <a:ext uri="{FF2B5EF4-FFF2-40B4-BE49-F238E27FC236}">
              <a16:creationId xmlns:a16="http://schemas.microsoft.com/office/drawing/2014/main" id="{657EA099-7007-48ED-8F49-314A9660BE75}"/>
            </a:ext>
          </a:extLst>
        </xdr:cNvPr>
        <xdr:cNvSpPr/>
      </xdr:nvSpPr>
      <xdr:spPr>
        <a:xfrm>
          <a:off x="14541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15240</xdr:rowOff>
    </xdr:from>
    <xdr:to>
      <xdr:col>81</xdr:col>
      <xdr:colOff>50800</xdr:colOff>
      <xdr:row>41</xdr:row>
      <xdr:rowOff>64770</xdr:rowOff>
    </xdr:to>
    <xdr:cxnSp macro="">
      <xdr:nvCxnSpPr>
        <xdr:cNvPr id="540" name="直線コネクタ 539">
          <a:extLst>
            <a:ext uri="{FF2B5EF4-FFF2-40B4-BE49-F238E27FC236}">
              <a16:creationId xmlns:a16="http://schemas.microsoft.com/office/drawing/2014/main" id="{50557373-958F-4D79-A537-3552DC0EE60D}"/>
            </a:ext>
          </a:extLst>
        </xdr:cNvPr>
        <xdr:cNvCxnSpPr/>
      </xdr:nvCxnSpPr>
      <xdr:spPr>
        <a:xfrm flipV="1">
          <a:off x="14592300" y="704469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113030</xdr:rowOff>
    </xdr:from>
    <xdr:to>
      <xdr:col>72</xdr:col>
      <xdr:colOff>38100</xdr:colOff>
      <xdr:row>41</xdr:row>
      <xdr:rowOff>43180</xdr:rowOff>
    </xdr:to>
    <xdr:sp macro="" textlink="">
      <xdr:nvSpPr>
        <xdr:cNvPr id="541" name="楕円 540">
          <a:extLst>
            <a:ext uri="{FF2B5EF4-FFF2-40B4-BE49-F238E27FC236}">
              <a16:creationId xmlns:a16="http://schemas.microsoft.com/office/drawing/2014/main" id="{D331E517-792F-4515-B4BB-0EA181DD2466}"/>
            </a:ext>
          </a:extLst>
        </xdr:cNvPr>
        <xdr:cNvSpPr/>
      </xdr:nvSpPr>
      <xdr:spPr>
        <a:xfrm>
          <a:off x="13652500" y="69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163830</xdr:rowOff>
    </xdr:from>
    <xdr:to>
      <xdr:col>76</xdr:col>
      <xdr:colOff>114300</xdr:colOff>
      <xdr:row>41</xdr:row>
      <xdr:rowOff>64770</xdr:rowOff>
    </xdr:to>
    <xdr:cxnSp macro="">
      <xdr:nvCxnSpPr>
        <xdr:cNvPr id="542" name="直線コネクタ 541">
          <a:extLst>
            <a:ext uri="{FF2B5EF4-FFF2-40B4-BE49-F238E27FC236}">
              <a16:creationId xmlns:a16="http://schemas.microsoft.com/office/drawing/2014/main" id="{30C79B6A-4714-4489-AF1D-B406BDEB97DD}"/>
            </a:ext>
          </a:extLst>
        </xdr:cNvPr>
        <xdr:cNvCxnSpPr/>
      </xdr:nvCxnSpPr>
      <xdr:spPr>
        <a:xfrm>
          <a:off x="13703300" y="70218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25400</xdr:rowOff>
    </xdr:from>
    <xdr:to>
      <xdr:col>67</xdr:col>
      <xdr:colOff>101600</xdr:colOff>
      <xdr:row>40</xdr:row>
      <xdr:rowOff>127000</xdr:rowOff>
    </xdr:to>
    <xdr:sp macro="" textlink="">
      <xdr:nvSpPr>
        <xdr:cNvPr id="543" name="楕円 542">
          <a:extLst>
            <a:ext uri="{FF2B5EF4-FFF2-40B4-BE49-F238E27FC236}">
              <a16:creationId xmlns:a16="http://schemas.microsoft.com/office/drawing/2014/main" id="{7B229991-DFE1-4053-862A-5FCC41B83E21}"/>
            </a:ext>
          </a:extLst>
        </xdr:cNvPr>
        <xdr:cNvSpPr/>
      </xdr:nvSpPr>
      <xdr:spPr>
        <a:xfrm>
          <a:off x="12763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76200</xdr:rowOff>
    </xdr:from>
    <xdr:to>
      <xdr:col>71</xdr:col>
      <xdr:colOff>177800</xdr:colOff>
      <xdr:row>40</xdr:row>
      <xdr:rowOff>163830</xdr:rowOff>
    </xdr:to>
    <xdr:cxnSp macro="">
      <xdr:nvCxnSpPr>
        <xdr:cNvPr id="544" name="直線コネクタ 543">
          <a:extLst>
            <a:ext uri="{FF2B5EF4-FFF2-40B4-BE49-F238E27FC236}">
              <a16:creationId xmlns:a16="http://schemas.microsoft.com/office/drawing/2014/main" id="{90E0B452-475C-4647-9A06-93D955D8E08B}"/>
            </a:ext>
          </a:extLst>
        </xdr:cNvPr>
        <xdr:cNvCxnSpPr/>
      </xdr:nvCxnSpPr>
      <xdr:spPr>
        <a:xfrm>
          <a:off x="12814300" y="693420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33037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C016428E-5F1E-4DE0-B3B4-11A06BBA998D}"/>
            </a:ext>
          </a:extLst>
        </xdr:cNvPr>
        <xdr:cNvSpPr txBox="1"/>
      </xdr:nvSpPr>
      <xdr:spPr>
        <a:xfrm>
          <a:off x="15266044" y="6548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151147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9DE534B8-FE8B-421F-912D-CEA23E4F6241}"/>
            </a:ext>
          </a:extLst>
        </xdr:cNvPr>
        <xdr:cNvSpPr txBox="1"/>
      </xdr:nvSpPr>
      <xdr:spPr>
        <a:xfrm>
          <a:off x="14389744" y="6494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109237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87A09022-9FC5-4853-AB38-17DE86512CEA}"/>
            </a:ext>
          </a:extLst>
        </xdr:cNvPr>
        <xdr:cNvSpPr txBox="1"/>
      </xdr:nvSpPr>
      <xdr:spPr>
        <a:xfrm>
          <a:off x="13500744" y="645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151147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F50C98C-5E6E-4855-B81C-4AA1D8D6E9D5}"/>
            </a:ext>
          </a:extLst>
        </xdr:cNvPr>
        <xdr:cNvSpPr txBox="1"/>
      </xdr:nvSpPr>
      <xdr:spPr>
        <a:xfrm>
          <a:off x="12611744" y="6494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57167</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D8650314-31F9-448D-A815-35800833E191}"/>
            </a:ext>
          </a:extLst>
        </xdr:cNvPr>
        <xdr:cNvSpPr txBox="1"/>
      </xdr:nvSpPr>
      <xdr:spPr>
        <a:xfrm>
          <a:off x="15266044" y="708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106697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CFF6B0DF-B24C-4E38-8FCB-FE3ED058A344}"/>
            </a:ext>
          </a:extLst>
        </xdr:cNvPr>
        <xdr:cNvSpPr txBox="1"/>
      </xdr:nvSpPr>
      <xdr:spPr>
        <a:xfrm>
          <a:off x="14389744"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34307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AF307FD-A7A9-406B-932A-2B9E068010CC}"/>
            </a:ext>
          </a:extLst>
        </xdr:cNvPr>
        <xdr:cNvSpPr txBox="1"/>
      </xdr:nvSpPr>
      <xdr:spPr>
        <a:xfrm>
          <a:off x="13500744" y="706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118127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3514042E-E580-42FD-B6F8-8D8BFD572F44}"/>
            </a:ext>
          </a:extLst>
        </xdr:cNvPr>
        <xdr:cNvSpPr txBox="1"/>
      </xdr:nvSpPr>
      <xdr:spPr>
        <a:xfrm>
          <a:off x="126117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C78B8E9F-C5CE-4CA1-B7B5-BC138F8F1BC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5FAFFADD-93EB-4F9D-B613-A73087D87C8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30F09AC6-8C1D-47CC-84BD-2155689CE98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E062C749-C226-4F35-B8FE-E75288730A6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A0C01A53-EAEB-473C-B8CA-1DF33921905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1475DC9B-4F14-4D6F-9267-DBFB0258268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ADA31101-513A-4B73-AC6C-A6457A0B458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EBFED7D5-B585-4B0C-924C-71626C48CFB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7D85EA9-88BE-42D9-AB85-DAE3EFA31AD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CD53E918-15E7-47BC-9688-B3460FB8D8C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43</xdr:row>
      <xdr:rowOff>105427</xdr:rowOff>
    </xdr:from>
    <xdr:ext cx="248786" cy="259045"/>
    <xdr:sp macro="" textlink="">
      <xdr:nvSpPr>
        <xdr:cNvPr id="563" name="テキスト ボックス 562">
          <a:extLst>
            <a:ext uri="{FF2B5EF4-FFF2-40B4-BE49-F238E27FC236}">
              <a16:creationId xmlns:a16="http://schemas.microsoft.com/office/drawing/2014/main" id="{3A49A766-4BDF-4818-9B96-E0574330FD33}"/>
            </a:ext>
          </a:extLst>
        </xdr:cNvPr>
        <xdr:cNvSpPr txBox="1"/>
      </xdr:nvSpPr>
      <xdr:spPr>
        <a:xfrm>
          <a:off x="18039214" y="747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92528</xdr:rowOff>
    </xdr:from>
    <xdr:to>
      <xdr:col>120</xdr:col>
      <xdr:colOff>114300</xdr:colOff>
      <xdr:row>42</xdr:row>
      <xdr:rowOff>92528</xdr:rowOff>
    </xdr:to>
    <xdr:cxnSp macro="">
      <xdr:nvCxnSpPr>
        <xdr:cNvPr id="564" name="直線コネクタ 563">
          <a:extLst>
            <a:ext uri="{FF2B5EF4-FFF2-40B4-BE49-F238E27FC236}">
              <a16:creationId xmlns:a16="http://schemas.microsoft.com/office/drawing/2014/main" id="{ED38272B-A61C-42A2-BD90-1E2AF0A286E5}"/>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121755</xdr:rowOff>
    </xdr:from>
    <xdr:ext cx="531299" cy="259045"/>
    <xdr:sp macro="" textlink="">
      <xdr:nvSpPr>
        <xdr:cNvPr id="565" name="テキスト ボックス 564">
          <a:extLst>
            <a:ext uri="{FF2B5EF4-FFF2-40B4-BE49-F238E27FC236}">
              <a16:creationId xmlns:a16="http://schemas.microsoft.com/office/drawing/2014/main" id="{B91D28FA-1777-4F5D-992B-CD8E668E0A8B}"/>
            </a:ext>
          </a:extLst>
        </xdr:cNvPr>
        <xdr:cNvSpPr txBox="1"/>
      </xdr:nvSpPr>
      <xdr:spPr>
        <a:xfrm>
          <a:off x="17756701" y="7151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6" name="直線コネクタ 565">
          <a:extLst>
            <a:ext uri="{FF2B5EF4-FFF2-40B4-BE49-F238E27FC236}">
              <a16:creationId xmlns:a16="http://schemas.microsoft.com/office/drawing/2014/main" id="{4D4B2E3C-941B-43AF-BF2F-CA91CBEAC983}"/>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7" name="テキスト ボックス 566">
          <a:extLst>
            <a:ext uri="{FF2B5EF4-FFF2-40B4-BE49-F238E27FC236}">
              <a16:creationId xmlns:a16="http://schemas.microsoft.com/office/drawing/2014/main" id="{C4CF40DF-52AF-44B8-9D10-C18E5B277C06}"/>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8" name="直線コネクタ 567">
          <a:extLst>
            <a:ext uri="{FF2B5EF4-FFF2-40B4-BE49-F238E27FC236}">
              <a16:creationId xmlns:a16="http://schemas.microsoft.com/office/drawing/2014/main" id="{428067BB-CDC6-4FF8-855F-7B7B9E75018C}"/>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9" name="テキスト ボックス 568">
          <a:extLst>
            <a:ext uri="{FF2B5EF4-FFF2-40B4-BE49-F238E27FC236}">
              <a16:creationId xmlns:a16="http://schemas.microsoft.com/office/drawing/2014/main" id="{5BCDE819-6DC1-490D-9649-DDDE576EE270}"/>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70" name="直線コネクタ 569">
          <a:extLst>
            <a:ext uri="{FF2B5EF4-FFF2-40B4-BE49-F238E27FC236}">
              <a16:creationId xmlns:a16="http://schemas.microsoft.com/office/drawing/2014/main" id="{536638AA-4579-46F6-B340-928AD8DC4C6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1" name="テキスト ボックス 570">
          <a:extLst>
            <a:ext uri="{FF2B5EF4-FFF2-40B4-BE49-F238E27FC236}">
              <a16:creationId xmlns:a16="http://schemas.microsoft.com/office/drawing/2014/main" id="{963AFF02-E4D3-438B-94E8-099CB209AB50}"/>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2" name="直線コネクタ 571">
          <a:extLst>
            <a:ext uri="{FF2B5EF4-FFF2-40B4-BE49-F238E27FC236}">
              <a16:creationId xmlns:a16="http://schemas.microsoft.com/office/drawing/2014/main" id="{22FAD299-1601-4A95-BD95-FE966D4FACAB}"/>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3" name="テキスト ボックス 572">
          <a:extLst>
            <a:ext uri="{FF2B5EF4-FFF2-40B4-BE49-F238E27FC236}">
              <a16:creationId xmlns:a16="http://schemas.microsoft.com/office/drawing/2014/main" id="{BADA0252-4440-4EE4-830C-3D2A3FFAD323}"/>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4" name="直線コネクタ 573">
          <a:extLst>
            <a:ext uri="{FF2B5EF4-FFF2-40B4-BE49-F238E27FC236}">
              <a16:creationId xmlns:a16="http://schemas.microsoft.com/office/drawing/2014/main" id="{35590D3C-EE22-4642-955D-8E0165014CB6}"/>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5" name="テキスト ボックス 574">
          <a:extLst>
            <a:ext uri="{FF2B5EF4-FFF2-40B4-BE49-F238E27FC236}">
              <a16:creationId xmlns:a16="http://schemas.microsoft.com/office/drawing/2014/main" id="{B66B3E54-F35A-41CF-A721-71E0A7AEDA19}"/>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6" name="直線コネクタ 575">
          <a:extLst>
            <a:ext uri="{FF2B5EF4-FFF2-40B4-BE49-F238E27FC236}">
              <a16:creationId xmlns:a16="http://schemas.microsoft.com/office/drawing/2014/main" id="{CEB64058-0C7F-43A8-A42A-BBF21EF3D86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7" name="テキスト ボックス 576">
          <a:extLst>
            <a:ext uri="{FF2B5EF4-FFF2-40B4-BE49-F238E27FC236}">
              <a16:creationId xmlns:a16="http://schemas.microsoft.com/office/drawing/2014/main" id="{FCF3C6BF-3939-496E-BB9E-9EE4B8B2638D}"/>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8" name="【一般廃棄物処理施設】&#10;一人当たり有形固定資産（償却資産）額グラフ枠">
          <a:extLst>
            <a:ext uri="{FF2B5EF4-FFF2-40B4-BE49-F238E27FC236}">
              <a16:creationId xmlns:a16="http://schemas.microsoft.com/office/drawing/2014/main" id="{F4E7BF58-2B0C-4CB0-BE69-D32E416A1BA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167068</xdr:rowOff>
    </xdr:from>
    <xdr:to>
      <xdr:col>116</xdr:col>
      <xdr:colOff>62864</xdr:colOff>
      <xdr:row>42</xdr:row>
      <xdr:rowOff>79923</xdr:rowOff>
    </xdr:to>
    <xdr:cxnSp macro="">
      <xdr:nvCxnSpPr>
        <xdr:cNvPr id="579" name="直線コネクタ 578">
          <a:extLst>
            <a:ext uri="{FF2B5EF4-FFF2-40B4-BE49-F238E27FC236}">
              <a16:creationId xmlns:a16="http://schemas.microsoft.com/office/drawing/2014/main" id="{DAC3CD1B-2CAE-44F0-B372-1F4AB5F1E08D}"/>
            </a:ext>
          </a:extLst>
        </xdr:cNvPr>
        <xdr:cNvCxnSpPr/>
      </xdr:nvCxnSpPr>
      <xdr:spPr>
        <a:xfrm flipV="1">
          <a:off x="22160864" y="5653468"/>
          <a:ext cx="0" cy="1627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83750</xdr:rowOff>
    </xdr:from>
    <xdr:ext cx="534377" cy="259045"/>
    <xdr:sp macro="" textlink="">
      <xdr:nvSpPr>
        <xdr:cNvPr id="580" name="【一般廃棄物処理施設】&#10;一人当たり有形固定資産（償却資産）額最小値テキスト">
          <a:extLst>
            <a:ext uri="{FF2B5EF4-FFF2-40B4-BE49-F238E27FC236}">
              <a16:creationId xmlns:a16="http://schemas.microsoft.com/office/drawing/2014/main" id="{0E39CFE2-C452-4564-B308-0B235701D6A7}"/>
            </a:ext>
          </a:extLst>
        </xdr:cNvPr>
        <xdr:cNvSpPr txBox="1"/>
      </xdr:nvSpPr>
      <xdr:spPr>
        <a:xfrm>
          <a:off x="22199600" y="728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79923</xdr:rowOff>
    </xdr:from>
    <xdr:to>
      <xdr:col>116</xdr:col>
      <xdr:colOff>152400</xdr:colOff>
      <xdr:row>42</xdr:row>
      <xdr:rowOff>79923</xdr:rowOff>
    </xdr:to>
    <xdr:cxnSp macro="">
      <xdr:nvCxnSpPr>
        <xdr:cNvPr id="581" name="直線コネクタ 580">
          <a:extLst>
            <a:ext uri="{FF2B5EF4-FFF2-40B4-BE49-F238E27FC236}">
              <a16:creationId xmlns:a16="http://schemas.microsoft.com/office/drawing/2014/main" id="{EFE22057-58DA-42B9-B8A9-6D72BAA3252D}"/>
            </a:ext>
          </a:extLst>
        </xdr:cNvPr>
        <xdr:cNvCxnSpPr/>
      </xdr:nvCxnSpPr>
      <xdr:spPr>
        <a:xfrm>
          <a:off x="22072600" y="7280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113745</xdr:rowOff>
    </xdr:from>
    <xdr:ext cx="599010" cy="259045"/>
    <xdr:sp macro="" textlink="">
      <xdr:nvSpPr>
        <xdr:cNvPr id="582" name="【一般廃棄物処理施設】&#10;一人当たり有形固定資産（償却資産）額最大値テキスト">
          <a:extLst>
            <a:ext uri="{FF2B5EF4-FFF2-40B4-BE49-F238E27FC236}">
              <a16:creationId xmlns:a16="http://schemas.microsoft.com/office/drawing/2014/main" id="{C3C81917-A3E9-4E12-85A2-F6281067DF13}"/>
            </a:ext>
          </a:extLst>
        </xdr:cNvPr>
        <xdr:cNvSpPr txBox="1"/>
      </xdr:nvSpPr>
      <xdr:spPr>
        <a:xfrm>
          <a:off x="22199600" y="5428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167068</xdr:rowOff>
    </xdr:from>
    <xdr:to>
      <xdr:col>116</xdr:col>
      <xdr:colOff>152400</xdr:colOff>
      <xdr:row>32</xdr:row>
      <xdr:rowOff>167068</xdr:rowOff>
    </xdr:to>
    <xdr:cxnSp macro="">
      <xdr:nvCxnSpPr>
        <xdr:cNvPr id="583" name="直線コネクタ 582">
          <a:extLst>
            <a:ext uri="{FF2B5EF4-FFF2-40B4-BE49-F238E27FC236}">
              <a16:creationId xmlns:a16="http://schemas.microsoft.com/office/drawing/2014/main" id="{FA025E7F-743C-4283-9857-328E2003B0C8}"/>
            </a:ext>
          </a:extLst>
        </xdr:cNvPr>
        <xdr:cNvCxnSpPr/>
      </xdr:nvCxnSpPr>
      <xdr:spPr>
        <a:xfrm>
          <a:off x="22072600" y="5653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18951</xdr:rowOff>
    </xdr:from>
    <xdr:ext cx="534377" cy="259045"/>
    <xdr:sp macro="" textlink="">
      <xdr:nvSpPr>
        <xdr:cNvPr id="584" name="【一般廃棄物処理施設】&#10;一人当たり有形固定資産（償却資産）額平均値テキスト">
          <a:extLst>
            <a:ext uri="{FF2B5EF4-FFF2-40B4-BE49-F238E27FC236}">
              <a16:creationId xmlns:a16="http://schemas.microsoft.com/office/drawing/2014/main" id="{146B9603-C476-4482-A3B0-CE616ED3D21D}"/>
            </a:ext>
          </a:extLst>
        </xdr:cNvPr>
        <xdr:cNvSpPr txBox="1"/>
      </xdr:nvSpPr>
      <xdr:spPr>
        <a:xfrm>
          <a:off x="22199600" y="6362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167524</xdr:rowOff>
    </xdr:from>
    <xdr:to>
      <xdr:col>116</xdr:col>
      <xdr:colOff>114300</xdr:colOff>
      <xdr:row>38</xdr:row>
      <xdr:rowOff>97674</xdr:rowOff>
    </xdr:to>
    <xdr:sp macro="" textlink="">
      <xdr:nvSpPr>
        <xdr:cNvPr id="585" name="フローチャート: 判断 584">
          <a:extLst>
            <a:ext uri="{FF2B5EF4-FFF2-40B4-BE49-F238E27FC236}">
              <a16:creationId xmlns:a16="http://schemas.microsoft.com/office/drawing/2014/main" id="{51182C54-6373-4229-AC0D-BD14E9B750AF}"/>
            </a:ext>
          </a:extLst>
        </xdr:cNvPr>
        <xdr:cNvSpPr/>
      </xdr:nvSpPr>
      <xdr:spPr>
        <a:xfrm>
          <a:off x="22110700" y="651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28046</xdr:rowOff>
    </xdr:from>
    <xdr:to>
      <xdr:col>112</xdr:col>
      <xdr:colOff>38100</xdr:colOff>
      <xdr:row>38</xdr:row>
      <xdr:rowOff>129646</xdr:rowOff>
    </xdr:to>
    <xdr:sp macro="" textlink="">
      <xdr:nvSpPr>
        <xdr:cNvPr id="586" name="フローチャート: 判断 585">
          <a:extLst>
            <a:ext uri="{FF2B5EF4-FFF2-40B4-BE49-F238E27FC236}">
              <a16:creationId xmlns:a16="http://schemas.microsoft.com/office/drawing/2014/main" id="{A5071D5E-02AE-4E2F-A7B8-0492527B0F1F}"/>
            </a:ext>
          </a:extLst>
        </xdr:cNvPr>
        <xdr:cNvSpPr/>
      </xdr:nvSpPr>
      <xdr:spPr>
        <a:xfrm>
          <a:off x="21272500" y="654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49582</xdr:rowOff>
    </xdr:from>
    <xdr:to>
      <xdr:col>107</xdr:col>
      <xdr:colOff>101600</xdr:colOff>
      <xdr:row>38</xdr:row>
      <xdr:rowOff>151182</xdr:rowOff>
    </xdr:to>
    <xdr:sp macro="" textlink="">
      <xdr:nvSpPr>
        <xdr:cNvPr id="587" name="フローチャート: 判断 586">
          <a:extLst>
            <a:ext uri="{FF2B5EF4-FFF2-40B4-BE49-F238E27FC236}">
              <a16:creationId xmlns:a16="http://schemas.microsoft.com/office/drawing/2014/main" id="{CA11B2A8-BEC2-4EB8-B4AA-9592F33AF5B6}"/>
            </a:ext>
          </a:extLst>
        </xdr:cNvPr>
        <xdr:cNvSpPr/>
      </xdr:nvSpPr>
      <xdr:spPr>
        <a:xfrm>
          <a:off x="20383500" y="656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62531</xdr:rowOff>
    </xdr:from>
    <xdr:to>
      <xdr:col>102</xdr:col>
      <xdr:colOff>165100</xdr:colOff>
      <xdr:row>38</xdr:row>
      <xdr:rowOff>164131</xdr:rowOff>
    </xdr:to>
    <xdr:sp macro="" textlink="">
      <xdr:nvSpPr>
        <xdr:cNvPr id="588" name="フローチャート: 判断 587">
          <a:extLst>
            <a:ext uri="{FF2B5EF4-FFF2-40B4-BE49-F238E27FC236}">
              <a16:creationId xmlns:a16="http://schemas.microsoft.com/office/drawing/2014/main" id="{01537787-1855-4F99-A86B-9175012F6C74}"/>
            </a:ext>
          </a:extLst>
        </xdr:cNvPr>
        <xdr:cNvSpPr/>
      </xdr:nvSpPr>
      <xdr:spPr>
        <a:xfrm>
          <a:off x="19494500" y="657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94307</xdr:rowOff>
    </xdr:from>
    <xdr:to>
      <xdr:col>98</xdr:col>
      <xdr:colOff>38100</xdr:colOff>
      <xdr:row>39</xdr:row>
      <xdr:rowOff>24457</xdr:rowOff>
    </xdr:to>
    <xdr:sp macro="" textlink="">
      <xdr:nvSpPr>
        <xdr:cNvPr id="589" name="フローチャート: 判断 588">
          <a:extLst>
            <a:ext uri="{FF2B5EF4-FFF2-40B4-BE49-F238E27FC236}">
              <a16:creationId xmlns:a16="http://schemas.microsoft.com/office/drawing/2014/main" id="{F6E9C893-1C85-4DAB-846B-EEB7527D31FC}"/>
            </a:ext>
          </a:extLst>
        </xdr:cNvPr>
        <xdr:cNvSpPr/>
      </xdr:nvSpPr>
      <xdr:spPr>
        <a:xfrm>
          <a:off x="18605500" y="660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25035E39-0F20-4FEE-89B8-81B775D553E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D9E2BA33-BC28-4933-9749-06E5F81CB45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8B89C066-0839-462A-9023-AE8F30CD354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63F3A1C1-7BCF-4B3E-81EB-DFE95254A25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05C75AD2-9B58-427B-AF50-90A5F9E6647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91351</xdr:rowOff>
    </xdr:from>
    <xdr:to>
      <xdr:col>116</xdr:col>
      <xdr:colOff>114300</xdr:colOff>
      <xdr:row>39</xdr:row>
      <xdr:rowOff>21501</xdr:rowOff>
    </xdr:to>
    <xdr:sp macro="" textlink="">
      <xdr:nvSpPr>
        <xdr:cNvPr id="595" name="楕円 594">
          <a:extLst>
            <a:ext uri="{FF2B5EF4-FFF2-40B4-BE49-F238E27FC236}">
              <a16:creationId xmlns:a16="http://schemas.microsoft.com/office/drawing/2014/main" id="{D28FEE56-83B7-4E59-910D-CA5725ADCC59}"/>
            </a:ext>
          </a:extLst>
        </xdr:cNvPr>
        <xdr:cNvSpPr/>
      </xdr:nvSpPr>
      <xdr:spPr>
        <a:xfrm>
          <a:off x="22110700" y="660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69778</xdr:rowOff>
    </xdr:from>
    <xdr:ext cx="534377" cy="259045"/>
    <xdr:sp macro="" textlink="">
      <xdr:nvSpPr>
        <xdr:cNvPr id="596" name="【一般廃棄物処理施設】&#10;一人当たり有形固定資産（償却資産）額該当値テキスト">
          <a:extLst>
            <a:ext uri="{FF2B5EF4-FFF2-40B4-BE49-F238E27FC236}">
              <a16:creationId xmlns:a16="http://schemas.microsoft.com/office/drawing/2014/main" id="{723EE671-5D8C-46A2-A1DB-AC3CE9D5E0AD}"/>
            </a:ext>
          </a:extLst>
        </xdr:cNvPr>
        <xdr:cNvSpPr txBox="1"/>
      </xdr:nvSpPr>
      <xdr:spPr>
        <a:xfrm>
          <a:off x="22199600" y="6584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103777</xdr:rowOff>
    </xdr:from>
    <xdr:to>
      <xdr:col>112</xdr:col>
      <xdr:colOff>38100</xdr:colOff>
      <xdr:row>39</xdr:row>
      <xdr:rowOff>33927</xdr:rowOff>
    </xdr:to>
    <xdr:sp macro="" textlink="">
      <xdr:nvSpPr>
        <xdr:cNvPr id="597" name="楕円 596">
          <a:extLst>
            <a:ext uri="{FF2B5EF4-FFF2-40B4-BE49-F238E27FC236}">
              <a16:creationId xmlns:a16="http://schemas.microsoft.com/office/drawing/2014/main" id="{3C53E6DA-6D43-4723-BEAE-1EE8B2E4CA32}"/>
            </a:ext>
          </a:extLst>
        </xdr:cNvPr>
        <xdr:cNvSpPr/>
      </xdr:nvSpPr>
      <xdr:spPr>
        <a:xfrm>
          <a:off x="21272500" y="66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142151</xdr:rowOff>
    </xdr:from>
    <xdr:to>
      <xdr:col>116</xdr:col>
      <xdr:colOff>63500</xdr:colOff>
      <xdr:row>38</xdr:row>
      <xdr:rowOff>154577</xdr:rowOff>
    </xdr:to>
    <xdr:cxnSp macro="">
      <xdr:nvCxnSpPr>
        <xdr:cNvPr id="598" name="直線コネクタ 597">
          <a:extLst>
            <a:ext uri="{FF2B5EF4-FFF2-40B4-BE49-F238E27FC236}">
              <a16:creationId xmlns:a16="http://schemas.microsoft.com/office/drawing/2014/main" id="{D79B1D43-6A3F-4245-81E3-80B5703E173C}"/>
            </a:ext>
          </a:extLst>
        </xdr:cNvPr>
        <xdr:cNvCxnSpPr/>
      </xdr:nvCxnSpPr>
      <xdr:spPr>
        <a:xfrm flipV="1">
          <a:off x="21323300" y="6657251"/>
          <a:ext cx="838200" cy="12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145807</xdr:rowOff>
    </xdr:from>
    <xdr:to>
      <xdr:col>107</xdr:col>
      <xdr:colOff>101600</xdr:colOff>
      <xdr:row>39</xdr:row>
      <xdr:rowOff>75957</xdr:rowOff>
    </xdr:to>
    <xdr:sp macro="" textlink="">
      <xdr:nvSpPr>
        <xdr:cNvPr id="599" name="楕円 598">
          <a:extLst>
            <a:ext uri="{FF2B5EF4-FFF2-40B4-BE49-F238E27FC236}">
              <a16:creationId xmlns:a16="http://schemas.microsoft.com/office/drawing/2014/main" id="{12F234F8-13C4-46F0-B896-4D9BA00F888A}"/>
            </a:ext>
          </a:extLst>
        </xdr:cNvPr>
        <xdr:cNvSpPr/>
      </xdr:nvSpPr>
      <xdr:spPr>
        <a:xfrm>
          <a:off x="20383500" y="666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154577</xdr:rowOff>
    </xdr:from>
    <xdr:to>
      <xdr:col>111</xdr:col>
      <xdr:colOff>177800</xdr:colOff>
      <xdr:row>39</xdr:row>
      <xdr:rowOff>25157</xdr:rowOff>
    </xdr:to>
    <xdr:cxnSp macro="">
      <xdr:nvCxnSpPr>
        <xdr:cNvPr id="600" name="直線コネクタ 599">
          <a:extLst>
            <a:ext uri="{FF2B5EF4-FFF2-40B4-BE49-F238E27FC236}">
              <a16:creationId xmlns:a16="http://schemas.microsoft.com/office/drawing/2014/main" id="{56665496-1CAC-45B9-A20F-03D25B721BF9}"/>
            </a:ext>
          </a:extLst>
        </xdr:cNvPr>
        <xdr:cNvCxnSpPr/>
      </xdr:nvCxnSpPr>
      <xdr:spPr>
        <a:xfrm flipV="1">
          <a:off x="20434300" y="6669677"/>
          <a:ext cx="889000" cy="42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148910</xdr:rowOff>
    </xdr:from>
    <xdr:to>
      <xdr:col>102</xdr:col>
      <xdr:colOff>165100</xdr:colOff>
      <xdr:row>39</xdr:row>
      <xdr:rowOff>79060</xdr:rowOff>
    </xdr:to>
    <xdr:sp macro="" textlink="">
      <xdr:nvSpPr>
        <xdr:cNvPr id="601" name="楕円 600">
          <a:extLst>
            <a:ext uri="{FF2B5EF4-FFF2-40B4-BE49-F238E27FC236}">
              <a16:creationId xmlns:a16="http://schemas.microsoft.com/office/drawing/2014/main" id="{693F53B7-D4F9-4EA9-A5C0-06761A9C22E0}"/>
            </a:ext>
          </a:extLst>
        </xdr:cNvPr>
        <xdr:cNvSpPr/>
      </xdr:nvSpPr>
      <xdr:spPr>
        <a:xfrm>
          <a:off x="19494500" y="666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25157</xdr:rowOff>
    </xdr:from>
    <xdr:to>
      <xdr:col>107</xdr:col>
      <xdr:colOff>50800</xdr:colOff>
      <xdr:row>39</xdr:row>
      <xdr:rowOff>28260</xdr:rowOff>
    </xdr:to>
    <xdr:cxnSp macro="">
      <xdr:nvCxnSpPr>
        <xdr:cNvPr id="602" name="直線コネクタ 601">
          <a:extLst>
            <a:ext uri="{FF2B5EF4-FFF2-40B4-BE49-F238E27FC236}">
              <a16:creationId xmlns:a16="http://schemas.microsoft.com/office/drawing/2014/main" id="{8209705A-EF4E-4E96-88C6-37F296702564}"/>
            </a:ext>
          </a:extLst>
        </xdr:cNvPr>
        <xdr:cNvCxnSpPr/>
      </xdr:nvCxnSpPr>
      <xdr:spPr>
        <a:xfrm flipV="1">
          <a:off x="19545300" y="6711707"/>
          <a:ext cx="889000" cy="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149432</xdr:rowOff>
    </xdr:from>
    <xdr:to>
      <xdr:col>98</xdr:col>
      <xdr:colOff>38100</xdr:colOff>
      <xdr:row>39</xdr:row>
      <xdr:rowOff>79582</xdr:rowOff>
    </xdr:to>
    <xdr:sp macro="" textlink="">
      <xdr:nvSpPr>
        <xdr:cNvPr id="603" name="楕円 602">
          <a:extLst>
            <a:ext uri="{FF2B5EF4-FFF2-40B4-BE49-F238E27FC236}">
              <a16:creationId xmlns:a16="http://schemas.microsoft.com/office/drawing/2014/main" id="{E8C9F5CD-ABDC-4026-B85E-38A32FD9ED1F}"/>
            </a:ext>
          </a:extLst>
        </xdr:cNvPr>
        <xdr:cNvSpPr/>
      </xdr:nvSpPr>
      <xdr:spPr>
        <a:xfrm>
          <a:off x="18605500" y="666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28260</xdr:rowOff>
    </xdr:from>
    <xdr:to>
      <xdr:col>102</xdr:col>
      <xdr:colOff>114300</xdr:colOff>
      <xdr:row>39</xdr:row>
      <xdr:rowOff>28782</xdr:rowOff>
    </xdr:to>
    <xdr:cxnSp macro="">
      <xdr:nvCxnSpPr>
        <xdr:cNvPr id="604" name="直線コネクタ 603">
          <a:extLst>
            <a:ext uri="{FF2B5EF4-FFF2-40B4-BE49-F238E27FC236}">
              <a16:creationId xmlns:a16="http://schemas.microsoft.com/office/drawing/2014/main" id="{B6BB445F-3BD6-4578-97CC-792500C84567}"/>
            </a:ext>
          </a:extLst>
        </xdr:cNvPr>
        <xdr:cNvCxnSpPr/>
      </xdr:nvCxnSpPr>
      <xdr:spPr>
        <a:xfrm flipV="1">
          <a:off x="18656300" y="6714810"/>
          <a:ext cx="889000" cy="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146172</xdr:rowOff>
    </xdr:from>
    <xdr:ext cx="534377" cy="259045"/>
    <xdr:sp macro="" textlink="">
      <xdr:nvSpPr>
        <xdr:cNvPr id="605" name="n_1aveValue【一般廃棄物処理施設】&#10;一人当たり有形固定資産（償却資産）額">
          <a:extLst>
            <a:ext uri="{FF2B5EF4-FFF2-40B4-BE49-F238E27FC236}">
              <a16:creationId xmlns:a16="http://schemas.microsoft.com/office/drawing/2014/main" id="{04C3F251-068C-4E19-86DF-6A89B0DC13BF}"/>
            </a:ext>
          </a:extLst>
        </xdr:cNvPr>
        <xdr:cNvSpPr txBox="1"/>
      </xdr:nvSpPr>
      <xdr:spPr>
        <a:xfrm>
          <a:off x="21043411" y="631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167710</xdr:rowOff>
    </xdr:from>
    <xdr:ext cx="534377" cy="259045"/>
    <xdr:sp macro="" textlink="">
      <xdr:nvSpPr>
        <xdr:cNvPr id="606" name="n_2aveValue【一般廃棄物処理施設】&#10;一人当たり有形固定資産（償却資産）額">
          <a:extLst>
            <a:ext uri="{FF2B5EF4-FFF2-40B4-BE49-F238E27FC236}">
              <a16:creationId xmlns:a16="http://schemas.microsoft.com/office/drawing/2014/main" id="{4ADB6247-A32B-4D8C-9219-325D53A7A628}"/>
            </a:ext>
          </a:extLst>
        </xdr:cNvPr>
        <xdr:cNvSpPr txBox="1"/>
      </xdr:nvSpPr>
      <xdr:spPr>
        <a:xfrm>
          <a:off x="20167111" y="633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9208</xdr:rowOff>
    </xdr:from>
    <xdr:ext cx="534377" cy="259045"/>
    <xdr:sp macro="" textlink="">
      <xdr:nvSpPr>
        <xdr:cNvPr id="607" name="n_3aveValue【一般廃棄物処理施設】&#10;一人当たり有形固定資産（償却資産）額">
          <a:extLst>
            <a:ext uri="{FF2B5EF4-FFF2-40B4-BE49-F238E27FC236}">
              <a16:creationId xmlns:a16="http://schemas.microsoft.com/office/drawing/2014/main" id="{25D7C3F1-314F-4602-8250-DE41730B4F70}"/>
            </a:ext>
          </a:extLst>
        </xdr:cNvPr>
        <xdr:cNvSpPr txBox="1"/>
      </xdr:nvSpPr>
      <xdr:spPr>
        <a:xfrm>
          <a:off x="19278111" y="635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40984</xdr:rowOff>
    </xdr:from>
    <xdr:ext cx="534377" cy="259045"/>
    <xdr:sp macro="" textlink="">
      <xdr:nvSpPr>
        <xdr:cNvPr id="608" name="n_4aveValue【一般廃棄物処理施設】&#10;一人当たり有形固定資産（償却資産）額">
          <a:extLst>
            <a:ext uri="{FF2B5EF4-FFF2-40B4-BE49-F238E27FC236}">
              <a16:creationId xmlns:a16="http://schemas.microsoft.com/office/drawing/2014/main" id="{C6E2D29C-868C-4F51-8BD6-1C22BC656E41}"/>
            </a:ext>
          </a:extLst>
        </xdr:cNvPr>
        <xdr:cNvSpPr txBox="1"/>
      </xdr:nvSpPr>
      <xdr:spPr>
        <a:xfrm>
          <a:off x="18389111" y="638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25054</xdr:rowOff>
    </xdr:from>
    <xdr:ext cx="534377" cy="259045"/>
    <xdr:sp macro="" textlink="">
      <xdr:nvSpPr>
        <xdr:cNvPr id="609" name="n_1mainValue【一般廃棄物処理施設】&#10;一人当たり有形固定資産（償却資産）額">
          <a:extLst>
            <a:ext uri="{FF2B5EF4-FFF2-40B4-BE49-F238E27FC236}">
              <a16:creationId xmlns:a16="http://schemas.microsoft.com/office/drawing/2014/main" id="{8D8CE035-413A-4807-8E61-352E3DE6B580}"/>
            </a:ext>
          </a:extLst>
        </xdr:cNvPr>
        <xdr:cNvSpPr txBox="1"/>
      </xdr:nvSpPr>
      <xdr:spPr>
        <a:xfrm>
          <a:off x="21043411" y="671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67084</xdr:rowOff>
    </xdr:from>
    <xdr:ext cx="534377" cy="259045"/>
    <xdr:sp macro="" textlink="">
      <xdr:nvSpPr>
        <xdr:cNvPr id="610" name="n_2mainValue【一般廃棄物処理施設】&#10;一人当たり有形固定資産（償却資産）額">
          <a:extLst>
            <a:ext uri="{FF2B5EF4-FFF2-40B4-BE49-F238E27FC236}">
              <a16:creationId xmlns:a16="http://schemas.microsoft.com/office/drawing/2014/main" id="{D900DFF1-20E3-461F-8C42-7051A615FCD5}"/>
            </a:ext>
          </a:extLst>
        </xdr:cNvPr>
        <xdr:cNvSpPr txBox="1"/>
      </xdr:nvSpPr>
      <xdr:spPr>
        <a:xfrm>
          <a:off x="20167111" y="675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70187</xdr:rowOff>
    </xdr:from>
    <xdr:ext cx="534377" cy="259045"/>
    <xdr:sp macro="" textlink="">
      <xdr:nvSpPr>
        <xdr:cNvPr id="611" name="n_3mainValue【一般廃棄物処理施設】&#10;一人当たり有形固定資産（償却資産）額">
          <a:extLst>
            <a:ext uri="{FF2B5EF4-FFF2-40B4-BE49-F238E27FC236}">
              <a16:creationId xmlns:a16="http://schemas.microsoft.com/office/drawing/2014/main" id="{55FF70EA-FDBF-415D-99ED-E35051A039C4}"/>
            </a:ext>
          </a:extLst>
        </xdr:cNvPr>
        <xdr:cNvSpPr txBox="1"/>
      </xdr:nvSpPr>
      <xdr:spPr>
        <a:xfrm>
          <a:off x="19278111" y="675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70709</xdr:rowOff>
    </xdr:from>
    <xdr:ext cx="534377" cy="259045"/>
    <xdr:sp macro="" textlink="">
      <xdr:nvSpPr>
        <xdr:cNvPr id="612" name="n_4mainValue【一般廃棄物処理施設】&#10;一人当たり有形固定資産（償却資産）額">
          <a:extLst>
            <a:ext uri="{FF2B5EF4-FFF2-40B4-BE49-F238E27FC236}">
              <a16:creationId xmlns:a16="http://schemas.microsoft.com/office/drawing/2014/main" id="{9FC0E37F-6C6E-43F5-9CF1-C0C303828E9D}"/>
            </a:ext>
          </a:extLst>
        </xdr:cNvPr>
        <xdr:cNvSpPr txBox="1"/>
      </xdr:nvSpPr>
      <xdr:spPr>
        <a:xfrm>
          <a:off x="18389111" y="675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3" name="正方形/長方形 612">
          <a:extLst>
            <a:ext uri="{FF2B5EF4-FFF2-40B4-BE49-F238E27FC236}">
              <a16:creationId xmlns:a16="http://schemas.microsoft.com/office/drawing/2014/main" id="{1FAFACC7-5395-4B02-801F-60AB73B6E7B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4" name="正方形/長方形 613">
          <a:extLst>
            <a:ext uri="{FF2B5EF4-FFF2-40B4-BE49-F238E27FC236}">
              <a16:creationId xmlns:a16="http://schemas.microsoft.com/office/drawing/2014/main" id="{EC54CA40-DB74-49CE-94A6-826CAA3592F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5" name="正方形/長方形 614">
          <a:extLst>
            <a:ext uri="{FF2B5EF4-FFF2-40B4-BE49-F238E27FC236}">
              <a16:creationId xmlns:a16="http://schemas.microsoft.com/office/drawing/2014/main" id="{5BF54B71-219F-4A4D-9E1B-95CA6582C91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6" name="正方形/長方形 615">
          <a:extLst>
            <a:ext uri="{FF2B5EF4-FFF2-40B4-BE49-F238E27FC236}">
              <a16:creationId xmlns:a16="http://schemas.microsoft.com/office/drawing/2014/main" id="{6968915C-05B1-400A-A774-7A0C9F0B9BF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7" name="正方形/長方形 616">
          <a:extLst>
            <a:ext uri="{FF2B5EF4-FFF2-40B4-BE49-F238E27FC236}">
              <a16:creationId xmlns:a16="http://schemas.microsoft.com/office/drawing/2014/main" id="{879898A1-F5CD-48AB-8C21-9A97EF152AA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8" name="正方形/長方形 617">
          <a:extLst>
            <a:ext uri="{FF2B5EF4-FFF2-40B4-BE49-F238E27FC236}">
              <a16:creationId xmlns:a16="http://schemas.microsoft.com/office/drawing/2014/main" id="{A63CC883-DBC0-49F4-A16D-54BC08088F0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9" name="正方形/長方形 618">
          <a:extLst>
            <a:ext uri="{FF2B5EF4-FFF2-40B4-BE49-F238E27FC236}">
              <a16:creationId xmlns:a16="http://schemas.microsoft.com/office/drawing/2014/main" id="{EDE10DF2-676D-406C-9C4D-5AB3D647D01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0" name="正方形/長方形 619">
          <a:extLst>
            <a:ext uri="{FF2B5EF4-FFF2-40B4-BE49-F238E27FC236}">
              <a16:creationId xmlns:a16="http://schemas.microsoft.com/office/drawing/2014/main" id="{5BE10F47-77BC-4755-9C33-E78D793CA84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1" name="テキスト ボックス 620">
          <a:extLst>
            <a:ext uri="{FF2B5EF4-FFF2-40B4-BE49-F238E27FC236}">
              <a16:creationId xmlns:a16="http://schemas.microsoft.com/office/drawing/2014/main" id="{9BFE1F2D-6409-4C06-9B77-D75E399A796E}"/>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2" name="直線コネクタ 621">
          <a:extLst>
            <a:ext uri="{FF2B5EF4-FFF2-40B4-BE49-F238E27FC236}">
              <a16:creationId xmlns:a16="http://schemas.microsoft.com/office/drawing/2014/main" id="{31797B94-BEBD-47F2-A7A4-449A8772A19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23" name="テキスト ボックス 622">
          <a:extLst>
            <a:ext uri="{FF2B5EF4-FFF2-40B4-BE49-F238E27FC236}">
              <a16:creationId xmlns:a16="http://schemas.microsoft.com/office/drawing/2014/main" id="{633E5862-3A70-452F-9017-B7483586EE0C}"/>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4" name="直線コネクタ 623">
          <a:extLst>
            <a:ext uri="{FF2B5EF4-FFF2-40B4-BE49-F238E27FC236}">
              <a16:creationId xmlns:a16="http://schemas.microsoft.com/office/drawing/2014/main" id="{60468223-32D1-4A77-9FBB-12631C67246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25" name="テキスト ボックス 624">
          <a:extLst>
            <a:ext uri="{FF2B5EF4-FFF2-40B4-BE49-F238E27FC236}">
              <a16:creationId xmlns:a16="http://schemas.microsoft.com/office/drawing/2014/main" id="{A5E72FFA-BE76-47B6-8C91-763D180C965D}"/>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6" name="直線コネクタ 625">
          <a:extLst>
            <a:ext uri="{FF2B5EF4-FFF2-40B4-BE49-F238E27FC236}">
              <a16:creationId xmlns:a16="http://schemas.microsoft.com/office/drawing/2014/main" id="{2638D573-B84E-4235-B899-701BEEA99BF5}"/>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7" name="テキスト ボックス 626">
          <a:extLst>
            <a:ext uri="{FF2B5EF4-FFF2-40B4-BE49-F238E27FC236}">
              <a16:creationId xmlns:a16="http://schemas.microsoft.com/office/drawing/2014/main" id="{FC9D0BB4-899D-43C7-8B23-0132AE3D28EE}"/>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8" name="直線コネクタ 627">
          <a:extLst>
            <a:ext uri="{FF2B5EF4-FFF2-40B4-BE49-F238E27FC236}">
              <a16:creationId xmlns:a16="http://schemas.microsoft.com/office/drawing/2014/main" id="{F1BF8B68-955A-45C3-9C7A-321D47B58C68}"/>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9" name="テキスト ボックス 628">
          <a:extLst>
            <a:ext uri="{FF2B5EF4-FFF2-40B4-BE49-F238E27FC236}">
              <a16:creationId xmlns:a16="http://schemas.microsoft.com/office/drawing/2014/main" id="{F8FDD87B-4097-4982-997E-EBCDA55A2F8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30" name="直線コネクタ 629">
          <a:extLst>
            <a:ext uri="{FF2B5EF4-FFF2-40B4-BE49-F238E27FC236}">
              <a16:creationId xmlns:a16="http://schemas.microsoft.com/office/drawing/2014/main" id="{7BEE83BE-8480-407F-A5F1-C931BB8EF9C6}"/>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31" name="テキスト ボックス 630">
          <a:extLst>
            <a:ext uri="{FF2B5EF4-FFF2-40B4-BE49-F238E27FC236}">
              <a16:creationId xmlns:a16="http://schemas.microsoft.com/office/drawing/2014/main" id="{F39DE274-E9A1-428C-ABE7-6C5695F23093}"/>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2" name="直線コネクタ 631">
          <a:extLst>
            <a:ext uri="{FF2B5EF4-FFF2-40B4-BE49-F238E27FC236}">
              <a16:creationId xmlns:a16="http://schemas.microsoft.com/office/drawing/2014/main" id="{77FEF3FB-E48A-47F7-A8BD-66BB153C23F4}"/>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3" name="テキスト ボックス 632">
          <a:extLst>
            <a:ext uri="{FF2B5EF4-FFF2-40B4-BE49-F238E27FC236}">
              <a16:creationId xmlns:a16="http://schemas.microsoft.com/office/drawing/2014/main" id="{4CE481FA-7378-44BC-9D16-3C8751D19413}"/>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034D473E-CF35-4DD0-8955-94AA79C6E1FC}"/>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5" name="テキスト ボックス 634">
          <a:extLst>
            <a:ext uri="{FF2B5EF4-FFF2-40B4-BE49-F238E27FC236}">
              <a16:creationId xmlns:a16="http://schemas.microsoft.com/office/drawing/2014/main" id="{221DE850-132D-4483-A559-50DAF2385317}"/>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742C85D7-8157-44BE-B160-46DE746B64B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xdr:rowOff>
    </xdr:from>
    <xdr:to>
      <xdr:col>85</xdr:col>
      <xdr:colOff>126364</xdr:colOff>
      <xdr:row>64</xdr:row>
      <xdr:rowOff>19050</xdr:rowOff>
    </xdr:to>
    <xdr:cxnSp macro="">
      <xdr:nvCxnSpPr>
        <xdr:cNvPr id="637" name="直線コネクタ 636">
          <a:extLst>
            <a:ext uri="{FF2B5EF4-FFF2-40B4-BE49-F238E27FC236}">
              <a16:creationId xmlns:a16="http://schemas.microsoft.com/office/drawing/2014/main" id="{1002C804-90CF-45A4-B8AF-C40A01A45BAF}"/>
            </a:ext>
          </a:extLst>
        </xdr:cNvPr>
        <xdr:cNvCxnSpPr/>
      </xdr:nvCxnSpPr>
      <xdr:spPr>
        <a:xfrm flipV="1">
          <a:off x="16318864" y="944118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22877</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31219EA8-1692-4CB9-84A3-1913E61A196D}"/>
            </a:ext>
          </a:extLst>
        </xdr:cNvPr>
        <xdr:cNvSpPr txBox="1"/>
      </xdr:nvSpPr>
      <xdr:spPr>
        <a:xfrm>
          <a:off x="16357600" y="1099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19050</xdr:rowOff>
    </xdr:from>
    <xdr:to>
      <xdr:col>86</xdr:col>
      <xdr:colOff>25400</xdr:colOff>
      <xdr:row>64</xdr:row>
      <xdr:rowOff>19050</xdr:rowOff>
    </xdr:to>
    <xdr:cxnSp macro="">
      <xdr:nvCxnSpPr>
        <xdr:cNvPr id="639" name="直線コネクタ 638">
          <a:extLst>
            <a:ext uri="{FF2B5EF4-FFF2-40B4-BE49-F238E27FC236}">
              <a16:creationId xmlns:a16="http://schemas.microsoft.com/office/drawing/2014/main" id="{6725490E-9416-49ED-A924-6CBC31B7DFB5}"/>
            </a:ext>
          </a:extLst>
        </xdr:cNvPr>
        <xdr:cNvCxnSpPr/>
      </xdr:nvCxnSpPr>
      <xdr:spPr>
        <a:xfrm>
          <a:off x="16230600" y="1099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129557</xdr:rowOff>
    </xdr:from>
    <xdr:ext cx="405111" cy="259045"/>
    <xdr:sp macro="" textlink="">
      <xdr:nvSpPr>
        <xdr:cNvPr id="640" name="【保健センター・保健所】&#10;有形固定資産減価償却率最大値テキスト">
          <a:extLst>
            <a:ext uri="{FF2B5EF4-FFF2-40B4-BE49-F238E27FC236}">
              <a16:creationId xmlns:a16="http://schemas.microsoft.com/office/drawing/2014/main" id="{CFA308B2-745E-4E00-B056-4081D2799BD0}"/>
            </a:ext>
          </a:extLst>
        </xdr:cNvPr>
        <xdr:cNvSpPr txBox="1"/>
      </xdr:nvSpPr>
      <xdr:spPr>
        <a:xfrm>
          <a:off x="16357600" y="921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xdr:rowOff>
    </xdr:from>
    <xdr:to>
      <xdr:col>86</xdr:col>
      <xdr:colOff>25400</xdr:colOff>
      <xdr:row>55</xdr:row>
      <xdr:rowOff>11430</xdr:rowOff>
    </xdr:to>
    <xdr:cxnSp macro="">
      <xdr:nvCxnSpPr>
        <xdr:cNvPr id="641" name="直線コネクタ 640">
          <a:extLst>
            <a:ext uri="{FF2B5EF4-FFF2-40B4-BE49-F238E27FC236}">
              <a16:creationId xmlns:a16="http://schemas.microsoft.com/office/drawing/2014/main" id="{8602A08B-3158-4501-BB0A-D73DEB86275F}"/>
            </a:ext>
          </a:extLst>
        </xdr:cNvPr>
        <xdr:cNvCxnSpPr/>
      </xdr:nvCxnSpPr>
      <xdr:spPr>
        <a:xfrm>
          <a:off x="16230600" y="944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114317</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0CBA626F-0B74-4865-B333-72B03E5CBD56}"/>
            </a:ext>
          </a:extLst>
        </xdr:cNvPr>
        <xdr:cNvSpPr txBox="1"/>
      </xdr:nvSpPr>
      <xdr:spPr>
        <a:xfrm>
          <a:off x="16357600" y="98869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135890</xdr:rowOff>
    </xdr:from>
    <xdr:to>
      <xdr:col>85</xdr:col>
      <xdr:colOff>177800</xdr:colOff>
      <xdr:row>58</xdr:row>
      <xdr:rowOff>66040</xdr:rowOff>
    </xdr:to>
    <xdr:sp macro="" textlink="">
      <xdr:nvSpPr>
        <xdr:cNvPr id="643" name="フローチャート: 判断 642">
          <a:extLst>
            <a:ext uri="{FF2B5EF4-FFF2-40B4-BE49-F238E27FC236}">
              <a16:creationId xmlns:a16="http://schemas.microsoft.com/office/drawing/2014/main" id="{48342B6E-34DB-4D48-80B2-D1317C297276}"/>
            </a:ext>
          </a:extLst>
        </xdr:cNvPr>
        <xdr:cNvSpPr/>
      </xdr:nvSpPr>
      <xdr:spPr>
        <a:xfrm>
          <a:off x="16268700" y="990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135890</xdr:rowOff>
    </xdr:from>
    <xdr:to>
      <xdr:col>81</xdr:col>
      <xdr:colOff>101600</xdr:colOff>
      <xdr:row>58</xdr:row>
      <xdr:rowOff>66040</xdr:rowOff>
    </xdr:to>
    <xdr:sp macro="" textlink="">
      <xdr:nvSpPr>
        <xdr:cNvPr id="644" name="フローチャート: 判断 643">
          <a:extLst>
            <a:ext uri="{FF2B5EF4-FFF2-40B4-BE49-F238E27FC236}">
              <a16:creationId xmlns:a16="http://schemas.microsoft.com/office/drawing/2014/main" id="{9DEEBA4A-F9E9-4D1E-BE84-C58E8E7AF231}"/>
            </a:ext>
          </a:extLst>
        </xdr:cNvPr>
        <xdr:cNvSpPr/>
      </xdr:nvSpPr>
      <xdr:spPr>
        <a:xfrm>
          <a:off x="15430500" y="990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78740</xdr:rowOff>
    </xdr:from>
    <xdr:to>
      <xdr:col>76</xdr:col>
      <xdr:colOff>165100</xdr:colOff>
      <xdr:row>58</xdr:row>
      <xdr:rowOff>8890</xdr:rowOff>
    </xdr:to>
    <xdr:sp macro="" textlink="">
      <xdr:nvSpPr>
        <xdr:cNvPr id="645" name="フローチャート: 判断 644">
          <a:extLst>
            <a:ext uri="{FF2B5EF4-FFF2-40B4-BE49-F238E27FC236}">
              <a16:creationId xmlns:a16="http://schemas.microsoft.com/office/drawing/2014/main" id="{91381ADD-B72F-4601-9FDB-DE63767D3726}"/>
            </a:ext>
          </a:extLst>
        </xdr:cNvPr>
        <xdr:cNvSpPr/>
      </xdr:nvSpPr>
      <xdr:spPr>
        <a:xfrm>
          <a:off x="14541500" y="985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36830</xdr:rowOff>
    </xdr:from>
    <xdr:to>
      <xdr:col>72</xdr:col>
      <xdr:colOff>38100</xdr:colOff>
      <xdr:row>57</xdr:row>
      <xdr:rowOff>138430</xdr:rowOff>
    </xdr:to>
    <xdr:sp macro="" textlink="">
      <xdr:nvSpPr>
        <xdr:cNvPr id="646" name="フローチャート: 判断 645">
          <a:extLst>
            <a:ext uri="{FF2B5EF4-FFF2-40B4-BE49-F238E27FC236}">
              <a16:creationId xmlns:a16="http://schemas.microsoft.com/office/drawing/2014/main" id="{E8B06639-CB74-45F8-80D1-715AC7AF07AD}"/>
            </a:ext>
          </a:extLst>
        </xdr:cNvPr>
        <xdr:cNvSpPr/>
      </xdr:nvSpPr>
      <xdr:spPr>
        <a:xfrm>
          <a:off x="13652500" y="980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6350</xdr:rowOff>
    </xdr:from>
    <xdr:to>
      <xdr:col>67</xdr:col>
      <xdr:colOff>101600</xdr:colOff>
      <xdr:row>57</xdr:row>
      <xdr:rowOff>107950</xdr:rowOff>
    </xdr:to>
    <xdr:sp macro="" textlink="">
      <xdr:nvSpPr>
        <xdr:cNvPr id="647" name="フローチャート: 判断 646">
          <a:extLst>
            <a:ext uri="{FF2B5EF4-FFF2-40B4-BE49-F238E27FC236}">
              <a16:creationId xmlns:a16="http://schemas.microsoft.com/office/drawing/2014/main" id="{87B4096F-9C8D-4085-870A-6EEAC63A524F}"/>
            </a:ext>
          </a:extLst>
        </xdr:cNvPr>
        <xdr:cNvSpPr/>
      </xdr:nvSpPr>
      <xdr:spPr>
        <a:xfrm>
          <a:off x="127635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58102CAF-0BD3-4BF5-B3EC-80CD856EE4D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103EFD3B-04B1-4E60-BD2B-C3EC5ED96F9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16904E1C-1C3E-4161-B057-5A0450AC557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B99E45D4-4007-4B9D-984D-DAADDFED5834}"/>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55156BF3-7308-4D28-93E1-DF50AE42740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162560</xdr:rowOff>
    </xdr:from>
    <xdr:to>
      <xdr:col>85</xdr:col>
      <xdr:colOff>177800</xdr:colOff>
      <xdr:row>57</xdr:row>
      <xdr:rowOff>92710</xdr:rowOff>
    </xdr:to>
    <xdr:sp macro="" textlink="">
      <xdr:nvSpPr>
        <xdr:cNvPr id="653" name="楕円 652">
          <a:extLst>
            <a:ext uri="{FF2B5EF4-FFF2-40B4-BE49-F238E27FC236}">
              <a16:creationId xmlns:a16="http://schemas.microsoft.com/office/drawing/2014/main" id="{A0F7E45E-AFB7-48F4-8B90-C160A748E5A4}"/>
            </a:ext>
          </a:extLst>
        </xdr:cNvPr>
        <xdr:cNvSpPr/>
      </xdr:nvSpPr>
      <xdr:spPr>
        <a:xfrm>
          <a:off x="16268700" y="976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13987</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46292FEC-8D86-4139-9648-C30E51C65FD8}"/>
            </a:ext>
          </a:extLst>
        </xdr:cNvPr>
        <xdr:cNvSpPr txBox="1"/>
      </xdr:nvSpPr>
      <xdr:spPr>
        <a:xfrm>
          <a:off x="16357600" y="961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82550</xdr:rowOff>
    </xdr:from>
    <xdr:to>
      <xdr:col>81</xdr:col>
      <xdr:colOff>101600</xdr:colOff>
      <xdr:row>57</xdr:row>
      <xdr:rowOff>12700</xdr:rowOff>
    </xdr:to>
    <xdr:sp macro="" textlink="">
      <xdr:nvSpPr>
        <xdr:cNvPr id="655" name="楕円 654">
          <a:extLst>
            <a:ext uri="{FF2B5EF4-FFF2-40B4-BE49-F238E27FC236}">
              <a16:creationId xmlns:a16="http://schemas.microsoft.com/office/drawing/2014/main" id="{86C0B63E-1900-4BD0-BB6C-FA3DAAB968A9}"/>
            </a:ext>
          </a:extLst>
        </xdr:cNvPr>
        <xdr:cNvSpPr/>
      </xdr:nvSpPr>
      <xdr:spPr>
        <a:xfrm>
          <a:off x="15430500" y="968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133350</xdr:rowOff>
    </xdr:from>
    <xdr:to>
      <xdr:col>85</xdr:col>
      <xdr:colOff>127000</xdr:colOff>
      <xdr:row>57</xdr:row>
      <xdr:rowOff>41910</xdr:rowOff>
    </xdr:to>
    <xdr:cxnSp macro="">
      <xdr:nvCxnSpPr>
        <xdr:cNvPr id="656" name="直線コネクタ 655">
          <a:extLst>
            <a:ext uri="{FF2B5EF4-FFF2-40B4-BE49-F238E27FC236}">
              <a16:creationId xmlns:a16="http://schemas.microsoft.com/office/drawing/2014/main" id="{DF30AD7F-A79C-4BA8-BDB6-FB3A5297EED1}"/>
            </a:ext>
          </a:extLst>
        </xdr:cNvPr>
        <xdr:cNvCxnSpPr/>
      </xdr:nvCxnSpPr>
      <xdr:spPr>
        <a:xfrm>
          <a:off x="15481300" y="973455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40640</xdr:rowOff>
    </xdr:from>
    <xdr:to>
      <xdr:col>76</xdr:col>
      <xdr:colOff>165100</xdr:colOff>
      <xdr:row>56</xdr:row>
      <xdr:rowOff>142240</xdr:rowOff>
    </xdr:to>
    <xdr:sp macro="" textlink="">
      <xdr:nvSpPr>
        <xdr:cNvPr id="657" name="楕円 656">
          <a:extLst>
            <a:ext uri="{FF2B5EF4-FFF2-40B4-BE49-F238E27FC236}">
              <a16:creationId xmlns:a16="http://schemas.microsoft.com/office/drawing/2014/main" id="{89469BC2-FEF2-4E53-93E6-F896701621FA}"/>
            </a:ext>
          </a:extLst>
        </xdr:cNvPr>
        <xdr:cNvSpPr/>
      </xdr:nvSpPr>
      <xdr:spPr>
        <a:xfrm>
          <a:off x="14541500" y="964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91440</xdr:rowOff>
    </xdr:from>
    <xdr:to>
      <xdr:col>81</xdr:col>
      <xdr:colOff>50800</xdr:colOff>
      <xdr:row>56</xdr:row>
      <xdr:rowOff>133350</xdr:rowOff>
    </xdr:to>
    <xdr:cxnSp macro="">
      <xdr:nvCxnSpPr>
        <xdr:cNvPr id="658" name="直線コネクタ 657">
          <a:extLst>
            <a:ext uri="{FF2B5EF4-FFF2-40B4-BE49-F238E27FC236}">
              <a16:creationId xmlns:a16="http://schemas.microsoft.com/office/drawing/2014/main" id="{CFACB997-294A-4420-B968-055167C7BA50}"/>
            </a:ext>
          </a:extLst>
        </xdr:cNvPr>
        <xdr:cNvCxnSpPr/>
      </xdr:nvCxnSpPr>
      <xdr:spPr>
        <a:xfrm>
          <a:off x="14592300" y="96926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139700</xdr:rowOff>
    </xdr:from>
    <xdr:to>
      <xdr:col>72</xdr:col>
      <xdr:colOff>38100</xdr:colOff>
      <xdr:row>56</xdr:row>
      <xdr:rowOff>69850</xdr:rowOff>
    </xdr:to>
    <xdr:sp macro="" textlink="">
      <xdr:nvSpPr>
        <xdr:cNvPr id="659" name="楕円 658">
          <a:extLst>
            <a:ext uri="{FF2B5EF4-FFF2-40B4-BE49-F238E27FC236}">
              <a16:creationId xmlns:a16="http://schemas.microsoft.com/office/drawing/2014/main" id="{FBB5F668-11E2-45ED-AC46-803EB97B95A0}"/>
            </a:ext>
          </a:extLst>
        </xdr:cNvPr>
        <xdr:cNvSpPr/>
      </xdr:nvSpPr>
      <xdr:spPr>
        <a:xfrm>
          <a:off x="13652500" y="956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19050</xdr:rowOff>
    </xdr:from>
    <xdr:to>
      <xdr:col>76</xdr:col>
      <xdr:colOff>114300</xdr:colOff>
      <xdr:row>56</xdr:row>
      <xdr:rowOff>91440</xdr:rowOff>
    </xdr:to>
    <xdr:cxnSp macro="">
      <xdr:nvCxnSpPr>
        <xdr:cNvPr id="660" name="直線コネクタ 659">
          <a:extLst>
            <a:ext uri="{FF2B5EF4-FFF2-40B4-BE49-F238E27FC236}">
              <a16:creationId xmlns:a16="http://schemas.microsoft.com/office/drawing/2014/main" id="{1EFF139B-2FC3-45D7-905C-C7A2F86F7E5E}"/>
            </a:ext>
          </a:extLst>
        </xdr:cNvPr>
        <xdr:cNvCxnSpPr/>
      </xdr:nvCxnSpPr>
      <xdr:spPr>
        <a:xfrm>
          <a:off x="13703300" y="962025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63500</xdr:rowOff>
    </xdr:from>
    <xdr:to>
      <xdr:col>67</xdr:col>
      <xdr:colOff>101600</xdr:colOff>
      <xdr:row>55</xdr:row>
      <xdr:rowOff>165100</xdr:rowOff>
    </xdr:to>
    <xdr:sp macro="" textlink="">
      <xdr:nvSpPr>
        <xdr:cNvPr id="661" name="楕円 660">
          <a:extLst>
            <a:ext uri="{FF2B5EF4-FFF2-40B4-BE49-F238E27FC236}">
              <a16:creationId xmlns:a16="http://schemas.microsoft.com/office/drawing/2014/main" id="{7AC57689-3F8C-4AA2-8501-5559AF10035A}"/>
            </a:ext>
          </a:extLst>
        </xdr:cNvPr>
        <xdr:cNvSpPr/>
      </xdr:nvSpPr>
      <xdr:spPr>
        <a:xfrm>
          <a:off x="12763500" y="949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114300</xdr:rowOff>
    </xdr:from>
    <xdr:to>
      <xdr:col>71</xdr:col>
      <xdr:colOff>177800</xdr:colOff>
      <xdr:row>56</xdr:row>
      <xdr:rowOff>19050</xdr:rowOff>
    </xdr:to>
    <xdr:cxnSp macro="">
      <xdr:nvCxnSpPr>
        <xdr:cNvPr id="662" name="直線コネクタ 661">
          <a:extLst>
            <a:ext uri="{FF2B5EF4-FFF2-40B4-BE49-F238E27FC236}">
              <a16:creationId xmlns:a16="http://schemas.microsoft.com/office/drawing/2014/main" id="{C9A575B4-4238-4C64-9A3F-3F0FDE5C36C5}"/>
            </a:ext>
          </a:extLst>
        </xdr:cNvPr>
        <xdr:cNvCxnSpPr/>
      </xdr:nvCxnSpPr>
      <xdr:spPr>
        <a:xfrm>
          <a:off x="12814300" y="9544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57167</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0040EB2F-4506-429B-BCCF-F92851D1E006}"/>
            </a:ext>
          </a:extLst>
        </xdr:cNvPr>
        <xdr:cNvSpPr txBox="1"/>
      </xdr:nvSpPr>
      <xdr:spPr>
        <a:xfrm>
          <a:off x="15266044" y="10001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17</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1FE0E233-0E7D-4EB3-93E2-E29E80CB3764}"/>
            </a:ext>
          </a:extLst>
        </xdr:cNvPr>
        <xdr:cNvSpPr txBox="1"/>
      </xdr:nvSpPr>
      <xdr:spPr>
        <a:xfrm>
          <a:off x="14389744" y="9944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129557</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CCC73BF8-B114-4083-8A84-64D8C3C5DAF5}"/>
            </a:ext>
          </a:extLst>
        </xdr:cNvPr>
        <xdr:cNvSpPr txBox="1"/>
      </xdr:nvSpPr>
      <xdr:spPr>
        <a:xfrm>
          <a:off x="13500744" y="9902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99077</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AEEF3D05-C928-4109-8EC4-D4D648793DA4}"/>
            </a:ext>
          </a:extLst>
        </xdr:cNvPr>
        <xdr:cNvSpPr txBox="1"/>
      </xdr:nvSpPr>
      <xdr:spPr>
        <a:xfrm>
          <a:off x="12611744" y="987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29227</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3D3D6498-1720-41B8-9D4B-710E812A29C6}"/>
            </a:ext>
          </a:extLst>
        </xdr:cNvPr>
        <xdr:cNvSpPr txBox="1"/>
      </xdr:nvSpPr>
      <xdr:spPr>
        <a:xfrm>
          <a:off x="15266044" y="945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158767</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BAE3F8D0-34F6-49FA-A728-AA2D9798180E}"/>
            </a:ext>
          </a:extLst>
        </xdr:cNvPr>
        <xdr:cNvSpPr txBox="1"/>
      </xdr:nvSpPr>
      <xdr:spPr>
        <a:xfrm>
          <a:off x="14389744" y="941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86377</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3DA1F656-6611-4516-8EC3-344FA9294B21}"/>
            </a:ext>
          </a:extLst>
        </xdr:cNvPr>
        <xdr:cNvSpPr txBox="1"/>
      </xdr:nvSpPr>
      <xdr:spPr>
        <a:xfrm>
          <a:off x="13500744" y="934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10177</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42A602DB-D6B7-456B-8B47-206F7A6EFF70}"/>
            </a:ext>
          </a:extLst>
        </xdr:cNvPr>
        <xdr:cNvSpPr txBox="1"/>
      </xdr:nvSpPr>
      <xdr:spPr>
        <a:xfrm>
          <a:off x="12611744" y="926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CAC95996-B79A-4ADA-8A9E-58BB791B926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4E3025B2-0793-4635-BCF1-A64BEBDBE70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44C5D058-A4C7-46AD-892D-C01FD3A3EF7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C634D853-D63B-4BED-B0DE-9A3E879751A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74F09AD3-A0BA-4DE6-85B5-ABDE86240F5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E196CBB7-E050-4BFA-B922-25C6912A018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EF6AFB99-AE63-483F-BC8E-BE34894D4A2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96F09AB1-57BE-4D0C-A683-CCD3B856306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6FE08A92-97C4-4ED3-8C2B-913BA2E0ED0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05E79150-9777-4881-94A2-884F85E87D7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a:extLst>
            <a:ext uri="{FF2B5EF4-FFF2-40B4-BE49-F238E27FC236}">
              <a16:creationId xmlns:a16="http://schemas.microsoft.com/office/drawing/2014/main" id="{9302884F-CCA5-41B1-8BB0-F06D8C9173AD}"/>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a:extLst>
            <a:ext uri="{FF2B5EF4-FFF2-40B4-BE49-F238E27FC236}">
              <a16:creationId xmlns:a16="http://schemas.microsoft.com/office/drawing/2014/main" id="{AB78804B-7DD2-4E3A-9807-F2AB559E395C}"/>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a:extLst>
            <a:ext uri="{FF2B5EF4-FFF2-40B4-BE49-F238E27FC236}">
              <a16:creationId xmlns:a16="http://schemas.microsoft.com/office/drawing/2014/main" id="{C80CECEF-6D2D-4276-870C-A2E6A2C85992}"/>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a:extLst>
            <a:ext uri="{FF2B5EF4-FFF2-40B4-BE49-F238E27FC236}">
              <a16:creationId xmlns:a16="http://schemas.microsoft.com/office/drawing/2014/main" id="{22A2D310-EB31-49E2-AF4C-0DA68FAB526D}"/>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a:extLst>
            <a:ext uri="{FF2B5EF4-FFF2-40B4-BE49-F238E27FC236}">
              <a16:creationId xmlns:a16="http://schemas.microsoft.com/office/drawing/2014/main" id="{FDC04B4A-3A7A-451F-B974-20A2E78A1D65}"/>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a:extLst>
            <a:ext uri="{FF2B5EF4-FFF2-40B4-BE49-F238E27FC236}">
              <a16:creationId xmlns:a16="http://schemas.microsoft.com/office/drawing/2014/main" id="{A73D6A4A-E728-4B42-88FA-A4A3E6656D65}"/>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a:extLst>
            <a:ext uri="{FF2B5EF4-FFF2-40B4-BE49-F238E27FC236}">
              <a16:creationId xmlns:a16="http://schemas.microsoft.com/office/drawing/2014/main" id="{3C732DFE-3F74-4448-8B0C-AF42136629A6}"/>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a:extLst>
            <a:ext uri="{FF2B5EF4-FFF2-40B4-BE49-F238E27FC236}">
              <a16:creationId xmlns:a16="http://schemas.microsoft.com/office/drawing/2014/main" id="{EA01D57D-68AB-49A7-8454-BDC5DA1DE59C}"/>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a:extLst>
            <a:ext uri="{FF2B5EF4-FFF2-40B4-BE49-F238E27FC236}">
              <a16:creationId xmlns:a16="http://schemas.microsoft.com/office/drawing/2014/main" id="{108185B9-0190-471A-9D1D-FDABF2F2A6AB}"/>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a:extLst>
            <a:ext uri="{FF2B5EF4-FFF2-40B4-BE49-F238E27FC236}">
              <a16:creationId xmlns:a16="http://schemas.microsoft.com/office/drawing/2014/main" id="{0595289F-2BD0-4329-AF04-0A11C90B6B46}"/>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773722D0-5980-4F82-8460-89F2923CCD6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502C7521-1153-494D-9FF3-2CF27E53A96A}"/>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6251C4E6-B8C9-48CA-9490-D53E6E86CB1C}"/>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57150</xdr:rowOff>
    </xdr:from>
    <xdr:to>
      <xdr:col>116</xdr:col>
      <xdr:colOff>62864</xdr:colOff>
      <xdr:row>63</xdr:row>
      <xdr:rowOff>95250</xdr:rowOff>
    </xdr:to>
    <xdr:cxnSp macro="">
      <xdr:nvCxnSpPr>
        <xdr:cNvPr id="694" name="直線コネクタ 693">
          <a:extLst>
            <a:ext uri="{FF2B5EF4-FFF2-40B4-BE49-F238E27FC236}">
              <a16:creationId xmlns:a16="http://schemas.microsoft.com/office/drawing/2014/main" id="{6EDA5BBB-5CAD-4F89-A493-7FCC0D8A1E3F}"/>
            </a:ext>
          </a:extLst>
        </xdr:cNvPr>
        <xdr:cNvCxnSpPr/>
      </xdr:nvCxnSpPr>
      <xdr:spPr>
        <a:xfrm flipV="1">
          <a:off x="22160864" y="94869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99077</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1B456924-3DDF-49D2-AB9F-DD0BD050C352}"/>
            </a:ext>
          </a:extLst>
        </xdr:cNvPr>
        <xdr:cNvSpPr txBox="1"/>
      </xdr:nvSpPr>
      <xdr:spPr>
        <a:xfrm>
          <a:off x="22199600"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95250</xdr:rowOff>
    </xdr:from>
    <xdr:to>
      <xdr:col>116</xdr:col>
      <xdr:colOff>152400</xdr:colOff>
      <xdr:row>63</xdr:row>
      <xdr:rowOff>95250</xdr:rowOff>
    </xdr:to>
    <xdr:cxnSp macro="">
      <xdr:nvCxnSpPr>
        <xdr:cNvPr id="696" name="直線コネクタ 695">
          <a:extLst>
            <a:ext uri="{FF2B5EF4-FFF2-40B4-BE49-F238E27FC236}">
              <a16:creationId xmlns:a16="http://schemas.microsoft.com/office/drawing/2014/main" id="{BC01EBB3-4F0C-455D-A247-C1A04D865015}"/>
            </a:ext>
          </a:extLst>
        </xdr:cNvPr>
        <xdr:cNvCxnSpPr/>
      </xdr:nvCxnSpPr>
      <xdr:spPr>
        <a:xfrm>
          <a:off x="22072600" y="1089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3827</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CB57A72A-AE5A-4C9D-8EDA-8CD51F997BC0}"/>
            </a:ext>
          </a:extLst>
        </xdr:cNvPr>
        <xdr:cNvSpPr txBox="1"/>
      </xdr:nvSpPr>
      <xdr:spPr>
        <a:xfrm>
          <a:off x="22199600" y="926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57150</xdr:rowOff>
    </xdr:from>
    <xdr:to>
      <xdr:col>116</xdr:col>
      <xdr:colOff>152400</xdr:colOff>
      <xdr:row>55</xdr:row>
      <xdr:rowOff>57150</xdr:rowOff>
    </xdr:to>
    <xdr:cxnSp macro="">
      <xdr:nvCxnSpPr>
        <xdr:cNvPr id="698" name="直線コネクタ 697">
          <a:extLst>
            <a:ext uri="{FF2B5EF4-FFF2-40B4-BE49-F238E27FC236}">
              <a16:creationId xmlns:a16="http://schemas.microsoft.com/office/drawing/2014/main" id="{CBFA2F15-7606-4B4B-A852-B254C5A93190}"/>
            </a:ext>
          </a:extLst>
        </xdr:cNvPr>
        <xdr:cNvCxnSpPr/>
      </xdr:nvCxnSpPr>
      <xdr:spPr>
        <a:xfrm>
          <a:off x="22072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162577</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F7515982-C9E6-4A76-8DE6-ED556FA170EC}"/>
            </a:ext>
          </a:extLst>
        </xdr:cNvPr>
        <xdr:cNvSpPr txBox="1"/>
      </xdr:nvSpPr>
      <xdr:spPr>
        <a:xfrm>
          <a:off x="22199600" y="1027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139700</xdr:rowOff>
    </xdr:from>
    <xdr:to>
      <xdr:col>116</xdr:col>
      <xdr:colOff>114300</xdr:colOff>
      <xdr:row>61</xdr:row>
      <xdr:rowOff>69850</xdr:rowOff>
    </xdr:to>
    <xdr:sp macro="" textlink="">
      <xdr:nvSpPr>
        <xdr:cNvPr id="700" name="フローチャート: 判断 699">
          <a:extLst>
            <a:ext uri="{FF2B5EF4-FFF2-40B4-BE49-F238E27FC236}">
              <a16:creationId xmlns:a16="http://schemas.microsoft.com/office/drawing/2014/main" id="{756F589F-0371-47EA-BA50-574C34EF56E8}"/>
            </a:ext>
          </a:extLst>
        </xdr:cNvPr>
        <xdr:cNvSpPr/>
      </xdr:nvSpPr>
      <xdr:spPr>
        <a:xfrm>
          <a:off x="221107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139700</xdr:rowOff>
    </xdr:from>
    <xdr:to>
      <xdr:col>112</xdr:col>
      <xdr:colOff>38100</xdr:colOff>
      <xdr:row>61</xdr:row>
      <xdr:rowOff>69850</xdr:rowOff>
    </xdr:to>
    <xdr:sp macro="" textlink="">
      <xdr:nvSpPr>
        <xdr:cNvPr id="701" name="フローチャート: 判断 700">
          <a:extLst>
            <a:ext uri="{FF2B5EF4-FFF2-40B4-BE49-F238E27FC236}">
              <a16:creationId xmlns:a16="http://schemas.microsoft.com/office/drawing/2014/main" id="{6746962D-A3F5-49B8-A456-FD5F26247B61}"/>
            </a:ext>
          </a:extLst>
        </xdr:cNvPr>
        <xdr:cNvSpPr/>
      </xdr:nvSpPr>
      <xdr:spPr>
        <a:xfrm>
          <a:off x="212725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139700</xdr:rowOff>
    </xdr:from>
    <xdr:to>
      <xdr:col>107</xdr:col>
      <xdr:colOff>101600</xdr:colOff>
      <xdr:row>61</xdr:row>
      <xdr:rowOff>69850</xdr:rowOff>
    </xdr:to>
    <xdr:sp macro="" textlink="">
      <xdr:nvSpPr>
        <xdr:cNvPr id="702" name="フローチャート: 判断 701">
          <a:extLst>
            <a:ext uri="{FF2B5EF4-FFF2-40B4-BE49-F238E27FC236}">
              <a16:creationId xmlns:a16="http://schemas.microsoft.com/office/drawing/2014/main" id="{F0639FCF-2674-4086-962B-4F694ED5C190}"/>
            </a:ext>
          </a:extLst>
        </xdr:cNvPr>
        <xdr:cNvSpPr/>
      </xdr:nvSpPr>
      <xdr:spPr>
        <a:xfrm>
          <a:off x="203835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139700</xdr:rowOff>
    </xdr:from>
    <xdr:to>
      <xdr:col>102</xdr:col>
      <xdr:colOff>165100</xdr:colOff>
      <xdr:row>61</xdr:row>
      <xdr:rowOff>69850</xdr:rowOff>
    </xdr:to>
    <xdr:sp macro="" textlink="">
      <xdr:nvSpPr>
        <xdr:cNvPr id="703" name="フローチャート: 判断 702">
          <a:extLst>
            <a:ext uri="{FF2B5EF4-FFF2-40B4-BE49-F238E27FC236}">
              <a16:creationId xmlns:a16="http://schemas.microsoft.com/office/drawing/2014/main" id="{CDCD7DA3-6C6C-431A-B340-71E626BDA239}"/>
            </a:ext>
          </a:extLst>
        </xdr:cNvPr>
        <xdr:cNvSpPr/>
      </xdr:nvSpPr>
      <xdr:spPr>
        <a:xfrm>
          <a:off x="194945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139700</xdr:rowOff>
    </xdr:from>
    <xdr:to>
      <xdr:col>98</xdr:col>
      <xdr:colOff>38100</xdr:colOff>
      <xdr:row>61</xdr:row>
      <xdr:rowOff>69850</xdr:rowOff>
    </xdr:to>
    <xdr:sp macro="" textlink="">
      <xdr:nvSpPr>
        <xdr:cNvPr id="704" name="フローチャート: 判断 703">
          <a:extLst>
            <a:ext uri="{FF2B5EF4-FFF2-40B4-BE49-F238E27FC236}">
              <a16:creationId xmlns:a16="http://schemas.microsoft.com/office/drawing/2014/main" id="{C073D517-592A-4CC9-8FC1-F8B28F1A598A}"/>
            </a:ext>
          </a:extLst>
        </xdr:cNvPr>
        <xdr:cNvSpPr/>
      </xdr:nvSpPr>
      <xdr:spPr>
        <a:xfrm>
          <a:off x="186055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7E20B1F0-EB61-46D7-B7CE-3A74CA23CF5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A1132B2-CA93-45CA-A205-2B87035A88B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A24A43C2-DFFC-4AD7-9DC7-3B2524492E06}"/>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AEF87EF1-766D-4F2C-9755-14DC748A8EA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2B47C3C3-CDB0-4031-BFDA-9510BCFB843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710" name="楕円 709">
          <a:extLst>
            <a:ext uri="{FF2B5EF4-FFF2-40B4-BE49-F238E27FC236}">
              <a16:creationId xmlns:a16="http://schemas.microsoft.com/office/drawing/2014/main" id="{ACEE313F-2CA7-41F1-A171-CAB56292FD87}"/>
            </a:ext>
          </a:extLst>
        </xdr:cNvPr>
        <xdr:cNvSpPr/>
      </xdr:nvSpPr>
      <xdr:spPr>
        <a:xfrm>
          <a:off x="221107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3827</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9E44C088-168B-4CE3-8D66-2D308B1ED54C}"/>
            </a:ext>
          </a:extLst>
        </xdr:cNvPr>
        <xdr:cNvSpPr txBox="1"/>
      </xdr:nvSpPr>
      <xdr:spPr>
        <a:xfrm>
          <a:off x="22199600" y="106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25400</xdr:rowOff>
    </xdr:from>
    <xdr:to>
      <xdr:col>112</xdr:col>
      <xdr:colOff>38100</xdr:colOff>
      <xdr:row>62</xdr:row>
      <xdr:rowOff>127000</xdr:rowOff>
    </xdr:to>
    <xdr:sp macro="" textlink="">
      <xdr:nvSpPr>
        <xdr:cNvPr id="712" name="楕円 711">
          <a:extLst>
            <a:ext uri="{FF2B5EF4-FFF2-40B4-BE49-F238E27FC236}">
              <a16:creationId xmlns:a16="http://schemas.microsoft.com/office/drawing/2014/main" id="{A7376EA9-4272-44C2-942C-1D70A9D4E6E8}"/>
            </a:ext>
          </a:extLst>
        </xdr:cNvPr>
        <xdr:cNvSpPr/>
      </xdr:nvSpPr>
      <xdr:spPr>
        <a:xfrm>
          <a:off x="21272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76200</xdr:rowOff>
    </xdr:from>
    <xdr:to>
      <xdr:col>116</xdr:col>
      <xdr:colOff>63500</xdr:colOff>
      <xdr:row>62</xdr:row>
      <xdr:rowOff>76200</xdr:rowOff>
    </xdr:to>
    <xdr:cxnSp macro="">
      <xdr:nvCxnSpPr>
        <xdr:cNvPr id="713" name="直線コネクタ 712">
          <a:extLst>
            <a:ext uri="{FF2B5EF4-FFF2-40B4-BE49-F238E27FC236}">
              <a16:creationId xmlns:a16="http://schemas.microsoft.com/office/drawing/2014/main" id="{47723B7C-FEBE-4DB7-A9EB-C36221BAA9F7}"/>
            </a:ext>
          </a:extLst>
        </xdr:cNvPr>
        <xdr:cNvCxnSpPr/>
      </xdr:nvCxnSpPr>
      <xdr:spPr>
        <a:xfrm>
          <a:off x="21323300" y="10706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25400</xdr:rowOff>
    </xdr:from>
    <xdr:to>
      <xdr:col>107</xdr:col>
      <xdr:colOff>101600</xdr:colOff>
      <xdr:row>62</xdr:row>
      <xdr:rowOff>127000</xdr:rowOff>
    </xdr:to>
    <xdr:sp macro="" textlink="">
      <xdr:nvSpPr>
        <xdr:cNvPr id="714" name="楕円 713">
          <a:extLst>
            <a:ext uri="{FF2B5EF4-FFF2-40B4-BE49-F238E27FC236}">
              <a16:creationId xmlns:a16="http://schemas.microsoft.com/office/drawing/2014/main" id="{346D7FF6-AE18-4CBE-8A39-EA5844620AB5}"/>
            </a:ext>
          </a:extLst>
        </xdr:cNvPr>
        <xdr:cNvSpPr/>
      </xdr:nvSpPr>
      <xdr:spPr>
        <a:xfrm>
          <a:off x="20383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76200</xdr:rowOff>
    </xdr:from>
    <xdr:to>
      <xdr:col>111</xdr:col>
      <xdr:colOff>177800</xdr:colOff>
      <xdr:row>62</xdr:row>
      <xdr:rowOff>76200</xdr:rowOff>
    </xdr:to>
    <xdr:cxnSp macro="">
      <xdr:nvCxnSpPr>
        <xdr:cNvPr id="715" name="直線コネクタ 714">
          <a:extLst>
            <a:ext uri="{FF2B5EF4-FFF2-40B4-BE49-F238E27FC236}">
              <a16:creationId xmlns:a16="http://schemas.microsoft.com/office/drawing/2014/main" id="{9A049D78-799D-4334-9ACD-3942ECAF4579}"/>
            </a:ext>
          </a:extLst>
        </xdr:cNvPr>
        <xdr:cNvCxnSpPr/>
      </xdr:nvCxnSpPr>
      <xdr:spPr>
        <a:xfrm>
          <a:off x="20434300" y="1070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16" name="楕円 715">
          <a:extLst>
            <a:ext uri="{FF2B5EF4-FFF2-40B4-BE49-F238E27FC236}">
              <a16:creationId xmlns:a16="http://schemas.microsoft.com/office/drawing/2014/main" id="{92E7DED1-0131-423C-83DA-068EBA0FDDD9}"/>
            </a:ext>
          </a:extLst>
        </xdr:cNvPr>
        <xdr:cNvSpPr/>
      </xdr:nvSpPr>
      <xdr:spPr>
        <a:xfrm>
          <a:off x="19494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76200</xdr:rowOff>
    </xdr:from>
    <xdr:to>
      <xdr:col>107</xdr:col>
      <xdr:colOff>50800</xdr:colOff>
      <xdr:row>62</xdr:row>
      <xdr:rowOff>76200</xdr:rowOff>
    </xdr:to>
    <xdr:cxnSp macro="">
      <xdr:nvCxnSpPr>
        <xdr:cNvPr id="717" name="直線コネクタ 716">
          <a:extLst>
            <a:ext uri="{FF2B5EF4-FFF2-40B4-BE49-F238E27FC236}">
              <a16:creationId xmlns:a16="http://schemas.microsoft.com/office/drawing/2014/main" id="{F7A61305-67FC-41FC-BD74-1464A135F97F}"/>
            </a:ext>
          </a:extLst>
        </xdr:cNvPr>
        <xdr:cNvCxnSpPr/>
      </xdr:nvCxnSpPr>
      <xdr:spPr>
        <a:xfrm>
          <a:off x="19545300" y="1070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25400</xdr:rowOff>
    </xdr:from>
    <xdr:to>
      <xdr:col>98</xdr:col>
      <xdr:colOff>38100</xdr:colOff>
      <xdr:row>62</xdr:row>
      <xdr:rowOff>127000</xdr:rowOff>
    </xdr:to>
    <xdr:sp macro="" textlink="">
      <xdr:nvSpPr>
        <xdr:cNvPr id="718" name="楕円 717">
          <a:extLst>
            <a:ext uri="{FF2B5EF4-FFF2-40B4-BE49-F238E27FC236}">
              <a16:creationId xmlns:a16="http://schemas.microsoft.com/office/drawing/2014/main" id="{D2803EAD-A75F-42CB-9989-6F50B59AE716}"/>
            </a:ext>
          </a:extLst>
        </xdr:cNvPr>
        <xdr:cNvSpPr/>
      </xdr:nvSpPr>
      <xdr:spPr>
        <a:xfrm>
          <a:off x="18605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76200</xdr:rowOff>
    </xdr:from>
    <xdr:to>
      <xdr:col>102</xdr:col>
      <xdr:colOff>114300</xdr:colOff>
      <xdr:row>62</xdr:row>
      <xdr:rowOff>76200</xdr:rowOff>
    </xdr:to>
    <xdr:cxnSp macro="">
      <xdr:nvCxnSpPr>
        <xdr:cNvPr id="719" name="直線コネクタ 718">
          <a:extLst>
            <a:ext uri="{FF2B5EF4-FFF2-40B4-BE49-F238E27FC236}">
              <a16:creationId xmlns:a16="http://schemas.microsoft.com/office/drawing/2014/main" id="{8C646BAA-621C-4AB0-82C3-1756B694814D}"/>
            </a:ext>
          </a:extLst>
        </xdr:cNvPr>
        <xdr:cNvCxnSpPr/>
      </xdr:nvCxnSpPr>
      <xdr:spPr>
        <a:xfrm>
          <a:off x="18656300" y="1070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86377</xdr:rowOff>
    </xdr:from>
    <xdr:ext cx="469744" cy="259045"/>
    <xdr:sp macro="" textlink="">
      <xdr:nvSpPr>
        <xdr:cNvPr id="720" name="n_1aveValue【保健センター・保健所】&#10;一人当たり面積">
          <a:extLst>
            <a:ext uri="{FF2B5EF4-FFF2-40B4-BE49-F238E27FC236}">
              <a16:creationId xmlns:a16="http://schemas.microsoft.com/office/drawing/2014/main" id="{F787DFE9-1B10-40E3-B2BE-6398A4C4AF15}"/>
            </a:ext>
          </a:extLst>
        </xdr:cNvPr>
        <xdr:cNvSpPr txBox="1"/>
      </xdr:nvSpPr>
      <xdr:spPr>
        <a:xfrm>
          <a:off x="210757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86377</xdr:rowOff>
    </xdr:from>
    <xdr:ext cx="469744" cy="259045"/>
    <xdr:sp macro="" textlink="">
      <xdr:nvSpPr>
        <xdr:cNvPr id="721" name="n_2aveValue【保健センター・保健所】&#10;一人当たり面積">
          <a:extLst>
            <a:ext uri="{FF2B5EF4-FFF2-40B4-BE49-F238E27FC236}">
              <a16:creationId xmlns:a16="http://schemas.microsoft.com/office/drawing/2014/main" id="{ECCB66C0-84C5-449B-BFAC-BFFF996D77AD}"/>
            </a:ext>
          </a:extLst>
        </xdr:cNvPr>
        <xdr:cNvSpPr txBox="1"/>
      </xdr:nvSpPr>
      <xdr:spPr>
        <a:xfrm>
          <a:off x="201994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86377</xdr:rowOff>
    </xdr:from>
    <xdr:ext cx="469744" cy="259045"/>
    <xdr:sp macro="" textlink="">
      <xdr:nvSpPr>
        <xdr:cNvPr id="722" name="n_3aveValue【保健センター・保健所】&#10;一人当たり面積">
          <a:extLst>
            <a:ext uri="{FF2B5EF4-FFF2-40B4-BE49-F238E27FC236}">
              <a16:creationId xmlns:a16="http://schemas.microsoft.com/office/drawing/2014/main" id="{9955F631-DF17-42C9-A08A-BB1AE22BC50B}"/>
            </a:ext>
          </a:extLst>
        </xdr:cNvPr>
        <xdr:cNvSpPr txBox="1"/>
      </xdr:nvSpPr>
      <xdr:spPr>
        <a:xfrm>
          <a:off x="193104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86377</xdr:rowOff>
    </xdr:from>
    <xdr:ext cx="469744" cy="259045"/>
    <xdr:sp macro="" textlink="">
      <xdr:nvSpPr>
        <xdr:cNvPr id="723" name="n_4aveValue【保健センター・保健所】&#10;一人当たり面積">
          <a:extLst>
            <a:ext uri="{FF2B5EF4-FFF2-40B4-BE49-F238E27FC236}">
              <a16:creationId xmlns:a16="http://schemas.microsoft.com/office/drawing/2014/main" id="{8F6A1F9D-7D40-41D4-AB82-F1AEF27D4112}"/>
            </a:ext>
          </a:extLst>
        </xdr:cNvPr>
        <xdr:cNvSpPr txBox="1"/>
      </xdr:nvSpPr>
      <xdr:spPr>
        <a:xfrm>
          <a:off x="184214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118127</xdr:rowOff>
    </xdr:from>
    <xdr:ext cx="469744" cy="259045"/>
    <xdr:sp macro="" textlink="">
      <xdr:nvSpPr>
        <xdr:cNvPr id="724" name="n_1mainValue【保健センター・保健所】&#10;一人当たり面積">
          <a:extLst>
            <a:ext uri="{FF2B5EF4-FFF2-40B4-BE49-F238E27FC236}">
              <a16:creationId xmlns:a16="http://schemas.microsoft.com/office/drawing/2014/main" id="{A095AD6E-0002-4DDC-945F-BE8078C113E0}"/>
            </a:ext>
          </a:extLst>
        </xdr:cNvPr>
        <xdr:cNvSpPr txBox="1"/>
      </xdr:nvSpPr>
      <xdr:spPr>
        <a:xfrm>
          <a:off x="210757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25" name="n_2mainValue【保健センター・保健所】&#10;一人当たり面積">
          <a:extLst>
            <a:ext uri="{FF2B5EF4-FFF2-40B4-BE49-F238E27FC236}">
              <a16:creationId xmlns:a16="http://schemas.microsoft.com/office/drawing/2014/main" id="{881F65D0-2718-4AB8-A24A-1550E9E58E69}"/>
            </a:ext>
          </a:extLst>
        </xdr:cNvPr>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118127</xdr:rowOff>
    </xdr:from>
    <xdr:ext cx="469744" cy="259045"/>
    <xdr:sp macro="" textlink="">
      <xdr:nvSpPr>
        <xdr:cNvPr id="726" name="n_3mainValue【保健センター・保健所】&#10;一人当たり面積">
          <a:extLst>
            <a:ext uri="{FF2B5EF4-FFF2-40B4-BE49-F238E27FC236}">
              <a16:creationId xmlns:a16="http://schemas.microsoft.com/office/drawing/2014/main" id="{EFF67AFD-C023-4484-AA95-BE7A7BA92F10}"/>
            </a:ext>
          </a:extLst>
        </xdr:cNvPr>
        <xdr:cNvSpPr txBox="1"/>
      </xdr:nvSpPr>
      <xdr:spPr>
        <a:xfrm>
          <a:off x="19310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27" name="n_4mainValue【保健センター・保健所】&#10;一人当たり面積">
          <a:extLst>
            <a:ext uri="{FF2B5EF4-FFF2-40B4-BE49-F238E27FC236}">
              <a16:creationId xmlns:a16="http://schemas.microsoft.com/office/drawing/2014/main" id="{0BE739F4-F392-43D7-9D85-1EBB38E28981}"/>
            </a:ext>
          </a:extLst>
        </xdr:cNvPr>
        <xdr:cNvSpPr txBox="1"/>
      </xdr:nvSpPr>
      <xdr:spPr>
        <a:xfrm>
          <a:off x="18421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A59FBBBB-CC84-491B-B936-C0A29071548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F9BB8864-C461-4A65-BD02-3E57AB75332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44FFA828-3F92-487D-81CA-0C0A38C9167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4363B06C-CEB8-4BC5-9C31-99BBD4F6074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92C1322E-0D29-4D92-80CB-EE721DDEC49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9231ED15-FD70-4418-BB82-85DB64352354}"/>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199BB599-7171-4F99-9836-8059AB601FC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A3B96FF2-F236-4E6B-BA58-F18999A917E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a:extLst>
            <a:ext uri="{FF2B5EF4-FFF2-40B4-BE49-F238E27FC236}">
              <a16:creationId xmlns:a16="http://schemas.microsoft.com/office/drawing/2014/main" id="{7A44BCA6-6493-438E-8111-C632EC41C0CB}"/>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a:extLst>
            <a:ext uri="{FF2B5EF4-FFF2-40B4-BE49-F238E27FC236}">
              <a16:creationId xmlns:a16="http://schemas.microsoft.com/office/drawing/2014/main" id="{95C3FD98-47B6-4108-AB4F-515E438A2E7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738" name="テキスト ボックス 737">
          <a:extLst>
            <a:ext uri="{FF2B5EF4-FFF2-40B4-BE49-F238E27FC236}">
              <a16:creationId xmlns:a16="http://schemas.microsoft.com/office/drawing/2014/main" id="{394378FC-B172-430E-A117-4F56779771B1}"/>
            </a:ext>
          </a:extLst>
        </xdr:cNvPr>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a:extLst>
            <a:ext uri="{FF2B5EF4-FFF2-40B4-BE49-F238E27FC236}">
              <a16:creationId xmlns:a16="http://schemas.microsoft.com/office/drawing/2014/main" id="{0518F8BE-4DDD-4E16-9609-3255D1B6BDC6}"/>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740" name="テキスト ボックス 739">
          <a:extLst>
            <a:ext uri="{FF2B5EF4-FFF2-40B4-BE49-F238E27FC236}">
              <a16:creationId xmlns:a16="http://schemas.microsoft.com/office/drawing/2014/main" id="{6DB36989-A1FB-4A86-A019-8EDBDAD0C393}"/>
            </a:ext>
          </a:extLst>
        </xdr:cNvPr>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a:extLst>
            <a:ext uri="{FF2B5EF4-FFF2-40B4-BE49-F238E27FC236}">
              <a16:creationId xmlns:a16="http://schemas.microsoft.com/office/drawing/2014/main" id="{24AB3450-C0D1-432A-9AA4-E9D2CD20F58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a:extLst>
            <a:ext uri="{FF2B5EF4-FFF2-40B4-BE49-F238E27FC236}">
              <a16:creationId xmlns:a16="http://schemas.microsoft.com/office/drawing/2014/main" id="{346CE4C3-7743-4029-85DF-125F448EE8C2}"/>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a:extLst>
            <a:ext uri="{FF2B5EF4-FFF2-40B4-BE49-F238E27FC236}">
              <a16:creationId xmlns:a16="http://schemas.microsoft.com/office/drawing/2014/main" id="{C92167D2-1BD9-411D-AE34-FFA06DF0E183}"/>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a:extLst>
            <a:ext uri="{FF2B5EF4-FFF2-40B4-BE49-F238E27FC236}">
              <a16:creationId xmlns:a16="http://schemas.microsoft.com/office/drawing/2014/main" id="{AF41A6B3-5DB7-4FCE-9555-A7DF8D4231CA}"/>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a:extLst>
            <a:ext uri="{FF2B5EF4-FFF2-40B4-BE49-F238E27FC236}">
              <a16:creationId xmlns:a16="http://schemas.microsoft.com/office/drawing/2014/main" id="{2BD25D43-C6C3-4A85-A053-CB975D169A89}"/>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a:extLst>
            <a:ext uri="{FF2B5EF4-FFF2-40B4-BE49-F238E27FC236}">
              <a16:creationId xmlns:a16="http://schemas.microsoft.com/office/drawing/2014/main" id="{136BD41F-F592-4E85-BA4F-58F47F46A234}"/>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a:extLst>
            <a:ext uri="{FF2B5EF4-FFF2-40B4-BE49-F238E27FC236}">
              <a16:creationId xmlns:a16="http://schemas.microsoft.com/office/drawing/2014/main" id="{FB54480C-591D-4D63-9B38-75B0AB1F4D6E}"/>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a:extLst>
            <a:ext uri="{FF2B5EF4-FFF2-40B4-BE49-F238E27FC236}">
              <a16:creationId xmlns:a16="http://schemas.microsoft.com/office/drawing/2014/main" id="{E32F13CF-AC79-4330-B4E2-D53DF60F5347}"/>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A8BEFA3E-F207-49B5-8CB1-2F254FF4B57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50" name="テキスト ボックス 749">
          <a:extLst>
            <a:ext uri="{FF2B5EF4-FFF2-40B4-BE49-F238E27FC236}">
              <a16:creationId xmlns:a16="http://schemas.microsoft.com/office/drawing/2014/main" id="{961CEFE8-D554-4940-910F-B42F603D5DF0}"/>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a:extLst>
            <a:ext uri="{FF2B5EF4-FFF2-40B4-BE49-F238E27FC236}">
              <a16:creationId xmlns:a16="http://schemas.microsoft.com/office/drawing/2014/main" id="{9ECC29AC-E4E9-4624-A2C2-EB38AA815EA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121920</xdr:rowOff>
    </xdr:from>
    <xdr:to>
      <xdr:col>85</xdr:col>
      <xdr:colOff>126364</xdr:colOff>
      <xdr:row>85</xdr:row>
      <xdr:rowOff>118111</xdr:rowOff>
    </xdr:to>
    <xdr:cxnSp macro="">
      <xdr:nvCxnSpPr>
        <xdr:cNvPr id="752" name="直線コネクタ 751">
          <a:extLst>
            <a:ext uri="{FF2B5EF4-FFF2-40B4-BE49-F238E27FC236}">
              <a16:creationId xmlns:a16="http://schemas.microsoft.com/office/drawing/2014/main" id="{7DED7B18-7FA4-49A0-8E84-E5179A44A963}"/>
            </a:ext>
          </a:extLst>
        </xdr:cNvPr>
        <xdr:cNvCxnSpPr/>
      </xdr:nvCxnSpPr>
      <xdr:spPr>
        <a:xfrm flipV="1">
          <a:off x="16318864" y="13323570"/>
          <a:ext cx="0" cy="1367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121938</xdr:rowOff>
    </xdr:from>
    <xdr:ext cx="405111" cy="259045"/>
    <xdr:sp macro="" textlink="">
      <xdr:nvSpPr>
        <xdr:cNvPr id="753" name="【消防施設】&#10;有形固定資産減価償却率最小値テキスト">
          <a:extLst>
            <a:ext uri="{FF2B5EF4-FFF2-40B4-BE49-F238E27FC236}">
              <a16:creationId xmlns:a16="http://schemas.microsoft.com/office/drawing/2014/main" id="{D44212E9-C63A-4A9B-82A1-577034C00DE0}"/>
            </a:ext>
          </a:extLst>
        </xdr:cNvPr>
        <xdr:cNvSpPr txBox="1"/>
      </xdr:nvSpPr>
      <xdr:spPr>
        <a:xfrm>
          <a:off x="163576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118111</xdr:rowOff>
    </xdr:from>
    <xdr:to>
      <xdr:col>86</xdr:col>
      <xdr:colOff>25400</xdr:colOff>
      <xdr:row>85</xdr:row>
      <xdr:rowOff>118111</xdr:rowOff>
    </xdr:to>
    <xdr:cxnSp macro="">
      <xdr:nvCxnSpPr>
        <xdr:cNvPr id="754" name="直線コネクタ 753">
          <a:extLst>
            <a:ext uri="{FF2B5EF4-FFF2-40B4-BE49-F238E27FC236}">
              <a16:creationId xmlns:a16="http://schemas.microsoft.com/office/drawing/2014/main" id="{E979BAC0-CD25-4425-AD0B-ACD6D2DF650E}"/>
            </a:ext>
          </a:extLst>
        </xdr:cNvPr>
        <xdr:cNvCxnSpPr/>
      </xdr:nvCxnSpPr>
      <xdr:spPr>
        <a:xfrm>
          <a:off x="16230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68597</xdr:rowOff>
    </xdr:from>
    <xdr:ext cx="405111" cy="259045"/>
    <xdr:sp macro="" textlink="">
      <xdr:nvSpPr>
        <xdr:cNvPr id="755" name="【消防施設】&#10;有形固定資産減価償却率最大値テキスト">
          <a:extLst>
            <a:ext uri="{FF2B5EF4-FFF2-40B4-BE49-F238E27FC236}">
              <a16:creationId xmlns:a16="http://schemas.microsoft.com/office/drawing/2014/main" id="{FDE563D9-884E-4AD5-B173-FDFEF614F9FD}"/>
            </a:ext>
          </a:extLst>
        </xdr:cNvPr>
        <xdr:cNvSpPr txBox="1"/>
      </xdr:nvSpPr>
      <xdr:spPr>
        <a:xfrm>
          <a:off x="16357600" y="1309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121920</xdr:rowOff>
    </xdr:from>
    <xdr:to>
      <xdr:col>86</xdr:col>
      <xdr:colOff>25400</xdr:colOff>
      <xdr:row>77</xdr:row>
      <xdr:rowOff>121920</xdr:rowOff>
    </xdr:to>
    <xdr:cxnSp macro="">
      <xdr:nvCxnSpPr>
        <xdr:cNvPr id="756" name="直線コネクタ 755">
          <a:extLst>
            <a:ext uri="{FF2B5EF4-FFF2-40B4-BE49-F238E27FC236}">
              <a16:creationId xmlns:a16="http://schemas.microsoft.com/office/drawing/2014/main" id="{09040CAB-C610-4104-AE1E-955CFAAF71FB}"/>
            </a:ext>
          </a:extLst>
        </xdr:cNvPr>
        <xdr:cNvCxnSpPr/>
      </xdr:nvCxnSpPr>
      <xdr:spPr>
        <a:xfrm>
          <a:off x="16230600" y="1332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143527</xdr:rowOff>
    </xdr:from>
    <xdr:ext cx="405111" cy="259045"/>
    <xdr:sp macro="" textlink="">
      <xdr:nvSpPr>
        <xdr:cNvPr id="757" name="【消防施設】&#10;有形固定資産減価償却率平均値テキスト">
          <a:extLst>
            <a:ext uri="{FF2B5EF4-FFF2-40B4-BE49-F238E27FC236}">
              <a16:creationId xmlns:a16="http://schemas.microsoft.com/office/drawing/2014/main" id="{2BA0EBD1-C04B-4FAF-9E36-009F33A54713}"/>
            </a:ext>
          </a:extLst>
        </xdr:cNvPr>
        <xdr:cNvSpPr txBox="1"/>
      </xdr:nvSpPr>
      <xdr:spPr>
        <a:xfrm>
          <a:off x="16357600" y="13859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120650</xdr:rowOff>
    </xdr:from>
    <xdr:to>
      <xdr:col>85</xdr:col>
      <xdr:colOff>177800</xdr:colOff>
      <xdr:row>82</xdr:row>
      <xdr:rowOff>50800</xdr:rowOff>
    </xdr:to>
    <xdr:sp macro="" textlink="">
      <xdr:nvSpPr>
        <xdr:cNvPr id="758" name="フローチャート: 判断 757">
          <a:extLst>
            <a:ext uri="{FF2B5EF4-FFF2-40B4-BE49-F238E27FC236}">
              <a16:creationId xmlns:a16="http://schemas.microsoft.com/office/drawing/2014/main" id="{2F30F575-038D-471B-A30B-F0E5A114EF8E}"/>
            </a:ext>
          </a:extLst>
        </xdr:cNvPr>
        <xdr:cNvSpPr/>
      </xdr:nvSpPr>
      <xdr:spPr>
        <a:xfrm>
          <a:off x="162687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97789</xdr:rowOff>
    </xdr:from>
    <xdr:to>
      <xdr:col>81</xdr:col>
      <xdr:colOff>101600</xdr:colOff>
      <xdr:row>82</xdr:row>
      <xdr:rowOff>27939</xdr:rowOff>
    </xdr:to>
    <xdr:sp macro="" textlink="">
      <xdr:nvSpPr>
        <xdr:cNvPr id="759" name="フローチャート: 判断 758">
          <a:extLst>
            <a:ext uri="{FF2B5EF4-FFF2-40B4-BE49-F238E27FC236}">
              <a16:creationId xmlns:a16="http://schemas.microsoft.com/office/drawing/2014/main" id="{AC002DB4-5BFA-4AC3-B5A3-0D1AAB5BBB03}"/>
            </a:ext>
          </a:extLst>
        </xdr:cNvPr>
        <xdr:cNvSpPr/>
      </xdr:nvSpPr>
      <xdr:spPr>
        <a:xfrm>
          <a:off x="15430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44450</xdr:rowOff>
    </xdr:from>
    <xdr:to>
      <xdr:col>76</xdr:col>
      <xdr:colOff>165100</xdr:colOff>
      <xdr:row>81</xdr:row>
      <xdr:rowOff>146050</xdr:rowOff>
    </xdr:to>
    <xdr:sp macro="" textlink="">
      <xdr:nvSpPr>
        <xdr:cNvPr id="760" name="フローチャート: 判断 759">
          <a:extLst>
            <a:ext uri="{FF2B5EF4-FFF2-40B4-BE49-F238E27FC236}">
              <a16:creationId xmlns:a16="http://schemas.microsoft.com/office/drawing/2014/main" id="{52AF429A-D4AC-4DE9-93AE-0C2268F2ABF4}"/>
            </a:ext>
          </a:extLst>
        </xdr:cNvPr>
        <xdr:cNvSpPr/>
      </xdr:nvSpPr>
      <xdr:spPr>
        <a:xfrm>
          <a:off x="14541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36830</xdr:rowOff>
    </xdr:from>
    <xdr:to>
      <xdr:col>72</xdr:col>
      <xdr:colOff>38100</xdr:colOff>
      <xdr:row>81</xdr:row>
      <xdr:rowOff>138430</xdr:rowOff>
    </xdr:to>
    <xdr:sp macro="" textlink="">
      <xdr:nvSpPr>
        <xdr:cNvPr id="761" name="フローチャート: 判断 760">
          <a:extLst>
            <a:ext uri="{FF2B5EF4-FFF2-40B4-BE49-F238E27FC236}">
              <a16:creationId xmlns:a16="http://schemas.microsoft.com/office/drawing/2014/main" id="{2848F824-ACD7-48B8-BAAE-0BCA6498D847}"/>
            </a:ext>
          </a:extLst>
        </xdr:cNvPr>
        <xdr:cNvSpPr/>
      </xdr:nvSpPr>
      <xdr:spPr>
        <a:xfrm>
          <a:off x="13652500" y="1392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154939</xdr:rowOff>
    </xdr:from>
    <xdr:to>
      <xdr:col>67</xdr:col>
      <xdr:colOff>101600</xdr:colOff>
      <xdr:row>81</xdr:row>
      <xdr:rowOff>85089</xdr:rowOff>
    </xdr:to>
    <xdr:sp macro="" textlink="">
      <xdr:nvSpPr>
        <xdr:cNvPr id="762" name="フローチャート: 判断 761">
          <a:extLst>
            <a:ext uri="{FF2B5EF4-FFF2-40B4-BE49-F238E27FC236}">
              <a16:creationId xmlns:a16="http://schemas.microsoft.com/office/drawing/2014/main" id="{157B621E-DBF4-4A5F-8ECE-F9536DCB4921}"/>
            </a:ext>
          </a:extLst>
        </xdr:cNvPr>
        <xdr:cNvSpPr/>
      </xdr:nvSpPr>
      <xdr:spPr>
        <a:xfrm>
          <a:off x="12763500" y="13870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E194D808-A258-43B0-A5DC-77DB6DAD9D1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4E040B90-199B-4565-9AC9-51F558D86FD9}"/>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CDED1F1-F272-4699-9D98-ECB3CD412C1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C3ECE289-8DD9-4B0E-A9DA-0280573BD5C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6759D1F3-8B6E-4924-9008-A26B43CF29A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139700</xdr:rowOff>
    </xdr:from>
    <xdr:to>
      <xdr:col>85</xdr:col>
      <xdr:colOff>177800</xdr:colOff>
      <xdr:row>83</xdr:row>
      <xdr:rowOff>69850</xdr:rowOff>
    </xdr:to>
    <xdr:sp macro="" textlink="">
      <xdr:nvSpPr>
        <xdr:cNvPr id="768" name="楕円 767">
          <a:extLst>
            <a:ext uri="{FF2B5EF4-FFF2-40B4-BE49-F238E27FC236}">
              <a16:creationId xmlns:a16="http://schemas.microsoft.com/office/drawing/2014/main" id="{776F238B-F186-4C4E-B6B4-A28172749725}"/>
            </a:ext>
          </a:extLst>
        </xdr:cNvPr>
        <xdr:cNvSpPr/>
      </xdr:nvSpPr>
      <xdr:spPr>
        <a:xfrm>
          <a:off x="162687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118127</xdr:rowOff>
    </xdr:from>
    <xdr:ext cx="405111" cy="259045"/>
    <xdr:sp macro="" textlink="">
      <xdr:nvSpPr>
        <xdr:cNvPr id="769" name="【消防施設】&#10;有形固定資産減価償却率該当値テキスト">
          <a:extLst>
            <a:ext uri="{FF2B5EF4-FFF2-40B4-BE49-F238E27FC236}">
              <a16:creationId xmlns:a16="http://schemas.microsoft.com/office/drawing/2014/main" id="{4C01F445-C62E-4F87-A15C-5D1FC47EB3C7}"/>
            </a:ext>
          </a:extLst>
        </xdr:cNvPr>
        <xdr:cNvSpPr txBox="1"/>
      </xdr:nvSpPr>
      <xdr:spPr>
        <a:xfrm>
          <a:off x="16357600"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55880</xdr:rowOff>
    </xdr:from>
    <xdr:to>
      <xdr:col>81</xdr:col>
      <xdr:colOff>101600</xdr:colOff>
      <xdr:row>83</xdr:row>
      <xdr:rowOff>157480</xdr:rowOff>
    </xdr:to>
    <xdr:sp macro="" textlink="">
      <xdr:nvSpPr>
        <xdr:cNvPr id="770" name="楕円 769">
          <a:extLst>
            <a:ext uri="{FF2B5EF4-FFF2-40B4-BE49-F238E27FC236}">
              <a16:creationId xmlns:a16="http://schemas.microsoft.com/office/drawing/2014/main" id="{7ABD1A96-9793-4535-8249-54D8D4C2BA72}"/>
            </a:ext>
          </a:extLst>
        </xdr:cNvPr>
        <xdr:cNvSpPr/>
      </xdr:nvSpPr>
      <xdr:spPr>
        <a:xfrm>
          <a:off x="15430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19050</xdr:rowOff>
    </xdr:from>
    <xdr:to>
      <xdr:col>85</xdr:col>
      <xdr:colOff>127000</xdr:colOff>
      <xdr:row>83</xdr:row>
      <xdr:rowOff>106680</xdr:rowOff>
    </xdr:to>
    <xdr:cxnSp macro="">
      <xdr:nvCxnSpPr>
        <xdr:cNvPr id="771" name="直線コネクタ 770">
          <a:extLst>
            <a:ext uri="{FF2B5EF4-FFF2-40B4-BE49-F238E27FC236}">
              <a16:creationId xmlns:a16="http://schemas.microsoft.com/office/drawing/2014/main" id="{4C947194-FEE7-4B38-8139-A1D5D6D75594}"/>
            </a:ext>
          </a:extLst>
        </xdr:cNvPr>
        <xdr:cNvCxnSpPr/>
      </xdr:nvCxnSpPr>
      <xdr:spPr>
        <a:xfrm flipV="1">
          <a:off x="15481300" y="14249400"/>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2539</xdr:rowOff>
    </xdr:from>
    <xdr:to>
      <xdr:col>76</xdr:col>
      <xdr:colOff>165100</xdr:colOff>
      <xdr:row>83</xdr:row>
      <xdr:rowOff>104139</xdr:rowOff>
    </xdr:to>
    <xdr:sp macro="" textlink="">
      <xdr:nvSpPr>
        <xdr:cNvPr id="772" name="楕円 771">
          <a:extLst>
            <a:ext uri="{FF2B5EF4-FFF2-40B4-BE49-F238E27FC236}">
              <a16:creationId xmlns:a16="http://schemas.microsoft.com/office/drawing/2014/main" id="{AD76ABB3-E0EF-4353-9D64-9292813A59CE}"/>
            </a:ext>
          </a:extLst>
        </xdr:cNvPr>
        <xdr:cNvSpPr/>
      </xdr:nvSpPr>
      <xdr:spPr>
        <a:xfrm>
          <a:off x="14541500" y="1423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53339</xdr:rowOff>
    </xdr:from>
    <xdr:to>
      <xdr:col>81</xdr:col>
      <xdr:colOff>50800</xdr:colOff>
      <xdr:row>83</xdr:row>
      <xdr:rowOff>106680</xdr:rowOff>
    </xdr:to>
    <xdr:cxnSp macro="">
      <xdr:nvCxnSpPr>
        <xdr:cNvPr id="773" name="直線コネクタ 772">
          <a:extLst>
            <a:ext uri="{FF2B5EF4-FFF2-40B4-BE49-F238E27FC236}">
              <a16:creationId xmlns:a16="http://schemas.microsoft.com/office/drawing/2014/main" id="{694666D0-4B10-4C32-B79A-E2EE590423EC}"/>
            </a:ext>
          </a:extLst>
        </xdr:cNvPr>
        <xdr:cNvCxnSpPr/>
      </xdr:nvCxnSpPr>
      <xdr:spPr>
        <a:xfrm>
          <a:off x="14592300" y="1428368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13970</xdr:rowOff>
    </xdr:from>
    <xdr:to>
      <xdr:col>72</xdr:col>
      <xdr:colOff>38100</xdr:colOff>
      <xdr:row>83</xdr:row>
      <xdr:rowOff>115570</xdr:rowOff>
    </xdr:to>
    <xdr:sp macro="" textlink="">
      <xdr:nvSpPr>
        <xdr:cNvPr id="774" name="楕円 773">
          <a:extLst>
            <a:ext uri="{FF2B5EF4-FFF2-40B4-BE49-F238E27FC236}">
              <a16:creationId xmlns:a16="http://schemas.microsoft.com/office/drawing/2014/main" id="{1E956F11-4426-444B-89E9-0236AADC8E12}"/>
            </a:ext>
          </a:extLst>
        </xdr:cNvPr>
        <xdr:cNvSpPr/>
      </xdr:nvSpPr>
      <xdr:spPr>
        <a:xfrm>
          <a:off x="13652500" y="1424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53339</xdr:rowOff>
    </xdr:from>
    <xdr:to>
      <xdr:col>76</xdr:col>
      <xdr:colOff>114300</xdr:colOff>
      <xdr:row>83</xdr:row>
      <xdr:rowOff>64770</xdr:rowOff>
    </xdr:to>
    <xdr:cxnSp macro="">
      <xdr:nvCxnSpPr>
        <xdr:cNvPr id="775" name="直線コネクタ 774">
          <a:extLst>
            <a:ext uri="{FF2B5EF4-FFF2-40B4-BE49-F238E27FC236}">
              <a16:creationId xmlns:a16="http://schemas.microsoft.com/office/drawing/2014/main" id="{BC19866D-DD7A-4AD9-B905-EE9686389E2F}"/>
            </a:ext>
          </a:extLst>
        </xdr:cNvPr>
        <xdr:cNvCxnSpPr/>
      </xdr:nvCxnSpPr>
      <xdr:spPr>
        <a:xfrm flipV="1">
          <a:off x="13703300" y="142836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109220</xdr:rowOff>
    </xdr:from>
    <xdr:to>
      <xdr:col>67</xdr:col>
      <xdr:colOff>101600</xdr:colOff>
      <xdr:row>83</xdr:row>
      <xdr:rowOff>39370</xdr:rowOff>
    </xdr:to>
    <xdr:sp macro="" textlink="">
      <xdr:nvSpPr>
        <xdr:cNvPr id="776" name="楕円 775">
          <a:extLst>
            <a:ext uri="{FF2B5EF4-FFF2-40B4-BE49-F238E27FC236}">
              <a16:creationId xmlns:a16="http://schemas.microsoft.com/office/drawing/2014/main" id="{B5F51BFE-B7BC-4A15-ACA2-59595525A9E0}"/>
            </a:ext>
          </a:extLst>
        </xdr:cNvPr>
        <xdr:cNvSpPr/>
      </xdr:nvSpPr>
      <xdr:spPr>
        <a:xfrm>
          <a:off x="12763500" y="1416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160020</xdr:rowOff>
    </xdr:from>
    <xdr:to>
      <xdr:col>71</xdr:col>
      <xdr:colOff>177800</xdr:colOff>
      <xdr:row>83</xdr:row>
      <xdr:rowOff>64770</xdr:rowOff>
    </xdr:to>
    <xdr:cxnSp macro="">
      <xdr:nvCxnSpPr>
        <xdr:cNvPr id="777" name="直線コネクタ 776">
          <a:extLst>
            <a:ext uri="{FF2B5EF4-FFF2-40B4-BE49-F238E27FC236}">
              <a16:creationId xmlns:a16="http://schemas.microsoft.com/office/drawing/2014/main" id="{5489BC2C-3CEB-4432-ABA3-FC5D065B46D0}"/>
            </a:ext>
          </a:extLst>
        </xdr:cNvPr>
        <xdr:cNvCxnSpPr/>
      </xdr:nvCxnSpPr>
      <xdr:spPr>
        <a:xfrm>
          <a:off x="12814300" y="142189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44466</xdr:rowOff>
    </xdr:from>
    <xdr:ext cx="405111" cy="259045"/>
    <xdr:sp macro="" textlink="">
      <xdr:nvSpPr>
        <xdr:cNvPr id="778" name="n_1aveValue【消防施設】&#10;有形固定資産減価償却率">
          <a:extLst>
            <a:ext uri="{FF2B5EF4-FFF2-40B4-BE49-F238E27FC236}">
              <a16:creationId xmlns:a16="http://schemas.microsoft.com/office/drawing/2014/main" id="{7807598E-87D4-4DCD-84D9-AA6893AE1F1F}"/>
            </a:ext>
          </a:extLst>
        </xdr:cNvPr>
        <xdr:cNvSpPr txBox="1"/>
      </xdr:nvSpPr>
      <xdr:spPr>
        <a:xfrm>
          <a:off x="152660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162577</xdr:rowOff>
    </xdr:from>
    <xdr:ext cx="405111" cy="259045"/>
    <xdr:sp macro="" textlink="">
      <xdr:nvSpPr>
        <xdr:cNvPr id="779" name="n_2aveValue【消防施設】&#10;有形固定資産減価償却率">
          <a:extLst>
            <a:ext uri="{FF2B5EF4-FFF2-40B4-BE49-F238E27FC236}">
              <a16:creationId xmlns:a16="http://schemas.microsoft.com/office/drawing/2014/main" id="{AAD59748-22EC-47A0-ABEC-14650E50F22B}"/>
            </a:ext>
          </a:extLst>
        </xdr:cNvPr>
        <xdr:cNvSpPr txBox="1"/>
      </xdr:nvSpPr>
      <xdr:spPr>
        <a:xfrm>
          <a:off x="14389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154957</xdr:rowOff>
    </xdr:from>
    <xdr:ext cx="405111" cy="259045"/>
    <xdr:sp macro="" textlink="">
      <xdr:nvSpPr>
        <xdr:cNvPr id="780" name="n_3aveValue【消防施設】&#10;有形固定資産減価償却率">
          <a:extLst>
            <a:ext uri="{FF2B5EF4-FFF2-40B4-BE49-F238E27FC236}">
              <a16:creationId xmlns:a16="http://schemas.microsoft.com/office/drawing/2014/main" id="{0BEC0697-1528-43E4-B952-3960CE3D9465}"/>
            </a:ext>
          </a:extLst>
        </xdr:cNvPr>
        <xdr:cNvSpPr txBox="1"/>
      </xdr:nvSpPr>
      <xdr:spPr>
        <a:xfrm>
          <a:off x="13500744" y="1369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101616</xdr:rowOff>
    </xdr:from>
    <xdr:ext cx="405111" cy="259045"/>
    <xdr:sp macro="" textlink="">
      <xdr:nvSpPr>
        <xdr:cNvPr id="781" name="n_4aveValue【消防施設】&#10;有形固定資産減価償却率">
          <a:extLst>
            <a:ext uri="{FF2B5EF4-FFF2-40B4-BE49-F238E27FC236}">
              <a16:creationId xmlns:a16="http://schemas.microsoft.com/office/drawing/2014/main" id="{FED298C7-F9DE-40D0-9AB9-1E88786DF0FD}"/>
            </a:ext>
          </a:extLst>
        </xdr:cNvPr>
        <xdr:cNvSpPr txBox="1"/>
      </xdr:nvSpPr>
      <xdr:spPr>
        <a:xfrm>
          <a:off x="12611744" y="1364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148607</xdr:rowOff>
    </xdr:from>
    <xdr:ext cx="405111" cy="259045"/>
    <xdr:sp macro="" textlink="">
      <xdr:nvSpPr>
        <xdr:cNvPr id="782" name="n_1mainValue【消防施設】&#10;有形固定資産減価償却率">
          <a:extLst>
            <a:ext uri="{FF2B5EF4-FFF2-40B4-BE49-F238E27FC236}">
              <a16:creationId xmlns:a16="http://schemas.microsoft.com/office/drawing/2014/main" id="{8813F026-7D1B-4B76-A287-77C4567D64A2}"/>
            </a:ext>
          </a:extLst>
        </xdr:cNvPr>
        <xdr:cNvSpPr txBox="1"/>
      </xdr:nvSpPr>
      <xdr:spPr>
        <a:xfrm>
          <a:off x="152660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95266</xdr:rowOff>
    </xdr:from>
    <xdr:ext cx="405111" cy="259045"/>
    <xdr:sp macro="" textlink="">
      <xdr:nvSpPr>
        <xdr:cNvPr id="783" name="n_2mainValue【消防施設】&#10;有形固定資産減価償却率">
          <a:extLst>
            <a:ext uri="{FF2B5EF4-FFF2-40B4-BE49-F238E27FC236}">
              <a16:creationId xmlns:a16="http://schemas.microsoft.com/office/drawing/2014/main" id="{B4FDA724-83B8-4A0F-95D8-3D001E5B72BB}"/>
            </a:ext>
          </a:extLst>
        </xdr:cNvPr>
        <xdr:cNvSpPr txBox="1"/>
      </xdr:nvSpPr>
      <xdr:spPr>
        <a:xfrm>
          <a:off x="14389744" y="1432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106697</xdr:rowOff>
    </xdr:from>
    <xdr:ext cx="405111" cy="259045"/>
    <xdr:sp macro="" textlink="">
      <xdr:nvSpPr>
        <xdr:cNvPr id="784" name="n_3mainValue【消防施設】&#10;有形固定資産減価償却率">
          <a:extLst>
            <a:ext uri="{FF2B5EF4-FFF2-40B4-BE49-F238E27FC236}">
              <a16:creationId xmlns:a16="http://schemas.microsoft.com/office/drawing/2014/main" id="{B7D97AC7-A7F8-4841-9EA4-BB2BFD62B33D}"/>
            </a:ext>
          </a:extLst>
        </xdr:cNvPr>
        <xdr:cNvSpPr txBox="1"/>
      </xdr:nvSpPr>
      <xdr:spPr>
        <a:xfrm>
          <a:off x="13500744"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30497</xdr:rowOff>
    </xdr:from>
    <xdr:ext cx="405111" cy="259045"/>
    <xdr:sp macro="" textlink="">
      <xdr:nvSpPr>
        <xdr:cNvPr id="785" name="n_4mainValue【消防施設】&#10;有形固定資産減価償却率">
          <a:extLst>
            <a:ext uri="{FF2B5EF4-FFF2-40B4-BE49-F238E27FC236}">
              <a16:creationId xmlns:a16="http://schemas.microsoft.com/office/drawing/2014/main" id="{729AF5A0-D01A-4C18-85CF-F3EDB9917104}"/>
            </a:ext>
          </a:extLst>
        </xdr:cNvPr>
        <xdr:cNvSpPr txBox="1"/>
      </xdr:nvSpPr>
      <xdr:spPr>
        <a:xfrm>
          <a:off x="12611744" y="1426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7B5057E3-6C8A-421A-BCC1-8B6A018E055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D6184489-2B72-4CC7-B8AF-BBD1C338FFD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91AE3BB3-4392-433E-B04D-142D16CBDE9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EF4D9CB6-3058-4A4E-9318-C8605BF533A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78C81D97-DE16-48B1-BB9D-093FF453477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78F3A173-7F58-464A-AF20-D43AE83F2DD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A872C0BA-B770-45AA-98DD-F271D43BE6C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EFC47962-0EDE-4399-9F7B-767A543DD19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4519D1A7-3B82-4BB6-AD8B-EB787F37A2E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3D53F5D8-95E4-49CE-B2EA-2B0640FBFB4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796" name="テキスト ボックス 795">
          <a:extLst>
            <a:ext uri="{FF2B5EF4-FFF2-40B4-BE49-F238E27FC236}">
              <a16:creationId xmlns:a16="http://schemas.microsoft.com/office/drawing/2014/main" id="{9285E851-00D2-4F44-94CE-38DF1ED390E9}"/>
            </a:ext>
          </a:extLst>
        </xdr:cNvPr>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168729</xdr:rowOff>
    </xdr:from>
    <xdr:to>
      <xdr:col>120</xdr:col>
      <xdr:colOff>114300</xdr:colOff>
      <xdr:row>86</xdr:row>
      <xdr:rowOff>168729</xdr:rowOff>
    </xdr:to>
    <xdr:cxnSp macro="">
      <xdr:nvCxnSpPr>
        <xdr:cNvPr id="797" name="直線コネクタ 796">
          <a:extLst>
            <a:ext uri="{FF2B5EF4-FFF2-40B4-BE49-F238E27FC236}">
              <a16:creationId xmlns:a16="http://schemas.microsoft.com/office/drawing/2014/main" id="{26C2CBCE-3F21-4559-9EB0-BBFD96AAD7EB}"/>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8" name="テキスト ボックス 797">
          <a:extLst>
            <a:ext uri="{FF2B5EF4-FFF2-40B4-BE49-F238E27FC236}">
              <a16:creationId xmlns:a16="http://schemas.microsoft.com/office/drawing/2014/main" id="{610F8CD0-B825-405B-B2E2-C43BF14F07CF}"/>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9" name="直線コネクタ 798">
          <a:extLst>
            <a:ext uri="{FF2B5EF4-FFF2-40B4-BE49-F238E27FC236}">
              <a16:creationId xmlns:a16="http://schemas.microsoft.com/office/drawing/2014/main" id="{2C847D05-53B3-420C-AB83-62D9EC2D0326}"/>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800" name="テキスト ボックス 799">
          <a:extLst>
            <a:ext uri="{FF2B5EF4-FFF2-40B4-BE49-F238E27FC236}">
              <a16:creationId xmlns:a16="http://schemas.microsoft.com/office/drawing/2014/main" id="{5D97775A-4A06-4DA3-99B0-2E7B49DC601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801" name="直線コネクタ 800">
          <a:extLst>
            <a:ext uri="{FF2B5EF4-FFF2-40B4-BE49-F238E27FC236}">
              <a16:creationId xmlns:a16="http://schemas.microsoft.com/office/drawing/2014/main" id="{BDF6EC5E-CDC6-455B-AEF4-EAAD447DBBD1}"/>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802" name="テキスト ボックス 801">
          <a:extLst>
            <a:ext uri="{FF2B5EF4-FFF2-40B4-BE49-F238E27FC236}">
              <a16:creationId xmlns:a16="http://schemas.microsoft.com/office/drawing/2014/main" id="{3679C4FA-813C-4DA3-A3B1-015EB6237E7D}"/>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803" name="直線コネクタ 802">
          <a:extLst>
            <a:ext uri="{FF2B5EF4-FFF2-40B4-BE49-F238E27FC236}">
              <a16:creationId xmlns:a16="http://schemas.microsoft.com/office/drawing/2014/main" id="{8F482E4B-2CA5-4E6F-90B2-8683458D5366}"/>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804" name="テキスト ボックス 803">
          <a:extLst>
            <a:ext uri="{FF2B5EF4-FFF2-40B4-BE49-F238E27FC236}">
              <a16:creationId xmlns:a16="http://schemas.microsoft.com/office/drawing/2014/main" id="{5A63F7BB-FC30-413E-9C44-DA378622CC3A}"/>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5" name="直線コネクタ 804">
          <a:extLst>
            <a:ext uri="{FF2B5EF4-FFF2-40B4-BE49-F238E27FC236}">
              <a16:creationId xmlns:a16="http://schemas.microsoft.com/office/drawing/2014/main" id="{4761EAB0-15E6-4078-96C1-891A1191195D}"/>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6" name="テキスト ボックス 805">
          <a:extLst>
            <a:ext uri="{FF2B5EF4-FFF2-40B4-BE49-F238E27FC236}">
              <a16:creationId xmlns:a16="http://schemas.microsoft.com/office/drawing/2014/main" id="{6A413EC7-CC32-4D90-A9C6-255A2A555591}"/>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7" name="直線コネクタ 806">
          <a:extLst>
            <a:ext uri="{FF2B5EF4-FFF2-40B4-BE49-F238E27FC236}">
              <a16:creationId xmlns:a16="http://schemas.microsoft.com/office/drawing/2014/main" id="{76B4BAC8-7AFB-4BC3-A9C9-8365699E5D47}"/>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8" name="テキスト ボックス 807">
          <a:extLst>
            <a:ext uri="{FF2B5EF4-FFF2-40B4-BE49-F238E27FC236}">
              <a16:creationId xmlns:a16="http://schemas.microsoft.com/office/drawing/2014/main" id="{94BC9F67-7B56-4A55-9A11-EEDA51F026A9}"/>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9" name="直線コネクタ 808">
          <a:extLst>
            <a:ext uri="{FF2B5EF4-FFF2-40B4-BE49-F238E27FC236}">
              <a16:creationId xmlns:a16="http://schemas.microsoft.com/office/drawing/2014/main" id="{214DDE1E-CF05-401B-A8CE-36AB7C1D34C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10" name="テキスト ボックス 809">
          <a:extLst>
            <a:ext uri="{FF2B5EF4-FFF2-40B4-BE49-F238E27FC236}">
              <a16:creationId xmlns:a16="http://schemas.microsoft.com/office/drawing/2014/main" id="{E8E06935-4FC2-4933-9D3C-E8E6303CEB8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1" name="【消防施設】&#10;一人当たり面積グラフ枠">
          <a:extLst>
            <a:ext uri="{FF2B5EF4-FFF2-40B4-BE49-F238E27FC236}">
              <a16:creationId xmlns:a16="http://schemas.microsoft.com/office/drawing/2014/main" id="{C31A7703-5CD7-4A30-91AC-5EB1BB18D98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85</xdr:row>
      <xdr:rowOff>111579</xdr:rowOff>
    </xdr:to>
    <xdr:cxnSp macro="">
      <xdr:nvCxnSpPr>
        <xdr:cNvPr id="812" name="直線コネクタ 811">
          <a:extLst>
            <a:ext uri="{FF2B5EF4-FFF2-40B4-BE49-F238E27FC236}">
              <a16:creationId xmlns:a16="http://schemas.microsoft.com/office/drawing/2014/main" id="{4A869BF2-202D-4E81-A3E2-B25C53B8F63E}"/>
            </a:ext>
          </a:extLst>
        </xdr:cNvPr>
        <xdr:cNvCxnSpPr/>
      </xdr:nvCxnSpPr>
      <xdr:spPr>
        <a:xfrm flipV="1">
          <a:off x="22160864" y="13476514"/>
          <a:ext cx="0" cy="1208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115406</xdr:rowOff>
    </xdr:from>
    <xdr:ext cx="469744" cy="259045"/>
    <xdr:sp macro="" textlink="">
      <xdr:nvSpPr>
        <xdr:cNvPr id="813" name="【消防施設】&#10;一人当たり面積最小値テキスト">
          <a:extLst>
            <a:ext uri="{FF2B5EF4-FFF2-40B4-BE49-F238E27FC236}">
              <a16:creationId xmlns:a16="http://schemas.microsoft.com/office/drawing/2014/main" id="{AF029C4A-440F-4D65-A271-ECDC4B511FFC}"/>
            </a:ext>
          </a:extLst>
        </xdr:cNvPr>
        <xdr:cNvSpPr txBox="1"/>
      </xdr:nvSpPr>
      <xdr:spPr>
        <a:xfrm>
          <a:off x="22199600" y="1468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111579</xdr:rowOff>
    </xdr:from>
    <xdr:to>
      <xdr:col>116</xdr:col>
      <xdr:colOff>152400</xdr:colOff>
      <xdr:row>85</xdr:row>
      <xdr:rowOff>111579</xdr:rowOff>
    </xdr:to>
    <xdr:cxnSp macro="">
      <xdr:nvCxnSpPr>
        <xdr:cNvPr id="814" name="直線コネクタ 813">
          <a:extLst>
            <a:ext uri="{FF2B5EF4-FFF2-40B4-BE49-F238E27FC236}">
              <a16:creationId xmlns:a16="http://schemas.microsoft.com/office/drawing/2014/main" id="{0BD1460A-51EC-4255-AB6C-78EBCE9305FD}"/>
            </a:ext>
          </a:extLst>
        </xdr:cNvPr>
        <xdr:cNvCxnSpPr/>
      </xdr:nvCxnSpPr>
      <xdr:spPr>
        <a:xfrm>
          <a:off x="22072600" y="1468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815" name="【消防施設】&#10;一人当たり面積最大値テキスト">
          <a:extLst>
            <a:ext uri="{FF2B5EF4-FFF2-40B4-BE49-F238E27FC236}">
              <a16:creationId xmlns:a16="http://schemas.microsoft.com/office/drawing/2014/main" id="{0CC603B6-7E87-45A0-893B-26A5BB8F7395}"/>
            </a:ext>
          </a:extLst>
        </xdr:cNvPr>
        <xdr:cNvSpPr txBox="1"/>
      </xdr:nvSpPr>
      <xdr:spPr>
        <a:xfrm>
          <a:off x="22199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816" name="直線コネクタ 815">
          <a:extLst>
            <a:ext uri="{FF2B5EF4-FFF2-40B4-BE49-F238E27FC236}">
              <a16:creationId xmlns:a16="http://schemas.microsoft.com/office/drawing/2014/main" id="{8019FB46-FC1A-43F0-B03E-8AB4370B15F9}"/>
            </a:ext>
          </a:extLst>
        </xdr:cNvPr>
        <xdr:cNvCxnSpPr/>
      </xdr:nvCxnSpPr>
      <xdr:spPr>
        <a:xfrm>
          <a:off x="22072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75491</xdr:rowOff>
    </xdr:from>
    <xdr:ext cx="469744" cy="259045"/>
    <xdr:sp macro="" textlink="">
      <xdr:nvSpPr>
        <xdr:cNvPr id="817" name="【消防施設】&#10;一人当たり面積平均値テキスト">
          <a:extLst>
            <a:ext uri="{FF2B5EF4-FFF2-40B4-BE49-F238E27FC236}">
              <a16:creationId xmlns:a16="http://schemas.microsoft.com/office/drawing/2014/main" id="{218BC38A-4DD3-4C73-8F1D-D97FB5253E07}"/>
            </a:ext>
          </a:extLst>
        </xdr:cNvPr>
        <xdr:cNvSpPr txBox="1"/>
      </xdr:nvSpPr>
      <xdr:spPr>
        <a:xfrm>
          <a:off x="22199600" y="13962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52614</xdr:rowOff>
    </xdr:from>
    <xdr:to>
      <xdr:col>116</xdr:col>
      <xdr:colOff>114300</xdr:colOff>
      <xdr:row>82</xdr:row>
      <xdr:rowOff>154214</xdr:rowOff>
    </xdr:to>
    <xdr:sp macro="" textlink="">
      <xdr:nvSpPr>
        <xdr:cNvPr id="818" name="フローチャート: 判断 817">
          <a:extLst>
            <a:ext uri="{FF2B5EF4-FFF2-40B4-BE49-F238E27FC236}">
              <a16:creationId xmlns:a16="http://schemas.microsoft.com/office/drawing/2014/main" id="{53DFC5D5-D22D-4F2F-8D7E-4BAA48BB0E08}"/>
            </a:ext>
          </a:extLst>
        </xdr:cNvPr>
        <xdr:cNvSpPr/>
      </xdr:nvSpPr>
      <xdr:spPr>
        <a:xfrm>
          <a:off x="221107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52614</xdr:rowOff>
    </xdr:from>
    <xdr:to>
      <xdr:col>112</xdr:col>
      <xdr:colOff>38100</xdr:colOff>
      <xdr:row>82</xdr:row>
      <xdr:rowOff>154214</xdr:rowOff>
    </xdr:to>
    <xdr:sp macro="" textlink="">
      <xdr:nvSpPr>
        <xdr:cNvPr id="819" name="フローチャート: 判断 818">
          <a:extLst>
            <a:ext uri="{FF2B5EF4-FFF2-40B4-BE49-F238E27FC236}">
              <a16:creationId xmlns:a16="http://schemas.microsoft.com/office/drawing/2014/main" id="{0632A14D-7C60-41E7-8827-98B7295787AA}"/>
            </a:ext>
          </a:extLst>
        </xdr:cNvPr>
        <xdr:cNvSpPr/>
      </xdr:nvSpPr>
      <xdr:spPr>
        <a:xfrm>
          <a:off x="21272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85271</xdr:rowOff>
    </xdr:from>
    <xdr:to>
      <xdr:col>107</xdr:col>
      <xdr:colOff>101600</xdr:colOff>
      <xdr:row>83</xdr:row>
      <xdr:rowOff>15421</xdr:rowOff>
    </xdr:to>
    <xdr:sp macro="" textlink="">
      <xdr:nvSpPr>
        <xdr:cNvPr id="820" name="フローチャート: 判断 819">
          <a:extLst>
            <a:ext uri="{FF2B5EF4-FFF2-40B4-BE49-F238E27FC236}">
              <a16:creationId xmlns:a16="http://schemas.microsoft.com/office/drawing/2014/main" id="{78F8C0CC-6797-4A15-A2D2-95DC542FA51C}"/>
            </a:ext>
          </a:extLst>
        </xdr:cNvPr>
        <xdr:cNvSpPr/>
      </xdr:nvSpPr>
      <xdr:spPr>
        <a:xfrm>
          <a:off x="20383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85271</xdr:rowOff>
    </xdr:from>
    <xdr:to>
      <xdr:col>102</xdr:col>
      <xdr:colOff>165100</xdr:colOff>
      <xdr:row>83</xdr:row>
      <xdr:rowOff>15421</xdr:rowOff>
    </xdr:to>
    <xdr:sp macro="" textlink="">
      <xdr:nvSpPr>
        <xdr:cNvPr id="821" name="フローチャート: 判断 820">
          <a:extLst>
            <a:ext uri="{FF2B5EF4-FFF2-40B4-BE49-F238E27FC236}">
              <a16:creationId xmlns:a16="http://schemas.microsoft.com/office/drawing/2014/main" id="{5E6455E2-1B00-454E-B007-A21AD61DA7CB}"/>
            </a:ext>
          </a:extLst>
        </xdr:cNvPr>
        <xdr:cNvSpPr/>
      </xdr:nvSpPr>
      <xdr:spPr>
        <a:xfrm>
          <a:off x="19494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85271</xdr:rowOff>
    </xdr:from>
    <xdr:to>
      <xdr:col>98</xdr:col>
      <xdr:colOff>38100</xdr:colOff>
      <xdr:row>83</xdr:row>
      <xdr:rowOff>15421</xdr:rowOff>
    </xdr:to>
    <xdr:sp macro="" textlink="">
      <xdr:nvSpPr>
        <xdr:cNvPr id="822" name="フローチャート: 判断 821">
          <a:extLst>
            <a:ext uri="{FF2B5EF4-FFF2-40B4-BE49-F238E27FC236}">
              <a16:creationId xmlns:a16="http://schemas.microsoft.com/office/drawing/2014/main" id="{104A4B38-D6D9-47DE-BFB3-8BE2DAEFB9A1}"/>
            </a:ext>
          </a:extLst>
        </xdr:cNvPr>
        <xdr:cNvSpPr/>
      </xdr:nvSpPr>
      <xdr:spPr>
        <a:xfrm>
          <a:off x="18605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D878C040-C63E-4D5C-9485-6CA1853C3B4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4" name="テキスト ボックス 823">
          <a:extLst>
            <a:ext uri="{FF2B5EF4-FFF2-40B4-BE49-F238E27FC236}">
              <a16:creationId xmlns:a16="http://schemas.microsoft.com/office/drawing/2014/main" id="{FB6D78CF-FC20-448D-9CC4-5CD647F5E04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5" name="テキスト ボックス 824">
          <a:extLst>
            <a:ext uri="{FF2B5EF4-FFF2-40B4-BE49-F238E27FC236}">
              <a16:creationId xmlns:a16="http://schemas.microsoft.com/office/drawing/2014/main" id="{37819EC4-A184-4C79-833A-5368E770086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6" name="テキスト ボックス 825">
          <a:extLst>
            <a:ext uri="{FF2B5EF4-FFF2-40B4-BE49-F238E27FC236}">
              <a16:creationId xmlns:a16="http://schemas.microsoft.com/office/drawing/2014/main" id="{D9AD7A9E-AFE0-4CE5-B7DC-57093261C79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7" name="テキスト ボックス 826">
          <a:extLst>
            <a:ext uri="{FF2B5EF4-FFF2-40B4-BE49-F238E27FC236}">
              <a16:creationId xmlns:a16="http://schemas.microsoft.com/office/drawing/2014/main" id="{A3B33486-54E3-49EE-9116-7C6639AAC51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68943</xdr:rowOff>
    </xdr:from>
    <xdr:to>
      <xdr:col>116</xdr:col>
      <xdr:colOff>114300</xdr:colOff>
      <xdr:row>84</xdr:row>
      <xdr:rowOff>170543</xdr:rowOff>
    </xdr:to>
    <xdr:sp macro="" textlink="">
      <xdr:nvSpPr>
        <xdr:cNvPr id="828" name="楕円 827">
          <a:extLst>
            <a:ext uri="{FF2B5EF4-FFF2-40B4-BE49-F238E27FC236}">
              <a16:creationId xmlns:a16="http://schemas.microsoft.com/office/drawing/2014/main" id="{FBDB6EF6-6216-4831-9624-C4A9A4E02FAC}"/>
            </a:ext>
          </a:extLst>
        </xdr:cNvPr>
        <xdr:cNvSpPr/>
      </xdr:nvSpPr>
      <xdr:spPr>
        <a:xfrm>
          <a:off x="221107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47370</xdr:rowOff>
    </xdr:from>
    <xdr:ext cx="469744" cy="259045"/>
    <xdr:sp macro="" textlink="">
      <xdr:nvSpPr>
        <xdr:cNvPr id="829" name="【消防施設】&#10;一人当たり面積該当値テキスト">
          <a:extLst>
            <a:ext uri="{FF2B5EF4-FFF2-40B4-BE49-F238E27FC236}">
              <a16:creationId xmlns:a16="http://schemas.microsoft.com/office/drawing/2014/main" id="{A33ADDB4-872B-49F1-A966-B51B30092A31}"/>
            </a:ext>
          </a:extLst>
        </xdr:cNvPr>
        <xdr:cNvSpPr txBox="1"/>
      </xdr:nvSpPr>
      <xdr:spPr>
        <a:xfrm>
          <a:off x="22199600" y="144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28121</xdr:rowOff>
    </xdr:from>
    <xdr:to>
      <xdr:col>112</xdr:col>
      <xdr:colOff>38100</xdr:colOff>
      <xdr:row>85</xdr:row>
      <xdr:rowOff>129721</xdr:rowOff>
    </xdr:to>
    <xdr:sp macro="" textlink="">
      <xdr:nvSpPr>
        <xdr:cNvPr id="830" name="楕円 829">
          <a:extLst>
            <a:ext uri="{FF2B5EF4-FFF2-40B4-BE49-F238E27FC236}">
              <a16:creationId xmlns:a16="http://schemas.microsoft.com/office/drawing/2014/main" id="{29C05060-A063-4588-A670-05B1009606D5}"/>
            </a:ext>
          </a:extLst>
        </xdr:cNvPr>
        <xdr:cNvSpPr/>
      </xdr:nvSpPr>
      <xdr:spPr>
        <a:xfrm>
          <a:off x="21272500" y="1460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119743</xdr:rowOff>
    </xdr:from>
    <xdr:to>
      <xdr:col>116</xdr:col>
      <xdr:colOff>63500</xdr:colOff>
      <xdr:row>85</xdr:row>
      <xdr:rowOff>78921</xdr:rowOff>
    </xdr:to>
    <xdr:cxnSp macro="">
      <xdr:nvCxnSpPr>
        <xdr:cNvPr id="831" name="直線コネクタ 830">
          <a:extLst>
            <a:ext uri="{FF2B5EF4-FFF2-40B4-BE49-F238E27FC236}">
              <a16:creationId xmlns:a16="http://schemas.microsoft.com/office/drawing/2014/main" id="{D08BF705-885E-48B2-B29B-BF19F08ED592}"/>
            </a:ext>
          </a:extLst>
        </xdr:cNvPr>
        <xdr:cNvCxnSpPr/>
      </xdr:nvCxnSpPr>
      <xdr:spPr>
        <a:xfrm flipV="1">
          <a:off x="21323300" y="14521543"/>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28121</xdr:rowOff>
    </xdr:from>
    <xdr:to>
      <xdr:col>107</xdr:col>
      <xdr:colOff>101600</xdr:colOff>
      <xdr:row>85</xdr:row>
      <xdr:rowOff>129721</xdr:rowOff>
    </xdr:to>
    <xdr:sp macro="" textlink="">
      <xdr:nvSpPr>
        <xdr:cNvPr id="832" name="楕円 831">
          <a:extLst>
            <a:ext uri="{FF2B5EF4-FFF2-40B4-BE49-F238E27FC236}">
              <a16:creationId xmlns:a16="http://schemas.microsoft.com/office/drawing/2014/main" id="{57A20D06-05B5-401C-A779-50B98C1C34B2}"/>
            </a:ext>
          </a:extLst>
        </xdr:cNvPr>
        <xdr:cNvSpPr/>
      </xdr:nvSpPr>
      <xdr:spPr>
        <a:xfrm>
          <a:off x="20383500" y="1460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78921</xdr:rowOff>
    </xdr:from>
    <xdr:to>
      <xdr:col>111</xdr:col>
      <xdr:colOff>177800</xdr:colOff>
      <xdr:row>85</xdr:row>
      <xdr:rowOff>78921</xdr:rowOff>
    </xdr:to>
    <xdr:cxnSp macro="">
      <xdr:nvCxnSpPr>
        <xdr:cNvPr id="833" name="直線コネクタ 832">
          <a:extLst>
            <a:ext uri="{FF2B5EF4-FFF2-40B4-BE49-F238E27FC236}">
              <a16:creationId xmlns:a16="http://schemas.microsoft.com/office/drawing/2014/main" id="{8E1DEBC7-832C-4E5D-9684-CA105EE4DF09}"/>
            </a:ext>
          </a:extLst>
        </xdr:cNvPr>
        <xdr:cNvCxnSpPr/>
      </xdr:nvCxnSpPr>
      <xdr:spPr>
        <a:xfrm>
          <a:off x="20434300" y="146521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60779</xdr:rowOff>
    </xdr:from>
    <xdr:to>
      <xdr:col>102</xdr:col>
      <xdr:colOff>165100</xdr:colOff>
      <xdr:row>85</xdr:row>
      <xdr:rowOff>162379</xdr:rowOff>
    </xdr:to>
    <xdr:sp macro="" textlink="">
      <xdr:nvSpPr>
        <xdr:cNvPr id="834" name="楕円 833">
          <a:extLst>
            <a:ext uri="{FF2B5EF4-FFF2-40B4-BE49-F238E27FC236}">
              <a16:creationId xmlns:a16="http://schemas.microsoft.com/office/drawing/2014/main" id="{634F551B-5AC3-4D29-8C88-165ACC9209A0}"/>
            </a:ext>
          </a:extLst>
        </xdr:cNvPr>
        <xdr:cNvSpPr/>
      </xdr:nvSpPr>
      <xdr:spPr>
        <a:xfrm>
          <a:off x="19494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78921</xdr:rowOff>
    </xdr:from>
    <xdr:to>
      <xdr:col>107</xdr:col>
      <xdr:colOff>50800</xdr:colOff>
      <xdr:row>85</xdr:row>
      <xdr:rowOff>111579</xdr:rowOff>
    </xdr:to>
    <xdr:cxnSp macro="">
      <xdr:nvCxnSpPr>
        <xdr:cNvPr id="835" name="直線コネクタ 834">
          <a:extLst>
            <a:ext uri="{FF2B5EF4-FFF2-40B4-BE49-F238E27FC236}">
              <a16:creationId xmlns:a16="http://schemas.microsoft.com/office/drawing/2014/main" id="{FB65B008-D22C-4FCB-92DB-20473A12DA46}"/>
            </a:ext>
          </a:extLst>
        </xdr:cNvPr>
        <xdr:cNvCxnSpPr/>
      </xdr:nvCxnSpPr>
      <xdr:spPr>
        <a:xfrm flipV="1">
          <a:off x="19545300" y="146521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60779</xdr:rowOff>
    </xdr:from>
    <xdr:to>
      <xdr:col>98</xdr:col>
      <xdr:colOff>38100</xdr:colOff>
      <xdr:row>85</xdr:row>
      <xdr:rowOff>162379</xdr:rowOff>
    </xdr:to>
    <xdr:sp macro="" textlink="">
      <xdr:nvSpPr>
        <xdr:cNvPr id="836" name="楕円 835">
          <a:extLst>
            <a:ext uri="{FF2B5EF4-FFF2-40B4-BE49-F238E27FC236}">
              <a16:creationId xmlns:a16="http://schemas.microsoft.com/office/drawing/2014/main" id="{B83B179E-5E73-43B6-A783-D3F7A023D1BA}"/>
            </a:ext>
          </a:extLst>
        </xdr:cNvPr>
        <xdr:cNvSpPr/>
      </xdr:nvSpPr>
      <xdr:spPr>
        <a:xfrm>
          <a:off x="18605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111579</xdr:rowOff>
    </xdr:from>
    <xdr:to>
      <xdr:col>102</xdr:col>
      <xdr:colOff>114300</xdr:colOff>
      <xdr:row>85</xdr:row>
      <xdr:rowOff>111579</xdr:rowOff>
    </xdr:to>
    <xdr:cxnSp macro="">
      <xdr:nvCxnSpPr>
        <xdr:cNvPr id="837" name="直線コネクタ 836">
          <a:extLst>
            <a:ext uri="{FF2B5EF4-FFF2-40B4-BE49-F238E27FC236}">
              <a16:creationId xmlns:a16="http://schemas.microsoft.com/office/drawing/2014/main" id="{3C0250F8-5F28-44EB-A6BE-2381DC9C2D5C}"/>
            </a:ext>
          </a:extLst>
        </xdr:cNvPr>
        <xdr:cNvCxnSpPr/>
      </xdr:nvCxnSpPr>
      <xdr:spPr>
        <a:xfrm>
          <a:off x="18656300" y="146848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170741</xdr:rowOff>
    </xdr:from>
    <xdr:ext cx="469744" cy="259045"/>
    <xdr:sp macro="" textlink="">
      <xdr:nvSpPr>
        <xdr:cNvPr id="838" name="n_1aveValue【消防施設】&#10;一人当たり面積">
          <a:extLst>
            <a:ext uri="{FF2B5EF4-FFF2-40B4-BE49-F238E27FC236}">
              <a16:creationId xmlns:a16="http://schemas.microsoft.com/office/drawing/2014/main" id="{8E513398-8D39-413B-B12A-3C21586B2F51}"/>
            </a:ext>
          </a:extLst>
        </xdr:cNvPr>
        <xdr:cNvSpPr txBox="1"/>
      </xdr:nvSpPr>
      <xdr:spPr>
        <a:xfrm>
          <a:off x="21075727" y="1388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31948</xdr:rowOff>
    </xdr:from>
    <xdr:ext cx="469744" cy="259045"/>
    <xdr:sp macro="" textlink="">
      <xdr:nvSpPr>
        <xdr:cNvPr id="839" name="n_2aveValue【消防施設】&#10;一人当たり面積">
          <a:extLst>
            <a:ext uri="{FF2B5EF4-FFF2-40B4-BE49-F238E27FC236}">
              <a16:creationId xmlns:a16="http://schemas.microsoft.com/office/drawing/2014/main" id="{991E0B05-C50B-41C4-88D7-2B0AC1251BB5}"/>
            </a:ext>
          </a:extLst>
        </xdr:cNvPr>
        <xdr:cNvSpPr txBox="1"/>
      </xdr:nvSpPr>
      <xdr:spPr>
        <a:xfrm>
          <a:off x="20199427" y="1391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31948</xdr:rowOff>
    </xdr:from>
    <xdr:ext cx="469744" cy="259045"/>
    <xdr:sp macro="" textlink="">
      <xdr:nvSpPr>
        <xdr:cNvPr id="840" name="n_3aveValue【消防施設】&#10;一人当たり面積">
          <a:extLst>
            <a:ext uri="{FF2B5EF4-FFF2-40B4-BE49-F238E27FC236}">
              <a16:creationId xmlns:a16="http://schemas.microsoft.com/office/drawing/2014/main" id="{AF54B70F-9359-4ECA-B8F0-3DAAE3EF1458}"/>
            </a:ext>
          </a:extLst>
        </xdr:cNvPr>
        <xdr:cNvSpPr txBox="1"/>
      </xdr:nvSpPr>
      <xdr:spPr>
        <a:xfrm>
          <a:off x="19310427" y="1391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31948</xdr:rowOff>
    </xdr:from>
    <xdr:ext cx="469744" cy="259045"/>
    <xdr:sp macro="" textlink="">
      <xdr:nvSpPr>
        <xdr:cNvPr id="841" name="n_4aveValue【消防施設】&#10;一人当たり面積">
          <a:extLst>
            <a:ext uri="{FF2B5EF4-FFF2-40B4-BE49-F238E27FC236}">
              <a16:creationId xmlns:a16="http://schemas.microsoft.com/office/drawing/2014/main" id="{2828634B-2657-4128-9741-D0AD28E9E826}"/>
            </a:ext>
          </a:extLst>
        </xdr:cNvPr>
        <xdr:cNvSpPr txBox="1"/>
      </xdr:nvSpPr>
      <xdr:spPr>
        <a:xfrm>
          <a:off x="18421427" y="1391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120848</xdr:rowOff>
    </xdr:from>
    <xdr:ext cx="469744" cy="259045"/>
    <xdr:sp macro="" textlink="">
      <xdr:nvSpPr>
        <xdr:cNvPr id="842" name="n_1mainValue【消防施設】&#10;一人当たり面積">
          <a:extLst>
            <a:ext uri="{FF2B5EF4-FFF2-40B4-BE49-F238E27FC236}">
              <a16:creationId xmlns:a16="http://schemas.microsoft.com/office/drawing/2014/main" id="{D1FE7EE2-22AB-4F5E-AC2F-07CC1D7A57E7}"/>
            </a:ext>
          </a:extLst>
        </xdr:cNvPr>
        <xdr:cNvSpPr txBox="1"/>
      </xdr:nvSpPr>
      <xdr:spPr>
        <a:xfrm>
          <a:off x="21075727" y="146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120848</xdr:rowOff>
    </xdr:from>
    <xdr:ext cx="469744" cy="259045"/>
    <xdr:sp macro="" textlink="">
      <xdr:nvSpPr>
        <xdr:cNvPr id="843" name="n_2mainValue【消防施設】&#10;一人当たり面積">
          <a:extLst>
            <a:ext uri="{FF2B5EF4-FFF2-40B4-BE49-F238E27FC236}">
              <a16:creationId xmlns:a16="http://schemas.microsoft.com/office/drawing/2014/main" id="{F730466A-F373-4D98-9ACB-8901C31742C1}"/>
            </a:ext>
          </a:extLst>
        </xdr:cNvPr>
        <xdr:cNvSpPr txBox="1"/>
      </xdr:nvSpPr>
      <xdr:spPr>
        <a:xfrm>
          <a:off x="20199427" y="146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153506</xdr:rowOff>
    </xdr:from>
    <xdr:ext cx="469744" cy="259045"/>
    <xdr:sp macro="" textlink="">
      <xdr:nvSpPr>
        <xdr:cNvPr id="844" name="n_3mainValue【消防施設】&#10;一人当たり面積">
          <a:extLst>
            <a:ext uri="{FF2B5EF4-FFF2-40B4-BE49-F238E27FC236}">
              <a16:creationId xmlns:a16="http://schemas.microsoft.com/office/drawing/2014/main" id="{588AB1D5-FCD2-4607-AC92-D69580C38ACC}"/>
            </a:ext>
          </a:extLst>
        </xdr:cNvPr>
        <xdr:cNvSpPr txBox="1"/>
      </xdr:nvSpPr>
      <xdr:spPr>
        <a:xfrm>
          <a:off x="19310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153506</xdr:rowOff>
    </xdr:from>
    <xdr:ext cx="469744" cy="259045"/>
    <xdr:sp macro="" textlink="">
      <xdr:nvSpPr>
        <xdr:cNvPr id="845" name="n_4mainValue【消防施設】&#10;一人当たり面積">
          <a:extLst>
            <a:ext uri="{FF2B5EF4-FFF2-40B4-BE49-F238E27FC236}">
              <a16:creationId xmlns:a16="http://schemas.microsoft.com/office/drawing/2014/main" id="{1CD52F74-454D-417A-8430-4E7B129A579D}"/>
            </a:ext>
          </a:extLst>
        </xdr:cNvPr>
        <xdr:cNvSpPr txBox="1"/>
      </xdr:nvSpPr>
      <xdr:spPr>
        <a:xfrm>
          <a:off x="18421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6" name="正方形/長方形 845">
          <a:extLst>
            <a:ext uri="{FF2B5EF4-FFF2-40B4-BE49-F238E27FC236}">
              <a16:creationId xmlns:a16="http://schemas.microsoft.com/office/drawing/2014/main" id="{AE2C80CF-9978-40CA-93F5-8B749FCDCB1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7" name="正方形/長方形 846">
          <a:extLst>
            <a:ext uri="{FF2B5EF4-FFF2-40B4-BE49-F238E27FC236}">
              <a16:creationId xmlns:a16="http://schemas.microsoft.com/office/drawing/2014/main" id="{13692B1F-9354-425F-A0C8-2E2DB152817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8" name="正方形/長方形 847">
          <a:extLst>
            <a:ext uri="{FF2B5EF4-FFF2-40B4-BE49-F238E27FC236}">
              <a16:creationId xmlns:a16="http://schemas.microsoft.com/office/drawing/2014/main" id="{EE753073-322E-48AA-A93C-52F5CD8ADF8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9" name="正方形/長方形 848">
          <a:extLst>
            <a:ext uri="{FF2B5EF4-FFF2-40B4-BE49-F238E27FC236}">
              <a16:creationId xmlns:a16="http://schemas.microsoft.com/office/drawing/2014/main" id="{B7D86DFF-1BF2-44EF-880E-5608AA51F6C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50" name="正方形/長方形 849">
          <a:extLst>
            <a:ext uri="{FF2B5EF4-FFF2-40B4-BE49-F238E27FC236}">
              <a16:creationId xmlns:a16="http://schemas.microsoft.com/office/drawing/2014/main" id="{21E3BF73-D931-482D-B7B9-913F8BA3E8A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1" name="正方形/長方形 850">
          <a:extLst>
            <a:ext uri="{FF2B5EF4-FFF2-40B4-BE49-F238E27FC236}">
              <a16:creationId xmlns:a16="http://schemas.microsoft.com/office/drawing/2014/main" id="{AD38330E-876D-4FEE-982D-DE73FAE5F866}"/>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2" name="正方形/長方形 851">
          <a:extLst>
            <a:ext uri="{FF2B5EF4-FFF2-40B4-BE49-F238E27FC236}">
              <a16:creationId xmlns:a16="http://schemas.microsoft.com/office/drawing/2014/main" id="{63B90A67-7724-4E2F-8C19-A1D32090961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3" name="正方形/長方形 852">
          <a:extLst>
            <a:ext uri="{FF2B5EF4-FFF2-40B4-BE49-F238E27FC236}">
              <a16:creationId xmlns:a16="http://schemas.microsoft.com/office/drawing/2014/main" id="{CD60A3AE-DF1E-4CCA-BB4B-2C2AC543151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4" name="テキスト ボックス 853">
          <a:extLst>
            <a:ext uri="{FF2B5EF4-FFF2-40B4-BE49-F238E27FC236}">
              <a16:creationId xmlns:a16="http://schemas.microsoft.com/office/drawing/2014/main" id="{AC582A83-A907-4A39-957E-A6D084A5BE4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5" name="直線コネクタ 854">
          <a:extLst>
            <a:ext uri="{FF2B5EF4-FFF2-40B4-BE49-F238E27FC236}">
              <a16:creationId xmlns:a16="http://schemas.microsoft.com/office/drawing/2014/main" id="{A7721E1C-41BD-4B3A-8A38-432E3B19889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856" name="テキスト ボックス 855">
          <a:extLst>
            <a:ext uri="{FF2B5EF4-FFF2-40B4-BE49-F238E27FC236}">
              <a16:creationId xmlns:a16="http://schemas.microsoft.com/office/drawing/2014/main" id="{DE73DB72-DB93-4C6E-B942-308C43015014}"/>
            </a:ext>
          </a:extLst>
        </xdr:cNvPr>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76200</xdr:rowOff>
    </xdr:from>
    <xdr:to>
      <xdr:col>89</xdr:col>
      <xdr:colOff>177800</xdr:colOff>
      <xdr:row>109</xdr:row>
      <xdr:rowOff>76200</xdr:rowOff>
    </xdr:to>
    <xdr:cxnSp macro="">
      <xdr:nvCxnSpPr>
        <xdr:cNvPr id="857" name="直線コネクタ 856">
          <a:extLst>
            <a:ext uri="{FF2B5EF4-FFF2-40B4-BE49-F238E27FC236}">
              <a16:creationId xmlns:a16="http://schemas.microsoft.com/office/drawing/2014/main" id="{8D4A1F08-D06E-4616-98EC-895A5B962415}"/>
            </a:ext>
          </a:extLst>
        </xdr:cNvPr>
        <xdr:cNvCxnSpPr/>
      </xdr:nvCxnSpPr>
      <xdr:spPr>
        <a:xfrm>
          <a:off x="12446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105427</xdr:rowOff>
    </xdr:from>
    <xdr:ext cx="403059" cy="259045"/>
    <xdr:sp macro="" textlink="">
      <xdr:nvSpPr>
        <xdr:cNvPr id="858" name="テキスト ボックス 857">
          <a:extLst>
            <a:ext uri="{FF2B5EF4-FFF2-40B4-BE49-F238E27FC236}">
              <a16:creationId xmlns:a16="http://schemas.microsoft.com/office/drawing/2014/main" id="{5B1EF4E3-F2DC-44D0-B4BA-3FE9E2CC8D99}"/>
            </a:ext>
          </a:extLst>
        </xdr:cNvPr>
        <xdr:cNvSpPr txBox="1"/>
      </xdr:nvSpPr>
      <xdr:spPr>
        <a:xfrm>
          <a:off x="12042941" y="1862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133350</xdr:rowOff>
    </xdr:from>
    <xdr:to>
      <xdr:col>89</xdr:col>
      <xdr:colOff>177800</xdr:colOff>
      <xdr:row>107</xdr:row>
      <xdr:rowOff>133350</xdr:rowOff>
    </xdr:to>
    <xdr:cxnSp macro="">
      <xdr:nvCxnSpPr>
        <xdr:cNvPr id="859" name="直線コネクタ 858">
          <a:extLst>
            <a:ext uri="{FF2B5EF4-FFF2-40B4-BE49-F238E27FC236}">
              <a16:creationId xmlns:a16="http://schemas.microsoft.com/office/drawing/2014/main" id="{B49E7508-1BC4-47FA-9646-1D03C964E6A5}"/>
            </a:ext>
          </a:extLst>
        </xdr:cNvPr>
        <xdr:cNvCxnSpPr/>
      </xdr:nvCxnSpPr>
      <xdr:spPr>
        <a:xfrm>
          <a:off x="12446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162577</xdr:rowOff>
    </xdr:from>
    <xdr:ext cx="403059" cy="259045"/>
    <xdr:sp macro="" textlink="">
      <xdr:nvSpPr>
        <xdr:cNvPr id="860" name="テキスト ボックス 859">
          <a:extLst>
            <a:ext uri="{FF2B5EF4-FFF2-40B4-BE49-F238E27FC236}">
              <a16:creationId xmlns:a16="http://schemas.microsoft.com/office/drawing/2014/main" id="{CAA2D7CB-F510-4A61-A905-217CF9D3A467}"/>
            </a:ext>
          </a:extLst>
        </xdr:cNvPr>
        <xdr:cNvSpPr txBox="1"/>
      </xdr:nvSpPr>
      <xdr:spPr>
        <a:xfrm>
          <a:off x="12042941" y="183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19050</xdr:rowOff>
    </xdr:from>
    <xdr:to>
      <xdr:col>89</xdr:col>
      <xdr:colOff>177800</xdr:colOff>
      <xdr:row>106</xdr:row>
      <xdr:rowOff>19050</xdr:rowOff>
    </xdr:to>
    <xdr:cxnSp macro="">
      <xdr:nvCxnSpPr>
        <xdr:cNvPr id="861" name="直線コネクタ 860">
          <a:extLst>
            <a:ext uri="{FF2B5EF4-FFF2-40B4-BE49-F238E27FC236}">
              <a16:creationId xmlns:a16="http://schemas.microsoft.com/office/drawing/2014/main" id="{C2849BB7-EDF8-43D8-A119-7888862E23C2}"/>
            </a:ext>
          </a:extLst>
        </xdr:cNvPr>
        <xdr:cNvCxnSpPr/>
      </xdr:nvCxnSpPr>
      <xdr:spPr>
        <a:xfrm>
          <a:off x="12446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48277</xdr:rowOff>
    </xdr:from>
    <xdr:ext cx="403059" cy="259045"/>
    <xdr:sp macro="" textlink="">
      <xdr:nvSpPr>
        <xdr:cNvPr id="862" name="テキスト ボックス 861">
          <a:extLst>
            <a:ext uri="{FF2B5EF4-FFF2-40B4-BE49-F238E27FC236}">
              <a16:creationId xmlns:a16="http://schemas.microsoft.com/office/drawing/2014/main" id="{7D613DA6-205B-4517-B9BA-303E2DCEA923}"/>
            </a:ext>
          </a:extLst>
        </xdr:cNvPr>
        <xdr:cNvSpPr txBox="1"/>
      </xdr:nvSpPr>
      <xdr:spPr>
        <a:xfrm>
          <a:off x="12042941" y="1805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63" name="直線コネクタ 862">
          <a:extLst>
            <a:ext uri="{FF2B5EF4-FFF2-40B4-BE49-F238E27FC236}">
              <a16:creationId xmlns:a16="http://schemas.microsoft.com/office/drawing/2014/main" id="{D5AAEA53-C45E-465F-B4D5-DD1B3BA5701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64" name="テキスト ボックス 863">
          <a:extLst>
            <a:ext uri="{FF2B5EF4-FFF2-40B4-BE49-F238E27FC236}">
              <a16:creationId xmlns:a16="http://schemas.microsoft.com/office/drawing/2014/main" id="{DEAEE04C-28A9-43D4-8FF4-49FE0222DF03}"/>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133350</xdr:rowOff>
    </xdr:from>
    <xdr:to>
      <xdr:col>89</xdr:col>
      <xdr:colOff>177800</xdr:colOff>
      <xdr:row>102</xdr:row>
      <xdr:rowOff>133350</xdr:rowOff>
    </xdr:to>
    <xdr:cxnSp macro="">
      <xdr:nvCxnSpPr>
        <xdr:cNvPr id="865" name="直線コネクタ 864">
          <a:extLst>
            <a:ext uri="{FF2B5EF4-FFF2-40B4-BE49-F238E27FC236}">
              <a16:creationId xmlns:a16="http://schemas.microsoft.com/office/drawing/2014/main" id="{0241DD24-1F10-475A-A813-55AC1AB46825}"/>
            </a:ext>
          </a:extLst>
        </xdr:cNvPr>
        <xdr:cNvCxnSpPr/>
      </xdr:nvCxnSpPr>
      <xdr:spPr>
        <a:xfrm>
          <a:off x="12446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162577</xdr:rowOff>
    </xdr:from>
    <xdr:ext cx="403059" cy="259045"/>
    <xdr:sp macro="" textlink="">
      <xdr:nvSpPr>
        <xdr:cNvPr id="866" name="テキスト ボックス 865">
          <a:extLst>
            <a:ext uri="{FF2B5EF4-FFF2-40B4-BE49-F238E27FC236}">
              <a16:creationId xmlns:a16="http://schemas.microsoft.com/office/drawing/2014/main" id="{7E7710E9-0690-46BD-ADA3-CB81CBF40E23}"/>
            </a:ext>
          </a:extLst>
        </xdr:cNvPr>
        <xdr:cNvSpPr txBox="1"/>
      </xdr:nvSpPr>
      <xdr:spPr>
        <a:xfrm>
          <a:off x="1204294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19050</xdr:rowOff>
    </xdr:from>
    <xdr:to>
      <xdr:col>89</xdr:col>
      <xdr:colOff>177800</xdr:colOff>
      <xdr:row>101</xdr:row>
      <xdr:rowOff>19050</xdr:rowOff>
    </xdr:to>
    <xdr:cxnSp macro="">
      <xdr:nvCxnSpPr>
        <xdr:cNvPr id="867" name="直線コネクタ 866">
          <a:extLst>
            <a:ext uri="{FF2B5EF4-FFF2-40B4-BE49-F238E27FC236}">
              <a16:creationId xmlns:a16="http://schemas.microsoft.com/office/drawing/2014/main" id="{0F0FC446-2FAA-4E3F-B585-46FE371360B9}"/>
            </a:ext>
          </a:extLst>
        </xdr:cNvPr>
        <xdr:cNvCxnSpPr/>
      </xdr:nvCxnSpPr>
      <xdr:spPr>
        <a:xfrm>
          <a:off x="12446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48277</xdr:rowOff>
    </xdr:from>
    <xdr:ext cx="403059" cy="259045"/>
    <xdr:sp macro="" textlink="">
      <xdr:nvSpPr>
        <xdr:cNvPr id="868" name="テキスト ボックス 867">
          <a:extLst>
            <a:ext uri="{FF2B5EF4-FFF2-40B4-BE49-F238E27FC236}">
              <a16:creationId xmlns:a16="http://schemas.microsoft.com/office/drawing/2014/main" id="{0955356E-FC40-4276-88AA-D45DBE3E2AA6}"/>
            </a:ext>
          </a:extLst>
        </xdr:cNvPr>
        <xdr:cNvSpPr txBox="1"/>
      </xdr:nvSpPr>
      <xdr:spPr>
        <a:xfrm>
          <a:off x="1204294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76200</xdr:rowOff>
    </xdr:from>
    <xdr:to>
      <xdr:col>89</xdr:col>
      <xdr:colOff>177800</xdr:colOff>
      <xdr:row>99</xdr:row>
      <xdr:rowOff>76200</xdr:rowOff>
    </xdr:to>
    <xdr:cxnSp macro="">
      <xdr:nvCxnSpPr>
        <xdr:cNvPr id="869" name="直線コネクタ 868">
          <a:extLst>
            <a:ext uri="{FF2B5EF4-FFF2-40B4-BE49-F238E27FC236}">
              <a16:creationId xmlns:a16="http://schemas.microsoft.com/office/drawing/2014/main" id="{5FA8E8F6-F0D5-4764-8F32-6B5C37B4A72F}"/>
            </a:ext>
          </a:extLst>
        </xdr:cNvPr>
        <xdr:cNvCxnSpPr/>
      </xdr:nvCxnSpPr>
      <xdr:spPr>
        <a:xfrm>
          <a:off x="12446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105427</xdr:rowOff>
    </xdr:from>
    <xdr:ext cx="403059" cy="259045"/>
    <xdr:sp macro="" textlink="">
      <xdr:nvSpPr>
        <xdr:cNvPr id="870" name="テキスト ボックス 869">
          <a:extLst>
            <a:ext uri="{FF2B5EF4-FFF2-40B4-BE49-F238E27FC236}">
              <a16:creationId xmlns:a16="http://schemas.microsoft.com/office/drawing/2014/main" id="{DB851A5C-6898-46A6-9C93-BF25A8EE73F8}"/>
            </a:ext>
          </a:extLst>
        </xdr:cNvPr>
        <xdr:cNvSpPr txBox="1"/>
      </xdr:nvSpPr>
      <xdr:spPr>
        <a:xfrm>
          <a:off x="12042941" y="1690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71" name="直線コネクタ 870">
          <a:extLst>
            <a:ext uri="{FF2B5EF4-FFF2-40B4-BE49-F238E27FC236}">
              <a16:creationId xmlns:a16="http://schemas.microsoft.com/office/drawing/2014/main" id="{4195F0A3-630A-4DA8-90F7-FA2687C1F04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872" name="テキスト ボックス 871">
          <a:extLst>
            <a:ext uri="{FF2B5EF4-FFF2-40B4-BE49-F238E27FC236}">
              <a16:creationId xmlns:a16="http://schemas.microsoft.com/office/drawing/2014/main" id="{DA838A12-D132-4C00-BAE0-AFC861DC0925}"/>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73" name="【庁舎】&#10;有形固定資産減価償却率グラフ枠">
          <a:extLst>
            <a:ext uri="{FF2B5EF4-FFF2-40B4-BE49-F238E27FC236}">
              <a16:creationId xmlns:a16="http://schemas.microsoft.com/office/drawing/2014/main" id="{E90BEF13-F6DA-4E75-AFFC-222526D18F5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153352</xdr:rowOff>
    </xdr:from>
    <xdr:to>
      <xdr:col>85</xdr:col>
      <xdr:colOff>126364</xdr:colOff>
      <xdr:row>108</xdr:row>
      <xdr:rowOff>53339</xdr:rowOff>
    </xdr:to>
    <xdr:cxnSp macro="">
      <xdr:nvCxnSpPr>
        <xdr:cNvPr id="874" name="直線コネクタ 873">
          <a:extLst>
            <a:ext uri="{FF2B5EF4-FFF2-40B4-BE49-F238E27FC236}">
              <a16:creationId xmlns:a16="http://schemas.microsoft.com/office/drawing/2014/main" id="{73F12B2C-6F34-4C6D-A8B6-0AE07921D784}"/>
            </a:ext>
          </a:extLst>
        </xdr:cNvPr>
        <xdr:cNvCxnSpPr/>
      </xdr:nvCxnSpPr>
      <xdr:spPr>
        <a:xfrm flipV="1">
          <a:off x="16318864" y="17469802"/>
          <a:ext cx="0" cy="1100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57166</xdr:rowOff>
    </xdr:from>
    <xdr:ext cx="405111" cy="259045"/>
    <xdr:sp macro="" textlink="">
      <xdr:nvSpPr>
        <xdr:cNvPr id="875" name="【庁舎】&#10;有形固定資産減価償却率最小値テキスト">
          <a:extLst>
            <a:ext uri="{FF2B5EF4-FFF2-40B4-BE49-F238E27FC236}">
              <a16:creationId xmlns:a16="http://schemas.microsoft.com/office/drawing/2014/main" id="{75CBAD6F-93EC-4E4E-A0C1-E151AD40908B}"/>
            </a:ext>
          </a:extLst>
        </xdr:cNvPr>
        <xdr:cNvSpPr txBox="1"/>
      </xdr:nvSpPr>
      <xdr:spPr>
        <a:xfrm>
          <a:off x="16357600" y="1857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53339</xdr:rowOff>
    </xdr:from>
    <xdr:to>
      <xdr:col>86</xdr:col>
      <xdr:colOff>25400</xdr:colOff>
      <xdr:row>108</xdr:row>
      <xdr:rowOff>53339</xdr:rowOff>
    </xdr:to>
    <xdr:cxnSp macro="">
      <xdr:nvCxnSpPr>
        <xdr:cNvPr id="876" name="直線コネクタ 875">
          <a:extLst>
            <a:ext uri="{FF2B5EF4-FFF2-40B4-BE49-F238E27FC236}">
              <a16:creationId xmlns:a16="http://schemas.microsoft.com/office/drawing/2014/main" id="{98E808FA-742B-4037-B720-BB6797B087E4}"/>
            </a:ext>
          </a:extLst>
        </xdr:cNvPr>
        <xdr:cNvCxnSpPr/>
      </xdr:nvCxnSpPr>
      <xdr:spPr>
        <a:xfrm>
          <a:off x="16230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100029</xdr:rowOff>
    </xdr:from>
    <xdr:ext cx="405111" cy="259045"/>
    <xdr:sp macro="" textlink="">
      <xdr:nvSpPr>
        <xdr:cNvPr id="877" name="【庁舎】&#10;有形固定資産減価償却率最大値テキスト">
          <a:extLst>
            <a:ext uri="{FF2B5EF4-FFF2-40B4-BE49-F238E27FC236}">
              <a16:creationId xmlns:a16="http://schemas.microsoft.com/office/drawing/2014/main" id="{C0330672-EC61-4C68-9668-8E1055FFA086}"/>
            </a:ext>
          </a:extLst>
        </xdr:cNvPr>
        <xdr:cNvSpPr txBox="1"/>
      </xdr:nvSpPr>
      <xdr:spPr>
        <a:xfrm>
          <a:off x="16357600" y="17245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153352</xdr:rowOff>
    </xdr:from>
    <xdr:to>
      <xdr:col>86</xdr:col>
      <xdr:colOff>25400</xdr:colOff>
      <xdr:row>101</xdr:row>
      <xdr:rowOff>153352</xdr:rowOff>
    </xdr:to>
    <xdr:cxnSp macro="">
      <xdr:nvCxnSpPr>
        <xdr:cNvPr id="878" name="直線コネクタ 877">
          <a:extLst>
            <a:ext uri="{FF2B5EF4-FFF2-40B4-BE49-F238E27FC236}">
              <a16:creationId xmlns:a16="http://schemas.microsoft.com/office/drawing/2014/main" id="{74DF4CBE-4642-4CD2-B5D5-B757B462C14E}"/>
            </a:ext>
          </a:extLst>
        </xdr:cNvPr>
        <xdr:cNvCxnSpPr/>
      </xdr:nvCxnSpPr>
      <xdr:spPr>
        <a:xfrm>
          <a:off x="16230600" y="17469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63834</xdr:rowOff>
    </xdr:from>
    <xdr:ext cx="405111" cy="259045"/>
    <xdr:sp macro="" textlink="">
      <xdr:nvSpPr>
        <xdr:cNvPr id="879" name="【庁舎】&#10;有形固定資産減価償却率平均値テキスト">
          <a:extLst>
            <a:ext uri="{FF2B5EF4-FFF2-40B4-BE49-F238E27FC236}">
              <a16:creationId xmlns:a16="http://schemas.microsoft.com/office/drawing/2014/main" id="{49BF0E0E-4112-494E-A938-24D4040D0B84}"/>
            </a:ext>
          </a:extLst>
        </xdr:cNvPr>
        <xdr:cNvSpPr txBox="1"/>
      </xdr:nvSpPr>
      <xdr:spPr>
        <a:xfrm>
          <a:off x="16357600" y="178946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85407</xdr:rowOff>
    </xdr:from>
    <xdr:to>
      <xdr:col>85</xdr:col>
      <xdr:colOff>177800</xdr:colOff>
      <xdr:row>105</xdr:row>
      <xdr:rowOff>15557</xdr:rowOff>
    </xdr:to>
    <xdr:sp macro="" textlink="">
      <xdr:nvSpPr>
        <xdr:cNvPr id="880" name="フローチャート: 判断 879">
          <a:extLst>
            <a:ext uri="{FF2B5EF4-FFF2-40B4-BE49-F238E27FC236}">
              <a16:creationId xmlns:a16="http://schemas.microsoft.com/office/drawing/2014/main" id="{12AED037-DF62-4FE5-A874-DA536FF3D652}"/>
            </a:ext>
          </a:extLst>
        </xdr:cNvPr>
        <xdr:cNvSpPr/>
      </xdr:nvSpPr>
      <xdr:spPr>
        <a:xfrm>
          <a:off x="16268700" y="1791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96838</xdr:rowOff>
    </xdr:from>
    <xdr:to>
      <xdr:col>81</xdr:col>
      <xdr:colOff>101600</xdr:colOff>
      <xdr:row>105</xdr:row>
      <xdr:rowOff>26988</xdr:rowOff>
    </xdr:to>
    <xdr:sp macro="" textlink="">
      <xdr:nvSpPr>
        <xdr:cNvPr id="881" name="フローチャート: 判断 880">
          <a:extLst>
            <a:ext uri="{FF2B5EF4-FFF2-40B4-BE49-F238E27FC236}">
              <a16:creationId xmlns:a16="http://schemas.microsoft.com/office/drawing/2014/main" id="{6251B836-BE53-44A9-B81B-E2E1663690E4}"/>
            </a:ext>
          </a:extLst>
        </xdr:cNvPr>
        <xdr:cNvSpPr/>
      </xdr:nvSpPr>
      <xdr:spPr>
        <a:xfrm>
          <a:off x="15430500" y="17927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113982</xdr:rowOff>
    </xdr:from>
    <xdr:to>
      <xdr:col>76</xdr:col>
      <xdr:colOff>165100</xdr:colOff>
      <xdr:row>105</xdr:row>
      <xdr:rowOff>44132</xdr:rowOff>
    </xdr:to>
    <xdr:sp macro="" textlink="">
      <xdr:nvSpPr>
        <xdr:cNvPr id="882" name="フローチャート: 判断 881">
          <a:extLst>
            <a:ext uri="{FF2B5EF4-FFF2-40B4-BE49-F238E27FC236}">
              <a16:creationId xmlns:a16="http://schemas.microsoft.com/office/drawing/2014/main" id="{1C8F3E26-28C1-4F44-BF58-15E7BF345826}"/>
            </a:ext>
          </a:extLst>
        </xdr:cNvPr>
        <xdr:cNvSpPr/>
      </xdr:nvSpPr>
      <xdr:spPr>
        <a:xfrm>
          <a:off x="14541500" y="1794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113982</xdr:rowOff>
    </xdr:from>
    <xdr:to>
      <xdr:col>72</xdr:col>
      <xdr:colOff>38100</xdr:colOff>
      <xdr:row>105</xdr:row>
      <xdr:rowOff>44132</xdr:rowOff>
    </xdr:to>
    <xdr:sp macro="" textlink="">
      <xdr:nvSpPr>
        <xdr:cNvPr id="883" name="フローチャート: 判断 882">
          <a:extLst>
            <a:ext uri="{FF2B5EF4-FFF2-40B4-BE49-F238E27FC236}">
              <a16:creationId xmlns:a16="http://schemas.microsoft.com/office/drawing/2014/main" id="{08A15CEB-B0CE-4C9F-8F8E-8C053F050CBB}"/>
            </a:ext>
          </a:extLst>
        </xdr:cNvPr>
        <xdr:cNvSpPr/>
      </xdr:nvSpPr>
      <xdr:spPr>
        <a:xfrm>
          <a:off x="13652500" y="1794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162561</xdr:rowOff>
    </xdr:from>
    <xdr:to>
      <xdr:col>67</xdr:col>
      <xdr:colOff>101600</xdr:colOff>
      <xdr:row>105</xdr:row>
      <xdr:rowOff>92711</xdr:rowOff>
    </xdr:to>
    <xdr:sp macro="" textlink="">
      <xdr:nvSpPr>
        <xdr:cNvPr id="884" name="フローチャート: 判断 883">
          <a:extLst>
            <a:ext uri="{FF2B5EF4-FFF2-40B4-BE49-F238E27FC236}">
              <a16:creationId xmlns:a16="http://schemas.microsoft.com/office/drawing/2014/main" id="{B9EFC2D8-BF6F-4F0B-8E9C-7CDD8ADE161E}"/>
            </a:ext>
          </a:extLst>
        </xdr:cNvPr>
        <xdr:cNvSpPr/>
      </xdr:nvSpPr>
      <xdr:spPr>
        <a:xfrm>
          <a:off x="12763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5" name="テキスト ボックス 884">
          <a:extLst>
            <a:ext uri="{FF2B5EF4-FFF2-40B4-BE49-F238E27FC236}">
              <a16:creationId xmlns:a16="http://schemas.microsoft.com/office/drawing/2014/main" id="{BF08FDE0-2FD8-4020-81A1-75CB3F0966A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6" name="テキスト ボックス 885">
          <a:extLst>
            <a:ext uri="{FF2B5EF4-FFF2-40B4-BE49-F238E27FC236}">
              <a16:creationId xmlns:a16="http://schemas.microsoft.com/office/drawing/2014/main" id="{5178B050-E292-4710-8117-752F5B800F8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7" name="テキスト ボックス 886">
          <a:extLst>
            <a:ext uri="{FF2B5EF4-FFF2-40B4-BE49-F238E27FC236}">
              <a16:creationId xmlns:a16="http://schemas.microsoft.com/office/drawing/2014/main" id="{0F42421D-3958-4446-A19E-98E039BB693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8" name="テキスト ボックス 887">
          <a:extLst>
            <a:ext uri="{FF2B5EF4-FFF2-40B4-BE49-F238E27FC236}">
              <a16:creationId xmlns:a16="http://schemas.microsoft.com/office/drawing/2014/main" id="{FDAD4EB1-ABEA-422B-A571-04EED892336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9" name="テキスト ボックス 888">
          <a:extLst>
            <a:ext uri="{FF2B5EF4-FFF2-40B4-BE49-F238E27FC236}">
              <a16:creationId xmlns:a16="http://schemas.microsoft.com/office/drawing/2014/main" id="{DCFC5BF4-FF83-4AFD-B7B3-FE4E72B5E5A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145414</xdr:rowOff>
    </xdr:from>
    <xdr:to>
      <xdr:col>85</xdr:col>
      <xdr:colOff>177800</xdr:colOff>
      <xdr:row>102</xdr:row>
      <xdr:rowOff>75564</xdr:rowOff>
    </xdr:to>
    <xdr:sp macro="" textlink="">
      <xdr:nvSpPr>
        <xdr:cNvPr id="890" name="楕円 889">
          <a:extLst>
            <a:ext uri="{FF2B5EF4-FFF2-40B4-BE49-F238E27FC236}">
              <a16:creationId xmlns:a16="http://schemas.microsoft.com/office/drawing/2014/main" id="{1CBD3AEA-2119-4457-A92F-EE6D849B4C34}"/>
            </a:ext>
          </a:extLst>
        </xdr:cNvPr>
        <xdr:cNvSpPr/>
      </xdr:nvSpPr>
      <xdr:spPr>
        <a:xfrm>
          <a:off x="16268700" y="1746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60341</xdr:rowOff>
    </xdr:from>
    <xdr:ext cx="405111" cy="259045"/>
    <xdr:sp macro="" textlink="">
      <xdr:nvSpPr>
        <xdr:cNvPr id="891" name="【庁舎】&#10;有形固定資産減価償却率該当値テキスト">
          <a:extLst>
            <a:ext uri="{FF2B5EF4-FFF2-40B4-BE49-F238E27FC236}">
              <a16:creationId xmlns:a16="http://schemas.microsoft.com/office/drawing/2014/main" id="{32B5638A-BDA3-45E0-9ADE-CFA28777CC0D}"/>
            </a:ext>
          </a:extLst>
        </xdr:cNvPr>
        <xdr:cNvSpPr txBox="1"/>
      </xdr:nvSpPr>
      <xdr:spPr>
        <a:xfrm>
          <a:off x="16357600" y="17376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71120</xdr:rowOff>
    </xdr:from>
    <xdr:to>
      <xdr:col>81</xdr:col>
      <xdr:colOff>101600</xdr:colOff>
      <xdr:row>102</xdr:row>
      <xdr:rowOff>1270</xdr:rowOff>
    </xdr:to>
    <xdr:sp macro="" textlink="">
      <xdr:nvSpPr>
        <xdr:cNvPr id="892" name="楕円 891">
          <a:extLst>
            <a:ext uri="{FF2B5EF4-FFF2-40B4-BE49-F238E27FC236}">
              <a16:creationId xmlns:a16="http://schemas.microsoft.com/office/drawing/2014/main" id="{5EA1651F-BF46-43F4-8088-BAD2894EAB5B}"/>
            </a:ext>
          </a:extLst>
        </xdr:cNvPr>
        <xdr:cNvSpPr/>
      </xdr:nvSpPr>
      <xdr:spPr>
        <a:xfrm>
          <a:off x="15430500" y="1738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121920</xdr:rowOff>
    </xdr:from>
    <xdr:to>
      <xdr:col>85</xdr:col>
      <xdr:colOff>127000</xdr:colOff>
      <xdr:row>102</xdr:row>
      <xdr:rowOff>24764</xdr:rowOff>
    </xdr:to>
    <xdr:cxnSp macro="">
      <xdr:nvCxnSpPr>
        <xdr:cNvPr id="893" name="直線コネクタ 892">
          <a:extLst>
            <a:ext uri="{FF2B5EF4-FFF2-40B4-BE49-F238E27FC236}">
              <a16:creationId xmlns:a16="http://schemas.microsoft.com/office/drawing/2014/main" id="{2F1B5E2E-A741-48B5-8909-840934172E8C}"/>
            </a:ext>
          </a:extLst>
        </xdr:cNvPr>
        <xdr:cNvCxnSpPr/>
      </xdr:nvCxnSpPr>
      <xdr:spPr>
        <a:xfrm>
          <a:off x="15481300" y="17438370"/>
          <a:ext cx="8382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122555</xdr:rowOff>
    </xdr:from>
    <xdr:to>
      <xdr:col>76</xdr:col>
      <xdr:colOff>165100</xdr:colOff>
      <xdr:row>101</xdr:row>
      <xdr:rowOff>52705</xdr:rowOff>
    </xdr:to>
    <xdr:sp macro="" textlink="">
      <xdr:nvSpPr>
        <xdr:cNvPr id="894" name="楕円 893">
          <a:extLst>
            <a:ext uri="{FF2B5EF4-FFF2-40B4-BE49-F238E27FC236}">
              <a16:creationId xmlns:a16="http://schemas.microsoft.com/office/drawing/2014/main" id="{B92B2E64-F91A-4F83-B6C7-03CC0F47E332}"/>
            </a:ext>
          </a:extLst>
        </xdr:cNvPr>
        <xdr:cNvSpPr/>
      </xdr:nvSpPr>
      <xdr:spPr>
        <a:xfrm>
          <a:off x="14541500" y="1726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1905</xdr:rowOff>
    </xdr:from>
    <xdr:to>
      <xdr:col>81</xdr:col>
      <xdr:colOff>50800</xdr:colOff>
      <xdr:row>101</xdr:row>
      <xdr:rowOff>121920</xdr:rowOff>
    </xdr:to>
    <xdr:cxnSp macro="">
      <xdr:nvCxnSpPr>
        <xdr:cNvPr id="895" name="直線コネクタ 894">
          <a:extLst>
            <a:ext uri="{FF2B5EF4-FFF2-40B4-BE49-F238E27FC236}">
              <a16:creationId xmlns:a16="http://schemas.microsoft.com/office/drawing/2014/main" id="{3A7CD4A8-1AEA-4560-9D57-B428B7D796F0}"/>
            </a:ext>
          </a:extLst>
        </xdr:cNvPr>
        <xdr:cNvCxnSpPr/>
      </xdr:nvCxnSpPr>
      <xdr:spPr>
        <a:xfrm>
          <a:off x="14592300" y="17318355"/>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48261</xdr:rowOff>
    </xdr:from>
    <xdr:to>
      <xdr:col>72</xdr:col>
      <xdr:colOff>38100</xdr:colOff>
      <xdr:row>100</xdr:row>
      <xdr:rowOff>149861</xdr:rowOff>
    </xdr:to>
    <xdr:sp macro="" textlink="">
      <xdr:nvSpPr>
        <xdr:cNvPr id="896" name="楕円 895">
          <a:extLst>
            <a:ext uri="{FF2B5EF4-FFF2-40B4-BE49-F238E27FC236}">
              <a16:creationId xmlns:a16="http://schemas.microsoft.com/office/drawing/2014/main" id="{97F515EF-D7B1-4692-943E-176C6E5781B5}"/>
            </a:ext>
          </a:extLst>
        </xdr:cNvPr>
        <xdr:cNvSpPr/>
      </xdr:nvSpPr>
      <xdr:spPr>
        <a:xfrm>
          <a:off x="13652500" y="1719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99061</xdr:rowOff>
    </xdr:from>
    <xdr:to>
      <xdr:col>76</xdr:col>
      <xdr:colOff>114300</xdr:colOff>
      <xdr:row>101</xdr:row>
      <xdr:rowOff>1905</xdr:rowOff>
    </xdr:to>
    <xdr:cxnSp macro="">
      <xdr:nvCxnSpPr>
        <xdr:cNvPr id="897" name="直線コネクタ 896">
          <a:extLst>
            <a:ext uri="{FF2B5EF4-FFF2-40B4-BE49-F238E27FC236}">
              <a16:creationId xmlns:a16="http://schemas.microsoft.com/office/drawing/2014/main" id="{E7BD0673-714A-4E13-A8AB-EFC87380D5CF}"/>
            </a:ext>
          </a:extLst>
        </xdr:cNvPr>
        <xdr:cNvCxnSpPr/>
      </xdr:nvCxnSpPr>
      <xdr:spPr>
        <a:xfrm>
          <a:off x="13703300" y="17244061"/>
          <a:ext cx="8890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73977</xdr:rowOff>
    </xdr:from>
    <xdr:to>
      <xdr:col>67</xdr:col>
      <xdr:colOff>101600</xdr:colOff>
      <xdr:row>103</xdr:row>
      <xdr:rowOff>4127</xdr:rowOff>
    </xdr:to>
    <xdr:sp macro="" textlink="">
      <xdr:nvSpPr>
        <xdr:cNvPr id="898" name="楕円 897">
          <a:extLst>
            <a:ext uri="{FF2B5EF4-FFF2-40B4-BE49-F238E27FC236}">
              <a16:creationId xmlns:a16="http://schemas.microsoft.com/office/drawing/2014/main" id="{4953858E-B272-492D-883D-D036746784B6}"/>
            </a:ext>
          </a:extLst>
        </xdr:cNvPr>
        <xdr:cNvSpPr/>
      </xdr:nvSpPr>
      <xdr:spPr>
        <a:xfrm>
          <a:off x="12763500" y="1756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99061</xdr:rowOff>
    </xdr:from>
    <xdr:to>
      <xdr:col>71</xdr:col>
      <xdr:colOff>177800</xdr:colOff>
      <xdr:row>102</xdr:row>
      <xdr:rowOff>124777</xdr:rowOff>
    </xdr:to>
    <xdr:cxnSp macro="">
      <xdr:nvCxnSpPr>
        <xdr:cNvPr id="899" name="直線コネクタ 898">
          <a:extLst>
            <a:ext uri="{FF2B5EF4-FFF2-40B4-BE49-F238E27FC236}">
              <a16:creationId xmlns:a16="http://schemas.microsoft.com/office/drawing/2014/main" id="{0B9AF968-AC97-4879-9293-EE05B4FC55A9}"/>
            </a:ext>
          </a:extLst>
        </xdr:cNvPr>
        <xdr:cNvCxnSpPr/>
      </xdr:nvCxnSpPr>
      <xdr:spPr>
        <a:xfrm flipV="1">
          <a:off x="12814300" y="17244061"/>
          <a:ext cx="889000" cy="368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18115</xdr:rowOff>
    </xdr:from>
    <xdr:ext cx="405111" cy="259045"/>
    <xdr:sp macro="" textlink="">
      <xdr:nvSpPr>
        <xdr:cNvPr id="900" name="n_1aveValue【庁舎】&#10;有形固定資産減価償却率">
          <a:extLst>
            <a:ext uri="{FF2B5EF4-FFF2-40B4-BE49-F238E27FC236}">
              <a16:creationId xmlns:a16="http://schemas.microsoft.com/office/drawing/2014/main" id="{F8126212-1076-4579-897A-632BF2D4BAD5}"/>
            </a:ext>
          </a:extLst>
        </xdr:cNvPr>
        <xdr:cNvSpPr txBox="1"/>
      </xdr:nvSpPr>
      <xdr:spPr>
        <a:xfrm>
          <a:off x="15266044" y="18020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35259</xdr:rowOff>
    </xdr:from>
    <xdr:ext cx="405111" cy="259045"/>
    <xdr:sp macro="" textlink="">
      <xdr:nvSpPr>
        <xdr:cNvPr id="901" name="n_2aveValue【庁舎】&#10;有形固定資産減価償却率">
          <a:extLst>
            <a:ext uri="{FF2B5EF4-FFF2-40B4-BE49-F238E27FC236}">
              <a16:creationId xmlns:a16="http://schemas.microsoft.com/office/drawing/2014/main" id="{B6F64ACF-83E3-4299-B262-009C1D3CFAF7}"/>
            </a:ext>
          </a:extLst>
        </xdr:cNvPr>
        <xdr:cNvSpPr txBox="1"/>
      </xdr:nvSpPr>
      <xdr:spPr>
        <a:xfrm>
          <a:off x="14389744" y="18037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35259</xdr:rowOff>
    </xdr:from>
    <xdr:ext cx="405111" cy="259045"/>
    <xdr:sp macro="" textlink="">
      <xdr:nvSpPr>
        <xdr:cNvPr id="902" name="n_3aveValue【庁舎】&#10;有形固定資産減価償却率">
          <a:extLst>
            <a:ext uri="{FF2B5EF4-FFF2-40B4-BE49-F238E27FC236}">
              <a16:creationId xmlns:a16="http://schemas.microsoft.com/office/drawing/2014/main" id="{AA2F5B9C-7019-4ADB-A368-9472E0842DD9}"/>
            </a:ext>
          </a:extLst>
        </xdr:cNvPr>
        <xdr:cNvSpPr txBox="1"/>
      </xdr:nvSpPr>
      <xdr:spPr>
        <a:xfrm>
          <a:off x="13500744" y="18037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83838</xdr:rowOff>
    </xdr:from>
    <xdr:ext cx="405111" cy="259045"/>
    <xdr:sp macro="" textlink="">
      <xdr:nvSpPr>
        <xdr:cNvPr id="903" name="n_4aveValue【庁舎】&#10;有形固定資産減価償却率">
          <a:extLst>
            <a:ext uri="{FF2B5EF4-FFF2-40B4-BE49-F238E27FC236}">
              <a16:creationId xmlns:a16="http://schemas.microsoft.com/office/drawing/2014/main" id="{5D6025E8-F364-4F5D-94D4-87C1D2D5F034}"/>
            </a:ext>
          </a:extLst>
        </xdr:cNvPr>
        <xdr:cNvSpPr txBox="1"/>
      </xdr:nvSpPr>
      <xdr:spPr>
        <a:xfrm>
          <a:off x="12611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17797</xdr:rowOff>
    </xdr:from>
    <xdr:ext cx="405111" cy="259045"/>
    <xdr:sp macro="" textlink="">
      <xdr:nvSpPr>
        <xdr:cNvPr id="904" name="n_1mainValue【庁舎】&#10;有形固定資産減価償却率">
          <a:extLst>
            <a:ext uri="{FF2B5EF4-FFF2-40B4-BE49-F238E27FC236}">
              <a16:creationId xmlns:a16="http://schemas.microsoft.com/office/drawing/2014/main" id="{668C4C98-708C-4648-9CFE-0AA520DADD66}"/>
            </a:ext>
          </a:extLst>
        </xdr:cNvPr>
        <xdr:cNvSpPr txBox="1"/>
      </xdr:nvSpPr>
      <xdr:spPr>
        <a:xfrm>
          <a:off x="15266044" y="1716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69232</xdr:rowOff>
    </xdr:from>
    <xdr:ext cx="405111" cy="259045"/>
    <xdr:sp macro="" textlink="">
      <xdr:nvSpPr>
        <xdr:cNvPr id="905" name="n_2mainValue【庁舎】&#10;有形固定資産減価償却率">
          <a:extLst>
            <a:ext uri="{FF2B5EF4-FFF2-40B4-BE49-F238E27FC236}">
              <a16:creationId xmlns:a16="http://schemas.microsoft.com/office/drawing/2014/main" id="{114AC4FC-792B-4037-A184-1C077610AA60}"/>
            </a:ext>
          </a:extLst>
        </xdr:cNvPr>
        <xdr:cNvSpPr txBox="1"/>
      </xdr:nvSpPr>
      <xdr:spPr>
        <a:xfrm>
          <a:off x="14389744" y="1704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166388</xdr:rowOff>
    </xdr:from>
    <xdr:ext cx="405111" cy="259045"/>
    <xdr:sp macro="" textlink="">
      <xdr:nvSpPr>
        <xdr:cNvPr id="906" name="n_3mainValue【庁舎】&#10;有形固定資産減価償却率">
          <a:extLst>
            <a:ext uri="{FF2B5EF4-FFF2-40B4-BE49-F238E27FC236}">
              <a16:creationId xmlns:a16="http://schemas.microsoft.com/office/drawing/2014/main" id="{FEEA9FFE-FFCB-4465-82E6-FAA59C942599}"/>
            </a:ext>
          </a:extLst>
        </xdr:cNvPr>
        <xdr:cNvSpPr txBox="1"/>
      </xdr:nvSpPr>
      <xdr:spPr>
        <a:xfrm>
          <a:off x="13500744" y="1696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20654</xdr:rowOff>
    </xdr:from>
    <xdr:ext cx="405111" cy="259045"/>
    <xdr:sp macro="" textlink="">
      <xdr:nvSpPr>
        <xdr:cNvPr id="907" name="n_4mainValue【庁舎】&#10;有形固定資産減価償却率">
          <a:extLst>
            <a:ext uri="{FF2B5EF4-FFF2-40B4-BE49-F238E27FC236}">
              <a16:creationId xmlns:a16="http://schemas.microsoft.com/office/drawing/2014/main" id="{D1B0A063-B0CF-4722-973E-88C5EDA58A96}"/>
            </a:ext>
          </a:extLst>
        </xdr:cNvPr>
        <xdr:cNvSpPr txBox="1"/>
      </xdr:nvSpPr>
      <xdr:spPr>
        <a:xfrm>
          <a:off x="12611744" y="17337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8" name="正方形/長方形 907">
          <a:extLst>
            <a:ext uri="{FF2B5EF4-FFF2-40B4-BE49-F238E27FC236}">
              <a16:creationId xmlns:a16="http://schemas.microsoft.com/office/drawing/2014/main" id="{D0A2142F-F54C-4E69-89DA-A655754B456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9" name="正方形/長方形 908">
          <a:extLst>
            <a:ext uri="{FF2B5EF4-FFF2-40B4-BE49-F238E27FC236}">
              <a16:creationId xmlns:a16="http://schemas.microsoft.com/office/drawing/2014/main" id="{983EF41B-1CE7-4B1C-833C-899119EBEC9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10" name="正方形/長方形 909">
          <a:extLst>
            <a:ext uri="{FF2B5EF4-FFF2-40B4-BE49-F238E27FC236}">
              <a16:creationId xmlns:a16="http://schemas.microsoft.com/office/drawing/2014/main" id="{E98EBD2D-B163-4666-A11E-08B0C77CC62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11" name="正方形/長方形 910">
          <a:extLst>
            <a:ext uri="{FF2B5EF4-FFF2-40B4-BE49-F238E27FC236}">
              <a16:creationId xmlns:a16="http://schemas.microsoft.com/office/drawing/2014/main" id="{E7F03088-5323-4358-BC65-5A7F8FDA825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12" name="正方形/長方形 911">
          <a:extLst>
            <a:ext uri="{FF2B5EF4-FFF2-40B4-BE49-F238E27FC236}">
              <a16:creationId xmlns:a16="http://schemas.microsoft.com/office/drawing/2014/main" id="{BAD6AFC4-E832-4CC8-A221-56C924F30D3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13" name="正方形/長方形 912">
          <a:extLst>
            <a:ext uri="{FF2B5EF4-FFF2-40B4-BE49-F238E27FC236}">
              <a16:creationId xmlns:a16="http://schemas.microsoft.com/office/drawing/2014/main" id="{A54B8CE0-ED4F-49D6-B796-6E0AC486571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4" name="正方形/長方形 913">
          <a:extLst>
            <a:ext uri="{FF2B5EF4-FFF2-40B4-BE49-F238E27FC236}">
              <a16:creationId xmlns:a16="http://schemas.microsoft.com/office/drawing/2014/main" id="{579421B7-CAD9-44FE-8FFE-9A45C3B11244}"/>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5" name="正方形/長方形 914">
          <a:extLst>
            <a:ext uri="{FF2B5EF4-FFF2-40B4-BE49-F238E27FC236}">
              <a16:creationId xmlns:a16="http://schemas.microsoft.com/office/drawing/2014/main" id="{81385524-D220-41F6-9EC3-50D7C1570E6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6" name="テキスト ボックス 915">
          <a:extLst>
            <a:ext uri="{FF2B5EF4-FFF2-40B4-BE49-F238E27FC236}">
              <a16:creationId xmlns:a16="http://schemas.microsoft.com/office/drawing/2014/main" id="{6F9AFD63-0EE4-4FB6-86D6-9FC4772B4FFB}"/>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7" name="直線コネクタ 916">
          <a:extLst>
            <a:ext uri="{FF2B5EF4-FFF2-40B4-BE49-F238E27FC236}">
              <a16:creationId xmlns:a16="http://schemas.microsoft.com/office/drawing/2014/main" id="{E0C6EE0A-6CAA-4B27-8A5A-31C23225063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18" name="テキスト ボックス 917">
          <a:extLst>
            <a:ext uri="{FF2B5EF4-FFF2-40B4-BE49-F238E27FC236}">
              <a16:creationId xmlns:a16="http://schemas.microsoft.com/office/drawing/2014/main" id="{E7AFCD51-F3F7-4749-A6D5-8250795D227D}"/>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76200</xdr:rowOff>
    </xdr:from>
    <xdr:to>
      <xdr:col>120</xdr:col>
      <xdr:colOff>114300</xdr:colOff>
      <xdr:row>108</xdr:row>
      <xdr:rowOff>76200</xdr:rowOff>
    </xdr:to>
    <xdr:cxnSp macro="">
      <xdr:nvCxnSpPr>
        <xdr:cNvPr id="919" name="直線コネクタ 918">
          <a:extLst>
            <a:ext uri="{FF2B5EF4-FFF2-40B4-BE49-F238E27FC236}">
              <a16:creationId xmlns:a16="http://schemas.microsoft.com/office/drawing/2014/main" id="{8905C645-AEAC-4445-9841-4BC19CBBECA5}"/>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20" name="テキスト ボックス 919">
          <a:extLst>
            <a:ext uri="{FF2B5EF4-FFF2-40B4-BE49-F238E27FC236}">
              <a16:creationId xmlns:a16="http://schemas.microsoft.com/office/drawing/2014/main" id="{83E2794A-A405-4C7C-B41D-A263443265BB}"/>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21" name="直線コネクタ 920">
          <a:extLst>
            <a:ext uri="{FF2B5EF4-FFF2-40B4-BE49-F238E27FC236}">
              <a16:creationId xmlns:a16="http://schemas.microsoft.com/office/drawing/2014/main" id="{747E7782-4DEF-40E1-B287-B331B50DEC53}"/>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22" name="テキスト ボックス 921">
          <a:extLst>
            <a:ext uri="{FF2B5EF4-FFF2-40B4-BE49-F238E27FC236}">
              <a16:creationId xmlns:a16="http://schemas.microsoft.com/office/drawing/2014/main" id="{FEBA6886-CA9E-4328-8499-148DD6F01CDB}"/>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23" name="直線コネクタ 922">
          <a:extLst>
            <a:ext uri="{FF2B5EF4-FFF2-40B4-BE49-F238E27FC236}">
              <a16:creationId xmlns:a16="http://schemas.microsoft.com/office/drawing/2014/main" id="{C06F7D52-32C5-4980-8B35-5E9CE66435AD}"/>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24" name="テキスト ボックス 923">
          <a:extLst>
            <a:ext uri="{FF2B5EF4-FFF2-40B4-BE49-F238E27FC236}">
              <a16:creationId xmlns:a16="http://schemas.microsoft.com/office/drawing/2014/main" id="{82FBDD0B-A83B-458B-945E-F5063372D7F3}"/>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25" name="直線コネクタ 924">
          <a:extLst>
            <a:ext uri="{FF2B5EF4-FFF2-40B4-BE49-F238E27FC236}">
              <a16:creationId xmlns:a16="http://schemas.microsoft.com/office/drawing/2014/main" id="{FFD4FDF9-0271-48FC-9F44-9D449DEA091E}"/>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26" name="テキスト ボックス 925">
          <a:extLst>
            <a:ext uri="{FF2B5EF4-FFF2-40B4-BE49-F238E27FC236}">
              <a16:creationId xmlns:a16="http://schemas.microsoft.com/office/drawing/2014/main" id="{A4963EB2-0303-4296-BB58-65D023EF2D82}"/>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7" name="直線コネクタ 926">
          <a:extLst>
            <a:ext uri="{FF2B5EF4-FFF2-40B4-BE49-F238E27FC236}">
              <a16:creationId xmlns:a16="http://schemas.microsoft.com/office/drawing/2014/main" id="{8273D065-B70C-4B19-8B28-D525352AF3B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8" name="テキスト ボックス 927">
          <a:extLst>
            <a:ext uri="{FF2B5EF4-FFF2-40B4-BE49-F238E27FC236}">
              <a16:creationId xmlns:a16="http://schemas.microsoft.com/office/drawing/2014/main" id="{2A793B33-1306-499D-BECB-317F12F733D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9" name="【庁舎】&#10;一人当たり面積グラフ枠">
          <a:extLst>
            <a:ext uri="{FF2B5EF4-FFF2-40B4-BE49-F238E27FC236}">
              <a16:creationId xmlns:a16="http://schemas.microsoft.com/office/drawing/2014/main" id="{AA0C3AD1-54E4-4600-90B3-E0FDB50479B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96774</xdr:rowOff>
    </xdr:from>
    <xdr:to>
      <xdr:col>116</xdr:col>
      <xdr:colOff>62864</xdr:colOff>
      <xdr:row>108</xdr:row>
      <xdr:rowOff>149352</xdr:rowOff>
    </xdr:to>
    <xdr:cxnSp macro="">
      <xdr:nvCxnSpPr>
        <xdr:cNvPr id="930" name="直線コネクタ 929">
          <a:extLst>
            <a:ext uri="{FF2B5EF4-FFF2-40B4-BE49-F238E27FC236}">
              <a16:creationId xmlns:a16="http://schemas.microsoft.com/office/drawing/2014/main" id="{C048E945-E90E-42FD-99F8-CA8BF67ABDD7}"/>
            </a:ext>
          </a:extLst>
        </xdr:cNvPr>
        <xdr:cNvCxnSpPr/>
      </xdr:nvCxnSpPr>
      <xdr:spPr>
        <a:xfrm flipV="1">
          <a:off x="22160864" y="17413224"/>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153179</xdr:rowOff>
    </xdr:from>
    <xdr:ext cx="469744" cy="259045"/>
    <xdr:sp macro="" textlink="">
      <xdr:nvSpPr>
        <xdr:cNvPr id="931" name="【庁舎】&#10;一人当たり面積最小値テキスト">
          <a:extLst>
            <a:ext uri="{FF2B5EF4-FFF2-40B4-BE49-F238E27FC236}">
              <a16:creationId xmlns:a16="http://schemas.microsoft.com/office/drawing/2014/main" id="{FB9D9C9A-341F-4113-9786-AF5510434C19}"/>
            </a:ext>
          </a:extLst>
        </xdr:cNvPr>
        <xdr:cNvSpPr txBox="1"/>
      </xdr:nvSpPr>
      <xdr:spPr>
        <a:xfrm>
          <a:off x="22199600" y="1866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149352</xdr:rowOff>
    </xdr:from>
    <xdr:to>
      <xdr:col>116</xdr:col>
      <xdr:colOff>152400</xdr:colOff>
      <xdr:row>108</xdr:row>
      <xdr:rowOff>149352</xdr:rowOff>
    </xdr:to>
    <xdr:cxnSp macro="">
      <xdr:nvCxnSpPr>
        <xdr:cNvPr id="932" name="直線コネクタ 931">
          <a:extLst>
            <a:ext uri="{FF2B5EF4-FFF2-40B4-BE49-F238E27FC236}">
              <a16:creationId xmlns:a16="http://schemas.microsoft.com/office/drawing/2014/main" id="{9907D6A4-BEB9-40FC-8970-B0E692969007}"/>
            </a:ext>
          </a:extLst>
        </xdr:cNvPr>
        <xdr:cNvCxnSpPr/>
      </xdr:nvCxnSpPr>
      <xdr:spPr>
        <a:xfrm>
          <a:off x="22072600" y="1866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43451</xdr:rowOff>
    </xdr:from>
    <xdr:ext cx="469744" cy="259045"/>
    <xdr:sp macro="" textlink="">
      <xdr:nvSpPr>
        <xdr:cNvPr id="933" name="【庁舎】&#10;一人当たり面積最大値テキスト">
          <a:extLst>
            <a:ext uri="{FF2B5EF4-FFF2-40B4-BE49-F238E27FC236}">
              <a16:creationId xmlns:a16="http://schemas.microsoft.com/office/drawing/2014/main" id="{BE107423-C87D-4511-8CB3-B86DF06A3D3A}"/>
            </a:ext>
          </a:extLst>
        </xdr:cNvPr>
        <xdr:cNvSpPr txBox="1"/>
      </xdr:nvSpPr>
      <xdr:spPr>
        <a:xfrm>
          <a:off x="22199600" y="1718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96774</xdr:rowOff>
    </xdr:from>
    <xdr:to>
      <xdr:col>116</xdr:col>
      <xdr:colOff>152400</xdr:colOff>
      <xdr:row>101</xdr:row>
      <xdr:rowOff>96774</xdr:rowOff>
    </xdr:to>
    <xdr:cxnSp macro="">
      <xdr:nvCxnSpPr>
        <xdr:cNvPr id="934" name="直線コネクタ 933">
          <a:extLst>
            <a:ext uri="{FF2B5EF4-FFF2-40B4-BE49-F238E27FC236}">
              <a16:creationId xmlns:a16="http://schemas.microsoft.com/office/drawing/2014/main" id="{EC519EDF-ABF5-4C86-BF06-B8F8C9CBA7F1}"/>
            </a:ext>
          </a:extLst>
        </xdr:cNvPr>
        <xdr:cNvCxnSpPr/>
      </xdr:nvCxnSpPr>
      <xdr:spPr>
        <a:xfrm>
          <a:off x="22072600" y="1741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32275</xdr:rowOff>
    </xdr:from>
    <xdr:ext cx="469744" cy="259045"/>
    <xdr:sp macro="" textlink="">
      <xdr:nvSpPr>
        <xdr:cNvPr id="935" name="【庁舎】&#10;一人当たり面積平均値テキスト">
          <a:extLst>
            <a:ext uri="{FF2B5EF4-FFF2-40B4-BE49-F238E27FC236}">
              <a16:creationId xmlns:a16="http://schemas.microsoft.com/office/drawing/2014/main" id="{D64C1FBB-4BFC-4F7F-8DD2-A6B292A4A3EB}"/>
            </a:ext>
          </a:extLst>
        </xdr:cNvPr>
        <xdr:cNvSpPr txBox="1"/>
      </xdr:nvSpPr>
      <xdr:spPr>
        <a:xfrm>
          <a:off x="22199600" y="182059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9398</xdr:rowOff>
    </xdr:from>
    <xdr:to>
      <xdr:col>116</xdr:col>
      <xdr:colOff>114300</xdr:colOff>
      <xdr:row>107</xdr:row>
      <xdr:rowOff>110998</xdr:rowOff>
    </xdr:to>
    <xdr:sp macro="" textlink="">
      <xdr:nvSpPr>
        <xdr:cNvPr id="936" name="フローチャート: 判断 935">
          <a:extLst>
            <a:ext uri="{FF2B5EF4-FFF2-40B4-BE49-F238E27FC236}">
              <a16:creationId xmlns:a16="http://schemas.microsoft.com/office/drawing/2014/main" id="{2C5C7760-7987-44FD-AF6B-8FB7FAFE4BD7}"/>
            </a:ext>
          </a:extLst>
        </xdr:cNvPr>
        <xdr:cNvSpPr/>
      </xdr:nvSpPr>
      <xdr:spPr>
        <a:xfrm>
          <a:off x="22110700" y="1835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13970</xdr:rowOff>
    </xdr:from>
    <xdr:to>
      <xdr:col>112</xdr:col>
      <xdr:colOff>38100</xdr:colOff>
      <xdr:row>107</xdr:row>
      <xdr:rowOff>115570</xdr:rowOff>
    </xdr:to>
    <xdr:sp macro="" textlink="">
      <xdr:nvSpPr>
        <xdr:cNvPr id="937" name="フローチャート: 判断 936">
          <a:extLst>
            <a:ext uri="{FF2B5EF4-FFF2-40B4-BE49-F238E27FC236}">
              <a16:creationId xmlns:a16="http://schemas.microsoft.com/office/drawing/2014/main" id="{985BD1E4-72FD-4B0A-B050-99F17E5A2BE1}"/>
            </a:ext>
          </a:extLst>
        </xdr:cNvPr>
        <xdr:cNvSpPr/>
      </xdr:nvSpPr>
      <xdr:spPr>
        <a:xfrm>
          <a:off x="21272500" y="1835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23113</xdr:rowOff>
    </xdr:from>
    <xdr:to>
      <xdr:col>107</xdr:col>
      <xdr:colOff>101600</xdr:colOff>
      <xdr:row>107</xdr:row>
      <xdr:rowOff>124713</xdr:rowOff>
    </xdr:to>
    <xdr:sp macro="" textlink="">
      <xdr:nvSpPr>
        <xdr:cNvPr id="938" name="フローチャート: 判断 937">
          <a:extLst>
            <a:ext uri="{FF2B5EF4-FFF2-40B4-BE49-F238E27FC236}">
              <a16:creationId xmlns:a16="http://schemas.microsoft.com/office/drawing/2014/main" id="{AF84B4CF-49A0-4634-A547-3C1CD56B350B}"/>
            </a:ext>
          </a:extLst>
        </xdr:cNvPr>
        <xdr:cNvSpPr/>
      </xdr:nvSpPr>
      <xdr:spPr>
        <a:xfrm>
          <a:off x="20383500" y="1836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36830</xdr:rowOff>
    </xdr:from>
    <xdr:to>
      <xdr:col>102</xdr:col>
      <xdr:colOff>165100</xdr:colOff>
      <xdr:row>107</xdr:row>
      <xdr:rowOff>138430</xdr:rowOff>
    </xdr:to>
    <xdr:sp macro="" textlink="">
      <xdr:nvSpPr>
        <xdr:cNvPr id="939" name="フローチャート: 判断 938">
          <a:extLst>
            <a:ext uri="{FF2B5EF4-FFF2-40B4-BE49-F238E27FC236}">
              <a16:creationId xmlns:a16="http://schemas.microsoft.com/office/drawing/2014/main" id="{4C84726D-4017-433F-B424-08E922C108BD}"/>
            </a:ext>
          </a:extLst>
        </xdr:cNvPr>
        <xdr:cNvSpPr/>
      </xdr:nvSpPr>
      <xdr:spPr>
        <a:xfrm>
          <a:off x="19494500" y="1838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68835</xdr:rowOff>
    </xdr:from>
    <xdr:to>
      <xdr:col>98</xdr:col>
      <xdr:colOff>38100</xdr:colOff>
      <xdr:row>107</xdr:row>
      <xdr:rowOff>170435</xdr:rowOff>
    </xdr:to>
    <xdr:sp macro="" textlink="">
      <xdr:nvSpPr>
        <xdr:cNvPr id="940" name="フローチャート: 判断 939">
          <a:extLst>
            <a:ext uri="{FF2B5EF4-FFF2-40B4-BE49-F238E27FC236}">
              <a16:creationId xmlns:a16="http://schemas.microsoft.com/office/drawing/2014/main" id="{4EB811FA-E9FD-4373-B0ED-7E518C683BDE}"/>
            </a:ext>
          </a:extLst>
        </xdr:cNvPr>
        <xdr:cNvSpPr/>
      </xdr:nvSpPr>
      <xdr:spPr>
        <a:xfrm>
          <a:off x="18605500" y="1841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41" name="テキスト ボックス 940">
          <a:extLst>
            <a:ext uri="{FF2B5EF4-FFF2-40B4-BE49-F238E27FC236}">
              <a16:creationId xmlns:a16="http://schemas.microsoft.com/office/drawing/2014/main" id="{59E0C8CD-5242-4C4C-A956-A03D1CFD674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42" name="テキスト ボックス 941">
          <a:extLst>
            <a:ext uri="{FF2B5EF4-FFF2-40B4-BE49-F238E27FC236}">
              <a16:creationId xmlns:a16="http://schemas.microsoft.com/office/drawing/2014/main" id="{637DA8B2-FD6C-4651-AA76-93D20C01815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3" name="テキスト ボックス 942">
          <a:extLst>
            <a:ext uri="{FF2B5EF4-FFF2-40B4-BE49-F238E27FC236}">
              <a16:creationId xmlns:a16="http://schemas.microsoft.com/office/drawing/2014/main" id="{C3150FAE-FC83-4A1C-93C4-9240B4CE3F6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4" name="テキスト ボックス 943">
          <a:extLst>
            <a:ext uri="{FF2B5EF4-FFF2-40B4-BE49-F238E27FC236}">
              <a16:creationId xmlns:a16="http://schemas.microsoft.com/office/drawing/2014/main" id="{0D91958E-97E2-4BC3-97E6-66F224026A3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5" name="テキスト ボックス 944">
          <a:extLst>
            <a:ext uri="{FF2B5EF4-FFF2-40B4-BE49-F238E27FC236}">
              <a16:creationId xmlns:a16="http://schemas.microsoft.com/office/drawing/2014/main" id="{78305271-6310-493E-8AD5-2D7980EFA35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169418</xdr:rowOff>
    </xdr:from>
    <xdr:to>
      <xdr:col>116</xdr:col>
      <xdr:colOff>114300</xdr:colOff>
      <xdr:row>108</xdr:row>
      <xdr:rowOff>99568</xdr:rowOff>
    </xdr:to>
    <xdr:sp macro="" textlink="">
      <xdr:nvSpPr>
        <xdr:cNvPr id="946" name="楕円 945">
          <a:extLst>
            <a:ext uri="{FF2B5EF4-FFF2-40B4-BE49-F238E27FC236}">
              <a16:creationId xmlns:a16="http://schemas.microsoft.com/office/drawing/2014/main" id="{92289668-DAB1-41B1-9C6C-A876C44790CD}"/>
            </a:ext>
          </a:extLst>
        </xdr:cNvPr>
        <xdr:cNvSpPr/>
      </xdr:nvSpPr>
      <xdr:spPr>
        <a:xfrm>
          <a:off x="22110700" y="1851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84345</xdr:rowOff>
    </xdr:from>
    <xdr:ext cx="469744" cy="259045"/>
    <xdr:sp macro="" textlink="">
      <xdr:nvSpPr>
        <xdr:cNvPr id="947" name="【庁舎】&#10;一人当たり面積該当値テキスト">
          <a:extLst>
            <a:ext uri="{FF2B5EF4-FFF2-40B4-BE49-F238E27FC236}">
              <a16:creationId xmlns:a16="http://schemas.microsoft.com/office/drawing/2014/main" id="{0F215099-1C00-4A30-98D2-50DD850FA34F}"/>
            </a:ext>
          </a:extLst>
        </xdr:cNvPr>
        <xdr:cNvSpPr txBox="1"/>
      </xdr:nvSpPr>
      <xdr:spPr>
        <a:xfrm>
          <a:off x="22199600" y="1842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169418</xdr:rowOff>
    </xdr:from>
    <xdr:to>
      <xdr:col>112</xdr:col>
      <xdr:colOff>38100</xdr:colOff>
      <xdr:row>108</xdr:row>
      <xdr:rowOff>99568</xdr:rowOff>
    </xdr:to>
    <xdr:sp macro="" textlink="">
      <xdr:nvSpPr>
        <xdr:cNvPr id="948" name="楕円 947">
          <a:extLst>
            <a:ext uri="{FF2B5EF4-FFF2-40B4-BE49-F238E27FC236}">
              <a16:creationId xmlns:a16="http://schemas.microsoft.com/office/drawing/2014/main" id="{2623091D-D6F5-43BA-A50F-2E4B86477452}"/>
            </a:ext>
          </a:extLst>
        </xdr:cNvPr>
        <xdr:cNvSpPr/>
      </xdr:nvSpPr>
      <xdr:spPr>
        <a:xfrm>
          <a:off x="21272500" y="1851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48768</xdr:rowOff>
    </xdr:from>
    <xdr:to>
      <xdr:col>116</xdr:col>
      <xdr:colOff>63500</xdr:colOff>
      <xdr:row>108</xdr:row>
      <xdr:rowOff>48768</xdr:rowOff>
    </xdr:to>
    <xdr:cxnSp macro="">
      <xdr:nvCxnSpPr>
        <xdr:cNvPr id="949" name="直線コネクタ 948">
          <a:extLst>
            <a:ext uri="{FF2B5EF4-FFF2-40B4-BE49-F238E27FC236}">
              <a16:creationId xmlns:a16="http://schemas.microsoft.com/office/drawing/2014/main" id="{89C30770-BFFF-493A-AE98-1705792888E2}"/>
            </a:ext>
          </a:extLst>
        </xdr:cNvPr>
        <xdr:cNvCxnSpPr/>
      </xdr:nvCxnSpPr>
      <xdr:spPr>
        <a:xfrm>
          <a:off x="21323300" y="185653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105411</xdr:rowOff>
    </xdr:from>
    <xdr:to>
      <xdr:col>107</xdr:col>
      <xdr:colOff>101600</xdr:colOff>
      <xdr:row>108</xdr:row>
      <xdr:rowOff>35561</xdr:rowOff>
    </xdr:to>
    <xdr:sp macro="" textlink="">
      <xdr:nvSpPr>
        <xdr:cNvPr id="950" name="楕円 949">
          <a:extLst>
            <a:ext uri="{FF2B5EF4-FFF2-40B4-BE49-F238E27FC236}">
              <a16:creationId xmlns:a16="http://schemas.microsoft.com/office/drawing/2014/main" id="{8646768B-2C8C-4DA4-BB0D-DD2D04CDCBA5}"/>
            </a:ext>
          </a:extLst>
        </xdr:cNvPr>
        <xdr:cNvSpPr/>
      </xdr:nvSpPr>
      <xdr:spPr>
        <a:xfrm>
          <a:off x="203835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156211</xdr:rowOff>
    </xdr:from>
    <xdr:to>
      <xdr:col>111</xdr:col>
      <xdr:colOff>177800</xdr:colOff>
      <xdr:row>108</xdr:row>
      <xdr:rowOff>48768</xdr:rowOff>
    </xdr:to>
    <xdr:cxnSp macro="">
      <xdr:nvCxnSpPr>
        <xdr:cNvPr id="951" name="直線コネクタ 950">
          <a:extLst>
            <a:ext uri="{FF2B5EF4-FFF2-40B4-BE49-F238E27FC236}">
              <a16:creationId xmlns:a16="http://schemas.microsoft.com/office/drawing/2014/main" id="{DF026761-8756-4872-B7B9-84466152A6A0}"/>
            </a:ext>
          </a:extLst>
        </xdr:cNvPr>
        <xdr:cNvCxnSpPr/>
      </xdr:nvCxnSpPr>
      <xdr:spPr>
        <a:xfrm>
          <a:off x="20434300" y="18501361"/>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2539</xdr:rowOff>
    </xdr:from>
    <xdr:to>
      <xdr:col>102</xdr:col>
      <xdr:colOff>165100</xdr:colOff>
      <xdr:row>108</xdr:row>
      <xdr:rowOff>104139</xdr:rowOff>
    </xdr:to>
    <xdr:sp macro="" textlink="">
      <xdr:nvSpPr>
        <xdr:cNvPr id="952" name="楕円 951">
          <a:extLst>
            <a:ext uri="{FF2B5EF4-FFF2-40B4-BE49-F238E27FC236}">
              <a16:creationId xmlns:a16="http://schemas.microsoft.com/office/drawing/2014/main" id="{D95DAD17-347F-4F00-A8B6-4F04F18619D4}"/>
            </a:ext>
          </a:extLst>
        </xdr:cNvPr>
        <xdr:cNvSpPr/>
      </xdr:nvSpPr>
      <xdr:spPr>
        <a:xfrm>
          <a:off x="19494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156211</xdr:rowOff>
    </xdr:from>
    <xdr:to>
      <xdr:col>107</xdr:col>
      <xdr:colOff>50800</xdr:colOff>
      <xdr:row>108</xdr:row>
      <xdr:rowOff>53339</xdr:rowOff>
    </xdr:to>
    <xdr:cxnSp macro="">
      <xdr:nvCxnSpPr>
        <xdr:cNvPr id="953" name="直線コネクタ 952">
          <a:extLst>
            <a:ext uri="{FF2B5EF4-FFF2-40B4-BE49-F238E27FC236}">
              <a16:creationId xmlns:a16="http://schemas.microsoft.com/office/drawing/2014/main" id="{42623021-3773-437A-B59D-7ED1FEF54C25}"/>
            </a:ext>
          </a:extLst>
        </xdr:cNvPr>
        <xdr:cNvCxnSpPr/>
      </xdr:nvCxnSpPr>
      <xdr:spPr>
        <a:xfrm flipV="1">
          <a:off x="19545300" y="185013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52832</xdr:rowOff>
    </xdr:from>
    <xdr:to>
      <xdr:col>98</xdr:col>
      <xdr:colOff>38100</xdr:colOff>
      <xdr:row>108</xdr:row>
      <xdr:rowOff>154432</xdr:rowOff>
    </xdr:to>
    <xdr:sp macro="" textlink="">
      <xdr:nvSpPr>
        <xdr:cNvPr id="954" name="楕円 953">
          <a:extLst>
            <a:ext uri="{FF2B5EF4-FFF2-40B4-BE49-F238E27FC236}">
              <a16:creationId xmlns:a16="http://schemas.microsoft.com/office/drawing/2014/main" id="{856A7FEF-7602-43C9-9107-9EEEC355F4C7}"/>
            </a:ext>
          </a:extLst>
        </xdr:cNvPr>
        <xdr:cNvSpPr/>
      </xdr:nvSpPr>
      <xdr:spPr>
        <a:xfrm>
          <a:off x="18605500" y="1856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53339</xdr:rowOff>
    </xdr:from>
    <xdr:to>
      <xdr:col>102</xdr:col>
      <xdr:colOff>114300</xdr:colOff>
      <xdr:row>108</xdr:row>
      <xdr:rowOff>103632</xdr:rowOff>
    </xdr:to>
    <xdr:cxnSp macro="">
      <xdr:nvCxnSpPr>
        <xdr:cNvPr id="955" name="直線コネクタ 954">
          <a:extLst>
            <a:ext uri="{FF2B5EF4-FFF2-40B4-BE49-F238E27FC236}">
              <a16:creationId xmlns:a16="http://schemas.microsoft.com/office/drawing/2014/main" id="{89581D46-6B8F-43B9-99E6-D2DD859909A8}"/>
            </a:ext>
          </a:extLst>
        </xdr:cNvPr>
        <xdr:cNvCxnSpPr/>
      </xdr:nvCxnSpPr>
      <xdr:spPr>
        <a:xfrm flipV="1">
          <a:off x="18656300" y="18569939"/>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132097</xdr:rowOff>
    </xdr:from>
    <xdr:ext cx="469744" cy="259045"/>
    <xdr:sp macro="" textlink="">
      <xdr:nvSpPr>
        <xdr:cNvPr id="956" name="n_1aveValue【庁舎】&#10;一人当たり面積">
          <a:extLst>
            <a:ext uri="{FF2B5EF4-FFF2-40B4-BE49-F238E27FC236}">
              <a16:creationId xmlns:a16="http://schemas.microsoft.com/office/drawing/2014/main" id="{932B5E7D-ED3D-4AD2-AFD2-97EE25375A9C}"/>
            </a:ext>
          </a:extLst>
        </xdr:cNvPr>
        <xdr:cNvSpPr txBox="1"/>
      </xdr:nvSpPr>
      <xdr:spPr>
        <a:xfrm>
          <a:off x="21075727" y="1813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141240</xdr:rowOff>
    </xdr:from>
    <xdr:ext cx="469744" cy="259045"/>
    <xdr:sp macro="" textlink="">
      <xdr:nvSpPr>
        <xdr:cNvPr id="957" name="n_2aveValue【庁舎】&#10;一人当たり面積">
          <a:extLst>
            <a:ext uri="{FF2B5EF4-FFF2-40B4-BE49-F238E27FC236}">
              <a16:creationId xmlns:a16="http://schemas.microsoft.com/office/drawing/2014/main" id="{C41913F7-8C5E-40BF-9BFF-35FB2E27C4DD}"/>
            </a:ext>
          </a:extLst>
        </xdr:cNvPr>
        <xdr:cNvSpPr txBox="1"/>
      </xdr:nvSpPr>
      <xdr:spPr>
        <a:xfrm>
          <a:off x="20199427" y="1814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154957</xdr:rowOff>
    </xdr:from>
    <xdr:ext cx="469744" cy="259045"/>
    <xdr:sp macro="" textlink="">
      <xdr:nvSpPr>
        <xdr:cNvPr id="958" name="n_3aveValue【庁舎】&#10;一人当たり面積">
          <a:extLst>
            <a:ext uri="{FF2B5EF4-FFF2-40B4-BE49-F238E27FC236}">
              <a16:creationId xmlns:a16="http://schemas.microsoft.com/office/drawing/2014/main" id="{3E93A18E-7F12-44D9-B326-5EDF99EAA8EE}"/>
            </a:ext>
          </a:extLst>
        </xdr:cNvPr>
        <xdr:cNvSpPr txBox="1"/>
      </xdr:nvSpPr>
      <xdr:spPr>
        <a:xfrm>
          <a:off x="19310427" y="1815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15512</xdr:rowOff>
    </xdr:from>
    <xdr:ext cx="469744" cy="259045"/>
    <xdr:sp macro="" textlink="">
      <xdr:nvSpPr>
        <xdr:cNvPr id="959" name="n_4aveValue【庁舎】&#10;一人当たり面積">
          <a:extLst>
            <a:ext uri="{FF2B5EF4-FFF2-40B4-BE49-F238E27FC236}">
              <a16:creationId xmlns:a16="http://schemas.microsoft.com/office/drawing/2014/main" id="{DC1CF5F0-9F30-4888-9F4C-F74AD5BE4EAF}"/>
            </a:ext>
          </a:extLst>
        </xdr:cNvPr>
        <xdr:cNvSpPr txBox="1"/>
      </xdr:nvSpPr>
      <xdr:spPr>
        <a:xfrm>
          <a:off x="18421427" y="1818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90695</xdr:rowOff>
    </xdr:from>
    <xdr:ext cx="469744" cy="259045"/>
    <xdr:sp macro="" textlink="">
      <xdr:nvSpPr>
        <xdr:cNvPr id="960" name="n_1mainValue【庁舎】&#10;一人当たり面積">
          <a:extLst>
            <a:ext uri="{FF2B5EF4-FFF2-40B4-BE49-F238E27FC236}">
              <a16:creationId xmlns:a16="http://schemas.microsoft.com/office/drawing/2014/main" id="{EDE16955-8E37-4368-82AA-CB902CC3EC02}"/>
            </a:ext>
          </a:extLst>
        </xdr:cNvPr>
        <xdr:cNvSpPr txBox="1"/>
      </xdr:nvSpPr>
      <xdr:spPr>
        <a:xfrm>
          <a:off x="21075727" y="1860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26688</xdr:rowOff>
    </xdr:from>
    <xdr:ext cx="469744" cy="259045"/>
    <xdr:sp macro="" textlink="">
      <xdr:nvSpPr>
        <xdr:cNvPr id="961" name="n_2mainValue【庁舎】&#10;一人当たり面積">
          <a:extLst>
            <a:ext uri="{FF2B5EF4-FFF2-40B4-BE49-F238E27FC236}">
              <a16:creationId xmlns:a16="http://schemas.microsoft.com/office/drawing/2014/main" id="{941A583C-B0DA-48A5-AE12-0A036767246E}"/>
            </a:ext>
          </a:extLst>
        </xdr:cNvPr>
        <xdr:cNvSpPr txBox="1"/>
      </xdr:nvSpPr>
      <xdr:spPr>
        <a:xfrm>
          <a:off x="20199427"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95266</xdr:rowOff>
    </xdr:from>
    <xdr:ext cx="469744" cy="259045"/>
    <xdr:sp macro="" textlink="">
      <xdr:nvSpPr>
        <xdr:cNvPr id="962" name="n_3mainValue【庁舎】&#10;一人当たり面積">
          <a:extLst>
            <a:ext uri="{FF2B5EF4-FFF2-40B4-BE49-F238E27FC236}">
              <a16:creationId xmlns:a16="http://schemas.microsoft.com/office/drawing/2014/main" id="{8DB0C787-CE1F-4645-83C1-E62BA1B0B0D1}"/>
            </a:ext>
          </a:extLst>
        </xdr:cNvPr>
        <xdr:cNvSpPr txBox="1"/>
      </xdr:nvSpPr>
      <xdr:spPr>
        <a:xfrm>
          <a:off x="19310427"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145559</xdr:rowOff>
    </xdr:from>
    <xdr:ext cx="469744" cy="259045"/>
    <xdr:sp macro="" textlink="">
      <xdr:nvSpPr>
        <xdr:cNvPr id="963" name="n_4mainValue【庁舎】&#10;一人当たり面積">
          <a:extLst>
            <a:ext uri="{FF2B5EF4-FFF2-40B4-BE49-F238E27FC236}">
              <a16:creationId xmlns:a16="http://schemas.microsoft.com/office/drawing/2014/main" id="{3A4969CB-31E5-462E-AC54-6B5A26B95B7C}"/>
            </a:ext>
          </a:extLst>
        </xdr:cNvPr>
        <xdr:cNvSpPr txBox="1"/>
      </xdr:nvSpPr>
      <xdr:spPr>
        <a:xfrm>
          <a:off x="18421427" y="1866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4" name="正方形/長方形 963">
          <a:extLst>
            <a:ext uri="{FF2B5EF4-FFF2-40B4-BE49-F238E27FC236}">
              <a16:creationId xmlns:a16="http://schemas.microsoft.com/office/drawing/2014/main" id="{04C9C2E0-B824-4D99-943B-EBDF49D5623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5" name="正方形/長方形 964">
          <a:extLst>
            <a:ext uri="{FF2B5EF4-FFF2-40B4-BE49-F238E27FC236}">
              <a16:creationId xmlns:a16="http://schemas.microsoft.com/office/drawing/2014/main" id="{CBEE793B-B4E4-4F39-951D-665559FC93E2}"/>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6" name="テキスト ボックス 965">
          <a:extLst>
            <a:ext uri="{FF2B5EF4-FFF2-40B4-BE49-F238E27FC236}">
              <a16:creationId xmlns:a16="http://schemas.microsoft.com/office/drawing/2014/main" id="{7001F76F-2F7D-44DD-9F89-9ECD8E88EFB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本市の有形固定資産減価償却率は類似団体と比較して、低い水準となっています。</a:t>
          </a:r>
          <a:endParaRPr lang="ja-JP" altLang="ja-JP" sz="1400" b="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類似団体と比較して有形固定資産減価償却率が低くなっている施設として</a:t>
          </a:r>
          <a:r>
            <a:rPr kumimoji="1" lang="en-US" altLang="ja-JP" sz="1100" b="0" i="0" baseline="0">
              <a:solidFill>
                <a:sysClr val="windowText" lastClr="000000"/>
              </a:solidFill>
              <a:effectLst/>
              <a:latin typeface="+mn-lt"/>
              <a:ea typeface="+mn-ea"/>
              <a:cs typeface="+mn-cs"/>
            </a:rPr>
            <a:t>【</a:t>
          </a:r>
          <a:r>
            <a:rPr kumimoji="1" lang="ja-JP" altLang="ja-JP" sz="1100" b="0" i="0" baseline="0">
              <a:solidFill>
                <a:sysClr val="windowText" lastClr="000000"/>
              </a:solidFill>
              <a:effectLst/>
              <a:latin typeface="+mn-lt"/>
              <a:ea typeface="+mn-ea"/>
              <a:cs typeface="+mn-cs"/>
            </a:rPr>
            <a:t>庁舎</a:t>
          </a:r>
          <a:r>
            <a:rPr kumimoji="1" lang="en-US" altLang="ja-JP" sz="1100" b="0" i="0" baseline="0">
              <a:solidFill>
                <a:sysClr val="windowText" lastClr="000000"/>
              </a:solidFill>
              <a:effectLst/>
              <a:latin typeface="+mn-lt"/>
              <a:ea typeface="+mn-ea"/>
              <a:cs typeface="+mn-cs"/>
            </a:rPr>
            <a:t>】</a:t>
          </a:r>
          <a:r>
            <a:rPr kumimoji="1" lang="ja-JP" altLang="ja-JP" sz="1100" b="0" i="0" baseline="0">
              <a:solidFill>
                <a:sysClr val="windowText" lastClr="000000"/>
              </a:solidFill>
              <a:effectLst/>
              <a:latin typeface="+mn-lt"/>
              <a:ea typeface="+mn-ea"/>
              <a:cs typeface="+mn-cs"/>
            </a:rPr>
            <a:t>がありますが、これは、近年の新市庁舎の整備や区庁舎の再整備の影響によるものです。</a:t>
          </a:r>
          <a:endParaRPr lang="ja-JP" altLang="ja-JP" sz="1400" b="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本市では、施設の老朽化の進行に対しては、「公共施設等総合管理計画」や、施設ごとの「個別施設計画」に沿って、長寿命化を基本とした計画的かつ効果的な保全更新を着実に進めていきます。　</a:t>
          </a:r>
          <a:endParaRPr lang="ja-JP" altLang="ja-JP" sz="1400" b="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また、公共施設が提供する機能・サービスの持続的な維持・向上のため、施設の規模・数量、質、コスト</a:t>
          </a:r>
          <a:r>
            <a:rPr kumimoji="1" lang="ja-JP" altLang="ja-JP" sz="1100" b="0" i="0" strike="sngStrike" baseline="0">
              <a:solidFill>
                <a:sysClr val="windowText" lastClr="000000"/>
              </a:solidFill>
              <a:effectLst/>
              <a:latin typeface="+mn-lt"/>
              <a:ea typeface="+mn-ea"/>
              <a:cs typeface="+mn-cs"/>
            </a:rPr>
            <a:t>等</a:t>
          </a:r>
          <a:r>
            <a:rPr kumimoji="1" lang="ja-JP" altLang="ja-JP" sz="1100" b="0" i="0" baseline="0">
              <a:solidFill>
                <a:sysClr val="windowText" lastClr="000000"/>
              </a:solidFill>
              <a:effectLst/>
              <a:latin typeface="+mn-lt"/>
              <a:ea typeface="+mn-ea"/>
              <a:cs typeface="+mn-cs"/>
            </a:rPr>
            <a:t>の適正化を進めていきます。</a:t>
          </a:r>
          <a:endParaRPr lang="ja-JP" altLang="ja-JP" sz="1400" b="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3,752,969
3,637,015
438.23
1,985,387,389
1,957,930,068
11,734,345
1,000,040,812
2,509,555,776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算定対象から除外される令和２年度単年度数値と、今回算入される令和５年度単年度数値を比較すると、分子の構成要素である基準財政収入額が、地方消費税交付金や固定資産税の増額算定等により増となったものの、分母の構成要素である基準財政需要額が、測定単位である国勢調査人口の増加等により、</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基準財政収入額以上に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増となったため、令和５年度の財政力指数は「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0.94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」となりました。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財政力指数は前年度比で減となっていますが、引き続き類似団体と比較して高い水準で推移しています。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20864</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64514"/>
          <a:ext cx="0" cy="13099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107241</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20864</xdr:rowOff>
    </xdr:from>
    <xdr:to>
      <xdr:col>24</xdr:col>
      <xdr:colOff>12700</xdr:colOff>
      <xdr:row>37</xdr:row>
      <xdr:rowOff>20864</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6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125185</xdr:rowOff>
    </xdr:from>
    <xdr:to>
      <xdr:col>23</xdr:col>
      <xdr:colOff>133350</xdr:colOff>
      <xdr:row>38</xdr:row>
      <xdr:rowOff>159657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640285"/>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117220</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975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145143</xdr:rowOff>
    </xdr:from>
    <xdr:to>
      <xdr:col>23</xdr:col>
      <xdr:colOff>184150</xdr:colOff>
      <xdr:row>41</xdr:row>
      <xdr:rowOff>75293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90715</xdr:rowOff>
    </xdr:from>
    <xdr:to>
      <xdr:col>19</xdr:col>
      <xdr:colOff>133350</xdr:colOff>
      <xdr:row>38</xdr:row>
      <xdr:rowOff>125185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6058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110672</xdr:rowOff>
    </xdr:from>
    <xdr:to>
      <xdr:col>19</xdr:col>
      <xdr:colOff>184150</xdr:colOff>
      <xdr:row>41</xdr:row>
      <xdr:rowOff>40822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25599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05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56243</xdr:rowOff>
    </xdr:from>
    <xdr:to>
      <xdr:col>15</xdr:col>
      <xdr:colOff>82550</xdr:colOff>
      <xdr:row>38</xdr:row>
      <xdr:rowOff>90715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57134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110672</xdr:rowOff>
    </xdr:from>
    <xdr:to>
      <xdr:col>15</xdr:col>
      <xdr:colOff>133350</xdr:colOff>
      <xdr:row>41</xdr:row>
      <xdr:rowOff>40822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25599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56243</xdr:rowOff>
    </xdr:from>
    <xdr:to>
      <xdr:col>11</xdr:col>
      <xdr:colOff>31750</xdr:colOff>
      <xdr:row>38</xdr:row>
      <xdr:rowOff>56243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571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41728</xdr:rowOff>
    </xdr:from>
    <xdr:to>
      <xdr:col>11</xdr:col>
      <xdr:colOff>82550</xdr:colOff>
      <xdr:row>40</xdr:row>
      <xdr:rowOff>143328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128105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41728</xdr:rowOff>
    </xdr:from>
    <xdr:to>
      <xdr:col>7</xdr:col>
      <xdr:colOff>31750</xdr:colOff>
      <xdr:row>40</xdr:row>
      <xdr:rowOff>143328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128105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108857</xdr:rowOff>
    </xdr:from>
    <xdr:to>
      <xdr:col>23</xdr:col>
      <xdr:colOff>184150</xdr:colOff>
      <xdr:row>39</xdr:row>
      <xdr:rowOff>39007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125384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46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74385</xdr:rowOff>
    </xdr:from>
    <xdr:to>
      <xdr:col>19</xdr:col>
      <xdr:colOff>184150</xdr:colOff>
      <xdr:row>39</xdr:row>
      <xdr:rowOff>4535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14713</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358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39915</xdr:rowOff>
    </xdr:from>
    <xdr:to>
      <xdr:col>15</xdr:col>
      <xdr:colOff>133350</xdr:colOff>
      <xdr:row>38</xdr:row>
      <xdr:rowOff>141515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151691</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5443</xdr:rowOff>
    </xdr:from>
    <xdr:to>
      <xdr:col>11</xdr:col>
      <xdr:colOff>82550</xdr:colOff>
      <xdr:row>38</xdr:row>
      <xdr:rowOff>107043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117220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5443</xdr:rowOff>
    </xdr:from>
    <xdr:to>
      <xdr:col>7</xdr:col>
      <xdr:colOff>31750</xdr:colOff>
      <xdr:row>38</xdr:row>
      <xdr:rowOff>107043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117220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の経常収支比率は、類似団体と同様の傾向で推移しており、令和３年度は、基準財政需要額の増等により地方交付税や臨時財政対策債の発行額が増加したことで低下、令和４年度及び５年度は、分子である経常経費充当一般財源のうち、原油価格・物価高騰への対応や社会保障経費の増等に伴い、物件費や扶助費などが増加したため比率が上昇しており、類似団体との比較でも依然として高くなっています。</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46567</xdr:rowOff>
    </xdr:from>
    <xdr:to>
      <xdr:col>23</xdr:col>
      <xdr:colOff>133350</xdr:colOff>
      <xdr:row>66</xdr:row>
      <xdr:rowOff>136172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90667"/>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108249</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2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136172</xdr:rowOff>
    </xdr:from>
    <xdr:to>
      <xdr:col>24</xdr:col>
      <xdr:colOff>12700</xdr:colOff>
      <xdr:row>66</xdr:row>
      <xdr:rowOff>136172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5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132944</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3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46567</xdr:rowOff>
    </xdr:from>
    <xdr:to>
      <xdr:col>24</xdr:col>
      <xdr:colOff>12700</xdr:colOff>
      <xdr:row>58</xdr:row>
      <xdr:rowOff>46567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9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76905</xdr:rowOff>
    </xdr:from>
    <xdr:to>
      <xdr:col>23</xdr:col>
      <xdr:colOff>133350</xdr:colOff>
      <xdr:row>64</xdr:row>
      <xdr:rowOff>103717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049705"/>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157638</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61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141111</xdr:rowOff>
    </xdr:from>
    <xdr:to>
      <xdr:col>23</xdr:col>
      <xdr:colOff>184150</xdr:colOff>
      <xdr:row>63</xdr:row>
      <xdr:rowOff>71261</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7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44450</xdr:rowOff>
    </xdr:from>
    <xdr:to>
      <xdr:col>19</xdr:col>
      <xdr:colOff>133350</xdr:colOff>
      <xdr:row>64</xdr:row>
      <xdr:rowOff>76905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674350"/>
          <a:ext cx="889000" cy="37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127705</xdr:rowOff>
    </xdr:from>
    <xdr:to>
      <xdr:col>19</xdr:col>
      <xdr:colOff>184150</xdr:colOff>
      <xdr:row>63</xdr:row>
      <xdr:rowOff>57855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75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68032</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526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44450</xdr:rowOff>
    </xdr:from>
    <xdr:to>
      <xdr:col>15</xdr:col>
      <xdr:colOff>82550</xdr:colOff>
      <xdr:row>66</xdr:row>
      <xdr:rowOff>82550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674350"/>
          <a:ext cx="8890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14817</xdr:rowOff>
    </xdr:from>
    <xdr:to>
      <xdr:col>15</xdr:col>
      <xdr:colOff>133350</xdr:colOff>
      <xdr:row>60</xdr:row>
      <xdr:rowOff>116417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3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126594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82550</xdr:rowOff>
    </xdr:from>
    <xdr:to>
      <xdr:col>11</xdr:col>
      <xdr:colOff>31750</xdr:colOff>
      <xdr:row>67</xdr:row>
      <xdr:rowOff>4939</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398250"/>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117122</xdr:rowOff>
    </xdr:from>
    <xdr:to>
      <xdr:col>11</xdr:col>
      <xdr:colOff>82550</xdr:colOff>
      <xdr:row>64</xdr:row>
      <xdr:rowOff>47272</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91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57449</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68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117122</xdr:rowOff>
    </xdr:from>
    <xdr:to>
      <xdr:col>7</xdr:col>
      <xdr:colOff>31750</xdr:colOff>
      <xdr:row>64</xdr:row>
      <xdr:rowOff>47272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91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57449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68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52917</xdr:rowOff>
    </xdr:from>
    <xdr:to>
      <xdr:col>23</xdr:col>
      <xdr:colOff>184150</xdr:colOff>
      <xdr:row>64</xdr:row>
      <xdr:rowOff>154517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24994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99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26105</xdr:rowOff>
    </xdr:from>
    <xdr:to>
      <xdr:col>19</xdr:col>
      <xdr:colOff>184150</xdr:colOff>
      <xdr:row>64</xdr:row>
      <xdr:rowOff>127705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99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112482</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08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165100</xdr:rowOff>
    </xdr:from>
    <xdr:to>
      <xdr:col>15</xdr:col>
      <xdr:colOff>133350</xdr:colOff>
      <xdr:row>62</xdr:row>
      <xdr:rowOff>95250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80027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31750</xdr:rowOff>
    </xdr:from>
    <xdr:to>
      <xdr:col>11</xdr:col>
      <xdr:colOff>82550</xdr:colOff>
      <xdr:row>66</xdr:row>
      <xdr:rowOff>133350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118127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43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125589</xdr:rowOff>
    </xdr:from>
    <xdr:to>
      <xdr:col>7</xdr:col>
      <xdr:colOff>31750</xdr:colOff>
      <xdr:row>67</xdr:row>
      <xdr:rowOff>55739</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44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40516</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52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[154,397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近年、市人事委員会勧告等に伴う給与水準引き上げ（会計年度任用職員含む）の影響等により、人件費が増加傾向にあるほか、新型コロナウイルス感染症関連事業費の影響により人口１人当たり決算額が増減する傾向にあります。</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令和３年度は、新型コロナウイルスワクチン接種業務委託に伴う物件費の増等により上昇、令和４年度は、給与改定等による人件費の増や、原油価格・物価高騰への対応等に伴う物件費の増のため上昇しまし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令和５年度は、新型コロナウイルス感染症ワクチン接種費用の減等に伴い物件費が減少したこと等により、引き続き、類似団体内では最少となっています。</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169599</xdr:rowOff>
    </xdr:from>
    <xdr:to>
      <xdr:col>23</xdr:col>
      <xdr:colOff>133350</xdr:colOff>
      <xdr:row>87</xdr:row>
      <xdr:rowOff>161170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4228499"/>
          <a:ext cx="0" cy="8488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133247</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04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161170</xdr:rowOff>
    </xdr:from>
    <xdr:to>
      <xdr:col>24</xdr:col>
      <xdr:colOff>12700</xdr:colOff>
      <xdr:row>87</xdr:row>
      <xdr:rowOff>161170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07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84526</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971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169599</xdr:rowOff>
    </xdr:from>
    <xdr:to>
      <xdr:col>24</xdr:col>
      <xdr:colOff>12700</xdr:colOff>
      <xdr:row>82</xdr:row>
      <xdr:rowOff>169599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4228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169599</xdr:rowOff>
    </xdr:from>
    <xdr:to>
      <xdr:col>23</xdr:col>
      <xdr:colOff>133350</xdr:colOff>
      <xdr:row>83</xdr:row>
      <xdr:rowOff>142182</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228499"/>
          <a:ext cx="838200" cy="144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158404</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5602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14877</xdr:rowOff>
    </xdr:from>
    <xdr:to>
      <xdr:col>23</xdr:col>
      <xdr:colOff>184150</xdr:colOff>
      <xdr:row>85</xdr:row>
      <xdr:rowOff>116477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588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168804</xdr:rowOff>
    </xdr:from>
    <xdr:to>
      <xdr:col>19</xdr:col>
      <xdr:colOff>133350</xdr:colOff>
      <xdr:row>83</xdr:row>
      <xdr:rowOff>142182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227704"/>
          <a:ext cx="889000" cy="144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85</xdr:row>
      <xdr:rowOff>170805</xdr:rowOff>
    </xdr:from>
    <xdr:to>
      <xdr:col>19</xdr:col>
      <xdr:colOff>184150</xdr:colOff>
      <xdr:row>86</xdr:row>
      <xdr:rowOff>100955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74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85732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830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119971</xdr:rowOff>
    </xdr:from>
    <xdr:to>
      <xdr:col>15</xdr:col>
      <xdr:colOff>82550</xdr:colOff>
      <xdr:row>82</xdr:row>
      <xdr:rowOff>168804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07421"/>
          <a:ext cx="889000" cy="22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85</xdr:row>
      <xdr:rowOff>57105</xdr:rowOff>
    </xdr:from>
    <xdr:to>
      <xdr:col>15</xdr:col>
      <xdr:colOff>133350</xdr:colOff>
      <xdr:row>85</xdr:row>
      <xdr:rowOff>158705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63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143482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716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94664</xdr:rowOff>
    </xdr:from>
    <xdr:to>
      <xdr:col>11</xdr:col>
      <xdr:colOff>31750</xdr:colOff>
      <xdr:row>81</xdr:row>
      <xdr:rowOff>119971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10664"/>
          <a:ext cx="889000" cy="19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90343</xdr:rowOff>
    </xdr:from>
    <xdr:to>
      <xdr:col>11</xdr:col>
      <xdr:colOff>82550</xdr:colOff>
      <xdr:row>84</xdr:row>
      <xdr:rowOff>20493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32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5270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407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84534</xdr:rowOff>
    </xdr:from>
    <xdr:to>
      <xdr:col>7</xdr:col>
      <xdr:colOff>31750</xdr:colOff>
      <xdr:row>83</xdr:row>
      <xdr:rowOff>14684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143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170911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229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118799</xdr:rowOff>
    </xdr:from>
    <xdr:to>
      <xdr:col>23</xdr:col>
      <xdr:colOff>184150</xdr:colOff>
      <xdr:row>83</xdr:row>
      <xdr:rowOff>48949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7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40076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98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91382</xdr:rowOff>
    </xdr:from>
    <xdr:to>
      <xdr:col>19</xdr:col>
      <xdr:colOff>184150</xdr:colOff>
      <xdr:row>84</xdr:row>
      <xdr:rowOff>21532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321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31709</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090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118004</xdr:rowOff>
    </xdr:from>
    <xdr:to>
      <xdr:col>15</xdr:col>
      <xdr:colOff>133350</xdr:colOff>
      <xdr:row>83</xdr:row>
      <xdr:rowOff>48154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7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58331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94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69171</xdr:rowOff>
    </xdr:from>
    <xdr:to>
      <xdr:col>11</xdr:col>
      <xdr:colOff>82550</xdr:colOff>
      <xdr:row>81</xdr:row>
      <xdr:rowOff>170771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56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9498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25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43864</xdr:rowOff>
    </xdr:from>
    <xdr:to>
      <xdr:col>7</xdr:col>
      <xdr:colOff>31750</xdr:colOff>
      <xdr:row>80</xdr:row>
      <xdr:rowOff>145464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75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155641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28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令和３年度（令和３年４月１日現在）及び令和４年度（令和４年４月１日現在）は、それぞれの年度の採用者・退職者の影響により、前年度と比較して令和３年度は</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低下、令和４年度は</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上昇しました。</a:t>
          </a:r>
        </a:p>
        <a:p>
          <a:r>
            <a:rPr kumimoji="1" lang="ja-JP" altLang="en-US" sz="1100">
              <a:latin typeface="ＭＳ Ｐゴシック" panose="020B0600070205080204" pitchFamily="50" charset="-128"/>
              <a:ea typeface="ＭＳ Ｐゴシック" panose="020B0600070205080204" pitchFamily="50" charset="-128"/>
            </a:rPr>
            <a:t>　令和５年度（令和５年４月１日現在）は、当該年度の採用者・退職者の影響により、前年度と比較して</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低下しました。</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130629</xdr:rowOff>
    </xdr:from>
    <xdr:to>
      <xdr:col>81</xdr:col>
      <xdr:colOff>44450</xdr:colOff>
      <xdr:row>89</xdr:row>
      <xdr:rowOff>69850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46629"/>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45556</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90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130629</xdr:rowOff>
    </xdr:from>
    <xdr:to>
      <xdr:col>81</xdr:col>
      <xdr:colOff>133350</xdr:colOff>
      <xdr:row>80</xdr:row>
      <xdr:rowOff>130629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46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30843</xdr:rowOff>
    </xdr:from>
    <xdr:to>
      <xdr:col>81</xdr:col>
      <xdr:colOff>44450</xdr:colOff>
      <xdr:row>84</xdr:row>
      <xdr:rowOff>65314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432643"/>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167821</xdr:rowOff>
    </xdr:from>
    <xdr:to>
      <xdr:col>77</xdr:col>
      <xdr:colOff>44450</xdr:colOff>
      <xdr:row>84</xdr:row>
      <xdr:rowOff>65314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398171"/>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48079</xdr:rowOff>
    </xdr:from>
    <xdr:to>
      <xdr:col>77</xdr:col>
      <xdr:colOff>95250</xdr:colOff>
      <xdr:row>83</xdr:row>
      <xdr:rowOff>149679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159856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047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167821</xdr:rowOff>
    </xdr:from>
    <xdr:to>
      <xdr:col>72</xdr:col>
      <xdr:colOff>203200</xdr:colOff>
      <xdr:row>84</xdr:row>
      <xdr:rowOff>65314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398171"/>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48079</xdr:rowOff>
    </xdr:from>
    <xdr:to>
      <xdr:col>73</xdr:col>
      <xdr:colOff>44450</xdr:colOff>
      <xdr:row>83</xdr:row>
      <xdr:rowOff>149679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159856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65314</xdr:rowOff>
    </xdr:from>
    <xdr:to>
      <xdr:col>68</xdr:col>
      <xdr:colOff>152400</xdr:colOff>
      <xdr:row>84</xdr:row>
      <xdr:rowOff>99786</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4671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117021</xdr:rowOff>
    </xdr:from>
    <xdr:to>
      <xdr:col>68</xdr:col>
      <xdr:colOff>203200</xdr:colOff>
      <xdr:row>84</xdr:row>
      <xdr:rowOff>47171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57348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117021</xdr:rowOff>
    </xdr:from>
    <xdr:to>
      <xdr:col>64</xdr:col>
      <xdr:colOff>152400</xdr:colOff>
      <xdr:row>84</xdr:row>
      <xdr:rowOff>47171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57348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151493</xdr:rowOff>
    </xdr:from>
    <xdr:to>
      <xdr:col>81</xdr:col>
      <xdr:colOff>95250</xdr:colOff>
      <xdr:row>84</xdr:row>
      <xdr:rowOff>81643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123570</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5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14514</xdr:rowOff>
    </xdr:from>
    <xdr:to>
      <xdr:col>77</xdr:col>
      <xdr:colOff>95250</xdr:colOff>
      <xdr:row>84</xdr:row>
      <xdr:rowOff>116114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117021</xdr:rowOff>
    </xdr:from>
    <xdr:to>
      <xdr:col>73</xdr:col>
      <xdr:colOff>44450</xdr:colOff>
      <xdr:row>84</xdr:row>
      <xdr:rowOff>47171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31948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4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14514</xdr:rowOff>
    </xdr:from>
    <xdr:to>
      <xdr:col>68</xdr:col>
      <xdr:colOff>203200</xdr:colOff>
      <xdr:row>84</xdr:row>
      <xdr:rowOff>116114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100891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「横浜市中期計画（</a:t>
          </a:r>
          <a:r>
            <a:rPr kumimoji="1" lang="en-US" altLang="ja-JP" sz="1100">
              <a:latin typeface="ＭＳ Ｐゴシック" panose="020B0600070205080204" pitchFamily="50" charset="-128"/>
              <a:ea typeface="ＭＳ Ｐゴシック" panose="020B0600070205080204" pitchFamily="50" charset="-128"/>
            </a:rPr>
            <a:t>2022</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2025</a:t>
          </a:r>
          <a:r>
            <a:rPr kumimoji="1" lang="ja-JP" altLang="en-US" sz="1100">
              <a:latin typeface="ＭＳ Ｐゴシック" panose="020B0600070205080204" pitchFamily="50" charset="-128"/>
              <a:ea typeface="ＭＳ Ｐゴシック" panose="020B0600070205080204" pitchFamily="50" charset="-128"/>
            </a:rPr>
            <a:t>）」において、行政に求められる多様なニーズに、スピード感を持って市民目線で対応するとともに、政策課題に即応できる組織体制を構築し、限られた経営資源の中で最大限の効果を発揮できる効率的・効果的な執行体制を構築するという目標を掲げ、執行体制づくりを進めました。</a:t>
          </a:r>
        </a:p>
        <a:p>
          <a:r>
            <a:rPr kumimoji="1" lang="ja-JP" altLang="en-US" sz="1100">
              <a:latin typeface="ＭＳ Ｐゴシック" panose="020B0600070205080204" pitchFamily="50" charset="-128"/>
              <a:ea typeface="ＭＳ Ｐゴシック" panose="020B0600070205080204" pitchFamily="50" charset="-128"/>
            </a:rPr>
            <a:t>　人口</a:t>
          </a:r>
          <a:r>
            <a:rPr kumimoji="1" lang="en-US" altLang="ja-JP" sz="1100">
              <a:latin typeface="ＭＳ Ｐゴシック" panose="020B0600070205080204" pitchFamily="50" charset="-128"/>
              <a:ea typeface="ＭＳ Ｐゴシック" panose="020B0600070205080204" pitchFamily="50" charset="-128"/>
            </a:rPr>
            <a:t>1,000</a:t>
          </a:r>
          <a:r>
            <a:rPr kumimoji="1" lang="ja-JP" altLang="en-US" sz="1100">
              <a:latin typeface="ＭＳ Ｐゴシック" panose="020B0600070205080204" pitchFamily="50" charset="-128"/>
              <a:ea typeface="ＭＳ Ｐゴシック" panose="020B0600070205080204" pitchFamily="50" charset="-128"/>
            </a:rPr>
            <a:t>人当たりの職員数は、類似団体の平均を大きく下回っています。</a:t>
          </a:r>
        </a:p>
        <a:p>
          <a:r>
            <a:rPr kumimoji="1" lang="ja-JP" altLang="en-US" sz="1100">
              <a:latin typeface="ＭＳ Ｐゴシック" panose="020B0600070205080204" pitchFamily="50" charset="-128"/>
              <a:ea typeface="ＭＳ Ｐゴシック" panose="020B0600070205080204" pitchFamily="50" charset="-128"/>
            </a:rPr>
            <a:t>　今後も、新規事業や重点施策へ対応するための人員は既存事業の見直しにより捻出するという考え方を基本として、既存施策・事業のあり方、仕事の進め方を見直すことにより、効率的・効果的な執行体制づくりを行っていきます。</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131826</xdr:rowOff>
    </xdr:from>
    <xdr:to>
      <xdr:col>81</xdr:col>
      <xdr:colOff>44450</xdr:colOff>
      <xdr:row>65</xdr:row>
      <xdr:rowOff>152654</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75926"/>
          <a:ext cx="0" cy="1220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124731</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268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152654</xdr:rowOff>
    </xdr:from>
    <xdr:to>
      <xdr:col>81</xdr:col>
      <xdr:colOff>133350</xdr:colOff>
      <xdr:row>65</xdr:row>
      <xdr:rowOff>152654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29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46753</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1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131826</xdr:rowOff>
    </xdr:from>
    <xdr:to>
      <xdr:col>81</xdr:col>
      <xdr:colOff>133350</xdr:colOff>
      <xdr:row>58</xdr:row>
      <xdr:rowOff>131826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7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66548</xdr:rowOff>
    </xdr:from>
    <xdr:to>
      <xdr:col>81</xdr:col>
      <xdr:colOff>44450</xdr:colOff>
      <xdr:row>59</xdr:row>
      <xdr:rowOff>90678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182098"/>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28465</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658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56388</xdr:rowOff>
    </xdr:from>
    <xdr:to>
      <xdr:col>81</xdr:col>
      <xdr:colOff>95250</xdr:colOff>
      <xdr:row>62</xdr:row>
      <xdr:rowOff>157988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42418</xdr:rowOff>
    </xdr:from>
    <xdr:to>
      <xdr:col>77</xdr:col>
      <xdr:colOff>44450</xdr:colOff>
      <xdr:row>59</xdr:row>
      <xdr:rowOff>66548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15796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32258</xdr:rowOff>
    </xdr:from>
    <xdr:to>
      <xdr:col>77</xdr:col>
      <xdr:colOff>95250</xdr:colOff>
      <xdr:row>62</xdr:row>
      <xdr:rowOff>133858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118635</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748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37592</xdr:rowOff>
    </xdr:from>
    <xdr:to>
      <xdr:col>72</xdr:col>
      <xdr:colOff>203200</xdr:colOff>
      <xdr:row>59</xdr:row>
      <xdr:rowOff>42418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15314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22606</xdr:rowOff>
    </xdr:from>
    <xdr:to>
      <xdr:col>73</xdr:col>
      <xdr:colOff>44450</xdr:colOff>
      <xdr:row>62</xdr:row>
      <xdr:rowOff>124206</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65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108983</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73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64262</xdr:rowOff>
    </xdr:from>
    <xdr:to>
      <xdr:col>68</xdr:col>
      <xdr:colOff>152400</xdr:colOff>
      <xdr:row>59</xdr:row>
      <xdr:rowOff>37592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008362"/>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8128</xdr:rowOff>
    </xdr:from>
    <xdr:to>
      <xdr:col>68</xdr:col>
      <xdr:colOff>203200</xdr:colOff>
      <xdr:row>62</xdr:row>
      <xdr:rowOff>109728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94505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72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162814</xdr:rowOff>
    </xdr:from>
    <xdr:to>
      <xdr:col>64</xdr:col>
      <xdr:colOff>152400</xdr:colOff>
      <xdr:row>61</xdr:row>
      <xdr:rowOff>92964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4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77741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3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39878</xdr:rowOff>
    </xdr:from>
    <xdr:to>
      <xdr:col>81</xdr:col>
      <xdr:colOff>95250</xdr:colOff>
      <xdr:row>59</xdr:row>
      <xdr:rowOff>141478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15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56405</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000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15748</xdr:rowOff>
    </xdr:from>
    <xdr:to>
      <xdr:col>77</xdr:col>
      <xdr:colOff>95250</xdr:colOff>
      <xdr:row>59</xdr:row>
      <xdr:rowOff>117348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13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127525</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9900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163068</xdr:rowOff>
    </xdr:from>
    <xdr:to>
      <xdr:col>73</xdr:col>
      <xdr:colOff>44450</xdr:colOff>
      <xdr:row>59</xdr:row>
      <xdr:rowOff>93218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10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103395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987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158242</xdr:rowOff>
    </xdr:from>
    <xdr:to>
      <xdr:col>68</xdr:col>
      <xdr:colOff>203200</xdr:colOff>
      <xdr:row>59</xdr:row>
      <xdr:rowOff>88392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10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98569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9871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13462</xdr:rowOff>
    </xdr:from>
    <xdr:to>
      <xdr:col>64</xdr:col>
      <xdr:colOff>152400</xdr:colOff>
      <xdr:row>58</xdr:row>
      <xdr:rowOff>115062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995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125239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726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経済事情の変動による公債費の財源不足に伴い減債基金の一部を活用し、算定上の積立不足額が生じていることなどから、類似団体の中では高い水準となっています。</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令和５年度は、算定対象から除外される令和２年度単年度数値と比較して、令和５年度単年度数値における分母の構成要素である標準財政規模の増により、比率が改善しています。</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129117</xdr:rowOff>
    </xdr:from>
    <xdr:to>
      <xdr:col>81</xdr:col>
      <xdr:colOff>44450</xdr:colOff>
      <xdr:row>45</xdr:row>
      <xdr:rowOff>87489</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301317"/>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59566</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7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87489</xdr:rowOff>
    </xdr:from>
    <xdr:to>
      <xdr:col>81</xdr:col>
      <xdr:colOff>133350</xdr:colOff>
      <xdr:row>45</xdr:row>
      <xdr:rowOff>87489</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80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44044</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129117</xdr:rowOff>
    </xdr:from>
    <xdr:to>
      <xdr:col>81</xdr:col>
      <xdr:colOff>133350</xdr:colOff>
      <xdr:row>36</xdr:row>
      <xdr:rowOff>129117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81845</xdr:rowOff>
    </xdr:from>
    <xdr:to>
      <xdr:col>81</xdr:col>
      <xdr:colOff>44450</xdr:colOff>
      <xdr:row>43</xdr:row>
      <xdr:rowOff>108655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6179800" y="7454195"/>
          <a:ext cx="8382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1710</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685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108655</xdr:rowOff>
    </xdr:from>
    <xdr:to>
      <xdr:col>77</xdr:col>
      <xdr:colOff>44450</xdr:colOff>
      <xdr:row>44</xdr:row>
      <xdr:rowOff>57855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748100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11995</xdr:rowOff>
    </xdr:from>
    <xdr:to>
      <xdr:col>77</xdr:col>
      <xdr:colOff>95250</xdr:colOff>
      <xdr:row>41</xdr:row>
      <xdr:rowOff>113595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70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123772</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681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44450</xdr:rowOff>
    </xdr:from>
    <xdr:to>
      <xdr:col>72</xdr:col>
      <xdr:colOff>203200</xdr:colOff>
      <xdr:row>44</xdr:row>
      <xdr:rowOff>57855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4401800" y="75882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52211</xdr:rowOff>
    </xdr:from>
    <xdr:to>
      <xdr:col>73</xdr:col>
      <xdr:colOff>44450</xdr:colOff>
      <xdr:row>41</xdr:row>
      <xdr:rowOff>153811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163988</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68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4233</xdr:rowOff>
    </xdr:from>
    <xdr:to>
      <xdr:col>68</xdr:col>
      <xdr:colOff>152400</xdr:colOff>
      <xdr:row>44</xdr:row>
      <xdr:rowOff>44450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512800" y="75480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79022</xdr:rowOff>
    </xdr:from>
    <xdr:to>
      <xdr:col>68</xdr:col>
      <xdr:colOff>203200</xdr:colOff>
      <xdr:row>42</xdr:row>
      <xdr:rowOff>9172</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710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19349</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687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79022</xdr:rowOff>
    </xdr:from>
    <xdr:to>
      <xdr:col>64</xdr:col>
      <xdr:colOff>152400</xdr:colOff>
      <xdr:row>42</xdr:row>
      <xdr:rowOff>9172</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710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19349</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687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31045</xdr:rowOff>
    </xdr:from>
    <xdr:to>
      <xdr:col>81</xdr:col>
      <xdr:colOff>95250</xdr:colOff>
      <xdr:row>43</xdr:row>
      <xdr:rowOff>132645</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740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3122</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737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57855</xdr:rowOff>
    </xdr:from>
    <xdr:to>
      <xdr:col>77</xdr:col>
      <xdr:colOff>95250</xdr:colOff>
      <xdr:row>43</xdr:row>
      <xdr:rowOff>159455</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743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144232</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7516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7055</xdr:rowOff>
    </xdr:from>
    <xdr:to>
      <xdr:col>73</xdr:col>
      <xdr:colOff>44450</xdr:colOff>
      <xdr:row>44</xdr:row>
      <xdr:rowOff>108655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755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93432</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7637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165100</xdr:rowOff>
    </xdr:from>
    <xdr:to>
      <xdr:col>68</xdr:col>
      <xdr:colOff>203200</xdr:colOff>
      <xdr:row>44</xdr:row>
      <xdr:rowOff>95250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80027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124883</xdr:rowOff>
    </xdr:from>
    <xdr:to>
      <xdr:col>64</xdr:col>
      <xdr:colOff>152400</xdr:colOff>
      <xdr:row>44</xdr:row>
      <xdr:rowOff>55033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39810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企業会計・外郭団体の借入金等の返済を進めてきたことにより、年々減少傾向にあります。過去５年間において減少幅が最も大きい令和３年度は、臨時財政対策債償還基金費（臨時財政対策債の償還等に要する経費に対し交付されるもの）等の追加交付に伴う再算定により基準財政需要額が増加したため、分母の構成要素である標準財政規模が増加したことにより</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7.5</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令和４年度は、横浜北西線の立替施行に伴う後年度支払など返済が進捗したことにより、債務負担行為に基づく支出予定額が減少したため、分子である将来負担額が減少したことなどから、</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ポイント減少しました</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　令和５年度は、交付税額の当初算定における標準税収入額等が増加したため、標準財政規模が増加したことにより、</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ポイント減少しました</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が、依然として類似団体の中で高い水準となっています。</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100584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70667"/>
          <a:ext cx="0" cy="1330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72661</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67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100584</xdr:rowOff>
    </xdr:from>
    <xdr:to>
      <xdr:col>81</xdr:col>
      <xdr:colOff>133350</xdr:colOff>
      <xdr:row>21</xdr:row>
      <xdr:rowOff>100584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70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136229</xdr:rowOff>
    </xdr:from>
    <xdr:to>
      <xdr:col>81</xdr:col>
      <xdr:colOff>44450</xdr:colOff>
      <xdr:row>19</xdr:row>
      <xdr:rowOff>152316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6179800" y="3393779"/>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99924</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6716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83397</xdr:rowOff>
    </xdr:from>
    <xdr:to>
      <xdr:col>81</xdr:col>
      <xdr:colOff>95250</xdr:colOff>
      <xdr:row>17</xdr:row>
      <xdr:rowOff>13547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826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152316</xdr:rowOff>
    </xdr:from>
    <xdr:to>
      <xdr:col>77</xdr:col>
      <xdr:colOff>44450</xdr:colOff>
      <xdr:row>19</xdr:row>
      <xdr:rowOff>157946</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5290800" y="3409866"/>
          <a:ext cx="889000" cy="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120396</xdr:rowOff>
    </xdr:from>
    <xdr:to>
      <xdr:col>77</xdr:col>
      <xdr:colOff>95250</xdr:colOff>
      <xdr:row>17</xdr:row>
      <xdr:rowOff>50546</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86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60723</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632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157946</xdr:rowOff>
    </xdr:from>
    <xdr:to>
      <xdr:col>72</xdr:col>
      <xdr:colOff>203200</xdr:colOff>
      <xdr:row>20</xdr:row>
      <xdr:rowOff>46821</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4401800" y="3415496"/>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162221</xdr:rowOff>
    </xdr:from>
    <xdr:to>
      <xdr:col>73</xdr:col>
      <xdr:colOff>44450</xdr:colOff>
      <xdr:row>17</xdr:row>
      <xdr:rowOff>92371</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90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102548</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67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46821</xdr:rowOff>
    </xdr:from>
    <xdr:to>
      <xdr:col>68</xdr:col>
      <xdr:colOff>152400</xdr:colOff>
      <xdr:row>20</xdr:row>
      <xdr:rowOff>70951</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3512800" y="3475821"/>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17</xdr:row>
      <xdr:rowOff>97748</xdr:rowOff>
    </xdr:from>
    <xdr:to>
      <xdr:col>68</xdr:col>
      <xdr:colOff>203200</xdr:colOff>
      <xdr:row>18</xdr:row>
      <xdr:rowOff>27898</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301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38075</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781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144399</xdr:rowOff>
    </xdr:from>
    <xdr:to>
      <xdr:col>64</xdr:col>
      <xdr:colOff>152400</xdr:colOff>
      <xdr:row>18</xdr:row>
      <xdr:rowOff>74549</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305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84726</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827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85429</xdr:rowOff>
    </xdr:from>
    <xdr:to>
      <xdr:col>81</xdr:col>
      <xdr:colOff>95250</xdr:colOff>
      <xdr:row>20</xdr:row>
      <xdr:rowOff>15579</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967200" y="334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57506</xdr:rowOff>
    </xdr:from>
    <xdr:ext cx="762000" cy="259045"/>
    <xdr:sp macro="" textlink="">
      <xdr:nvSpPr>
        <xdr:cNvPr id="464" name="将来負担の状況該当値テキスト">
          <a:extLst>
            <a:ext uri="{FF2B5EF4-FFF2-40B4-BE49-F238E27FC236}">
              <a16:creationId xmlns:a16="http://schemas.microsoft.com/office/drawing/2014/main" id="{00000000-0008-0000-0300-0000D0010000}"/>
            </a:ext>
          </a:extLst>
        </xdr:cNvPr>
        <xdr:cNvSpPr txBox="1"/>
      </xdr:nvSpPr>
      <xdr:spPr>
        <a:xfrm>
          <a:off x="17106900" y="3315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101516</xdr:rowOff>
    </xdr:from>
    <xdr:to>
      <xdr:col>77</xdr:col>
      <xdr:colOff>95250</xdr:colOff>
      <xdr:row>20</xdr:row>
      <xdr:rowOff>31666</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335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16443</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3445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107146</xdr:rowOff>
    </xdr:from>
    <xdr:to>
      <xdr:col>73</xdr:col>
      <xdr:colOff>44450</xdr:colOff>
      <xdr:row>20</xdr:row>
      <xdr:rowOff>37296</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336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22073</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3451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167471</xdr:rowOff>
    </xdr:from>
    <xdr:to>
      <xdr:col>68</xdr:col>
      <xdr:colOff>203200</xdr:colOff>
      <xdr:row>20</xdr:row>
      <xdr:rowOff>97621</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342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82398</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3511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20151</xdr:rowOff>
    </xdr:from>
    <xdr:to>
      <xdr:col>64</xdr:col>
      <xdr:colOff>152400</xdr:colOff>
      <xdr:row>20</xdr:row>
      <xdr:rowOff>121751</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344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106528</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3535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3,752,969
3,637,015
438.23
1,985,387,389
1,957,930,068
11,734,345
1,000,040,812
2,509,555,776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近年、市人事委員会勧告等に伴う給与水準引き上げ（会計年度任用職員含む）の影響等により、人件費総額は増加傾向にあるものの、引き続き類似団体平均を下回っており、概ね同水準で推移しています。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令和３年度は、地方交付税及び臨時財政対策債の増等に伴う経常一般財源総額の増により低下、令和４年度は給与改定等の影響により増加しましたが、令和５年度は定年延長等の影響により減少しました。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29028</xdr:rowOff>
    </xdr:from>
    <xdr:to>
      <xdr:col>24</xdr:col>
      <xdr:colOff>25400</xdr:colOff>
      <xdr:row>41</xdr:row>
      <xdr:rowOff>4535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15428"/>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148062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0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4535</xdr:rowOff>
    </xdr:from>
    <xdr:to>
      <xdr:col>24</xdr:col>
      <xdr:colOff>114300</xdr:colOff>
      <xdr:row>41</xdr:row>
      <xdr:rowOff>4535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3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115405</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5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29028</xdr:rowOff>
    </xdr:from>
    <xdr:to>
      <xdr:col>24</xdr:col>
      <xdr:colOff>114300</xdr:colOff>
      <xdr:row>32</xdr:row>
      <xdr:rowOff>29028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1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53522</xdr:rowOff>
    </xdr:from>
    <xdr:to>
      <xdr:col>24</xdr:col>
      <xdr:colOff>25400</xdr:colOff>
      <xdr:row>38</xdr:row>
      <xdr:rowOff>78015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397172"/>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56441</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4000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84364</xdr:rowOff>
    </xdr:from>
    <xdr:to>
      <xdr:col>24</xdr:col>
      <xdr:colOff>76200</xdr:colOff>
      <xdr:row>38</xdr:row>
      <xdr:rowOff>14514</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102507</xdr:rowOff>
    </xdr:from>
    <xdr:to>
      <xdr:col>19</xdr:col>
      <xdr:colOff>187325</xdr:colOff>
      <xdr:row>38</xdr:row>
      <xdr:rowOff>78015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446157"/>
          <a:ext cx="889000" cy="14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141515</xdr:rowOff>
    </xdr:from>
    <xdr:to>
      <xdr:col>20</xdr:col>
      <xdr:colOff>38100</xdr:colOff>
      <xdr:row>39</xdr:row>
      <xdr:rowOff>71665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5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56442</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42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102507</xdr:rowOff>
    </xdr:from>
    <xdr:to>
      <xdr:col>15</xdr:col>
      <xdr:colOff>98425</xdr:colOff>
      <xdr:row>38</xdr:row>
      <xdr:rowOff>159657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446157"/>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149678</xdr:rowOff>
    </xdr:from>
    <xdr:to>
      <xdr:col>15</xdr:col>
      <xdr:colOff>149225</xdr:colOff>
      <xdr:row>38</xdr:row>
      <xdr:rowOff>79828</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64605</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57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159657</xdr:rowOff>
    </xdr:from>
    <xdr:to>
      <xdr:col>11</xdr:col>
      <xdr:colOff>9525</xdr:colOff>
      <xdr:row>38</xdr:row>
      <xdr:rowOff>159657</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674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133350</xdr:rowOff>
    </xdr:from>
    <xdr:to>
      <xdr:col>11</xdr:col>
      <xdr:colOff>60325</xdr:colOff>
      <xdr:row>40</xdr:row>
      <xdr:rowOff>63500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48277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154412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2722</xdr:rowOff>
    </xdr:from>
    <xdr:to>
      <xdr:col>24</xdr:col>
      <xdr:colOff>76200</xdr:colOff>
      <xdr:row>37</xdr:row>
      <xdr:rowOff>104322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4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19249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19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27215</xdr:rowOff>
    </xdr:from>
    <xdr:to>
      <xdr:col>20</xdr:col>
      <xdr:colOff>38100</xdr:colOff>
      <xdr:row>38</xdr:row>
      <xdr:rowOff>128815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54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138991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11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51707</xdr:rowOff>
    </xdr:from>
    <xdr:to>
      <xdr:col>15</xdr:col>
      <xdr:colOff>149225</xdr:colOff>
      <xdr:row>37</xdr:row>
      <xdr:rowOff>153307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39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163484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16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108857</xdr:rowOff>
    </xdr:from>
    <xdr:to>
      <xdr:col>11</xdr:col>
      <xdr:colOff>60325</xdr:colOff>
      <xdr:row>39</xdr:row>
      <xdr:rowOff>39007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49184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108857</xdr:rowOff>
    </xdr:from>
    <xdr:to>
      <xdr:col>6</xdr:col>
      <xdr:colOff>171450</xdr:colOff>
      <xdr:row>39</xdr:row>
      <xdr:rowOff>39007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49184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コロナ禍以前は、委託費の増減による変動が主な要因となっていましたが、近年は、原油価格・物価高騰等による委託費や需用費などの変動が主な要因となっています。　</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３年度は、地方交付税及び臨時財政対策債の増等に伴う経常一般財源総額の増により低下したものの、令和４年度以降は、原油価格・物価高騰への対応に伴い需用費が増加したこと等により上昇しました。</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61686</xdr:rowOff>
    </xdr:from>
    <xdr:to>
      <xdr:col>82</xdr:col>
      <xdr:colOff>107950</xdr:colOff>
      <xdr:row>21</xdr:row>
      <xdr:rowOff>53522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119086"/>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25599</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2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53522</xdr:rowOff>
    </xdr:from>
    <xdr:to>
      <xdr:col>82</xdr:col>
      <xdr:colOff>196850</xdr:colOff>
      <xdr:row>21</xdr:row>
      <xdr:rowOff>53522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53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148063</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86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61686</xdr:rowOff>
    </xdr:from>
    <xdr:to>
      <xdr:col>82</xdr:col>
      <xdr:colOff>196850</xdr:colOff>
      <xdr:row>12</xdr:row>
      <xdr:rowOff>61686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119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20864</xdr:rowOff>
    </xdr:from>
    <xdr:to>
      <xdr:col>82</xdr:col>
      <xdr:colOff>107950</xdr:colOff>
      <xdr:row>15</xdr:row>
      <xdr:rowOff>151493</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592614"/>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19248</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419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45357</xdr:rowOff>
    </xdr:from>
    <xdr:to>
      <xdr:col>78</xdr:col>
      <xdr:colOff>69850</xdr:colOff>
      <xdr:row>15</xdr:row>
      <xdr:rowOff>20864</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445657"/>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125186</xdr:rowOff>
    </xdr:from>
    <xdr:to>
      <xdr:col>78</xdr:col>
      <xdr:colOff>120650</xdr:colOff>
      <xdr:row>15</xdr:row>
      <xdr:rowOff>55336</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2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65513</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294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45357</xdr:rowOff>
    </xdr:from>
    <xdr:to>
      <xdr:col>73</xdr:col>
      <xdr:colOff>180975</xdr:colOff>
      <xdr:row>14</xdr:row>
      <xdr:rowOff>143329</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44565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149679</xdr:rowOff>
    </xdr:from>
    <xdr:to>
      <xdr:col>74</xdr:col>
      <xdr:colOff>31750</xdr:colOff>
      <xdr:row>14</xdr:row>
      <xdr:rowOff>79829</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37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90006</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1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143329</xdr:rowOff>
    </xdr:from>
    <xdr:to>
      <xdr:col>69</xdr:col>
      <xdr:colOff>92075</xdr:colOff>
      <xdr:row>15</xdr:row>
      <xdr:rowOff>69850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5436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59871</xdr:rowOff>
    </xdr:from>
    <xdr:to>
      <xdr:col>69</xdr:col>
      <xdr:colOff>142875</xdr:colOff>
      <xdr:row>14</xdr:row>
      <xdr:rowOff>161471</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46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198</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22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43543</xdr:rowOff>
    </xdr:from>
    <xdr:to>
      <xdr:col>65</xdr:col>
      <xdr:colOff>53975</xdr:colOff>
      <xdr:row>14</xdr:row>
      <xdr:rowOff>145143</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44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155320</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100693</xdr:rowOff>
    </xdr:from>
    <xdr:to>
      <xdr:col>82</xdr:col>
      <xdr:colOff>158750</xdr:colOff>
      <xdr:row>16</xdr:row>
      <xdr:rowOff>30843</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72770</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64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141514</xdr:rowOff>
    </xdr:from>
    <xdr:to>
      <xdr:col>78</xdr:col>
      <xdr:colOff>120650</xdr:colOff>
      <xdr:row>15</xdr:row>
      <xdr:rowOff>71664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166007</xdr:rowOff>
    </xdr:from>
    <xdr:to>
      <xdr:col>74</xdr:col>
      <xdr:colOff>31750</xdr:colOff>
      <xdr:row>14</xdr:row>
      <xdr:rowOff>96157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39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80934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48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92529</xdr:rowOff>
    </xdr:from>
    <xdr:to>
      <xdr:col>69</xdr:col>
      <xdr:colOff>142875</xdr:colOff>
      <xdr:row>15</xdr:row>
      <xdr:rowOff>22679</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49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7456</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579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19050</xdr:rowOff>
    </xdr:from>
    <xdr:to>
      <xdr:col>65</xdr:col>
      <xdr:colOff>53975</xdr:colOff>
      <xdr:row>15</xdr:row>
      <xdr:rowOff>120650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105427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67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待機児童対策などの子育て支援施策の増、障害者支援施設の増加や施設利用者数の増などにより、扶助費は上昇傾向にあり、他都市より高い水準にあります。</a:t>
          </a:r>
        </a:p>
        <a:p>
          <a:r>
            <a:rPr kumimoji="1" lang="ja-JP" altLang="en-US" sz="1100">
              <a:latin typeface="ＭＳ Ｐゴシック" panose="020B0600070205080204" pitchFamily="50" charset="-128"/>
              <a:ea typeface="ＭＳ Ｐゴシック" panose="020B0600070205080204" pitchFamily="50" charset="-128"/>
            </a:rPr>
            <a:t>　令和３年度は、障害者支援施設数及び施設利用者数の増加等による増があったものの、地方交付税及び臨時財政対策債の増等に伴う経常一般財源総額の増により低下、令和４年度は、保育・教育施設の対象児童数や障害者支援施設数及び施設利用者数の増加等により上昇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令和５年度は、保育・教育施設の対象児童数や障害者支援施設利用者数の増及び小児医療費制度の拡充の影響等により上昇しました。</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62</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13765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3827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31750</xdr:rowOff>
    </xdr:from>
    <xdr:to>
      <xdr:col>24</xdr:col>
      <xdr:colOff>114300</xdr:colOff>
      <xdr:row>62</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61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31750</xdr:rowOff>
    </xdr:from>
    <xdr:to>
      <xdr:col>24</xdr:col>
      <xdr:colOff>25400</xdr:colOff>
      <xdr:row>61</xdr:row>
      <xdr:rowOff>107950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318750"/>
          <a:ext cx="8382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111777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8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95250</xdr:rowOff>
    </xdr:from>
    <xdr:to>
      <xdr:col>24</xdr:col>
      <xdr:colOff>76200</xdr:colOff>
      <xdr:row>59</xdr:row>
      <xdr:rowOff>25400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3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50800</xdr:rowOff>
    </xdr:from>
    <xdr:to>
      <xdr:col>19</xdr:col>
      <xdr:colOff>187325</xdr:colOff>
      <xdr:row>60</xdr:row>
      <xdr:rowOff>31750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101663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95250</xdr:rowOff>
    </xdr:from>
    <xdr:to>
      <xdr:col>20</xdr:col>
      <xdr:colOff>38100</xdr:colOff>
      <xdr:row>58</xdr:row>
      <xdr:rowOff>25400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35577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63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50800</xdr:rowOff>
    </xdr:from>
    <xdr:to>
      <xdr:col>15</xdr:col>
      <xdr:colOff>98425</xdr:colOff>
      <xdr:row>59</xdr:row>
      <xdr:rowOff>127000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166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114300</xdr:rowOff>
    </xdr:from>
    <xdr:to>
      <xdr:col>15</xdr:col>
      <xdr:colOff>149225</xdr:colOff>
      <xdr:row>57</xdr:row>
      <xdr:rowOff>44450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54627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127000</xdr:rowOff>
    </xdr:from>
    <xdr:to>
      <xdr:col>11</xdr:col>
      <xdr:colOff>9525</xdr:colOff>
      <xdr:row>60</xdr:row>
      <xdr:rowOff>50800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2425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130827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95250</xdr:rowOff>
    </xdr:from>
    <xdr:to>
      <xdr:col>6</xdr:col>
      <xdr:colOff>171450</xdr:colOff>
      <xdr:row>58</xdr:row>
      <xdr:rowOff>25400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35577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61</xdr:row>
      <xdr:rowOff>57150</xdr:rowOff>
    </xdr:from>
    <xdr:to>
      <xdr:col>24</xdr:col>
      <xdr:colOff>76200</xdr:colOff>
      <xdr:row>61</xdr:row>
      <xdr:rowOff>158750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51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137177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152400</xdr:rowOff>
    </xdr:from>
    <xdr:to>
      <xdr:col>20</xdr:col>
      <xdr:colOff>38100</xdr:colOff>
      <xdr:row>60</xdr:row>
      <xdr:rowOff>82550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67327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35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0</xdr:rowOff>
    </xdr:from>
    <xdr:to>
      <xdr:col>15</xdr:col>
      <xdr:colOff>149225</xdr:colOff>
      <xdr:row>59</xdr:row>
      <xdr:rowOff>101600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86377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76200</xdr:rowOff>
    </xdr:from>
    <xdr:to>
      <xdr:col>11</xdr:col>
      <xdr:colOff>60325</xdr:colOff>
      <xdr:row>60</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162577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0</xdr:rowOff>
    </xdr:from>
    <xdr:to>
      <xdr:col>6</xdr:col>
      <xdr:colOff>171450</xdr:colOff>
      <xdr:row>60</xdr:row>
      <xdr:rowOff>101600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86377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その他のうち主なものは繰出金（</a:t>
          </a:r>
          <a:r>
            <a:rPr kumimoji="1" lang="en-US" altLang="ja-JP" sz="1050">
              <a:latin typeface="ＭＳ Ｐゴシック" panose="020B0600070205080204" pitchFamily="50" charset="-128"/>
              <a:ea typeface="ＭＳ Ｐゴシック" panose="020B0600070205080204" pitchFamily="50" charset="-128"/>
            </a:rPr>
            <a:t>9.0</a:t>
          </a:r>
          <a:r>
            <a:rPr kumimoji="1" lang="ja-JP" altLang="en-US" sz="1050">
              <a:latin typeface="ＭＳ Ｐゴシック" panose="020B0600070205080204" pitchFamily="50" charset="-128"/>
              <a:ea typeface="ＭＳ Ｐゴシック" panose="020B0600070205080204" pitchFamily="50" charset="-128"/>
            </a:rPr>
            <a:t>％）となっています。</a:t>
          </a:r>
        </a:p>
        <a:p>
          <a:r>
            <a:rPr kumimoji="1" lang="ja-JP" altLang="en-US" sz="1050">
              <a:latin typeface="ＭＳ Ｐゴシック" panose="020B0600070205080204" pitchFamily="50" charset="-128"/>
              <a:ea typeface="ＭＳ Ｐゴシック" panose="020B0600070205080204" pitchFamily="50" charset="-128"/>
            </a:rPr>
            <a:t>　本市は、高齢化に伴い、介護保険事業費会計や後期高齢者医療事業費会計に対する繰出金が増加傾向にあります。</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令和３年度は、給付費の増等により介護保険事業費会計に対する繰出金の増加はあったものの、地方交付税及び臨時財政対策債の増等に伴う経常一般財源総額の増により低下しました。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令和４年度及び５年度は、給付費の増等に伴い、後期高齢者医療事業費会計に対する繰出金が増加したものの、地方税及び県税の増等に伴う経常一般財源総額の増によりほぼ横ばいとなりました。</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143328</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189357"/>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115405</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143328</xdr:rowOff>
    </xdr:from>
    <xdr:to>
      <xdr:col>82</xdr:col>
      <xdr:colOff>196850</xdr:colOff>
      <xdr:row>60</xdr:row>
      <xdr:rowOff>143328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167822</xdr:rowOff>
    </xdr:from>
    <xdr:to>
      <xdr:col>82</xdr:col>
      <xdr:colOff>107950</xdr:colOff>
      <xdr:row>54</xdr:row>
      <xdr:rowOff>29028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92546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105427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167822</xdr:rowOff>
    </xdr:from>
    <xdr:to>
      <xdr:col>78</xdr:col>
      <xdr:colOff>69850</xdr:colOff>
      <xdr:row>53</xdr:row>
      <xdr:rowOff>167822</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9254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68035</xdr:rowOff>
    </xdr:from>
    <xdr:to>
      <xdr:col>78</xdr:col>
      <xdr:colOff>120650</xdr:colOff>
      <xdr:row>55</xdr:row>
      <xdr:rowOff>169635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154412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584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167822</xdr:rowOff>
    </xdr:from>
    <xdr:to>
      <xdr:col>73</xdr:col>
      <xdr:colOff>180975</xdr:colOff>
      <xdr:row>54</xdr:row>
      <xdr:rowOff>94343</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92546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54</xdr:row>
      <xdr:rowOff>157843</xdr:rowOff>
    </xdr:from>
    <xdr:to>
      <xdr:col>74</xdr:col>
      <xdr:colOff>31750</xdr:colOff>
      <xdr:row>55</xdr:row>
      <xdr:rowOff>87993</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72770</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50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45357</xdr:rowOff>
    </xdr:from>
    <xdr:to>
      <xdr:col>69</xdr:col>
      <xdr:colOff>92075</xdr:colOff>
      <xdr:row>54</xdr:row>
      <xdr:rowOff>94343</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a:off x="13004800" y="93036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84365</xdr:rowOff>
    </xdr:from>
    <xdr:to>
      <xdr:col>69</xdr:col>
      <xdr:colOff>142875</xdr:colOff>
      <xdr:row>56</xdr:row>
      <xdr:rowOff>14515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170742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19050</xdr:rowOff>
    </xdr:from>
    <xdr:to>
      <xdr:col>65</xdr:col>
      <xdr:colOff>53975</xdr:colOff>
      <xdr:row>55</xdr:row>
      <xdr:rowOff>120650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105427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149678</xdr:rowOff>
    </xdr:from>
    <xdr:to>
      <xdr:col>82</xdr:col>
      <xdr:colOff>158750</xdr:colOff>
      <xdr:row>54</xdr:row>
      <xdr:rowOff>79828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58255</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145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117022</xdr:rowOff>
    </xdr:from>
    <xdr:to>
      <xdr:col>78</xdr:col>
      <xdr:colOff>120650</xdr:colOff>
      <xdr:row>54</xdr:row>
      <xdr:rowOff>47172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57349</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8972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117022</xdr:rowOff>
    </xdr:from>
    <xdr:to>
      <xdr:col>74</xdr:col>
      <xdr:colOff>31750</xdr:colOff>
      <xdr:row>54</xdr:row>
      <xdr:rowOff>47172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57349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43543</xdr:rowOff>
    </xdr:from>
    <xdr:to>
      <xdr:col>69</xdr:col>
      <xdr:colOff>142875</xdr:colOff>
      <xdr:row>54</xdr:row>
      <xdr:rowOff>145143</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155320</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166007</xdr:rowOff>
    </xdr:from>
    <xdr:to>
      <xdr:col>65</xdr:col>
      <xdr:colOff>53975</xdr:colOff>
      <xdr:row>54</xdr:row>
      <xdr:rowOff>96157</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92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106334</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02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本市は、地下鉄、病院、下水道等の公営企業会計への繰出しが多額になっており、類似団体の中で最大となっています。</a:t>
          </a:r>
        </a:p>
        <a:p>
          <a:r>
            <a:rPr kumimoji="1" lang="ja-JP" altLang="en-US" sz="1100">
              <a:latin typeface="ＭＳ Ｐゴシック" panose="020B0600070205080204" pitchFamily="50" charset="-128"/>
              <a:ea typeface="ＭＳ Ｐゴシック" panose="020B0600070205080204" pitchFamily="50" charset="-128"/>
            </a:rPr>
            <a:t>　令和３年度は、地方交付税及び臨時財政対策債の増等に伴う経常一般財源総額の増により低下、令和４年度は、下水道事業会計への繰出金の増等により上昇しました。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令和５年度は、事業充当している特定財源の増に伴う一般財源負担の減等により減少しました。</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88900</xdr:rowOff>
    </xdr:from>
    <xdr:to>
      <xdr:col>82</xdr:col>
      <xdr:colOff>107950</xdr:colOff>
      <xdr:row>39</xdr:row>
      <xdr:rowOff>127000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746750"/>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99077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78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127000</xdr:rowOff>
    </xdr:from>
    <xdr:to>
      <xdr:col>82</xdr:col>
      <xdr:colOff>196850</xdr:colOff>
      <xdr:row>39</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81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3827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4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88900</xdr:rowOff>
    </xdr:from>
    <xdr:to>
      <xdr:col>82</xdr:col>
      <xdr:colOff>196850</xdr:colOff>
      <xdr:row>33</xdr:row>
      <xdr:rowOff>88900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746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127000</xdr:rowOff>
    </xdr:from>
    <xdr:to>
      <xdr:col>82</xdr:col>
      <xdr:colOff>107950</xdr:colOff>
      <xdr:row>40</xdr:row>
      <xdr:rowOff>31750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5671800" y="68135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130827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114300</xdr:rowOff>
    </xdr:from>
    <xdr:to>
      <xdr:col>82</xdr:col>
      <xdr:colOff>158750</xdr:colOff>
      <xdr:row>37</xdr:row>
      <xdr:rowOff>44450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127000</xdr:rowOff>
    </xdr:from>
    <xdr:to>
      <xdr:col>78</xdr:col>
      <xdr:colOff>69850</xdr:colOff>
      <xdr:row>40</xdr:row>
      <xdr:rowOff>31750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68135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95250</xdr:rowOff>
    </xdr:from>
    <xdr:to>
      <xdr:col>78</xdr:col>
      <xdr:colOff>120650</xdr:colOff>
      <xdr:row>37</xdr:row>
      <xdr:rowOff>25400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626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35577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03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127000</xdr:rowOff>
    </xdr:from>
    <xdr:to>
      <xdr:col>73</xdr:col>
      <xdr:colOff>180975</xdr:colOff>
      <xdr:row>40</xdr:row>
      <xdr:rowOff>107950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893800" y="68135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107950</xdr:rowOff>
    </xdr:from>
    <xdr:to>
      <xdr:col>69</xdr:col>
      <xdr:colOff>92075</xdr:colOff>
      <xdr:row>41</xdr:row>
      <xdr:rowOff>69850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69659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152400</xdr:rowOff>
    </xdr:from>
    <xdr:to>
      <xdr:col>69</xdr:col>
      <xdr:colOff>142875</xdr:colOff>
      <xdr:row>37</xdr:row>
      <xdr:rowOff>82550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92727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38100</xdr:rowOff>
    </xdr:from>
    <xdr:to>
      <xdr:col>65</xdr:col>
      <xdr:colOff>53975</xdr:colOff>
      <xdr:row>37</xdr:row>
      <xdr:rowOff>139700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638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149877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6150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76200</xdr:rowOff>
    </xdr:from>
    <xdr:to>
      <xdr:col>82</xdr:col>
      <xdr:colOff>158750</xdr:colOff>
      <xdr:row>40</xdr:row>
      <xdr:rowOff>6350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676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156227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667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152400</xdr:rowOff>
    </xdr:from>
    <xdr:to>
      <xdr:col>78</xdr:col>
      <xdr:colOff>120650</xdr:colOff>
      <xdr:row>40</xdr:row>
      <xdr:rowOff>82550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683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67327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925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76200</xdr:rowOff>
    </xdr:from>
    <xdr:to>
      <xdr:col>74</xdr:col>
      <xdr:colOff>31750</xdr:colOff>
      <xdr:row>40</xdr:row>
      <xdr:rowOff>6350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676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162577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684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57150</xdr:rowOff>
    </xdr:from>
    <xdr:to>
      <xdr:col>69</xdr:col>
      <xdr:colOff>142875</xdr:colOff>
      <xdr:row>40</xdr:row>
      <xdr:rowOff>158750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691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143527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700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41</xdr:row>
      <xdr:rowOff>19050</xdr:rowOff>
    </xdr:from>
    <xdr:to>
      <xdr:col>65</xdr:col>
      <xdr:colOff>53975</xdr:colOff>
      <xdr:row>41</xdr:row>
      <xdr:rowOff>120650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704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41</xdr:row>
      <xdr:rowOff>105427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713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３年度は、用地先行取得債取得土地に係る元金償還額が減少したほか、地方交付税及び臨時財政対策債の増等に伴う経常一般財源総額の増により低下、令和４年度は、土地売払収入などの特定財源の増に伴い、公債費充当一般財源が減少したことにより低下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令和５年度は、定時償還分の元金償還額が減少したこと等により低下しました。</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1" name="公債費グラフ枠">
          <a:extLst>
            <a:ext uri="{FF2B5EF4-FFF2-40B4-BE49-F238E27FC236}">
              <a16:creationId xmlns:a16="http://schemas.microsoft.com/office/drawing/2014/main" id="{00000000-0008-0000-0400-000073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50800</xdr:rowOff>
    </xdr:from>
    <xdr:to>
      <xdr:col>24</xdr:col>
      <xdr:colOff>25400</xdr:colOff>
      <xdr:row>81</xdr:row>
      <xdr:rowOff>31750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4826000" y="12566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3827</xdr:rowOff>
    </xdr:from>
    <xdr:ext cx="762000" cy="259045"/>
    <xdr:sp macro="" textlink="">
      <xdr:nvSpPr>
        <xdr:cNvPr id="373" name="公債費最小値テキスト">
          <a:extLst>
            <a:ext uri="{FF2B5EF4-FFF2-40B4-BE49-F238E27FC236}">
              <a16:creationId xmlns:a16="http://schemas.microsoft.com/office/drawing/2014/main" id="{00000000-0008-0000-0400-000075010000}"/>
            </a:ext>
          </a:extLst>
        </xdr:cNvPr>
        <xdr:cNvSpPr txBox="1"/>
      </xdr:nvSpPr>
      <xdr:spPr>
        <a:xfrm>
          <a:off x="49149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31750</xdr:rowOff>
    </xdr:from>
    <xdr:to>
      <xdr:col>24</xdr:col>
      <xdr:colOff>114300</xdr:colOff>
      <xdr:row>81</xdr:row>
      <xdr:rowOff>31750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4737100" y="1391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137177</xdr:rowOff>
    </xdr:from>
    <xdr:ext cx="762000" cy="259045"/>
    <xdr:sp macro="" textlink="">
      <xdr:nvSpPr>
        <xdr:cNvPr id="375" name="公債費最大値テキスト">
          <a:extLst>
            <a:ext uri="{FF2B5EF4-FFF2-40B4-BE49-F238E27FC236}">
              <a16:creationId xmlns:a16="http://schemas.microsoft.com/office/drawing/2014/main" id="{00000000-0008-0000-0400-000077010000}"/>
            </a:ext>
          </a:extLst>
        </xdr:cNvPr>
        <xdr:cNvSpPr txBox="1"/>
      </xdr:nvSpPr>
      <xdr:spPr>
        <a:xfrm>
          <a:off x="4914900" y="1231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50800</xdr:rowOff>
    </xdr:from>
    <xdr:to>
      <xdr:col>24</xdr:col>
      <xdr:colOff>114300</xdr:colOff>
      <xdr:row>73</xdr:row>
      <xdr:rowOff>50800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4737100" y="12566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88900</xdr:rowOff>
    </xdr:from>
    <xdr:to>
      <xdr:col>24</xdr:col>
      <xdr:colOff>25400</xdr:colOff>
      <xdr:row>76</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3987800" y="129476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67327</xdr:rowOff>
    </xdr:from>
    <xdr:ext cx="762000" cy="259045"/>
    <xdr:sp macro="" textlink="">
      <xdr:nvSpPr>
        <xdr:cNvPr id="378" name="公債費平均値テキスト">
          <a:extLst>
            <a:ext uri="{FF2B5EF4-FFF2-40B4-BE49-F238E27FC236}">
              <a16:creationId xmlns:a16="http://schemas.microsoft.com/office/drawing/2014/main" id="{00000000-0008-0000-0400-00007A010000}"/>
            </a:ext>
          </a:extLst>
        </xdr:cNvPr>
        <xdr:cNvSpPr txBox="1"/>
      </xdr:nvSpPr>
      <xdr:spPr>
        <a:xfrm>
          <a:off x="4914900" y="13097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95250</xdr:rowOff>
    </xdr:from>
    <xdr:to>
      <xdr:col>24</xdr:col>
      <xdr:colOff>76200</xdr:colOff>
      <xdr:row>77</xdr:row>
      <xdr:rowOff>25400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47752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xdr:rowOff>
    </xdr:from>
    <xdr:to>
      <xdr:col>19</xdr:col>
      <xdr:colOff>187325</xdr:colOff>
      <xdr:row>76</xdr:row>
      <xdr:rowOff>50800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3098800" y="13042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133350</xdr:rowOff>
    </xdr:from>
    <xdr:to>
      <xdr:col>20</xdr:col>
      <xdr:colOff>38100</xdr:colOff>
      <xdr:row>77</xdr:row>
      <xdr:rowOff>63500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937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48277</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324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50800</xdr:rowOff>
    </xdr:from>
    <xdr:to>
      <xdr:col>15</xdr:col>
      <xdr:colOff>98425</xdr:colOff>
      <xdr:row>78</xdr:row>
      <xdr:rowOff>12700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2209800" y="130810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31750</xdr:rowOff>
    </xdr:from>
    <xdr:to>
      <xdr:col>11</xdr:col>
      <xdr:colOff>9525</xdr:colOff>
      <xdr:row>78</xdr:row>
      <xdr:rowOff>12700</xdr:rowOff>
    </xdr:to>
    <xdr:cxnSp macro="">
      <xdr:nvCxnSpPr>
        <xdr:cNvPr id="386" name="直線コネクタ 385">
          <a:extLst>
            <a:ext uri="{FF2B5EF4-FFF2-40B4-BE49-F238E27FC236}">
              <a16:creationId xmlns:a16="http://schemas.microsoft.com/office/drawing/2014/main" id="{00000000-0008-0000-0400-000082010000}"/>
            </a:ext>
          </a:extLst>
        </xdr:cNvPr>
        <xdr:cNvCxnSpPr/>
      </xdr:nvCxnSpPr>
      <xdr:spPr>
        <a:xfrm>
          <a:off x="1320800" y="13233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76200</xdr:rowOff>
    </xdr:from>
    <xdr:to>
      <xdr:col>11</xdr:col>
      <xdr:colOff>60325</xdr:colOff>
      <xdr:row>78</xdr:row>
      <xdr:rowOff>6350</xdr:rowOff>
    </xdr:to>
    <xdr:sp macro="" textlink="">
      <xdr:nvSpPr>
        <xdr:cNvPr id="387" name="フローチャート: 判断 386">
          <a:extLst>
            <a:ext uri="{FF2B5EF4-FFF2-40B4-BE49-F238E27FC236}">
              <a16:creationId xmlns:a16="http://schemas.microsoft.com/office/drawing/2014/main" id="{00000000-0008-0000-0400-000083010000}"/>
            </a:ext>
          </a:extLst>
        </xdr:cNvPr>
        <xdr:cNvSpPr/>
      </xdr:nvSpPr>
      <xdr:spPr>
        <a:xfrm>
          <a:off x="2159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16527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04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114300</xdr:rowOff>
    </xdr:from>
    <xdr:to>
      <xdr:col>6</xdr:col>
      <xdr:colOff>171450</xdr:colOff>
      <xdr:row>78</xdr:row>
      <xdr:rowOff>44450</xdr:rowOff>
    </xdr:to>
    <xdr:sp macro="" textlink="">
      <xdr:nvSpPr>
        <xdr:cNvPr id="389" name="フローチャート: 判断 388">
          <a:extLst>
            <a:ext uri="{FF2B5EF4-FFF2-40B4-BE49-F238E27FC236}">
              <a16:creationId xmlns:a16="http://schemas.microsoft.com/office/drawing/2014/main" id="{00000000-0008-0000-0400-000085010000}"/>
            </a:ext>
          </a:extLst>
        </xdr:cNvPr>
        <xdr:cNvSpPr/>
      </xdr:nvSpPr>
      <xdr:spPr>
        <a:xfrm>
          <a:off x="1270000" y="1331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29227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40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38100</xdr:rowOff>
    </xdr:from>
    <xdr:to>
      <xdr:col>24</xdr:col>
      <xdr:colOff>76200</xdr:colOff>
      <xdr:row>75</xdr:row>
      <xdr:rowOff>139700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4775200" y="1289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54627</xdr:rowOff>
    </xdr:from>
    <xdr:ext cx="762000" cy="259045"/>
    <xdr:sp macro="" textlink="">
      <xdr:nvSpPr>
        <xdr:cNvPr id="397" name="公債費該当値テキスト">
          <a:extLst>
            <a:ext uri="{FF2B5EF4-FFF2-40B4-BE49-F238E27FC236}">
              <a16:creationId xmlns:a16="http://schemas.microsoft.com/office/drawing/2014/main" id="{00000000-0008-0000-0400-00008D010000}"/>
            </a:ext>
          </a:extLst>
        </xdr:cNvPr>
        <xdr:cNvSpPr txBox="1"/>
      </xdr:nvSpPr>
      <xdr:spPr>
        <a:xfrm>
          <a:off x="4914900" y="1274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133350</xdr:rowOff>
    </xdr:from>
    <xdr:to>
      <xdr:col>20</xdr:col>
      <xdr:colOff>38100</xdr:colOff>
      <xdr:row>76</xdr:row>
      <xdr:rowOff>63500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3937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73677</xdr:rowOff>
    </xdr:from>
    <xdr:ext cx="7366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3606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0</xdr:rowOff>
    </xdr:from>
    <xdr:to>
      <xdr:col>15</xdr:col>
      <xdr:colOff>149225</xdr:colOff>
      <xdr:row>76</xdr:row>
      <xdr:rowOff>101600</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3048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111777</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2717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133350</xdr:rowOff>
    </xdr:from>
    <xdr:to>
      <xdr:col>11</xdr:col>
      <xdr:colOff>60325</xdr:colOff>
      <xdr:row>78</xdr:row>
      <xdr:rowOff>63500</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2159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48277</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828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404" name="楕円 403">
          <a:extLst>
            <a:ext uri="{FF2B5EF4-FFF2-40B4-BE49-F238E27FC236}">
              <a16:creationId xmlns:a16="http://schemas.microsoft.com/office/drawing/2014/main" id="{00000000-0008-0000-0400-000094010000}"/>
            </a:ext>
          </a:extLst>
        </xdr:cNvPr>
        <xdr:cNvSpPr/>
      </xdr:nvSpPr>
      <xdr:spPr>
        <a:xfrm>
          <a:off x="1270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92727</xdr:rowOff>
    </xdr:from>
    <xdr:ext cx="762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939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３年度は、障害者支援施設数及び施設利用者数の増加による扶助費の増等があったものの、地方交付税及び臨時財政対策債の増等に伴う経常一般財源総額の増により低下、令和４年度は、給与改定等の影響による人件費の増、保育・教育施設の対象児童数や障害者支援施設数及び施設利用者数の増加などにより上昇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令和５年度は、対象者・児童数の増及び小児医療費制度の拡充の影響等による扶助費の増等によりわずかに上昇しました。</a:t>
          </a:r>
        </a:p>
      </xdr:txBody>
    </xdr:sp>
    <xdr:clientData/>
  </xdr:twoCellAnchor>
  <xdr:oneCellAnchor>
    <xdr:from>
      <xdr:col>62</xdr:col>
      <xdr:colOff>6350</xdr:colOff>
      <xdr:row>69</xdr:row>
      <xdr:rowOff>107950</xdr:rowOff>
    </xdr:from>
    <xdr:ext cx="298543" cy="225703"/>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4" name="公債費以外グラフ枠">
          <a:extLst>
            <a:ext uri="{FF2B5EF4-FFF2-40B4-BE49-F238E27FC236}">
              <a16:creationId xmlns:a16="http://schemas.microsoft.com/office/drawing/2014/main" id="{00000000-0008-0000-0400-0000B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143329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6510000" y="12651015"/>
          <a:ext cx="0" cy="1208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115406</xdr:rowOff>
    </xdr:from>
    <xdr:ext cx="762000" cy="259045"/>
    <xdr:sp macro="" textlink="">
      <xdr:nvSpPr>
        <xdr:cNvPr id="436" name="公債費以外最小値テキスト">
          <a:extLst>
            <a:ext uri="{FF2B5EF4-FFF2-40B4-BE49-F238E27FC236}">
              <a16:creationId xmlns:a16="http://schemas.microsoft.com/office/drawing/2014/main" id="{00000000-0008-0000-0400-0000B4010000}"/>
            </a:ext>
          </a:extLst>
        </xdr:cNvPr>
        <xdr:cNvSpPr txBox="1"/>
      </xdr:nvSpPr>
      <xdr:spPr>
        <a:xfrm>
          <a:off x="16598900" y="1383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143329</xdr:rowOff>
    </xdr:from>
    <xdr:to>
      <xdr:col>82</xdr:col>
      <xdr:colOff>196850</xdr:colOff>
      <xdr:row>80</xdr:row>
      <xdr:rowOff>143329</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6421100" y="13859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38" name="公債費以外最大値テキスト">
          <a:extLst>
            <a:ext uri="{FF2B5EF4-FFF2-40B4-BE49-F238E27FC236}">
              <a16:creationId xmlns:a16="http://schemas.microsoft.com/office/drawing/2014/main" id="{00000000-0008-0000-0400-0000B6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72571</xdr:rowOff>
    </xdr:from>
    <xdr:to>
      <xdr:col>82</xdr:col>
      <xdr:colOff>107950</xdr:colOff>
      <xdr:row>78</xdr:row>
      <xdr:rowOff>148771</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5671800" y="13445671"/>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119941</xdr:rowOff>
    </xdr:from>
    <xdr:ext cx="762000" cy="259045"/>
    <xdr:sp macro="" textlink="">
      <xdr:nvSpPr>
        <xdr:cNvPr id="441" name="公債費以外平均値テキスト">
          <a:extLst>
            <a:ext uri="{FF2B5EF4-FFF2-40B4-BE49-F238E27FC236}">
              <a16:creationId xmlns:a16="http://schemas.microsoft.com/office/drawing/2014/main" id="{00000000-0008-0000-0400-0000B9010000}"/>
            </a:ext>
          </a:extLst>
        </xdr:cNvPr>
        <xdr:cNvSpPr txBox="1"/>
      </xdr:nvSpPr>
      <xdr:spPr>
        <a:xfrm>
          <a:off x="16598900" y="12978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103414</xdr:rowOff>
    </xdr:from>
    <xdr:to>
      <xdr:col>82</xdr:col>
      <xdr:colOff>158750</xdr:colOff>
      <xdr:row>77</xdr:row>
      <xdr:rowOff>33564</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6459200" y="13133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88900</xdr:rowOff>
    </xdr:from>
    <xdr:to>
      <xdr:col>78</xdr:col>
      <xdr:colOff>69850</xdr:colOff>
      <xdr:row>78</xdr:row>
      <xdr:rowOff>72571</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4782800" y="13119100"/>
          <a:ext cx="8890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70757</xdr:rowOff>
    </xdr:from>
    <xdr:to>
      <xdr:col>78</xdr:col>
      <xdr:colOff>120650</xdr:colOff>
      <xdr:row>77</xdr:row>
      <xdr:rowOff>907</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5621000" y="1310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11084</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869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88900</xdr:rowOff>
    </xdr:from>
    <xdr:to>
      <xdr:col>73</xdr:col>
      <xdr:colOff>180975</xdr:colOff>
      <xdr:row>78</xdr:row>
      <xdr:rowOff>159657</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893800" y="13119100"/>
          <a:ext cx="889000" cy="41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54428</xdr:rowOff>
    </xdr:from>
    <xdr:to>
      <xdr:col>74</xdr:col>
      <xdr:colOff>31750</xdr:colOff>
      <xdr:row>74</xdr:row>
      <xdr:rowOff>156028</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4732000" y="12741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166205</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251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159657</xdr:rowOff>
    </xdr:from>
    <xdr:to>
      <xdr:col>69</xdr:col>
      <xdr:colOff>92075</xdr:colOff>
      <xdr:row>79</xdr:row>
      <xdr:rowOff>151493</xdr:rowOff>
    </xdr:to>
    <xdr:cxnSp macro="">
      <xdr:nvCxnSpPr>
        <xdr:cNvPr id="449" name="直線コネクタ 448">
          <a:extLst>
            <a:ext uri="{FF2B5EF4-FFF2-40B4-BE49-F238E27FC236}">
              <a16:creationId xmlns:a16="http://schemas.microsoft.com/office/drawing/2014/main" id="{00000000-0008-0000-0400-0000C1010000}"/>
            </a:ext>
          </a:extLst>
        </xdr:cNvPr>
        <xdr:cNvCxnSpPr/>
      </xdr:nvCxnSpPr>
      <xdr:spPr>
        <a:xfrm flipV="1">
          <a:off x="13004800" y="135327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136071</xdr:rowOff>
    </xdr:from>
    <xdr:to>
      <xdr:col>69</xdr:col>
      <xdr:colOff>142875</xdr:colOff>
      <xdr:row>77</xdr:row>
      <xdr:rowOff>66221</xdr:rowOff>
    </xdr:to>
    <xdr:sp macro="" textlink="">
      <xdr:nvSpPr>
        <xdr:cNvPr id="450" name="フローチャート: 判断 449">
          <a:extLst>
            <a:ext uri="{FF2B5EF4-FFF2-40B4-BE49-F238E27FC236}">
              <a16:creationId xmlns:a16="http://schemas.microsoft.com/office/drawing/2014/main" id="{00000000-0008-0000-0400-0000C2010000}"/>
            </a:ext>
          </a:extLst>
        </xdr:cNvPr>
        <xdr:cNvSpPr/>
      </xdr:nvSpPr>
      <xdr:spPr>
        <a:xfrm>
          <a:off x="13843000" y="131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76399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93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114300</xdr:rowOff>
    </xdr:from>
    <xdr:to>
      <xdr:col>65</xdr:col>
      <xdr:colOff>53975</xdr:colOff>
      <xdr:row>77</xdr:row>
      <xdr:rowOff>44450</xdr:rowOff>
    </xdr:to>
    <xdr:sp macro="" textlink="">
      <xdr:nvSpPr>
        <xdr:cNvPr id="452" name="フローチャート: 判断 451">
          <a:extLst>
            <a:ext uri="{FF2B5EF4-FFF2-40B4-BE49-F238E27FC236}">
              <a16:creationId xmlns:a16="http://schemas.microsoft.com/office/drawing/2014/main" id="{00000000-0008-0000-0400-0000C4010000}"/>
            </a:ext>
          </a:extLst>
        </xdr:cNvPr>
        <xdr:cNvSpPr/>
      </xdr:nvSpPr>
      <xdr:spPr>
        <a:xfrm>
          <a:off x="12954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54627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97971</xdr:rowOff>
    </xdr:from>
    <xdr:to>
      <xdr:col>82</xdr:col>
      <xdr:colOff>158750</xdr:colOff>
      <xdr:row>79</xdr:row>
      <xdr:rowOff>28121</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6459200" y="1347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70048</xdr:rowOff>
    </xdr:from>
    <xdr:ext cx="762000" cy="259045"/>
    <xdr:sp macro="" textlink="">
      <xdr:nvSpPr>
        <xdr:cNvPr id="460" name="公債費以外該当値テキスト">
          <a:extLst>
            <a:ext uri="{FF2B5EF4-FFF2-40B4-BE49-F238E27FC236}">
              <a16:creationId xmlns:a16="http://schemas.microsoft.com/office/drawing/2014/main" id="{00000000-0008-0000-0400-0000CC010000}"/>
            </a:ext>
          </a:extLst>
        </xdr:cNvPr>
        <xdr:cNvSpPr txBox="1"/>
      </xdr:nvSpPr>
      <xdr:spPr>
        <a:xfrm>
          <a:off x="16598900" y="13443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21771</xdr:rowOff>
    </xdr:from>
    <xdr:to>
      <xdr:col>78</xdr:col>
      <xdr:colOff>120650</xdr:colOff>
      <xdr:row>78</xdr:row>
      <xdr:rowOff>123371</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5621000" y="1339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108148</xdr:rowOff>
    </xdr:from>
    <xdr:ext cx="7366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5290800" y="1348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38100</xdr:rowOff>
    </xdr:from>
    <xdr:to>
      <xdr:col>74</xdr:col>
      <xdr:colOff>31750</xdr:colOff>
      <xdr:row>76</xdr:row>
      <xdr:rowOff>139700</xdr:rowOff>
    </xdr:to>
    <xdr:sp macro="" textlink="">
      <xdr:nvSpPr>
        <xdr:cNvPr id="463" name="楕円 462">
          <a:extLst>
            <a:ext uri="{FF2B5EF4-FFF2-40B4-BE49-F238E27FC236}">
              <a16:creationId xmlns:a16="http://schemas.microsoft.com/office/drawing/2014/main" id="{00000000-0008-0000-0400-0000CF010000}"/>
            </a:ext>
          </a:extLst>
        </xdr:cNvPr>
        <xdr:cNvSpPr/>
      </xdr:nvSpPr>
      <xdr:spPr>
        <a:xfrm>
          <a:off x="14732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124477</xdr:rowOff>
    </xdr:from>
    <xdr:ext cx="762000" cy="259045"/>
    <xdr:sp macro="" textlink="">
      <xdr:nvSpPr>
        <xdr:cNvPr id="464" name="テキスト ボックス 463">
          <a:extLst>
            <a:ext uri="{FF2B5EF4-FFF2-40B4-BE49-F238E27FC236}">
              <a16:creationId xmlns:a16="http://schemas.microsoft.com/office/drawing/2014/main" id="{00000000-0008-0000-0400-0000D0010000}"/>
            </a:ext>
          </a:extLst>
        </xdr:cNvPr>
        <xdr:cNvSpPr txBox="1"/>
      </xdr:nvSpPr>
      <xdr:spPr>
        <a:xfrm>
          <a:off x="144018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108857</xdr:rowOff>
    </xdr:from>
    <xdr:to>
      <xdr:col>69</xdr:col>
      <xdr:colOff>142875</xdr:colOff>
      <xdr:row>79</xdr:row>
      <xdr:rowOff>39007</xdr:rowOff>
    </xdr:to>
    <xdr:sp macro="" textlink="">
      <xdr:nvSpPr>
        <xdr:cNvPr id="465" name="楕円 464">
          <a:extLst>
            <a:ext uri="{FF2B5EF4-FFF2-40B4-BE49-F238E27FC236}">
              <a16:creationId xmlns:a16="http://schemas.microsoft.com/office/drawing/2014/main" id="{00000000-0008-0000-0400-0000D1010000}"/>
            </a:ext>
          </a:extLst>
        </xdr:cNvPr>
        <xdr:cNvSpPr/>
      </xdr:nvSpPr>
      <xdr:spPr>
        <a:xfrm>
          <a:off x="138430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23784</xdr:rowOff>
    </xdr:from>
    <xdr:ext cx="762000" cy="259045"/>
    <xdr:sp macro="" textlink="">
      <xdr:nvSpPr>
        <xdr:cNvPr id="466" name="テキスト ボックス 465">
          <a:extLst>
            <a:ext uri="{FF2B5EF4-FFF2-40B4-BE49-F238E27FC236}">
              <a16:creationId xmlns:a16="http://schemas.microsoft.com/office/drawing/2014/main" id="{00000000-0008-0000-0400-0000D2010000}"/>
            </a:ext>
          </a:extLst>
        </xdr:cNvPr>
        <xdr:cNvSpPr txBox="1"/>
      </xdr:nvSpPr>
      <xdr:spPr>
        <a:xfrm>
          <a:off x="13512800" y="1356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67" name="楕円 466">
          <a:extLst>
            <a:ext uri="{FF2B5EF4-FFF2-40B4-BE49-F238E27FC236}">
              <a16:creationId xmlns:a16="http://schemas.microsoft.com/office/drawing/2014/main" id="{00000000-0008-0000-0400-0000D3010000}"/>
            </a:ext>
          </a:extLst>
        </xdr:cNvPr>
        <xdr:cNvSpPr/>
      </xdr:nvSpPr>
      <xdr:spPr>
        <a:xfrm>
          <a:off x="12954000" y="1364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15620</xdr:rowOff>
    </xdr:from>
    <xdr:ext cx="762000" cy="259045"/>
    <xdr:sp macro="" textlink="">
      <xdr:nvSpPr>
        <xdr:cNvPr id="468" name="テキスト ボックス 467">
          <a:extLst>
            <a:ext uri="{FF2B5EF4-FFF2-40B4-BE49-F238E27FC236}">
              <a16:creationId xmlns:a16="http://schemas.microsoft.com/office/drawing/2014/main" id="{00000000-0008-0000-0400-0000D4010000}"/>
            </a:ext>
          </a:extLst>
        </xdr:cNvPr>
        <xdr:cNvSpPr txBox="1"/>
      </xdr:nvSpPr>
      <xdr:spPr>
        <a:xfrm>
          <a:off x="12623800" y="137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24054</xdr:rowOff>
    </xdr:from>
    <xdr:to>
      <xdr:col>29</xdr:col>
      <xdr:colOff>127000</xdr:colOff>
      <xdr:row>19</xdr:row>
      <xdr:rowOff>131001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29079"/>
          <a:ext cx="0" cy="13070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103078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08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131001</xdr:rowOff>
    </xdr:from>
    <xdr:to>
      <xdr:col>30</xdr:col>
      <xdr:colOff>25400</xdr:colOff>
      <xdr:row>19</xdr:row>
      <xdr:rowOff>131001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361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110431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2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24054</xdr:rowOff>
    </xdr:from>
    <xdr:to>
      <xdr:col>30</xdr:col>
      <xdr:colOff>25400</xdr:colOff>
      <xdr:row>12</xdr:row>
      <xdr:rowOff>24054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290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137058</xdr:rowOff>
    </xdr:from>
    <xdr:to>
      <xdr:col>29</xdr:col>
      <xdr:colOff>127000</xdr:colOff>
      <xdr:row>17</xdr:row>
      <xdr:rowOff>14033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27883"/>
          <a:ext cx="647700" cy="484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13</xdr:row>
      <xdr:rowOff>138333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4148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121806</xdr:rowOff>
    </xdr:from>
    <xdr:to>
      <xdr:col>29</xdr:col>
      <xdr:colOff>177800</xdr:colOff>
      <xdr:row>15</xdr:row>
      <xdr:rowOff>51956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569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14033</xdr:rowOff>
    </xdr:from>
    <xdr:to>
      <xdr:col>26</xdr:col>
      <xdr:colOff>50800</xdr:colOff>
      <xdr:row>17</xdr:row>
      <xdr:rowOff>66078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76308"/>
          <a:ext cx="698500" cy="52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14</xdr:row>
      <xdr:rowOff>169012</xdr:rowOff>
    </xdr:from>
    <xdr:to>
      <xdr:col>26</xdr:col>
      <xdr:colOff>101600</xdr:colOff>
      <xdr:row>15</xdr:row>
      <xdr:rowOff>99162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6169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109339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385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66078</xdr:rowOff>
    </xdr:from>
    <xdr:to>
      <xdr:col>22</xdr:col>
      <xdr:colOff>114300</xdr:colOff>
      <xdr:row>17</xdr:row>
      <xdr:rowOff>80404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28353"/>
          <a:ext cx="698500" cy="143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30937</xdr:rowOff>
    </xdr:from>
    <xdr:to>
      <xdr:col>22</xdr:col>
      <xdr:colOff>165100</xdr:colOff>
      <xdr:row>15</xdr:row>
      <xdr:rowOff>132537</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6503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142714</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419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80404</xdr:rowOff>
    </xdr:from>
    <xdr:to>
      <xdr:col>18</xdr:col>
      <xdr:colOff>177800</xdr:colOff>
      <xdr:row>17</xdr:row>
      <xdr:rowOff>118008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42679"/>
          <a:ext cx="698500" cy="376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38138</xdr:rowOff>
    </xdr:from>
    <xdr:to>
      <xdr:col>19</xdr:col>
      <xdr:colOff>38100</xdr:colOff>
      <xdr:row>15</xdr:row>
      <xdr:rowOff>139738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6575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149915</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426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71285</xdr:rowOff>
    </xdr:from>
    <xdr:to>
      <xdr:col>15</xdr:col>
      <xdr:colOff>101600</xdr:colOff>
      <xdr:row>16</xdr:row>
      <xdr:rowOff>1435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6906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11612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45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86258</xdr:rowOff>
    </xdr:from>
    <xdr:to>
      <xdr:col>29</xdr:col>
      <xdr:colOff>177800</xdr:colOff>
      <xdr:row>17</xdr:row>
      <xdr:rowOff>16408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770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58335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49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134683</xdr:rowOff>
    </xdr:from>
    <xdr:to>
      <xdr:col>26</xdr:col>
      <xdr:colOff>101600</xdr:colOff>
      <xdr:row>17</xdr:row>
      <xdr:rowOff>64833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255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49610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1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15278</xdr:rowOff>
    </xdr:from>
    <xdr:to>
      <xdr:col>22</xdr:col>
      <xdr:colOff>165100</xdr:colOff>
      <xdr:row>17</xdr:row>
      <xdr:rowOff>116878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775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101655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63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29604</xdr:rowOff>
    </xdr:from>
    <xdr:to>
      <xdr:col>19</xdr:col>
      <xdr:colOff>38100</xdr:colOff>
      <xdr:row>17</xdr:row>
      <xdr:rowOff>131204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91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115981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7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67208</xdr:rowOff>
    </xdr:from>
    <xdr:to>
      <xdr:col>15</xdr:col>
      <xdr:colOff>101600</xdr:colOff>
      <xdr:row>17</xdr:row>
      <xdr:rowOff>168808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294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153585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15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329463</xdr:rowOff>
    </xdr:from>
    <xdr:to>
      <xdr:col>29</xdr:col>
      <xdr:colOff>127000</xdr:colOff>
      <xdr:row>38</xdr:row>
      <xdr:rowOff>16814</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254013"/>
          <a:ext cx="0" cy="12304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331791</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45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16814</xdr:rowOff>
    </xdr:from>
    <xdr:to>
      <xdr:col>30</xdr:col>
      <xdr:colOff>25400</xdr:colOff>
      <xdr:row>38</xdr:row>
      <xdr:rowOff>16814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4844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72940</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99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329463</xdr:rowOff>
    </xdr:from>
    <xdr:to>
      <xdr:col>30</xdr:col>
      <xdr:colOff>25400</xdr:colOff>
      <xdr:row>33</xdr:row>
      <xdr:rowOff>329463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2540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10681</xdr:rowOff>
    </xdr:from>
    <xdr:to>
      <xdr:col>29</xdr:col>
      <xdr:colOff>127000</xdr:colOff>
      <xdr:row>35</xdr:row>
      <xdr:rowOff>189750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621031"/>
          <a:ext cx="647700" cy="1790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213250</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823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241173</xdr:rowOff>
    </xdr:from>
    <xdr:to>
      <xdr:col>29</xdr:col>
      <xdr:colOff>177800</xdr:colOff>
      <xdr:row>35</xdr:row>
      <xdr:rowOff>342773</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8515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34379</xdr:rowOff>
    </xdr:from>
    <xdr:to>
      <xdr:col>26</xdr:col>
      <xdr:colOff>50800</xdr:colOff>
      <xdr:row>35</xdr:row>
      <xdr:rowOff>189750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6644729"/>
          <a:ext cx="698500" cy="1553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277178</xdr:rowOff>
    </xdr:from>
    <xdr:to>
      <xdr:col>26</xdr:col>
      <xdr:colOff>101600</xdr:colOff>
      <xdr:row>36</xdr:row>
      <xdr:rowOff>35878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8875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20655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973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12129</xdr:rowOff>
    </xdr:from>
    <xdr:to>
      <xdr:col>22</xdr:col>
      <xdr:colOff>114300</xdr:colOff>
      <xdr:row>35</xdr:row>
      <xdr:rowOff>34379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622479"/>
          <a:ext cx="698500" cy="22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229971</xdr:rowOff>
    </xdr:from>
    <xdr:to>
      <xdr:col>22</xdr:col>
      <xdr:colOff>165100</xdr:colOff>
      <xdr:row>35</xdr:row>
      <xdr:rowOff>331571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8403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316348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926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336474</xdr:rowOff>
    </xdr:from>
    <xdr:to>
      <xdr:col>18</xdr:col>
      <xdr:colOff>177800</xdr:colOff>
      <xdr:row>35</xdr:row>
      <xdr:rowOff>12129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603924"/>
          <a:ext cx="698500" cy="185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222123</xdr:rowOff>
    </xdr:from>
    <xdr:to>
      <xdr:col>19</xdr:col>
      <xdr:colOff>38100</xdr:colOff>
      <xdr:row>35</xdr:row>
      <xdr:rowOff>323723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8324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308500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918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237668</xdr:rowOff>
    </xdr:from>
    <xdr:to>
      <xdr:col>15</xdr:col>
      <xdr:colOff>101600</xdr:colOff>
      <xdr:row>35</xdr:row>
      <xdr:rowOff>339268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8480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324045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934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302781</xdr:rowOff>
    </xdr:from>
    <xdr:to>
      <xdr:col>29</xdr:col>
      <xdr:colOff>177800</xdr:colOff>
      <xdr:row>35</xdr:row>
      <xdr:rowOff>61481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5702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147858</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415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138950</xdr:rowOff>
    </xdr:from>
    <xdr:to>
      <xdr:col>26</xdr:col>
      <xdr:colOff>101600</xdr:colOff>
      <xdr:row>35</xdr:row>
      <xdr:rowOff>240550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7493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250727</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51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326479</xdr:rowOff>
    </xdr:from>
    <xdr:to>
      <xdr:col>22</xdr:col>
      <xdr:colOff>165100</xdr:colOff>
      <xdr:row>35</xdr:row>
      <xdr:rowOff>85179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5939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95356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362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304229</xdr:rowOff>
    </xdr:from>
    <xdr:to>
      <xdr:col>19</xdr:col>
      <xdr:colOff>38100</xdr:colOff>
      <xdr:row>35</xdr:row>
      <xdr:rowOff>62929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571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73105</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34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285674</xdr:rowOff>
    </xdr:from>
    <xdr:to>
      <xdr:col>15</xdr:col>
      <xdr:colOff>101600</xdr:colOff>
      <xdr:row>35</xdr:row>
      <xdr:rowOff>44374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553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54551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32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3,752,969
3,637,015
438.23
1,985,387,389
1,957,930,068
11,734,345
1,000,040,812
2,509,555,776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158712</xdr:rowOff>
    </xdr:from>
    <xdr:to>
      <xdr:col>24</xdr:col>
      <xdr:colOff>62865</xdr:colOff>
      <xdr:row>38</xdr:row>
      <xdr:rowOff>150063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02212"/>
          <a:ext cx="1270" cy="136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153890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68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150063</xdr:rowOff>
    </xdr:from>
    <xdr:to>
      <xdr:col>24</xdr:col>
      <xdr:colOff>152400</xdr:colOff>
      <xdr:row>38</xdr:row>
      <xdr:rowOff>150063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65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105389</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77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158712</xdr:rowOff>
    </xdr:from>
    <xdr:to>
      <xdr:col>24</xdr:col>
      <xdr:colOff>152400</xdr:colOff>
      <xdr:row>30</xdr:row>
      <xdr:rowOff>158712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0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79045</xdr:rowOff>
    </xdr:from>
    <xdr:to>
      <xdr:col>24</xdr:col>
      <xdr:colOff>63500</xdr:colOff>
      <xdr:row>36</xdr:row>
      <xdr:rowOff>902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079795"/>
          <a:ext cx="838200" cy="93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155363</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6417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132486</xdr:rowOff>
    </xdr:from>
    <xdr:to>
      <xdr:col>24</xdr:col>
      <xdr:colOff>114300</xdr:colOff>
      <xdr:row>34</xdr:row>
      <xdr:rowOff>62636</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79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79045</xdr:rowOff>
    </xdr:from>
    <xdr:to>
      <xdr:col>19</xdr:col>
      <xdr:colOff>177800</xdr:colOff>
      <xdr:row>35</xdr:row>
      <xdr:rowOff>123812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79795"/>
          <a:ext cx="889000" cy="44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23520</xdr:rowOff>
    </xdr:from>
    <xdr:to>
      <xdr:col>20</xdr:col>
      <xdr:colOff>38100</xdr:colOff>
      <xdr:row>33</xdr:row>
      <xdr:rowOff>125120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68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141647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456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123812</xdr:rowOff>
    </xdr:from>
    <xdr:to>
      <xdr:col>15</xdr:col>
      <xdr:colOff>50800</xdr:colOff>
      <xdr:row>35</xdr:row>
      <xdr:rowOff>139509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24562"/>
          <a:ext cx="889000" cy="1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53543</xdr:rowOff>
    </xdr:from>
    <xdr:to>
      <xdr:col>15</xdr:col>
      <xdr:colOff>101600</xdr:colOff>
      <xdr:row>33</xdr:row>
      <xdr:rowOff>155143</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71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220</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48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139509</xdr:rowOff>
    </xdr:from>
    <xdr:to>
      <xdr:col>10</xdr:col>
      <xdr:colOff>114300</xdr:colOff>
      <xdr:row>36</xdr:row>
      <xdr:rowOff>30010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40259"/>
          <a:ext cx="889000" cy="6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64592</xdr:rowOff>
    </xdr:from>
    <xdr:to>
      <xdr:col>10</xdr:col>
      <xdr:colOff>165100</xdr:colOff>
      <xdr:row>33</xdr:row>
      <xdr:rowOff>166192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72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11269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497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136030</xdr:rowOff>
    </xdr:from>
    <xdr:to>
      <xdr:col>6</xdr:col>
      <xdr:colOff>38100</xdr:colOff>
      <xdr:row>34</xdr:row>
      <xdr:rowOff>66180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579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82707</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569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121552</xdr:rowOff>
    </xdr:from>
    <xdr:to>
      <xdr:col>24</xdr:col>
      <xdr:colOff>114300</xdr:colOff>
      <xdr:row>36</xdr:row>
      <xdr:rowOff>51702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22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99979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0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28245</xdr:rowOff>
    </xdr:from>
    <xdr:to>
      <xdr:col>20</xdr:col>
      <xdr:colOff>38100</xdr:colOff>
      <xdr:row>35</xdr:row>
      <xdr:rowOff>129845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2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120972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12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73012</xdr:rowOff>
    </xdr:from>
    <xdr:to>
      <xdr:col>15</xdr:col>
      <xdr:colOff>101600</xdr:colOff>
      <xdr:row>36</xdr:row>
      <xdr:rowOff>3162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7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165739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16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88709</xdr:rowOff>
    </xdr:from>
    <xdr:to>
      <xdr:col>10</xdr:col>
      <xdr:colOff>165100</xdr:colOff>
      <xdr:row>36</xdr:row>
      <xdr:rowOff>18859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8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9986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18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150660</xdr:rowOff>
    </xdr:from>
    <xdr:to>
      <xdr:col>6</xdr:col>
      <xdr:colOff>38100</xdr:colOff>
      <xdr:row>36</xdr:row>
      <xdr:rowOff>80810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5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71937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24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49137</xdr:rowOff>
    </xdr:from>
    <xdr:to>
      <xdr:col>24</xdr:col>
      <xdr:colOff>62865</xdr:colOff>
      <xdr:row>57</xdr:row>
      <xdr:rowOff>43117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93087"/>
          <a:ext cx="1270" cy="102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46944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81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43117</xdr:rowOff>
    </xdr:from>
    <xdr:to>
      <xdr:col>24</xdr:col>
      <xdr:colOff>152400</xdr:colOff>
      <xdr:row>57</xdr:row>
      <xdr:rowOff>43117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815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167264</xdr:rowOff>
    </xdr:from>
    <xdr:ext cx="534377"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6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49137</xdr:rowOff>
    </xdr:from>
    <xdr:to>
      <xdr:col>24</xdr:col>
      <xdr:colOff>152400</xdr:colOff>
      <xdr:row>51</xdr:row>
      <xdr:rowOff>49137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93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158369</xdr:rowOff>
    </xdr:from>
    <xdr:to>
      <xdr:col>24</xdr:col>
      <xdr:colOff>63500</xdr:colOff>
      <xdr:row>55</xdr:row>
      <xdr:rowOff>104686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245219"/>
          <a:ext cx="838200" cy="289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31881</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118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9004</xdr:rowOff>
    </xdr:from>
    <xdr:to>
      <xdr:col>24</xdr:col>
      <xdr:colOff>114300</xdr:colOff>
      <xdr:row>54</xdr:row>
      <xdr:rowOff>110604</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26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158369</xdr:rowOff>
    </xdr:from>
    <xdr:to>
      <xdr:col>19</xdr:col>
      <xdr:colOff>177800</xdr:colOff>
      <xdr:row>54</xdr:row>
      <xdr:rowOff>152654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245219"/>
          <a:ext cx="8890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52</xdr:row>
      <xdr:rowOff>50495</xdr:rowOff>
    </xdr:from>
    <xdr:to>
      <xdr:col>20</xdr:col>
      <xdr:colOff>38100</xdr:colOff>
      <xdr:row>52</xdr:row>
      <xdr:rowOff>152095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8965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50</xdr:row>
      <xdr:rowOff>168622</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874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152654</xdr:rowOff>
    </xdr:from>
    <xdr:to>
      <xdr:col>15</xdr:col>
      <xdr:colOff>50800</xdr:colOff>
      <xdr:row>56</xdr:row>
      <xdr:rowOff>150978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410954"/>
          <a:ext cx="889000" cy="34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53</xdr:row>
      <xdr:rowOff>16701</xdr:rowOff>
    </xdr:from>
    <xdr:to>
      <xdr:col>15</xdr:col>
      <xdr:colOff>101600</xdr:colOff>
      <xdr:row>53</xdr:row>
      <xdr:rowOff>118301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10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51</xdr:row>
      <xdr:rowOff>134828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887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150978</xdr:rowOff>
    </xdr:from>
    <xdr:to>
      <xdr:col>10</xdr:col>
      <xdr:colOff>114300</xdr:colOff>
      <xdr:row>58</xdr:row>
      <xdr:rowOff>28334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52178"/>
          <a:ext cx="889000" cy="22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149784</xdr:rowOff>
    </xdr:from>
    <xdr:to>
      <xdr:col>10</xdr:col>
      <xdr:colOff>165100</xdr:colOff>
      <xdr:row>56</xdr:row>
      <xdr:rowOff>79934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579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96461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354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152603</xdr:rowOff>
    </xdr:from>
    <xdr:to>
      <xdr:col>6</xdr:col>
      <xdr:colOff>38100</xdr:colOff>
      <xdr:row>57</xdr:row>
      <xdr:rowOff>82753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5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99280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29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53886</xdr:rowOff>
    </xdr:from>
    <xdr:to>
      <xdr:col>24</xdr:col>
      <xdr:colOff>114300</xdr:colOff>
      <xdr:row>55</xdr:row>
      <xdr:rowOff>155486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48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32313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6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107569</xdr:rowOff>
    </xdr:from>
    <xdr:to>
      <xdr:col>20</xdr:col>
      <xdr:colOff>38100</xdr:colOff>
      <xdr:row>54</xdr:row>
      <xdr:rowOff>37719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194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28846</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8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101854</xdr:rowOff>
    </xdr:from>
    <xdr:to>
      <xdr:col>15</xdr:col>
      <xdr:colOff>101600</xdr:colOff>
      <xdr:row>55</xdr:row>
      <xdr:rowOff>32004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36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23131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5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100178</xdr:rowOff>
    </xdr:from>
    <xdr:to>
      <xdr:col>10</xdr:col>
      <xdr:colOff>165100</xdr:colOff>
      <xdr:row>57</xdr:row>
      <xdr:rowOff>30328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01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21455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794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148984</xdr:rowOff>
    </xdr:from>
    <xdr:to>
      <xdr:col>6</xdr:col>
      <xdr:colOff>38100</xdr:colOff>
      <xdr:row>58</xdr:row>
      <xdr:rowOff>79134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2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70261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14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78</xdr:row>
      <xdr:rowOff>128106</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50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156028</xdr:rowOff>
    </xdr:from>
    <xdr:to>
      <xdr:col>24</xdr:col>
      <xdr:colOff>62865</xdr:colOff>
      <xdr:row>79</xdr:row>
      <xdr:rowOff>17453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57528"/>
          <a:ext cx="1270" cy="140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21280</xdr:rowOff>
    </xdr:from>
    <xdr:ext cx="469744"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65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17453</xdr:rowOff>
    </xdr:from>
    <xdr:to>
      <xdr:col>24</xdr:col>
      <xdr:colOff>152400</xdr:colOff>
      <xdr:row>79</xdr:row>
      <xdr:rowOff>17453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2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102705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93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156028</xdr:rowOff>
    </xdr:from>
    <xdr:to>
      <xdr:col>24</xdr:col>
      <xdr:colOff>152400</xdr:colOff>
      <xdr:row>70</xdr:row>
      <xdr:rowOff>156028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152219</xdr:rowOff>
    </xdr:from>
    <xdr:to>
      <xdr:col>24</xdr:col>
      <xdr:colOff>63500</xdr:colOff>
      <xdr:row>79</xdr:row>
      <xdr:rowOff>19957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525319"/>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58981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29177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36105</xdr:rowOff>
    </xdr:from>
    <xdr:to>
      <xdr:col>24</xdr:col>
      <xdr:colOff>114300</xdr:colOff>
      <xdr:row>76</xdr:row>
      <xdr:rowOff>137705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06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19957</xdr:rowOff>
    </xdr:from>
    <xdr:to>
      <xdr:col>19</xdr:col>
      <xdr:colOff>177800</xdr:colOff>
      <xdr:row>79</xdr:row>
      <xdr:rowOff>52178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564507"/>
          <a:ext cx="889000" cy="32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57658</xdr:rowOff>
    </xdr:from>
    <xdr:to>
      <xdr:col>20</xdr:col>
      <xdr:colOff>38100</xdr:colOff>
      <xdr:row>76</xdr:row>
      <xdr:rowOff>159258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08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4335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2863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42818</xdr:rowOff>
    </xdr:from>
    <xdr:to>
      <xdr:col>15</xdr:col>
      <xdr:colOff>50800</xdr:colOff>
      <xdr:row>79</xdr:row>
      <xdr:rowOff>52178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587368"/>
          <a:ext cx="889000" cy="9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73986</xdr:rowOff>
    </xdr:from>
    <xdr:to>
      <xdr:col>15</xdr:col>
      <xdr:colOff>101600</xdr:colOff>
      <xdr:row>77</xdr:row>
      <xdr:rowOff>4136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10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20664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287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42818</xdr:rowOff>
    </xdr:from>
    <xdr:to>
      <xdr:col>10</xdr:col>
      <xdr:colOff>114300</xdr:colOff>
      <xdr:row>79</xdr:row>
      <xdr:rowOff>61759</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587368"/>
          <a:ext cx="889000" cy="1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84110</xdr:rowOff>
    </xdr:from>
    <xdr:to>
      <xdr:col>10</xdr:col>
      <xdr:colOff>165100</xdr:colOff>
      <xdr:row>77</xdr:row>
      <xdr:rowOff>14260</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11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30787</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2889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130048</xdr:rowOff>
    </xdr:from>
    <xdr:to>
      <xdr:col>6</xdr:col>
      <xdr:colOff>38100</xdr:colOff>
      <xdr:row>77</xdr:row>
      <xdr:rowOff>60198</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16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76725</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293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101419</xdr:rowOff>
    </xdr:from>
    <xdr:to>
      <xdr:col>24</xdr:col>
      <xdr:colOff>114300</xdr:colOff>
      <xdr:row>79</xdr:row>
      <xdr:rowOff>31569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7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16346</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89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140607</xdr:rowOff>
    </xdr:from>
    <xdr:to>
      <xdr:col>20</xdr:col>
      <xdr:colOff>38100</xdr:colOff>
      <xdr:row>79</xdr:row>
      <xdr:rowOff>70757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513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61884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606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1378</xdr:rowOff>
    </xdr:from>
    <xdr:to>
      <xdr:col>15</xdr:col>
      <xdr:colOff>101600</xdr:colOff>
      <xdr:row>79</xdr:row>
      <xdr:rowOff>102978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54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94105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63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163468</xdr:rowOff>
    </xdr:from>
    <xdr:to>
      <xdr:col>10</xdr:col>
      <xdr:colOff>165100</xdr:colOff>
      <xdr:row>79</xdr:row>
      <xdr:rowOff>93618</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53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84745</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62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10959</xdr:rowOff>
    </xdr:from>
    <xdr:to>
      <xdr:col>6</xdr:col>
      <xdr:colOff>38100</xdr:colOff>
      <xdr:row>79</xdr:row>
      <xdr:rowOff>112559</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55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103686</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64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14002</xdr:rowOff>
    </xdr:from>
    <xdr:to>
      <xdr:col>24</xdr:col>
      <xdr:colOff>62865</xdr:colOff>
      <xdr:row>99</xdr:row>
      <xdr:rowOff>141018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615952"/>
          <a:ext cx="1270" cy="1498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144845</xdr:rowOff>
    </xdr:from>
    <xdr:ext cx="599010"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1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141018</xdr:rowOff>
    </xdr:from>
    <xdr:to>
      <xdr:col>24</xdr:col>
      <xdr:colOff>152400</xdr:colOff>
      <xdr:row>99</xdr:row>
      <xdr:rowOff>141018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132129</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91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14002</xdr:rowOff>
    </xdr:from>
    <xdr:to>
      <xdr:col>24</xdr:col>
      <xdr:colOff>152400</xdr:colOff>
      <xdr:row>91</xdr:row>
      <xdr:rowOff>14002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61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34196</xdr:rowOff>
    </xdr:from>
    <xdr:to>
      <xdr:col>24</xdr:col>
      <xdr:colOff>63500</xdr:colOff>
      <xdr:row>97</xdr:row>
      <xdr:rowOff>99489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664846"/>
          <a:ext cx="838200" cy="65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11520</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2992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160093</xdr:rowOff>
    </xdr:from>
    <xdr:to>
      <xdr:col>24</xdr:col>
      <xdr:colOff>114300</xdr:colOff>
      <xdr:row>96</xdr:row>
      <xdr:rowOff>90243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44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49130</xdr:rowOff>
    </xdr:from>
    <xdr:to>
      <xdr:col>19</xdr:col>
      <xdr:colOff>177800</xdr:colOff>
      <xdr:row>97</xdr:row>
      <xdr:rowOff>99489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908300" y="16679780"/>
          <a:ext cx="889000" cy="50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86962</xdr:rowOff>
    </xdr:from>
    <xdr:to>
      <xdr:col>20</xdr:col>
      <xdr:colOff>38100</xdr:colOff>
      <xdr:row>97</xdr:row>
      <xdr:rowOff>17112</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54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33639</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321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49130</xdr:rowOff>
    </xdr:from>
    <xdr:to>
      <xdr:col>15</xdr:col>
      <xdr:colOff>50800</xdr:colOff>
      <xdr:row>98</xdr:row>
      <xdr:rowOff>131101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2019300" y="16679780"/>
          <a:ext cx="889000" cy="25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9793</xdr:rowOff>
    </xdr:from>
    <xdr:to>
      <xdr:col>15</xdr:col>
      <xdr:colOff>101600</xdr:colOff>
      <xdr:row>96</xdr:row>
      <xdr:rowOff>111393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468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127920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244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131101</xdr:rowOff>
    </xdr:from>
    <xdr:to>
      <xdr:col>10</xdr:col>
      <xdr:colOff>114300</xdr:colOff>
      <xdr:row>99</xdr:row>
      <xdr:rowOff>21361</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933201"/>
          <a:ext cx="889000" cy="61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130397</xdr:rowOff>
    </xdr:from>
    <xdr:to>
      <xdr:col>10</xdr:col>
      <xdr:colOff>165100</xdr:colOff>
      <xdr:row>98</xdr:row>
      <xdr:rowOff>60547</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7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77074</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536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15748</xdr:rowOff>
    </xdr:from>
    <xdr:to>
      <xdr:col>6</xdr:col>
      <xdr:colOff>38100</xdr:colOff>
      <xdr:row>98</xdr:row>
      <xdr:rowOff>117348</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81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133875</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593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154846</xdr:rowOff>
    </xdr:from>
    <xdr:to>
      <xdr:col>24</xdr:col>
      <xdr:colOff>114300</xdr:colOff>
      <xdr:row>97</xdr:row>
      <xdr:rowOff>84996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61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133273</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592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48689</xdr:rowOff>
    </xdr:from>
    <xdr:to>
      <xdr:col>20</xdr:col>
      <xdr:colOff>38100</xdr:colOff>
      <xdr:row>97</xdr:row>
      <xdr:rowOff>150289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67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141416</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772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169780</xdr:rowOff>
    </xdr:from>
    <xdr:to>
      <xdr:col>15</xdr:col>
      <xdr:colOff>101600</xdr:colOff>
      <xdr:row>97</xdr:row>
      <xdr:rowOff>99930</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62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91057</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721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80301</xdr:rowOff>
    </xdr:from>
    <xdr:to>
      <xdr:col>10</xdr:col>
      <xdr:colOff>165100</xdr:colOff>
      <xdr:row>99</xdr:row>
      <xdr:rowOff>10451</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88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1578</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975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142011</xdr:rowOff>
    </xdr:from>
    <xdr:to>
      <xdr:col>6</xdr:col>
      <xdr:colOff>38100</xdr:colOff>
      <xdr:row>99</xdr:row>
      <xdr:rowOff>72161</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94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63288</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7036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37</xdr:row>
      <xdr:rowOff>64376</xdr:rowOff>
    </xdr:from>
    <xdr:to>
      <xdr:col>54</xdr:col>
      <xdr:colOff>189865</xdr:colOff>
      <xdr:row>39</xdr:row>
      <xdr:rowOff>111861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6408026"/>
          <a:ext cx="1270" cy="39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115688</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802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111861</xdr:rowOff>
    </xdr:from>
    <xdr:to>
      <xdr:col>55</xdr:col>
      <xdr:colOff>88900</xdr:colOff>
      <xdr:row>39</xdr:row>
      <xdr:rowOff>111861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798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11053</xdr:rowOff>
    </xdr:from>
    <xdr:ext cx="534377"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618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64376</xdr:rowOff>
    </xdr:from>
    <xdr:to>
      <xdr:col>55</xdr:col>
      <xdr:colOff>88900</xdr:colOff>
      <xdr:row>37</xdr:row>
      <xdr:rowOff>64376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408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34963</xdr:rowOff>
    </xdr:from>
    <xdr:to>
      <xdr:col>55</xdr:col>
      <xdr:colOff>0</xdr:colOff>
      <xdr:row>38</xdr:row>
      <xdr:rowOff>55715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9639300" y="6550063"/>
          <a:ext cx="838200" cy="2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779</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515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22352</xdr:rowOff>
    </xdr:from>
    <xdr:to>
      <xdr:col>55</xdr:col>
      <xdr:colOff>50800</xdr:colOff>
      <xdr:row>38</xdr:row>
      <xdr:rowOff>123952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537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34963</xdr:rowOff>
    </xdr:from>
    <xdr:to>
      <xdr:col>50</xdr:col>
      <xdr:colOff>114300</xdr:colOff>
      <xdr:row>38</xdr:row>
      <xdr:rowOff>63741</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8750300" y="6550063"/>
          <a:ext cx="889000" cy="2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153886</xdr:rowOff>
    </xdr:from>
    <xdr:to>
      <xdr:col>50</xdr:col>
      <xdr:colOff>165100</xdr:colOff>
      <xdr:row>38</xdr:row>
      <xdr:rowOff>84036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49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100563</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27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157150</xdr:rowOff>
    </xdr:from>
    <xdr:to>
      <xdr:col>45</xdr:col>
      <xdr:colOff>177800</xdr:colOff>
      <xdr:row>38</xdr:row>
      <xdr:rowOff>63741</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7861300" y="5300650"/>
          <a:ext cx="889000" cy="127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135153</xdr:rowOff>
    </xdr:from>
    <xdr:to>
      <xdr:col>46</xdr:col>
      <xdr:colOff>38100</xdr:colOff>
      <xdr:row>38</xdr:row>
      <xdr:rowOff>65303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478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81830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25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157150</xdr:rowOff>
    </xdr:from>
    <xdr:to>
      <xdr:col>41</xdr:col>
      <xdr:colOff>50800</xdr:colOff>
      <xdr:row>38</xdr:row>
      <xdr:rowOff>112014</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flipV="1">
          <a:off x="6972300" y="5300650"/>
          <a:ext cx="889000" cy="1326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113246</xdr:rowOff>
    </xdr:from>
    <xdr:to>
      <xdr:col>41</xdr:col>
      <xdr:colOff>101600</xdr:colOff>
      <xdr:row>31</xdr:row>
      <xdr:rowOff>43396</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525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34523</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5349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91072</xdr:rowOff>
    </xdr:from>
    <xdr:to>
      <xdr:col>36</xdr:col>
      <xdr:colOff>165100</xdr:colOff>
      <xdr:row>39</xdr:row>
      <xdr:rowOff>21222</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660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12349</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669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4915</xdr:rowOff>
    </xdr:from>
    <xdr:to>
      <xdr:col>55</xdr:col>
      <xdr:colOff>50800</xdr:colOff>
      <xdr:row>38</xdr:row>
      <xdr:rowOff>106515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652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27792</xdr:rowOff>
    </xdr:from>
    <xdr:ext cx="534377"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6371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155613</xdr:rowOff>
    </xdr:from>
    <xdr:to>
      <xdr:col>50</xdr:col>
      <xdr:colOff>165100</xdr:colOff>
      <xdr:row>38</xdr:row>
      <xdr:rowOff>85763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649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76890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6591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12941</xdr:rowOff>
    </xdr:from>
    <xdr:to>
      <xdr:col>46</xdr:col>
      <xdr:colOff>38100</xdr:colOff>
      <xdr:row>38</xdr:row>
      <xdr:rowOff>114541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652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105668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662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106350</xdr:rowOff>
    </xdr:from>
    <xdr:to>
      <xdr:col>41</xdr:col>
      <xdr:colOff>101600</xdr:colOff>
      <xdr:row>31</xdr:row>
      <xdr:rowOff>36500</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524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53027</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61795" y="5025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61214</xdr:rowOff>
    </xdr:from>
    <xdr:to>
      <xdr:col>36</xdr:col>
      <xdr:colOff>165100</xdr:colOff>
      <xdr:row>38</xdr:row>
      <xdr:rowOff>162814</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657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7891</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705111" y="635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120764</xdr:rowOff>
    </xdr:from>
    <xdr:to>
      <xdr:col>54</xdr:col>
      <xdr:colOff>189865</xdr:colOff>
      <xdr:row>58</xdr:row>
      <xdr:rowOff>28601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693264"/>
          <a:ext cx="1270" cy="1279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32428</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997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28601</xdr:rowOff>
    </xdr:from>
    <xdr:to>
      <xdr:col>55</xdr:col>
      <xdr:colOff>88900</xdr:colOff>
      <xdr:row>58</xdr:row>
      <xdr:rowOff>28601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9972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67441</xdr:rowOff>
    </xdr:from>
    <xdr:ext cx="534377"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6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120764</xdr:rowOff>
    </xdr:from>
    <xdr:to>
      <xdr:col>55</xdr:col>
      <xdr:colOff>88900</xdr:colOff>
      <xdr:row>50</xdr:row>
      <xdr:rowOff>120764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693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50260</xdr:rowOff>
    </xdr:from>
    <xdr:to>
      <xdr:col>55</xdr:col>
      <xdr:colOff>0</xdr:colOff>
      <xdr:row>55</xdr:row>
      <xdr:rowOff>89656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480010"/>
          <a:ext cx="838200" cy="3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45293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132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22416</xdr:rowOff>
    </xdr:from>
    <xdr:to>
      <xdr:col>55</xdr:col>
      <xdr:colOff>50800</xdr:colOff>
      <xdr:row>54</xdr:row>
      <xdr:rowOff>124016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280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23305</xdr:rowOff>
    </xdr:from>
    <xdr:to>
      <xdr:col>50</xdr:col>
      <xdr:colOff>114300</xdr:colOff>
      <xdr:row>55</xdr:row>
      <xdr:rowOff>50260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8938705"/>
          <a:ext cx="889000" cy="54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102464</xdr:rowOff>
    </xdr:from>
    <xdr:to>
      <xdr:col>50</xdr:col>
      <xdr:colOff>165100</xdr:colOff>
      <xdr:row>55</xdr:row>
      <xdr:rowOff>32614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36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49141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13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23305</xdr:rowOff>
    </xdr:from>
    <xdr:to>
      <xdr:col>45</xdr:col>
      <xdr:colOff>177800</xdr:colOff>
      <xdr:row>54</xdr:row>
      <xdr:rowOff>122479</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8938705"/>
          <a:ext cx="889000" cy="442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41618</xdr:rowOff>
    </xdr:from>
    <xdr:to>
      <xdr:col>46</xdr:col>
      <xdr:colOff>38100</xdr:colOff>
      <xdr:row>54</xdr:row>
      <xdr:rowOff>143218</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2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134345</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3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89160</xdr:rowOff>
    </xdr:from>
    <xdr:to>
      <xdr:col>41</xdr:col>
      <xdr:colOff>50800</xdr:colOff>
      <xdr:row>54</xdr:row>
      <xdr:rowOff>122479</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347460"/>
          <a:ext cx="889000" cy="3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112408</xdr:rowOff>
    </xdr:from>
    <xdr:to>
      <xdr:col>41</xdr:col>
      <xdr:colOff>101600</xdr:colOff>
      <xdr:row>55</xdr:row>
      <xdr:rowOff>42558</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370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33685</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6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143535</xdr:rowOff>
    </xdr:from>
    <xdr:to>
      <xdr:col>36</xdr:col>
      <xdr:colOff>165100</xdr:colOff>
      <xdr:row>55</xdr:row>
      <xdr:rowOff>73685</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4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64812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94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38856</xdr:rowOff>
    </xdr:from>
    <xdr:to>
      <xdr:col>55</xdr:col>
      <xdr:colOff>50800</xdr:colOff>
      <xdr:row>55</xdr:row>
      <xdr:rowOff>140456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46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17283</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447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170910</xdr:rowOff>
    </xdr:from>
    <xdr:to>
      <xdr:col>50</xdr:col>
      <xdr:colOff>165100</xdr:colOff>
      <xdr:row>55</xdr:row>
      <xdr:rowOff>101060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42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92187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52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143955</xdr:rowOff>
    </xdr:from>
    <xdr:to>
      <xdr:col>46</xdr:col>
      <xdr:colOff>38100</xdr:colOff>
      <xdr:row>52</xdr:row>
      <xdr:rowOff>74105</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888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90632</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8663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71679</xdr:rowOff>
    </xdr:from>
    <xdr:to>
      <xdr:col>41</xdr:col>
      <xdr:colOff>101600</xdr:colOff>
      <xdr:row>55</xdr:row>
      <xdr:rowOff>1829</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32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18356</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10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38360</xdr:rowOff>
    </xdr:from>
    <xdr:to>
      <xdr:col>36</xdr:col>
      <xdr:colOff>165100</xdr:colOff>
      <xdr:row>54</xdr:row>
      <xdr:rowOff>139960</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2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156487</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071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31000</xdr:rowOff>
    </xdr:from>
    <xdr:to>
      <xdr:col>54</xdr:col>
      <xdr:colOff>189865</xdr:colOff>
      <xdr:row>78</xdr:row>
      <xdr:rowOff>126709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32500"/>
          <a:ext cx="1270" cy="1467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130536</xdr:rowOff>
    </xdr:from>
    <xdr:ext cx="469744"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03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126709</xdr:rowOff>
    </xdr:from>
    <xdr:to>
      <xdr:col>55</xdr:col>
      <xdr:colOff>88900</xdr:colOff>
      <xdr:row>78</xdr:row>
      <xdr:rowOff>126709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49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149127</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80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31000</xdr:rowOff>
    </xdr:from>
    <xdr:to>
      <xdr:col>55</xdr:col>
      <xdr:colOff>88900</xdr:colOff>
      <xdr:row>70</xdr:row>
      <xdr:rowOff>31000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3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166408</xdr:rowOff>
    </xdr:from>
    <xdr:to>
      <xdr:col>55</xdr:col>
      <xdr:colOff>0</xdr:colOff>
      <xdr:row>75</xdr:row>
      <xdr:rowOff>96533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2853708"/>
          <a:ext cx="838200" cy="101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87863</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29466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109436</xdr:rowOff>
    </xdr:from>
    <xdr:to>
      <xdr:col>55</xdr:col>
      <xdr:colOff>50800</xdr:colOff>
      <xdr:row>76</xdr:row>
      <xdr:rowOff>39585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296818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33858</xdr:rowOff>
    </xdr:from>
    <xdr:to>
      <xdr:col>50</xdr:col>
      <xdr:colOff>114300</xdr:colOff>
      <xdr:row>75</xdr:row>
      <xdr:rowOff>96533</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2549708"/>
          <a:ext cx="889000" cy="40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159880</xdr:rowOff>
    </xdr:from>
    <xdr:to>
      <xdr:col>50</xdr:col>
      <xdr:colOff>165100</xdr:colOff>
      <xdr:row>76</xdr:row>
      <xdr:rowOff>90030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01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81157</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11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33858</xdr:rowOff>
    </xdr:from>
    <xdr:to>
      <xdr:col>45</xdr:col>
      <xdr:colOff>177800</xdr:colOff>
      <xdr:row>74</xdr:row>
      <xdr:rowOff>33477</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2549708"/>
          <a:ext cx="889000" cy="17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78460</xdr:rowOff>
    </xdr:from>
    <xdr:to>
      <xdr:col>46</xdr:col>
      <xdr:colOff>38100</xdr:colOff>
      <xdr:row>76</xdr:row>
      <xdr:rowOff>8610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293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171187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02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50165</xdr:rowOff>
    </xdr:from>
    <xdr:to>
      <xdr:col>41</xdr:col>
      <xdr:colOff>50800</xdr:colOff>
      <xdr:row>74</xdr:row>
      <xdr:rowOff>33477</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2394565"/>
          <a:ext cx="889000" cy="326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68897</xdr:rowOff>
    </xdr:from>
    <xdr:to>
      <xdr:col>41</xdr:col>
      <xdr:colOff>101600</xdr:colOff>
      <xdr:row>75</xdr:row>
      <xdr:rowOff>170498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292764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161625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2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21006</xdr:rowOff>
    </xdr:from>
    <xdr:to>
      <xdr:col>36</xdr:col>
      <xdr:colOff>165100</xdr:colOff>
      <xdr:row>75</xdr:row>
      <xdr:rowOff>122606</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2879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113733</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297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115608</xdr:rowOff>
    </xdr:from>
    <xdr:to>
      <xdr:col>55</xdr:col>
      <xdr:colOff>50800</xdr:colOff>
      <xdr:row>75</xdr:row>
      <xdr:rowOff>45758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280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138485</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265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45733</xdr:rowOff>
    </xdr:from>
    <xdr:to>
      <xdr:col>50</xdr:col>
      <xdr:colOff>165100</xdr:colOff>
      <xdr:row>75</xdr:row>
      <xdr:rowOff>147334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29044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163860</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372111" y="1267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154508</xdr:rowOff>
    </xdr:from>
    <xdr:to>
      <xdr:col>46</xdr:col>
      <xdr:colOff>38100</xdr:colOff>
      <xdr:row>73</xdr:row>
      <xdr:rowOff>84658</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249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101185</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2274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154127</xdr:rowOff>
    </xdr:from>
    <xdr:to>
      <xdr:col>41</xdr:col>
      <xdr:colOff>101600</xdr:colOff>
      <xdr:row>74</xdr:row>
      <xdr:rowOff>84277</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266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100804</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244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170815</xdr:rowOff>
    </xdr:from>
    <xdr:to>
      <xdr:col>36</xdr:col>
      <xdr:colOff>165100</xdr:colOff>
      <xdr:row>72</xdr:row>
      <xdr:rowOff>100965</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234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117492</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211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a:extLst>
            <a:ext uri="{FF2B5EF4-FFF2-40B4-BE49-F238E27FC236}">
              <a16:creationId xmlns:a16="http://schemas.microsoft.com/office/drawing/2014/main" id="{00000000-0008-0000-0600-0000D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22461</xdr:rowOff>
    </xdr:from>
    <xdr:to>
      <xdr:col>54</xdr:col>
      <xdr:colOff>189865</xdr:colOff>
      <xdr:row>98</xdr:row>
      <xdr:rowOff>63511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10475595" y="15624411"/>
          <a:ext cx="1270" cy="1241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67338</xdr:rowOff>
    </xdr:from>
    <xdr:ext cx="534377" cy="259045"/>
    <xdr:sp macro="" textlink="">
      <xdr:nvSpPr>
        <xdr:cNvPr id="468" name="普通建設事業費 （ うち更新整備　）最小値テキスト">
          <a:extLst>
            <a:ext uri="{FF2B5EF4-FFF2-40B4-BE49-F238E27FC236}">
              <a16:creationId xmlns:a16="http://schemas.microsoft.com/office/drawing/2014/main" id="{00000000-0008-0000-0600-0000D4010000}"/>
            </a:ext>
          </a:extLst>
        </xdr:cNvPr>
        <xdr:cNvSpPr txBox="1"/>
      </xdr:nvSpPr>
      <xdr:spPr>
        <a:xfrm>
          <a:off x="10528300" y="16869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63511</xdr:rowOff>
    </xdr:from>
    <xdr:to>
      <xdr:col>55</xdr:col>
      <xdr:colOff>88900</xdr:colOff>
      <xdr:row>98</xdr:row>
      <xdr:rowOff>63511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6865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140588</xdr:rowOff>
    </xdr:from>
    <xdr:ext cx="534377" cy="259045"/>
    <xdr:sp macro="" textlink="">
      <xdr:nvSpPr>
        <xdr:cNvPr id="470" name="普通建設事業費 （ うち更新整備　）最大値テキスト">
          <a:extLst>
            <a:ext uri="{FF2B5EF4-FFF2-40B4-BE49-F238E27FC236}">
              <a16:creationId xmlns:a16="http://schemas.microsoft.com/office/drawing/2014/main" id="{00000000-0008-0000-0600-0000D6010000}"/>
            </a:ext>
          </a:extLst>
        </xdr:cNvPr>
        <xdr:cNvSpPr txBox="1"/>
      </xdr:nvSpPr>
      <xdr:spPr>
        <a:xfrm>
          <a:off x="10528300" y="15399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22461</xdr:rowOff>
    </xdr:from>
    <xdr:to>
      <xdr:col>55</xdr:col>
      <xdr:colOff>88900</xdr:colOff>
      <xdr:row>91</xdr:row>
      <xdr:rowOff>22461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0388600" y="1562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96038</xdr:rowOff>
    </xdr:from>
    <xdr:to>
      <xdr:col>55</xdr:col>
      <xdr:colOff>0</xdr:colOff>
      <xdr:row>97</xdr:row>
      <xdr:rowOff>143652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9639300" y="16726688"/>
          <a:ext cx="838200" cy="47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26967</xdr:rowOff>
    </xdr:from>
    <xdr:ext cx="534377" cy="259045"/>
    <xdr:sp macro="" textlink="">
      <xdr:nvSpPr>
        <xdr:cNvPr id="473" name="普通建設事業費 （ うち更新整備　）平均値テキスト">
          <a:extLst>
            <a:ext uri="{FF2B5EF4-FFF2-40B4-BE49-F238E27FC236}">
              <a16:creationId xmlns:a16="http://schemas.microsoft.com/office/drawing/2014/main" id="{00000000-0008-0000-0600-0000D9010000}"/>
            </a:ext>
          </a:extLst>
        </xdr:cNvPr>
        <xdr:cNvSpPr txBox="1"/>
      </xdr:nvSpPr>
      <xdr:spPr>
        <a:xfrm>
          <a:off x="10528300" y="15971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4090</xdr:rowOff>
    </xdr:from>
    <xdr:to>
      <xdr:col>55</xdr:col>
      <xdr:colOff>50800</xdr:colOff>
      <xdr:row>94</xdr:row>
      <xdr:rowOff>105690</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10426700" y="1612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143652</xdr:rowOff>
    </xdr:from>
    <xdr:to>
      <xdr:col>50</xdr:col>
      <xdr:colOff>114300</xdr:colOff>
      <xdr:row>98</xdr:row>
      <xdr:rowOff>17138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8750300" y="16774302"/>
          <a:ext cx="889000" cy="4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98076</xdr:rowOff>
    </xdr:from>
    <xdr:to>
      <xdr:col>50</xdr:col>
      <xdr:colOff>165100</xdr:colOff>
      <xdr:row>95</xdr:row>
      <xdr:rowOff>28226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9588500" y="1621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44753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598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126572</xdr:rowOff>
    </xdr:from>
    <xdr:to>
      <xdr:col>45</xdr:col>
      <xdr:colOff>177800</xdr:colOff>
      <xdr:row>98</xdr:row>
      <xdr:rowOff>17138</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7861300" y="16757222"/>
          <a:ext cx="889000" cy="6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40469</xdr:rowOff>
    </xdr:from>
    <xdr:to>
      <xdr:col>46</xdr:col>
      <xdr:colOff>38100</xdr:colOff>
      <xdr:row>95</xdr:row>
      <xdr:rowOff>142069</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8699500" y="1632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158596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10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126572</xdr:rowOff>
    </xdr:from>
    <xdr:to>
      <xdr:col>41</xdr:col>
      <xdr:colOff>50800</xdr:colOff>
      <xdr:row>98</xdr:row>
      <xdr:rowOff>156942</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flipV="1">
          <a:off x="6972300" y="16757222"/>
          <a:ext cx="889000" cy="20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63852</xdr:rowOff>
    </xdr:from>
    <xdr:to>
      <xdr:col>41</xdr:col>
      <xdr:colOff>101600</xdr:colOff>
      <xdr:row>95</xdr:row>
      <xdr:rowOff>165452</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7810500" y="1635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10529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12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138604</xdr:rowOff>
    </xdr:from>
    <xdr:to>
      <xdr:col>36</xdr:col>
      <xdr:colOff>165100</xdr:colOff>
      <xdr:row>96</xdr:row>
      <xdr:rowOff>68754</xdr:rowOff>
    </xdr:to>
    <xdr:sp macro="" textlink="">
      <xdr:nvSpPr>
        <xdr:cNvPr id="484" name="フローチャート: 判断 483">
          <a:extLst>
            <a:ext uri="{FF2B5EF4-FFF2-40B4-BE49-F238E27FC236}">
              <a16:creationId xmlns:a16="http://schemas.microsoft.com/office/drawing/2014/main" id="{00000000-0008-0000-0600-0000E4010000}"/>
            </a:ext>
          </a:extLst>
        </xdr:cNvPr>
        <xdr:cNvSpPr/>
      </xdr:nvSpPr>
      <xdr:spPr>
        <a:xfrm>
          <a:off x="6921500" y="1642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85281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20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45238</xdr:rowOff>
    </xdr:from>
    <xdr:to>
      <xdr:col>55</xdr:col>
      <xdr:colOff>50800</xdr:colOff>
      <xdr:row>97</xdr:row>
      <xdr:rowOff>146838</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10426700" y="1667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23665</xdr:rowOff>
    </xdr:from>
    <xdr:ext cx="534377" cy="259045"/>
    <xdr:sp macro="" textlink="">
      <xdr:nvSpPr>
        <xdr:cNvPr id="492" name="普通建設事業費 （ うち更新整備　）該当値テキスト">
          <a:extLst>
            <a:ext uri="{FF2B5EF4-FFF2-40B4-BE49-F238E27FC236}">
              <a16:creationId xmlns:a16="http://schemas.microsoft.com/office/drawing/2014/main" id="{00000000-0008-0000-0600-0000EC010000}"/>
            </a:ext>
          </a:extLst>
        </xdr:cNvPr>
        <xdr:cNvSpPr txBox="1"/>
      </xdr:nvSpPr>
      <xdr:spPr>
        <a:xfrm>
          <a:off x="10528300" y="1665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92852</xdr:rowOff>
    </xdr:from>
    <xdr:to>
      <xdr:col>50</xdr:col>
      <xdr:colOff>165100</xdr:colOff>
      <xdr:row>98</xdr:row>
      <xdr:rowOff>23002</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9588500" y="1672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14129</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9372111" y="1681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137788</xdr:rowOff>
    </xdr:from>
    <xdr:to>
      <xdr:col>46</xdr:col>
      <xdr:colOff>38100</xdr:colOff>
      <xdr:row>98</xdr:row>
      <xdr:rowOff>67938</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8699500" y="1676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59065</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8483111" y="1686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75772</xdr:rowOff>
    </xdr:from>
    <xdr:to>
      <xdr:col>41</xdr:col>
      <xdr:colOff>101600</xdr:colOff>
      <xdr:row>98</xdr:row>
      <xdr:rowOff>5922</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7810500" y="1670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168499</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7594111" y="1679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106142</xdr:rowOff>
    </xdr:from>
    <xdr:to>
      <xdr:col>36</xdr:col>
      <xdr:colOff>165100</xdr:colOff>
      <xdr:row>99</xdr:row>
      <xdr:rowOff>36292</xdr:rowOff>
    </xdr:to>
    <xdr:sp macro="" textlink="">
      <xdr:nvSpPr>
        <xdr:cNvPr id="499" name="楕円 498">
          <a:extLst>
            <a:ext uri="{FF2B5EF4-FFF2-40B4-BE49-F238E27FC236}">
              <a16:creationId xmlns:a16="http://schemas.microsoft.com/office/drawing/2014/main" id="{00000000-0008-0000-0600-0000F3010000}"/>
            </a:ext>
          </a:extLst>
        </xdr:cNvPr>
        <xdr:cNvSpPr/>
      </xdr:nvSpPr>
      <xdr:spPr>
        <a:xfrm>
          <a:off x="6921500" y="1690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27419</xdr:rowOff>
    </xdr:from>
    <xdr:ext cx="534377"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6705111" y="1700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5" name="災害復旧事業費グラフ枠">
          <a:extLst>
            <a:ext uri="{FF2B5EF4-FFF2-40B4-BE49-F238E27FC236}">
              <a16:creationId xmlns:a16="http://schemas.microsoft.com/office/drawing/2014/main" id="{00000000-0008-0000-0600-00000D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130229</xdr:rowOff>
    </xdr:from>
    <xdr:to>
      <xdr:col>85</xdr:col>
      <xdr:colOff>126364</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6317595" y="5273729"/>
          <a:ext cx="1269" cy="1511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7" name="災害復旧事業費最小値テキスト">
          <a:extLst>
            <a:ext uri="{FF2B5EF4-FFF2-40B4-BE49-F238E27FC236}">
              <a16:creationId xmlns:a16="http://schemas.microsoft.com/office/drawing/2014/main" id="{00000000-0008-0000-0600-00000F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76906</xdr:rowOff>
    </xdr:from>
    <xdr:ext cx="534377" cy="259045"/>
    <xdr:sp macro="" textlink="">
      <xdr:nvSpPr>
        <xdr:cNvPr id="529" name="災害復旧事業費最大値テキスト">
          <a:extLst>
            <a:ext uri="{FF2B5EF4-FFF2-40B4-BE49-F238E27FC236}">
              <a16:creationId xmlns:a16="http://schemas.microsoft.com/office/drawing/2014/main" id="{00000000-0008-0000-0600-000011020000}"/>
            </a:ext>
          </a:extLst>
        </xdr:cNvPr>
        <xdr:cNvSpPr txBox="1"/>
      </xdr:nvSpPr>
      <xdr:spPr>
        <a:xfrm>
          <a:off x="16370300" y="504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130229</xdr:rowOff>
    </xdr:from>
    <xdr:to>
      <xdr:col>86</xdr:col>
      <xdr:colOff>25400</xdr:colOff>
      <xdr:row>30</xdr:row>
      <xdr:rowOff>130229</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6230600" y="5273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141604</xdr:rowOff>
    </xdr:from>
    <xdr:ext cx="378565" cy="259045"/>
    <xdr:sp macro="" textlink="">
      <xdr:nvSpPr>
        <xdr:cNvPr id="532" name="災害復旧事業費平均値テキスト">
          <a:extLst>
            <a:ext uri="{FF2B5EF4-FFF2-40B4-BE49-F238E27FC236}">
              <a16:creationId xmlns:a16="http://schemas.microsoft.com/office/drawing/2014/main" id="{00000000-0008-0000-0600-000014020000}"/>
            </a:ext>
          </a:extLst>
        </xdr:cNvPr>
        <xdr:cNvSpPr txBox="1"/>
      </xdr:nvSpPr>
      <xdr:spPr>
        <a:xfrm>
          <a:off x="16370300" y="648525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118727</xdr:rowOff>
    </xdr:from>
    <xdr:to>
      <xdr:col>85</xdr:col>
      <xdr:colOff>177800</xdr:colOff>
      <xdr:row>39</xdr:row>
      <xdr:rowOff>48877</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6268700" y="663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124170</xdr:rowOff>
    </xdr:from>
    <xdr:to>
      <xdr:col>81</xdr:col>
      <xdr:colOff>101600</xdr:colOff>
      <xdr:row>39</xdr:row>
      <xdr:rowOff>54320</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5430500" y="663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70847</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2017" y="6414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58928</xdr:rowOff>
    </xdr:from>
    <xdr:to>
      <xdr:col>76</xdr:col>
      <xdr:colOff>114300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3703300" y="6745478"/>
          <a:ext cx="889000" cy="39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120360</xdr:rowOff>
    </xdr:from>
    <xdr:to>
      <xdr:col>76</xdr:col>
      <xdr:colOff>165100</xdr:colOff>
      <xdr:row>39</xdr:row>
      <xdr:rowOff>50510</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4541500" y="663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67037</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3017" y="6410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58928</xdr:rowOff>
    </xdr:from>
    <xdr:to>
      <xdr:col>71</xdr:col>
      <xdr:colOff>177800</xdr:colOff>
      <xdr:row>39</xdr:row>
      <xdr:rowOff>98878</xdr:rowOff>
    </xdr:to>
    <xdr:cxnSp macro="">
      <xdr:nvCxnSpPr>
        <xdr:cNvPr id="540" name="直線コネクタ 539">
          <a:extLst>
            <a:ext uri="{FF2B5EF4-FFF2-40B4-BE49-F238E27FC236}">
              <a16:creationId xmlns:a16="http://schemas.microsoft.com/office/drawing/2014/main" id="{00000000-0008-0000-0600-00001C020000}"/>
            </a:ext>
          </a:extLst>
        </xdr:cNvPr>
        <xdr:cNvCxnSpPr/>
      </xdr:nvCxnSpPr>
      <xdr:spPr>
        <a:xfrm flipV="1">
          <a:off x="12814300" y="6745478"/>
          <a:ext cx="889000" cy="39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73551</xdr:rowOff>
    </xdr:from>
    <xdr:to>
      <xdr:col>72</xdr:col>
      <xdr:colOff>38100</xdr:colOff>
      <xdr:row>39</xdr:row>
      <xdr:rowOff>3701</xdr:rowOff>
    </xdr:to>
    <xdr:sp macro="" textlink="">
      <xdr:nvSpPr>
        <xdr:cNvPr id="541" name="フローチャート: 判断 540">
          <a:extLst>
            <a:ext uri="{FF2B5EF4-FFF2-40B4-BE49-F238E27FC236}">
              <a16:creationId xmlns:a16="http://schemas.microsoft.com/office/drawing/2014/main" id="{00000000-0008-0000-0600-00001D020000}"/>
            </a:ext>
          </a:extLst>
        </xdr:cNvPr>
        <xdr:cNvSpPr/>
      </xdr:nvSpPr>
      <xdr:spPr>
        <a:xfrm>
          <a:off x="13652500" y="658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20228</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363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37846</xdr:rowOff>
    </xdr:from>
    <xdr:to>
      <xdr:col>67</xdr:col>
      <xdr:colOff>101600</xdr:colOff>
      <xdr:row>38</xdr:row>
      <xdr:rowOff>139446</xdr:rowOff>
    </xdr:to>
    <xdr:sp macro="" textlink="">
      <xdr:nvSpPr>
        <xdr:cNvPr id="543" name="フローチャート: 判断 542">
          <a:extLst>
            <a:ext uri="{FF2B5EF4-FFF2-40B4-BE49-F238E27FC236}">
              <a16:creationId xmlns:a16="http://schemas.microsoft.com/office/drawing/2014/main" id="{00000000-0008-0000-0600-00001F020000}"/>
            </a:ext>
          </a:extLst>
        </xdr:cNvPr>
        <xdr:cNvSpPr/>
      </xdr:nvSpPr>
      <xdr:spPr>
        <a:xfrm>
          <a:off x="12763500" y="655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155973</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328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51" name="災害復旧事業費該当値テキスト">
          <a:extLst>
            <a:ext uri="{FF2B5EF4-FFF2-40B4-BE49-F238E27FC236}">
              <a16:creationId xmlns:a16="http://schemas.microsoft.com/office/drawing/2014/main" id="{00000000-0008-0000-0600-000027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8128</xdr:rowOff>
    </xdr:from>
    <xdr:to>
      <xdr:col>72</xdr:col>
      <xdr:colOff>38100</xdr:colOff>
      <xdr:row>39</xdr:row>
      <xdr:rowOff>109728</xdr:rowOff>
    </xdr:to>
    <xdr:sp macro="" textlink="">
      <xdr:nvSpPr>
        <xdr:cNvPr id="556" name="楕円 555">
          <a:extLst>
            <a:ext uri="{FF2B5EF4-FFF2-40B4-BE49-F238E27FC236}">
              <a16:creationId xmlns:a16="http://schemas.microsoft.com/office/drawing/2014/main" id="{00000000-0008-0000-0600-00002C020000}"/>
            </a:ext>
          </a:extLst>
        </xdr:cNvPr>
        <xdr:cNvSpPr/>
      </xdr:nvSpPr>
      <xdr:spPr>
        <a:xfrm>
          <a:off x="13652500" y="669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100855</xdr:rowOff>
    </xdr:from>
    <xdr:ext cx="378565"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3514017" y="67874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8" name="楕円 557">
          <a:extLst>
            <a:ext uri="{FF2B5EF4-FFF2-40B4-BE49-F238E27FC236}">
              <a16:creationId xmlns:a16="http://schemas.microsoft.com/office/drawing/2014/main" id="{00000000-0008-0000-0600-00002E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7" name="正方形/長方形 566">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失業対策事業費グラフ枠">
          <a:extLst>
            <a:ext uri="{FF2B5EF4-FFF2-40B4-BE49-F238E27FC236}">
              <a16:creationId xmlns:a16="http://schemas.microsoft.com/office/drawing/2014/main" id="{00000000-0008-0000-06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6" name="失業対策事業費最小値テキスト">
          <a:extLst>
            <a:ext uri="{FF2B5EF4-FFF2-40B4-BE49-F238E27FC236}">
              <a16:creationId xmlns:a16="http://schemas.microsoft.com/office/drawing/2014/main" id="{00000000-0008-0000-0600-00004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8" name="失業対策事業費最大値テキスト">
          <a:extLst>
            <a:ext uri="{FF2B5EF4-FFF2-40B4-BE49-F238E27FC236}">
              <a16:creationId xmlns:a16="http://schemas.microsoft.com/office/drawing/2014/main" id="{00000000-0008-0000-0600-00004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1" name="失業対策事業費平均値テキスト">
          <a:extLst>
            <a:ext uri="{FF2B5EF4-FFF2-40B4-BE49-F238E27FC236}">
              <a16:creationId xmlns:a16="http://schemas.microsoft.com/office/drawing/2014/main" id="{00000000-0008-0000-0600-00004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9" name="直線コネクタ 588">
          <a:extLst>
            <a:ext uri="{FF2B5EF4-FFF2-40B4-BE49-F238E27FC236}">
              <a16:creationId xmlns:a16="http://schemas.microsoft.com/office/drawing/2014/main" id="{00000000-0008-0000-0600-00004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90" name="フローチャート: 判断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フローチャート: 判断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600" name="失業対策事業費該当値テキスト">
          <a:extLst>
            <a:ext uri="{FF2B5EF4-FFF2-40B4-BE49-F238E27FC236}">
              <a16:creationId xmlns:a16="http://schemas.microsoft.com/office/drawing/2014/main" id="{00000000-0008-0000-0600-00005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5" name="楕円 604">
          <a:extLst>
            <a:ext uri="{FF2B5EF4-FFF2-40B4-BE49-F238E27FC236}">
              <a16:creationId xmlns:a16="http://schemas.microsoft.com/office/drawing/2014/main" id="{00000000-0008-0000-0600-00005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7" name="楕円 606">
          <a:extLst>
            <a:ext uri="{FF2B5EF4-FFF2-40B4-BE49-F238E27FC236}">
              <a16:creationId xmlns:a16="http://schemas.microsoft.com/office/drawing/2014/main" id="{00000000-0008-0000-0600-00005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公債費グラフ枠">
          <a:extLst>
            <a:ext uri="{FF2B5EF4-FFF2-40B4-BE49-F238E27FC236}">
              <a16:creationId xmlns:a16="http://schemas.microsoft.com/office/drawing/2014/main" id="{00000000-0008-0000-06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143625</xdr:rowOff>
    </xdr:from>
    <xdr:to>
      <xdr:col>85</xdr:col>
      <xdr:colOff>126364</xdr:colOff>
      <xdr:row>79</xdr:row>
      <xdr:rowOff>93294</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6317595" y="11973675"/>
          <a:ext cx="1269" cy="1664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97121</xdr:rowOff>
    </xdr:from>
    <xdr:ext cx="534377" cy="259045"/>
    <xdr:sp macro="" textlink="">
      <xdr:nvSpPr>
        <xdr:cNvPr id="634" name="公債費最小値テキスト">
          <a:extLst>
            <a:ext uri="{FF2B5EF4-FFF2-40B4-BE49-F238E27FC236}">
              <a16:creationId xmlns:a16="http://schemas.microsoft.com/office/drawing/2014/main" id="{00000000-0008-0000-0600-00007A020000}"/>
            </a:ext>
          </a:extLst>
        </xdr:cNvPr>
        <xdr:cNvSpPr txBox="1"/>
      </xdr:nvSpPr>
      <xdr:spPr>
        <a:xfrm>
          <a:off x="16370300" y="1364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93294</xdr:rowOff>
    </xdr:from>
    <xdr:to>
      <xdr:col>86</xdr:col>
      <xdr:colOff>25400</xdr:colOff>
      <xdr:row>79</xdr:row>
      <xdr:rowOff>93294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363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90302</xdr:rowOff>
    </xdr:from>
    <xdr:ext cx="534377" cy="259045"/>
    <xdr:sp macro="" textlink="">
      <xdr:nvSpPr>
        <xdr:cNvPr id="636" name="公債費最大値テキスト">
          <a:extLst>
            <a:ext uri="{FF2B5EF4-FFF2-40B4-BE49-F238E27FC236}">
              <a16:creationId xmlns:a16="http://schemas.microsoft.com/office/drawing/2014/main" id="{00000000-0008-0000-0600-00007C020000}"/>
            </a:ext>
          </a:extLst>
        </xdr:cNvPr>
        <xdr:cNvSpPr txBox="1"/>
      </xdr:nvSpPr>
      <xdr:spPr>
        <a:xfrm>
          <a:off x="16370300" y="1174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143625</xdr:rowOff>
    </xdr:from>
    <xdr:to>
      <xdr:col>86</xdr:col>
      <xdr:colOff>25400</xdr:colOff>
      <xdr:row>69</xdr:row>
      <xdr:rowOff>143625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6230600" y="1197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32639</xdr:rowOff>
    </xdr:from>
    <xdr:to>
      <xdr:col>85</xdr:col>
      <xdr:colOff>127000</xdr:colOff>
      <xdr:row>76</xdr:row>
      <xdr:rowOff>165379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5481300" y="12891389"/>
          <a:ext cx="838200" cy="30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17556</xdr:rowOff>
    </xdr:from>
    <xdr:ext cx="534377" cy="259045"/>
    <xdr:sp macro="" textlink="">
      <xdr:nvSpPr>
        <xdr:cNvPr id="639" name="公債費平均値テキスト">
          <a:extLst>
            <a:ext uri="{FF2B5EF4-FFF2-40B4-BE49-F238E27FC236}">
              <a16:creationId xmlns:a16="http://schemas.microsoft.com/office/drawing/2014/main" id="{00000000-0008-0000-0600-00007F020000}"/>
            </a:ext>
          </a:extLst>
        </xdr:cNvPr>
        <xdr:cNvSpPr txBox="1"/>
      </xdr:nvSpPr>
      <xdr:spPr>
        <a:xfrm>
          <a:off x="16370300" y="12704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166129</xdr:rowOff>
    </xdr:from>
    <xdr:to>
      <xdr:col>85</xdr:col>
      <xdr:colOff>177800</xdr:colOff>
      <xdr:row>75</xdr:row>
      <xdr:rowOff>96279</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6268700" y="1285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32639</xdr:rowOff>
    </xdr:from>
    <xdr:to>
      <xdr:col>81</xdr:col>
      <xdr:colOff>50800</xdr:colOff>
      <xdr:row>76</xdr:row>
      <xdr:rowOff>113601</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4592300" y="12891389"/>
          <a:ext cx="889000" cy="25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22949</xdr:rowOff>
    </xdr:from>
    <xdr:to>
      <xdr:col>81</xdr:col>
      <xdr:colOff>101600</xdr:colOff>
      <xdr:row>75</xdr:row>
      <xdr:rowOff>124549</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5430500" y="1288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115676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297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62319</xdr:rowOff>
    </xdr:from>
    <xdr:to>
      <xdr:col>76</xdr:col>
      <xdr:colOff>114300</xdr:colOff>
      <xdr:row>76</xdr:row>
      <xdr:rowOff>113601</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3703300" y="13092519"/>
          <a:ext cx="889000" cy="5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168453</xdr:rowOff>
    </xdr:from>
    <xdr:to>
      <xdr:col>76</xdr:col>
      <xdr:colOff>165100</xdr:colOff>
      <xdr:row>75</xdr:row>
      <xdr:rowOff>98603</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4541500" y="12855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115130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263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60871</xdr:rowOff>
    </xdr:from>
    <xdr:to>
      <xdr:col>71</xdr:col>
      <xdr:colOff>177800</xdr:colOff>
      <xdr:row>76</xdr:row>
      <xdr:rowOff>62319</xdr:rowOff>
    </xdr:to>
    <xdr:cxnSp macro="">
      <xdr:nvCxnSpPr>
        <xdr:cNvPr id="647" name="直線コネクタ 646">
          <a:extLst>
            <a:ext uri="{FF2B5EF4-FFF2-40B4-BE49-F238E27FC236}">
              <a16:creationId xmlns:a16="http://schemas.microsoft.com/office/drawing/2014/main" id="{00000000-0008-0000-0600-000087020000}"/>
            </a:ext>
          </a:extLst>
        </xdr:cNvPr>
        <xdr:cNvCxnSpPr/>
      </xdr:nvCxnSpPr>
      <xdr:spPr>
        <a:xfrm>
          <a:off x="12814300" y="13091071"/>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88595</xdr:rowOff>
    </xdr:from>
    <xdr:to>
      <xdr:col>72</xdr:col>
      <xdr:colOff>38100</xdr:colOff>
      <xdr:row>76</xdr:row>
      <xdr:rowOff>18746</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3652500" y="129473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35272</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2722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28131</xdr:rowOff>
    </xdr:from>
    <xdr:to>
      <xdr:col>67</xdr:col>
      <xdr:colOff>101600</xdr:colOff>
      <xdr:row>75</xdr:row>
      <xdr:rowOff>129731</xdr:rowOff>
    </xdr:to>
    <xdr:sp macro="" textlink="">
      <xdr:nvSpPr>
        <xdr:cNvPr id="650" name="フローチャート: 判断 649">
          <a:extLst>
            <a:ext uri="{FF2B5EF4-FFF2-40B4-BE49-F238E27FC236}">
              <a16:creationId xmlns:a16="http://schemas.microsoft.com/office/drawing/2014/main" id="{00000000-0008-0000-0600-00008A020000}"/>
            </a:ext>
          </a:extLst>
        </xdr:cNvPr>
        <xdr:cNvSpPr/>
      </xdr:nvSpPr>
      <xdr:spPr>
        <a:xfrm>
          <a:off x="12763500" y="12886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146258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266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114579</xdr:rowOff>
    </xdr:from>
    <xdr:to>
      <xdr:col>85</xdr:col>
      <xdr:colOff>177800</xdr:colOff>
      <xdr:row>77</xdr:row>
      <xdr:rowOff>44729</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6268700" y="1314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93006</xdr:rowOff>
    </xdr:from>
    <xdr:ext cx="534377" cy="259045"/>
    <xdr:sp macro="" textlink="">
      <xdr:nvSpPr>
        <xdr:cNvPr id="658" name="公債費該当値テキスト">
          <a:extLst>
            <a:ext uri="{FF2B5EF4-FFF2-40B4-BE49-F238E27FC236}">
              <a16:creationId xmlns:a16="http://schemas.microsoft.com/office/drawing/2014/main" id="{00000000-0008-0000-0600-000092020000}"/>
            </a:ext>
          </a:extLst>
        </xdr:cNvPr>
        <xdr:cNvSpPr txBox="1"/>
      </xdr:nvSpPr>
      <xdr:spPr>
        <a:xfrm>
          <a:off x="16370300" y="13123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153289</xdr:rowOff>
    </xdr:from>
    <xdr:to>
      <xdr:col>81</xdr:col>
      <xdr:colOff>101600</xdr:colOff>
      <xdr:row>75</xdr:row>
      <xdr:rowOff>83439</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5430500" y="1284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99966</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5214111" y="1261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62801</xdr:rowOff>
    </xdr:from>
    <xdr:to>
      <xdr:col>76</xdr:col>
      <xdr:colOff>165100</xdr:colOff>
      <xdr:row>76</xdr:row>
      <xdr:rowOff>164401</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4541500" y="13093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155528</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4325111" y="1318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11519</xdr:rowOff>
    </xdr:from>
    <xdr:to>
      <xdr:col>72</xdr:col>
      <xdr:colOff>38100</xdr:colOff>
      <xdr:row>76</xdr:row>
      <xdr:rowOff>113119</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3652500" y="1304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104246</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3436111" y="1313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10071</xdr:rowOff>
    </xdr:from>
    <xdr:to>
      <xdr:col>67</xdr:col>
      <xdr:colOff>101600</xdr:colOff>
      <xdr:row>76</xdr:row>
      <xdr:rowOff>111671</xdr:rowOff>
    </xdr:to>
    <xdr:sp macro="" textlink="">
      <xdr:nvSpPr>
        <xdr:cNvPr id="665" name="楕円 664">
          <a:extLst>
            <a:ext uri="{FF2B5EF4-FFF2-40B4-BE49-F238E27FC236}">
              <a16:creationId xmlns:a16="http://schemas.microsoft.com/office/drawing/2014/main" id="{00000000-0008-0000-0600-000099020000}"/>
            </a:ext>
          </a:extLst>
        </xdr:cNvPr>
        <xdr:cNvSpPr/>
      </xdr:nvSpPr>
      <xdr:spPr>
        <a:xfrm>
          <a:off x="12763500" y="13040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102798</xdr:rowOff>
    </xdr:from>
    <xdr:ext cx="534377"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547111" y="1313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積立金グラフ枠">
          <a:extLst>
            <a:ext uri="{FF2B5EF4-FFF2-40B4-BE49-F238E27FC236}">
              <a16:creationId xmlns:a16="http://schemas.microsoft.com/office/drawing/2014/main" id="{00000000-0008-0000-06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26924</xdr:rowOff>
    </xdr:from>
    <xdr:to>
      <xdr:col>85</xdr:col>
      <xdr:colOff>126364</xdr:colOff>
      <xdr:row>98</xdr:row>
      <xdr:rowOff>110897</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6317595" y="15628874"/>
          <a:ext cx="1269" cy="1284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114724</xdr:rowOff>
    </xdr:from>
    <xdr:ext cx="469744" cy="259045"/>
    <xdr:sp macro="" textlink="">
      <xdr:nvSpPr>
        <xdr:cNvPr id="691" name="積立金最小値テキスト">
          <a:extLst>
            <a:ext uri="{FF2B5EF4-FFF2-40B4-BE49-F238E27FC236}">
              <a16:creationId xmlns:a16="http://schemas.microsoft.com/office/drawing/2014/main" id="{00000000-0008-0000-0600-0000B3020000}"/>
            </a:ext>
          </a:extLst>
        </xdr:cNvPr>
        <xdr:cNvSpPr txBox="1"/>
      </xdr:nvSpPr>
      <xdr:spPr>
        <a:xfrm>
          <a:off x="16370300" y="16916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110897</xdr:rowOff>
    </xdr:from>
    <xdr:to>
      <xdr:col>86</xdr:col>
      <xdr:colOff>25400</xdr:colOff>
      <xdr:row>98</xdr:row>
      <xdr:rowOff>110897</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6230600" y="1691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145051</xdr:rowOff>
    </xdr:from>
    <xdr:ext cx="534377" cy="259045"/>
    <xdr:sp macro="" textlink="">
      <xdr:nvSpPr>
        <xdr:cNvPr id="693" name="積立金最大値テキスト">
          <a:extLst>
            <a:ext uri="{FF2B5EF4-FFF2-40B4-BE49-F238E27FC236}">
              <a16:creationId xmlns:a16="http://schemas.microsoft.com/office/drawing/2014/main" id="{00000000-0008-0000-0600-0000B5020000}"/>
            </a:ext>
          </a:extLst>
        </xdr:cNvPr>
        <xdr:cNvSpPr txBox="1"/>
      </xdr:nvSpPr>
      <xdr:spPr>
        <a:xfrm>
          <a:off x="16370300" y="15404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26924</xdr:rowOff>
    </xdr:from>
    <xdr:to>
      <xdr:col>86</xdr:col>
      <xdr:colOff>25400</xdr:colOff>
      <xdr:row>91</xdr:row>
      <xdr:rowOff>26924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6230600" y="1562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86207</xdr:rowOff>
    </xdr:from>
    <xdr:to>
      <xdr:col>85</xdr:col>
      <xdr:colOff>127000</xdr:colOff>
      <xdr:row>97</xdr:row>
      <xdr:rowOff>65329</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5481300" y="16373957"/>
          <a:ext cx="838200" cy="32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162144</xdr:rowOff>
    </xdr:from>
    <xdr:ext cx="469744" cy="259045"/>
    <xdr:sp macro="" textlink="">
      <xdr:nvSpPr>
        <xdr:cNvPr id="696" name="積立金平均値テキスト">
          <a:extLst>
            <a:ext uri="{FF2B5EF4-FFF2-40B4-BE49-F238E27FC236}">
              <a16:creationId xmlns:a16="http://schemas.microsoft.com/office/drawing/2014/main" id="{00000000-0008-0000-0600-0000B8020000}"/>
            </a:ext>
          </a:extLst>
        </xdr:cNvPr>
        <xdr:cNvSpPr txBox="1"/>
      </xdr:nvSpPr>
      <xdr:spPr>
        <a:xfrm>
          <a:off x="16370300" y="16106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139267</xdr:rowOff>
    </xdr:from>
    <xdr:to>
      <xdr:col>85</xdr:col>
      <xdr:colOff>177800</xdr:colOff>
      <xdr:row>95</xdr:row>
      <xdr:rowOff>69417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6268700" y="16255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125222</xdr:rowOff>
    </xdr:from>
    <xdr:to>
      <xdr:col>81</xdr:col>
      <xdr:colOff>50800</xdr:colOff>
      <xdr:row>97</xdr:row>
      <xdr:rowOff>65329</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4592300" y="16412972"/>
          <a:ext cx="889000" cy="28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108559</xdr:rowOff>
    </xdr:from>
    <xdr:to>
      <xdr:col>81</xdr:col>
      <xdr:colOff>101600</xdr:colOff>
      <xdr:row>95</xdr:row>
      <xdr:rowOff>38709</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5430500" y="16224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93</xdr:row>
      <xdr:rowOff>55236</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46428" y="16000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125222</xdr:rowOff>
    </xdr:from>
    <xdr:to>
      <xdr:col>76</xdr:col>
      <xdr:colOff>114300</xdr:colOff>
      <xdr:row>97</xdr:row>
      <xdr:rowOff>153415</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3703300" y="16412972"/>
          <a:ext cx="889000" cy="37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130124</xdr:rowOff>
    </xdr:from>
    <xdr:to>
      <xdr:col>76</xdr:col>
      <xdr:colOff>165100</xdr:colOff>
      <xdr:row>94</xdr:row>
      <xdr:rowOff>60274</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4541500" y="1607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76801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5850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153415</xdr:rowOff>
    </xdr:from>
    <xdr:to>
      <xdr:col>71</xdr:col>
      <xdr:colOff>177800</xdr:colOff>
      <xdr:row>98</xdr:row>
      <xdr:rowOff>33782</xdr:rowOff>
    </xdr:to>
    <xdr:cxnSp macro="">
      <xdr:nvCxnSpPr>
        <xdr:cNvPr id="704" name="直線コネクタ 703">
          <a:extLst>
            <a:ext uri="{FF2B5EF4-FFF2-40B4-BE49-F238E27FC236}">
              <a16:creationId xmlns:a16="http://schemas.microsoft.com/office/drawing/2014/main" id="{00000000-0008-0000-0600-0000C0020000}"/>
            </a:ext>
          </a:extLst>
        </xdr:cNvPr>
        <xdr:cNvCxnSpPr/>
      </xdr:nvCxnSpPr>
      <xdr:spPr>
        <a:xfrm flipV="1">
          <a:off x="12814300" y="16784065"/>
          <a:ext cx="889000" cy="51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34874</xdr:rowOff>
    </xdr:from>
    <xdr:to>
      <xdr:col>72</xdr:col>
      <xdr:colOff>38100</xdr:colOff>
      <xdr:row>97</xdr:row>
      <xdr:rowOff>136474</xdr:rowOff>
    </xdr:to>
    <xdr:sp macro="" textlink="">
      <xdr:nvSpPr>
        <xdr:cNvPr id="705" name="フローチャート: 判断 704">
          <a:extLst>
            <a:ext uri="{FF2B5EF4-FFF2-40B4-BE49-F238E27FC236}">
              <a16:creationId xmlns:a16="http://schemas.microsoft.com/office/drawing/2014/main" id="{00000000-0008-0000-0600-0000C1020000}"/>
            </a:ext>
          </a:extLst>
        </xdr:cNvPr>
        <xdr:cNvSpPr/>
      </xdr:nvSpPr>
      <xdr:spPr>
        <a:xfrm>
          <a:off x="13652500" y="1666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153001</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68428" y="16440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116484</xdr:rowOff>
    </xdr:from>
    <xdr:to>
      <xdr:col>67</xdr:col>
      <xdr:colOff>101600</xdr:colOff>
      <xdr:row>97</xdr:row>
      <xdr:rowOff>46634</xdr:rowOff>
    </xdr:to>
    <xdr:sp macro="" textlink="">
      <xdr:nvSpPr>
        <xdr:cNvPr id="707" name="フローチャート: 判断 706">
          <a:extLst>
            <a:ext uri="{FF2B5EF4-FFF2-40B4-BE49-F238E27FC236}">
              <a16:creationId xmlns:a16="http://schemas.microsoft.com/office/drawing/2014/main" id="{00000000-0008-0000-0600-0000C3020000}"/>
            </a:ext>
          </a:extLst>
        </xdr:cNvPr>
        <xdr:cNvSpPr/>
      </xdr:nvSpPr>
      <xdr:spPr>
        <a:xfrm>
          <a:off x="12763500" y="1657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63161</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79428" y="16350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35407</xdr:rowOff>
    </xdr:from>
    <xdr:to>
      <xdr:col>85</xdr:col>
      <xdr:colOff>177800</xdr:colOff>
      <xdr:row>95</xdr:row>
      <xdr:rowOff>137007</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6268700" y="1632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13834</xdr:rowOff>
    </xdr:from>
    <xdr:ext cx="469744" cy="259045"/>
    <xdr:sp macro="" textlink="">
      <xdr:nvSpPr>
        <xdr:cNvPr id="715" name="積立金該当値テキスト">
          <a:extLst>
            <a:ext uri="{FF2B5EF4-FFF2-40B4-BE49-F238E27FC236}">
              <a16:creationId xmlns:a16="http://schemas.microsoft.com/office/drawing/2014/main" id="{00000000-0008-0000-0600-0000CB020000}"/>
            </a:ext>
          </a:extLst>
        </xdr:cNvPr>
        <xdr:cNvSpPr txBox="1"/>
      </xdr:nvSpPr>
      <xdr:spPr>
        <a:xfrm>
          <a:off x="16370300" y="1630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14529</xdr:rowOff>
    </xdr:from>
    <xdr:to>
      <xdr:col>81</xdr:col>
      <xdr:colOff>101600</xdr:colOff>
      <xdr:row>97</xdr:row>
      <xdr:rowOff>116129</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5430500" y="1664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107256</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5246428" y="16737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74422</xdr:rowOff>
    </xdr:from>
    <xdr:to>
      <xdr:col>76</xdr:col>
      <xdr:colOff>165100</xdr:colOff>
      <xdr:row>96</xdr:row>
      <xdr:rowOff>4572</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4541500" y="1636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167149</xdr:rowOff>
    </xdr:from>
    <xdr:ext cx="469744"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4357428" y="16454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102615</xdr:rowOff>
    </xdr:from>
    <xdr:to>
      <xdr:col>72</xdr:col>
      <xdr:colOff>38100</xdr:colOff>
      <xdr:row>98</xdr:row>
      <xdr:rowOff>32765</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3652500" y="1673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23892</xdr:rowOff>
    </xdr:from>
    <xdr:ext cx="469744"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3468428" y="16825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154432</xdr:rowOff>
    </xdr:from>
    <xdr:to>
      <xdr:col>67</xdr:col>
      <xdr:colOff>101600</xdr:colOff>
      <xdr:row>98</xdr:row>
      <xdr:rowOff>84582</xdr:rowOff>
    </xdr:to>
    <xdr:sp macro="" textlink="">
      <xdr:nvSpPr>
        <xdr:cNvPr id="722" name="楕円 721">
          <a:extLst>
            <a:ext uri="{FF2B5EF4-FFF2-40B4-BE49-F238E27FC236}">
              <a16:creationId xmlns:a16="http://schemas.microsoft.com/office/drawing/2014/main" id="{00000000-0008-0000-0600-0000D2020000}"/>
            </a:ext>
          </a:extLst>
        </xdr:cNvPr>
        <xdr:cNvSpPr/>
      </xdr:nvSpPr>
      <xdr:spPr>
        <a:xfrm>
          <a:off x="12763500" y="16785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75709</xdr:rowOff>
    </xdr:from>
    <xdr:ext cx="469744"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2579428" y="1687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投資及び出資金グラフ枠">
          <a:extLst>
            <a:ext uri="{FF2B5EF4-FFF2-40B4-BE49-F238E27FC236}">
              <a16:creationId xmlns:a16="http://schemas.microsoft.com/office/drawing/2014/main" id="{00000000-0008-0000-06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124678</xdr:rowOff>
    </xdr:from>
    <xdr:to>
      <xdr:col>116</xdr:col>
      <xdr:colOff>62864</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2159595" y="5268178"/>
          <a:ext cx="1269" cy="1517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50" name="投資及び出資金最小値テキスト">
          <a:extLst>
            <a:ext uri="{FF2B5EF4-FFF2-40B4-BE49-F238E27FC236}">
              <a16:creationId xmlns:a16="http://schemas.microsoft.com/office/drawing/2014/main" id="{00000000-0008-0000-0600-0000E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71355</xdr:rowOff>
    </xdr:from>
    <xdr:ext cx="469744" cy="259045"/>
    <xdr:sp macro="" textlink="">
      <xdr:nvSpPr>
        <xdr:cNvPr id="752" name="投資及び出資金最大値テキスト">
          <a:extLst>
            <a:ext uri="{FF2B5EF4-FFF2-40B4-BE49-F238E27FC236}">
              <a16:creationId xmlns:a16="http://schemas.microsoft.com/office/drawing/2014/main" id="{00000000-0008-0000-0600-0000F0020000}"/>
            </a:ext>
          </a:extLst>
        </xdr:cNvPr>
        <xdr:cNvSpPr txBox="1"/>
      </xdr:nvSpPr>
      <xdr:spPr>
        <a:xfrm>
          <a:off x="22212300" y="5043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124678</xdr:rowOff>
    </xdr:from>
    <xdr:to>
      <xdr:col>116</xdr:col>
      <xdr:colOff>152400</xdr:colOff>
      <xdr:row>30</xdr:row>
      <xdr:rowOff>124678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22072600" y="5268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44668</xdr:rowOff>
    </xdr:from>
    <xdr:to>
      <xdr:col>116</xdr:col>
      <xdr:colOff>63500</xdr:colOff>
      <xdr:row>36</xdr:row>
      <xdr:rowOff>144272</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1323300" y="6045418"/>
          <a:ext cx="838200" cy="27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50055</xdr:rowOff>
    </xdr:from>
    <xdr:ext cx="469744" cy="259045"/>
    <xdr:sp macro="" textlink="">
      <xdr:nvSpPr>
        <xdr:cNvPr id="755" name="投資及び出資金平均値テキスト">
          <a:extLst>
            <a:ext uri="{FF2B5EF4-FFF2-40B4-BE49-F238E27FC236}">
              <a16:creationId xmlns:a16="http://schemas.microsoft.com/office/drawing/2014/main" id="{00000000-0008-0000-0600-0000F3020000}"/>
            </a:ext>
          </a:extLst>
        </xdr:cNvPr>
        <xdr:cNvSpPr txBox="1"/>
      </xdr:nvSpPr>
      <xdr:spPr>
        <a:xfrm>
          <a:off x="22212300" y="6050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27178</xdr:rowOff>
    </xdr:from>
    <xdr:to>
      <xdr:col>116</xdr:col>
      <xdr:colOff>114300</xdr:colOff>
      <xdr:row>36</xdr:row>
      <xdr:rowOff>128778</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22110700" y="6199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44668</xdr:rowOff>
    </xdr:from>
    <xdr:to>
      <xdr:col>111</xdr:col>
      <xdr:colOff>177800</xdr:colOff>
      <xdr:row>37</xdr:row>
      <xdr:rowOff>40749</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flipV="1">
          <a:off x="20434300" y="6045418"/>
          <a:ext cx="889000" cy="33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35</xdr:row>
      <xdr:rowOff>127435</xdr:rowOff>
    </xdr:from>
    <xdr:to>
      <xdr:col>112</xdr:col>
      <xdr:colOff>38100</xdr:colOff>
      <xdr:row>36</xdr:row>
      <xdr:rowOff>57585</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1272500" y="612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48712</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088428" y="622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113574</xdr:rowOff>
    </xdr:from>
    <xdr:to>
      <xdr:col>107</xdr:col>
      <xdr:colOff>50800</xdr:colOff>
      <xdr:row>37</xdr:row>
      <xdr:rowOff>40749</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9545300" y="6285774"/>
          <a:ext cx="889000" cy="98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49711</xdr:rowOff>
    </xdr:from>
    <xdr:to>
      <xdr:col>107</xdr:col>
      <xdr:colOff>101600</xdr:colOff>
      <xdr:row>36</xdr:row>
      <xdr:rowOff>151311</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20383500" y="62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167838</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5997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160274</xdr:rowOff>
    </xdr:from>
    <xdr:to>
      <xdr:col>102</xdr:col>
      <xdr:colOff>114300</xdr:colOff>
      <xdr:row>36</xdr:row>
      <xdr:rowOff>113574</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656300" y="5989574"/>
          <a:ext cx="889000" cy="29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131028</xdr:rowOff>
    </xdr:from>
    <xdr:to>
      <xdr:col>102</xdr:col>
      <xdr:colOff>165100</xdr:colOff>
      <xdr:row>36</xdr:row>
      <xdr:rowOff>61178</xdr:rowOff>
    </xdr:to>
    <xdr:sp macro="" textlink="">
      <xdr:nvSpPr>
        <xdr:cNvPr id="764" name="フローチャート: 判断 763">
          <a:extLst>
            <a:ext uri="{FF2B5EF4-FFF2-40B4-BE49-F238E27FC236}">
              <a16:creationId xmlns:a16="http://schemas.microsoft.com/office/drawing/2014/main" id="{00000000-0008-0000-0600-0000FC020000}"/>
            </a:ext>
          </a:extLst>
        </xdr:cNvPr>
        <xdr:cNvSpPr/>
      </xdr:nvSpPr>
      <xdr:spPr>
        <a:xfrm>
          <a:off x="19494500" y="613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77705</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10428" y="590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73878</xdr:rowOff>
    </xdr:from>
    <xdr:to>
      <xdr:col>98</xdr:col>
      <xdr:colOff>38100</xdr:colOff>
      <xdr:row>36</xdr:row>
      <xdr:rowOff>4028</xdr:rowOff>
    </xdr:to>
    <xdr:sp macro="" textlink="">
      <xdr:nvSpPr>
        <xdr:cNvPr id="766" name="フローチャート: 判断 765">
          <a:extLst>
            <a:ext uri="{FF2B5EF4-FFF2-40B4-BE49-F238E27FC236}">
              <a16:creationId xmlns:a16="http://schemas.microsoft.com/office/drawing/2014/main" id="{00000000-0008-0000-0600-0000FE020000}"/>
            </a:ext>
          </a:extLst>
        </xdr:cNvPr>
        <xdr:cNvSpPr/>
      </xdr:nvSpPr>
      <xdr:spPr>
        <a:xfrm>
          <a:off x="18605500" y="607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166605</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21428" y="616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93472</xdr:rowOff>
    </xdr:from>
    <xdr:to>
      <xdr:col>116</xdr:col>
      <xdr:colOff>114300</xdr:colOff>
      <xdr:row>37</xdr:row>
      <xdr:rowOff>23622</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22110700" y="626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71899</xdr:rowOff>
    </xdr:from>
    <xdr:ext cx="469744" cy="259045"/>
    <xdr:sp macro="" textlink="">
      <xdr:nvSpPr>
        <xdr:cNvPr id="774" name="投資及び出資金該当値テキスト">
          <a:extLst>
            <a:ext uri="{FF2B5EF4-FFF2-40B4-BE49-F238E27FC236}">
              <a16:creationId xmlns:a16="http://schemas.microsoft.com/office/drawing/2014/main" id="{00000000-0008-0000-0600-000006030000}"/>
            </a:ext>
          </a:extLst>
        </xdr:cNvPr>
        <xdr:cNvSpPr txBox="1"/>
      </xdr:nvSpPr>
      <xdr:spPr>
        <a:xfrm>
          <a:off x="22212300" y="624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165318</xdr:rowOff>
    </xdr:from>
    <xdr:to>
      <xdr:col>112</xdr:col>
      <xdr:colOff>38100</xdr:colOff>
      <xdr:row>35</xdr:row>
      <xdr:rowOff>95468</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21272500" y="599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111995</xdr:rowOff>
    </xdr:from>
    <xdr:ext cx="469744"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21088428" y="576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161399</xdr:rowOff>
    </xdr:from>
    <xdr:to>
      <xdr:col>107</xdr:col>
      <xdr:colOff>101600</xdr:colOff>
      <xdr:row>37</xdr:row>
      <xdr:rowOff>91549</xdr:rowOff>
    </xdr:to>
    <xdr:sp macro="" textlink="">
      <xdr:nvSpPr>
        <xdr:cNvPr id="777" name="楕円 776">
          <a:extLst>
            <a:ext uri="{FF2B5EF4-FFF2-40B4-BE49-F238E27FC236}">
              <a16:creationId xmlns:a16="http://schemas.microsoft.com/office/drawing/2014/main" id="{00000000-0008-0000-0600-000009030000}"/>
            </a:ext>
          </a:extLst>
        </xdr:cNvPr>
        <xdr:cNvSpPr/>
      </xdr:nvSpPr>
      <xdr:spPr>
        <a:xfrm>
          <a:off x="20383500" y="633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82676</xdr:rowOff>
    </xdr:from>
    <xdr:ext cx="469744"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20199428" y="6426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62774</xdr:rowOff>
    </xdr:from>
    <xdr:to>
      <xdr:col>102</xdr:col>
      <xdr:colOff>165100</xdr:colOff>
      <xdr:row>36</xdr:row>
      <xdr:rowOff>164374</xdr:rowOff>
    </xdr:to>
    <xdr:sp macro="" textlink="">
      <xdr:nvSpPr>
        <xdr:cNvPr id="779" name="楕円 778">
          <a:extLst>
            <a:ext uri="{FF2B5EF4-FFF2-40B4-BE49-F238E27FC236}">
              <a16:creationId xmlns:a16="http://schemas.microsoft.com/office/drawing/2014/main" id="{00000000-0008-0000-0600-00000B030000}"/>
            </a:ext>
          </a:extLst>
        </xdr:cNvPr>
        <xdr:cNvSpPr/>
      </xdr:nvSpPr>
      <xdr:spPr>
        <a:xfrm>
          <a:off x="19494500" y="6234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155501</xdr:rowOff>
    </xdr:from>
    <xdr:ext cx="469744"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9310428" y="632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109474</xdr:rowOff>
    </xdr:from>
    <xdr:to>
      <xdr:col>98</xdr:col>
      <xdr:colOff>38100</xdr:colOff>
      <xdr:row>35</xdr:row>
      <xdr:rowOff>39624</xdr:rowOff>
    </xdr:to>
    <xdr:sp macro="" textlink="">
      <xdr:nvSpPr>
        <xdr:cNvPr id="781" name="楕円 780">
          <a:extLst>
            <a:ext uri="{FF2B5EF4-FFF2-40B4-BE49-F238E27FC236}">
              <a16:creationId xmlns:a16="http://schemas.microsoft.com/office/drawing/2014/main" id="{00000000-0008-0000-0600-00000D030000}"/>
            </a:ext>
          </a:extLst>
        </xdr:cNvPr>
        <xdr:cNvSpPr/>
      </xdr:nvSpPr>
      <xdr:spPr>
        <a:xfrm>
          <a:off x="18605500" y="5938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56151</xdr:rowOff>
    </xdr:from>
    <xdr:ext cx="469744"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421428" y="5714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6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6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5" name="貸付金グラフ枠">
          <a:extLst>
            <a:ext uri="{FF2B5EF4-FFF2-40B4-BE49-F238E27FC236}">
              <a16:creationId xmlns:a16="http://schemas.microsoft.com/office/drawing/2014/main" id="{00000000-0008-0000-0600-00002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53340</xdr:rowOff>
    </xdr:from>
    <xdr:to>
      <xdr:col>116</xdr:col>
      <xdr:colOff>62864</xdr:colOff>
      <xdr:row>59</xdr:row>
      <xdr:rowOff>40386</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2159595" y="8625840"/>
          <a:ext cx="1269" cy="1530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44213</xdr:rowOff>
    </xdr:from>
    <xdr:ext cx="378565" cy="259045"/>
    <xdr:sp macro="" textlink="">
      <xdr:nvSpPr>
        <xdr:cNvPr id="807" name="貸付金最小値テキスト">
          <a:extLst>
            <a:ext uri="{FF2B5EF4-FFF2-40B4-BE49-F238E27FC236}">
              <a16:creationId xmlns:a16="http://schemas.microsoft.com/office/drawing/2014/main" id="{00000000-0008-0000-0600-000027030000}"/>
            </a:ext>
          </a:extLst>
        </xdr:cNvPr>
        <xdr:cNvSpPr txBox="1"/>
      </xdr:nvSpPr>
      <xdr:spPr>
        <a:xfrm>
          <a:off x="22212300" y="1015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40386</xdr:rowOff>
    </xdr:from>
    <xdr:to>
      <xdr:col>116</xdr:col>
      <xdr:colOff>152400</xdr:colOff>
      <xdr:row>59</xdr:row>
      <xdr:rowOff>40386</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2072600" y="10155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xdr:rowOff>
    </xdr:from>
    <xdr:ext cx="599010" cy="259045"/>
    <xdr:sp macro="" textlink="">
      <xdr:nvSpPr>
        <xdr:cNvPr id="809" name="貸付金最大値テキスト">
          <a:extLst>
            <a:ext uri="{FF2B5EF4-FFF2-40B4-BE49-F238E27FC236}">
              <a16:creationId xmlns:a16="http://schemas.microsoft.com/office/drawing/2014/main" id="{00000000-0008-0000-0600-000029030000}"/>
            </a:ext>
          </a:extLst>
        </xdr:cNvPr>
        <xdr:cNvSpPr txBox="1"/>
      </xdr:nvSpPr>
      <xdr:spPr>
        <a:xfrm>
          <a:off x="22212300" y="8401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53340</xdr:rowOff>
    </xdr:from>
    <xdr:to>
      <xdr:col>116</xdr:col>
      <xdr:colOff>152400</xdr:colOff>
      <xdr:row>50</xdr:row>
      <xdr:rowOff>53340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22072600" y="8625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59728</xdr:rowOff>
    </xdr:from>
    <xdr:to>
      <xdr:col>116</xdr:col>
      <xdr:colOff>63500</xdr:colOff>
      <xdr:row>57</xdr:row>
      <xdr:rowOff>132994</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1323300" y="9660928"/>
          <a:ext cx="838200" cy="24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2011</xdr:rowOff>
    </xdr:from>
    <xdr:ext cx="534377" cy="259045"/>
    <xdr:sp macro="" textlink="">
      <xdr:nvSpPr>
        <xdr:cNvPr id="812" name="貸付金平均値テキスト">
          <a:extLst>
            <a:ext uri="{FF2B5EF4-FFF2-40B4-BE49-F238E27FC236}">
              <a16:creationId xmlns:a16="http://schemas.microsoft.com/office/drawing/2014/main" id="{00000000-0008-0000-0600-00002C030000}"/>
            </a:ext>
          </a:extLst>
        </xdr:cNvPr>
        <xdr:cNvSpPr txBox="1"/>
      </xdr:nvSpPr>
      <xdr:spPr>
        <a:xfrm>
          <a:off x="22212300" y="96032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150584</xdr:rowOff>
    </xdr:from>
    <xdr:to>
      <xdr:col>116</xdr:col>
      <xdr:colOff>114300</xdr:colOff>
      <xdr:row>57</xdr:row>
      <xdr:rowOff>80734</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2110700" y="975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59233</xdr:rowOff>
    </xdr:from>
    <xdr:to>
      <xdr:col>111</xdr:col>
      <xdr:colOff>177800</xdr:colOff>
      <xdr:row>56</xdr:row>
      <xdr:rowOff>59728</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20434300" y="9488983"/>
          <a:ext cx="889000" cy="17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91313</xdr:rowOff>
    </xdr:from>
    <xdr:to>
      <xdr:col>112</xdr:col>
      <xdr:colOff>38100</xdr:colOff>
      <xdr:row>57</xdr:row>
      <xdr:rowOff>21463</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1272500" y="969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57</xdr:row>
      <xdr:rowOff>12590</xdr:rowOff>
    </xdr:from>
    <xdr:ext cx="534377"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056111" y="978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29235</xdr:rowOff>
    </xdr:from>
    <xdr:to>
      <xdr:col>107</xdr:col>
      <xdr:colOff>50800</xdr:colOff>
      <xdr:row>55</xdr:row>
      <xdr:rowOff>59233</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9545300" y="9458985"/>
          <a:ext cx="889000" cy="29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9271</xdr:rowOff>
    </xdr:from>
    <xdr:to>
      <xdr:col>107</xdr:col>
      <xdr:colOff>101600</xdr:colOff>
      <xdr:row>56</xdr:row>
      <xdr:rowOff>110871</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20383500" y="96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101998</xdr:rowOff>
    </xdr:from>
    <xdr:ext cx="534377"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67111" y="970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29235</xdr:rowOff>
    </xdr:from>
    <xdr:to>
      <xdr:col>102</xdr:col>
      <xdr:colOff>114300</xdr:colOff>
      <xdr:row>58</xdr:row>
      <xdr:rowOff>73698</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flipV="1">
          <a:off x="18656300" y="9458985"/>
          <a:ext cx="889000" cy="55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13691</xdr:rowOff>
    </xdr:from>
    <xdr:to>
      <xdr:col>102</xdr:col>
      <xdr:colOff>165100</xdr:colOff>
      <xdr:row>56</xdr:row>
      <xdr:rowOff>115291</xdr:rowOff>
    </xdr:to>
    <xdr:sp macro="" textlink="">
      <xdr:nvSpPr>
        <xdr:cNvPr id="821" name="フローチャート: 判断 820">
          <a:extLst>
            <a:ext uri="{FF2B5EF4-FFF2-40B4-BE49-F238E27FC236}">
              <a16:creationId xmlns:a16="http://schemas.microsoft.com/office/drawing/2014/main" id="{00000000-0008-0000-0600-000035030000}"/>
            </a:ext>
          </a:extLst>
        </xdr:cNvPr>
        <xdr:cNvSpPr/>
      </xdr:nvSpPr>
      <xdr:spPr>
        <a:xfrm>
          <a:off x="19494500" y="961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106418</xdr:rowOff>
    </xdr:from>
    <xdr:ext cx="534377"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278111" y="9707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77839</xdr:rowOff>
    </xdr:from>
    <xdr:to>
      <xdr:col>98</xdr:col>
      <xdr:colOff>38100</xdr:colOff>
      <xdr:row>58</xdr:row>
      <xdr:rowOff>7989</xdr:rowOff>
    </xdr:to>
    <xdr:sp macro="" textlink="">
      <xdr:nvSpPr>
        <xdr:cNvPr id="823" name="フローチャート: 判断 822">
          <a:extLst>
            <a:ext uri="{FF2B5EF4-FFF2-40B4-BE49-F238E27FC236}">
              <a16:creationId xmlns:a16="http://schemas.microsoft.com/office/drawing/2014/main" id="{00000000-0008-0000-0600-000037030000}"/>
            </a:ext>
          </a:extLst>
        </xdr:cNvPr>
        <xdr:cNvSpPr/>
      </xdr:nvSpPr>
      <xdr:spPr>
        <a:xfrm>
          <a:off x="18605500" y="985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24516</xdr:rowOff>
    </xdr:from>
    <xdr:ext cx="534377"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389111" y="9625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82194</xdr:rowOff>
    </xdr:from>
    <xdr:to>
      <xdr:col>116</xdr:col>
      <xdr:colOff>114300</xdr:colOff>
      <xdr:row>58</xdr:row>
      <xdr:rowOff>12344</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22110700" y="985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60621</xdr:rowOff>
    </xdr:from>
    <xdr:ext cx="534377" cy="259045"/>
    <xdr:sp macro="" textlink="">
      <xdr:nvSpPr>
        <xdr:cNvPr id="831" name="貸付金該当値テキスト">
          <a:extLst>
            <a:ext uri="{FF2B5EF4-FFF2-40B4-BE49-F238E27FC236}">
              <a16:creationId xmlns:a16="http://schemas.microsoft.com/office/drawing/2014/main" id="{00000000-0008-0000-0600-00003F030000}"/>
            </a:ext>
          </a:extLst>
        </xdr:cNvPr>
        <xdr:cNvSpPr txBox="1"/>
      </xdr:nvSpPr>
      <xdr:spPr>
        <a:xfrm>
          <a:off x="22212300" y="983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8928</xdr:rowOff>
    </xdr:from>
    <xdr:to>
      <xdr:col>112</xdr:col>
      <xdr:colOff>38100</xdr:colOff>
      <xdr:row>56</xdr:row>
      <xdr:rowOff>110528</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21272500" y="961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127055</xdr:rowOff>
    </xdr:from>
    <xdr:ext cx="534377"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21056111" y="938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8433</xdr:rowOff>
    </xdr:from>
    <xdr:to>
      <xdr:col>107</xdr:col>
      <xdr:colOff>101600</xdr:colOff>
      <xdr:row>55</xdr:row>
      <xdr:rowOff>110033</xdr:rowOff>
    </xdr:to>
    <xdr:sp macro="" textlink="">
      <xdr:nvSpPr>
        <xdr:cNvPr id="834" name="楕円 833">
          <a:extLst>
            <a:ext uri="{FF2B5EF4-FFF2-40B4-BE49-F238E27FC236}">
              <a16:creationId xmlns:a16="http://schemas.microsoft.com/office/drawing/2014/main" id="{00000000-0008-0000-0600-000042030000}"/>
            </a:ext>
          </a:extLst>
        </xdr:cNvPr>
        <xdr:cNvSpPr/>
      </xdr:nvSpPr>
      <xdr:spPr>
        <a:xfrm>
          <a:off x="20383500" y="943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126560</xdr:rowOff>
    </xdr:from>
    <xdr:ext cx="534377"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20167111" y="921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149885</xdr:rowOff>
    </xdr:from>
    <xdr:to>
      <xdr:col>102</xdr:col>
      <xdr:colOff>165100</xdr:colOff>
      <xdr:row>55</xdr:row>
      <xdr:rowOff>80035</xdr:rowOff>
    </xdr:to>
    <xdr:sp macro="" textlink="">
      <xdr:nvSpPr>
        <xdr:cNvPr id="836" name="楕円 835">
          <a:extLst>
            <a:ext uri="{FF2B5EF4-FFF2-40B4-BE49-F238E27FC236}">
              <a16:creationId xmlns:a16="http://schemas.microsoft.com/office/drawing/2014/main" id="{00000000-0008-0000-0600-000044030000}"/>
            </a:ext>
          </a:extLst>
        </xdr:cNvPr>
        <xdr:cNvSpPr/>
      </xdr:nvSpPr>
      <xdr:spPr>
        <a:xfrm>
          <a:off x="19494500" y="940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96562</xdr:rowOff>
    </xdr:from>
    <xdr:ext cx="534377"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9278111" y="918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22898</xdr:rowOff>
    </xdr:from>
    <xdr:to>
      <xdr:col>98</xdr:col>
      <xdr:colOff>38100</xdr:colOff>
      <xdr:row>58</xdr:row>
      <xdr:rowOff>124498</xdr:rowOff>
    </xdr:to>
    <xdr:sp macro="" textlink="">
      <xdr:nvSpPr>
        <xdr:cNvPr id="838" name="楕円 837">
          <a:extLst>
            <a:ext uri="{FF2B5EF4-FFF2-40B4-BE49-F238E27FC236}">
              <a16:creationId xmlns:a16="http://schemas.microsoft.com/office/drawing/2014/main" id="{00000000-0008-0000-0600-000046030000}"/>
            </a:ext>
          </a:extLst>
        </xdr:cNvPr>
        <xdr:cNvSpPr/>
      </xdr:nvSpPr>
      <xdr:spPr>
        <a:xfrm>
          <a:off x="18605500" y="996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58</xdr:row>
      <xdr:rowOff>115625</xdr:rowOff>
    </xdr:from>
    <xdr:ext cx="534377"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389111" y="1005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5" name="正方形/長方形 844">
          <a:extLst>
            <a:ext uri="{FF2B5EF4-FFF2-40B4-BE49-F238E27FC236}">
              <a16:creationId xmlns:a16="http://schemas.microsoft.com/office/drawing/2014/main" id="{00000000-0008-0000-0600-00004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6" name="正方形/長方形 845">
          <a:extLst>
            <a:ext uri="{FF2B5EF4-FFF2-40B4-BE49-F238E27FC236}">
              <a16:creationId xmlns:a16="http://schemas.microsoft.com/office/drawing/2014/main" id="{00000000-0008-0000-0600-00004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7" name="正方形/長方形 846">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1" name="繰出金グラフ枠">
          <a:extLst>
            <a:ext uri="{FF2B5EF4-FFF2-40B4-BE49-F238E27FC236}">
              <a16:creationId xmlns:a16="http://schemas.microsoft.com/office/drawing/2014/main" id="{00000000-0008-0000-0600-00005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45334</xdr:rowOff>
    </xdr:from>
    <xdr:to>
      <xdr:col>116</xdr:col>
      <xdr:colOff>62864</xdr:colOff>
      <xdr:row>79</xdr:row>
      <xdr:rowOff>46340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2159595" y="12389734"/>
          <a:ext cx="1269" cy="1201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50167</xdr:rowOff>
    </xdr:from>
    <xdr:ext cx="534377" cy="259045"/>
    <xdr:sp macro="" textlink="">
      <xdr:nvSpPr>
        <xdr:cNvPr id="863" name="繰出金最小値テキスト">
          <a:extLst>
            <a:ext uri="{FF2B5EF4-FFF2-40B4-BE49-F238E27FC236}">
              <a16:creationId xmlns:a16="http://schemas.microsoft.com/office/drawing/2014/main" id="{00000000-0008-0000-0600-00005F030000}"/>
            </a:ext>
          </a:extLst>
        </xdr:cNvPr>
        <xdr:cNvSpPr txBox="1"/>
      </xdr:nvSpPr>
      <xdr:spPr>
        <a:xfrm>
          <a:off x="22212300" y="1359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46340</xdr:rowOff>
    </xdr:from>
    <xdr:to>
      <xdr:col>116</xdr:col>
      <xdr:colOff>152400</xdr:colOff>
      <xdr:row>79</xdr:row>
      <xdr:rowOff>46340</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22072600" y="1359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163461</xdr:rowOff>
    </xdr:from>
    <xdr:ext cx="534377" cy="259045"/>
    <xdr:sp macro="" textlink="">
      <xdr:nvSpPr>
        <xdr:cNvPr id="865" name="繰出金最大値テキスト">
          <a:extLst>
            <a:ext uri="{FF2B5EF4-FFF2-40B4-BE49-F238E27FC236}">
              <a16:creationId xmlns:a16="http://schemas.microsoft.com/office/drawing/2014/main" id="{00000000-0008-0000-0600-000061030000}"/>
            </a:ext>
          </a:extLst>
        </xdr:cNvPr>
        <xdr:cNvSpPr txBox="1"/>
      </xdr:nvSpPr>
      <xdr:spPr>
        <a:xfrm>
          <a:off x="22212300" y="1216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45334</xdr:rowOff>
    </xdr:from>
    <xdr:to>
      <xdr:col>116</xdr:col>
      <xdr:colOff>152400</xdr:colOff>
      <xdr:row>72</xdr:row>
      <xdr:rowOff>45334</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22072600" y="12389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19411</xdr:rowOff>
    </xdr:from>
    <xdr:to>
      <xdr:col>116</xdr:col>
      <xdr:colOff>63500</xdr:colOff>
      <xdr:row>78</xdr:row>
      <xdr:rowOff>51414</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21323300" y="13392511"/>
          <a:ext cx="838200" cy="32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57416</xdr:rowOff>
    </xdr:from>
    <xdr:ext cx="534377" cy="259045"/>
    <xdr:sp macro="" textlink="">
      <xdr:nvSpPr>
        <xdr:cNvPr id="868" name="繰出金平均値テキスト">
          <a:extLst>
            <a:ext uri="{FF2B5EF4-FFF2-40B4-BE49-F238E27FC236}">
              <a16:creationId xmlns:a16="http://schemas.microsoft.com/office/drawing/2014/main" id="{00000000-0008-0000-0600-000064030000}"/>
            </a:ext>
          </a:extLst>
        </xdr:cNvPr>
        <xdr:cNvSpPr txBox="1"/>
      </xdr:nvSpPr>
      <xdr:spPr>
        <a:xfrm>
          <a:off x="22212300" y="12916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34539</xdr:rowOff>
    </xdr:from>
    <xdr:to>
      <xdr:col>116</xdr:col>
      <xdr:colOff>114300</xdr:colOff>
      <xdr:row>76</xdr:row>
      <xdr:rowOff>136139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2110700" y="1306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51414</xdr:rowOff>
    </xdr:from>
    <xdr:to>
      <xdr:col>111</xdr:col>
      <xdr:colOff>177800</xdr:colOff>
      <xdr:row>78</xdr:row>
      <xdr:rowOff>66137</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20434300" y="13424514"/>
          <a:ext cx="889000" cy="14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77653</xdr:rowOff>
    </xdr:from>
    <xdr:to>
      <xdr:col>112</xdr:col>
      <xdr:colOff>38100</xdr:colOff>
      <xdr:row>77</xdr:row>
      <xdr:rowOff>7803</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21272500" y="131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24330</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288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66137</xdr:rowOff>
    </xdr:from>
    <xdr:to>
      <xdr:col>107</xdr:col>
      <xdr:colOff>50800</xdr:colOff>
      <xdr:row>78</xdr:row>
      <xdr:rowOff>98552</xdr:rowOff>
    </xdr:to>
    <xdr:cxnSp macro="">
      <xdr:nvCxnSpPr>
        <xdr:cNvPr id="873" name="直線コネクタ 872">
          <a:extLst>
            <a:ext uri="{FF2B5EF4-FFF2-40B4-BE49-F238E27FC236}">
              <a16:creationId xmlns:a16="http://schemas.microsoft.com/office/drawing/2014/main" id="{00000000-0008-0000-0600-000069030000}"/>
            </a:ext>
          </a:extLst>
        </xdr:cNvPr>
        <xdr:cNvCxnSpPr/>
      </xdr:nvCxnSpPr>
      <xdr:spPr>
        <a:xfrm flipV="1">
          <a:off x="19545300" y="13439237"/>
          <a:ext cx="889000" cy="3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107051</xdr:rowOff>
    </xdr:from>
    <xdr:to>
      <xdr:col>107</xdr:col>
      <xdr:colOff>101600</xdr:colOff>
      <xdr:row>77</xdr:row>
      <xdr:rowOff>37201</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20383500" y="13137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53728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91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87717</xdr:rowOff>
    </xdr:from>
    <xdr:to>
      <xdr:col>102</xdr:col>
      <xdr:colOff>114300</xdr:colOff>
      <xdr:row>78</xdr:row>
      <xdr:rowOff>98552</xdr:rowOff>
    </xdr:to>
    <xdr:cxnSp macro="">
      <xdr:nvCxnSpPr>
        <xdr:cNvPr id="876" name="直線コネクタ 875">
          <a:extLst>
            <a:ext uri="{FF2B5EF4-FFF2-40B4-BE49-F238E27FC236}">
              <a16:creationId xmlns:a16="http://schemas.microsoft.com/office/drawing/2014/main" id="{00000000-0008-0000-0600-00006C030000}"/>
            </a:ext>
          </a:extLst>
        </xdr:cNvPr>
        <xdr:cNvCxnSpPr/>
      </xdr:nvCxnSpPr>
      <xdr:spPr>
        <a:xfrm>
          <a:off x="18656300" y="13460817"/>
          <a:ext cx="889000" cy="1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156383</xdr:rowOff>
    </xdr:from>
    <xdr:to>
      <xdr:col>102</xdr:col>
      <xdr:colOff>165100</xdr:colOff>
      <xdr:row>77</xdr:row>
      <xdr:rowOff>86533</xdr:rowOff>
    </xdr:to>
    <xdr:sp macro="" textlink="">
      <xdr:nvSpPr>
        <xdr:cNvPr id="877" name="フローチャート: 判断 876">
          <a:extLst>
            <a:ext uri="{FF2B5EF4-FFF2-40B4-BE49-F238E27FC236}">
              <a16:creationId xmlns:a16="http://schemas.microsoft.com/office/drawing/2014/main" id="{00000000-0008-0000-0600-00006D030000}"/>
            </a:ext>
          </a:extLst>
        </xdr:cNvPr>
        <xdr:cNvSpPr/>
      </xdr:nvSpPr>
      <xdr:spPr>
        <a:xfrm>
          <a:off x="19494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103060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961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147741</xdr:rowOff>
    </xdr:from>
    <xdr:to>
      <xdr:col>98</xdr:col>
      <xdr:colOff>38100</xdr:colOff>
      <xdr:row>77</xdr:row>
      <xdr:rowOff>77891</xdr:rowOff>
    </xdr:to>
    <xdr:sp macro="" textlink="">
      <xdr:nvSpPr>
        <xdr:cNvPr id="879" name="フローチャート: 判断 878">
          <a:extLst>
            <a:ext uri="{FF2B5EF4-FFF2-40B4-BE49-F238E27FC236}">
              <a16:creationId xmlns:a16="http://schemas.microsoft.com/office/drawing/2014/main" id="{00000000-0008-0000-0600-00006F030000}"/>
            </a:ext>
          </a:extLst>
        </xdr:cNvPr>
        <xdr:cNvSpPr/>
      </xdr:nvSpPr>
      <xdr:spPr>
        <a:xfrm>
          <a:off x="18605500" y="1317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94418</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95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140061</xdr:rowOff>
    </xdr:from>
    <xdr:to>
      <xdr:col>116</xdr:col>
      <xdr:colOff>114300</xdr:colOff>
      <xdr:row>78</xdr:row>
      <xdr:rowOff>70211</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22110700" y="1334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118488</xdr:rowOff>
    </xdr:from>
    <xdr:ext cx="534377" cy="259045"/>
    <xdr:sp macro="" textlink="">
      <xdr:nvSpPr>
        <xdr:cNvPr id="887" name="繰出金該当値テキスト">
          <a:extLst>
            <a:ext uri="{FF2B5EF4-FFF2-40B4-BE49-F238E27FC236}">
              <a16:creationId xmlns:a16="http://schemas.microsoft.com/office/drawing/2014/main" id="{00000000-0008-0000-0600-000077030000}"/>
            </a:ext>
          </a:extLst>
        </xdr:cNvPr>
        <xdr:cNvSpPr txBox="1"/>
      </xdr:nvSpPr>
      <xdr:spPr>
        <a:xfrm>
          <a:off x="22212300" y="13320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614</xdr:rowOff>
    </xdr:from>
    <xdr:to>
      <xdr:col>112</xdr:col>
      <xdr:colOff>38100</xdr:colOff>
      <xdr:row>78</xdr:row>
      <xdr:rowOff>102214</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21272500" y="1337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93341</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21056111" y="1346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15337</xdr:rowOff>
    </xdr:from>
    <xdr:to>
      <xdr:col>107</xdr:col>
      <xdr:colOff>101600</xdr:colOff>
      <xdr:row>78</xdr:row>
      <xdr:rowOff>116937</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20383500" y="1338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108064</xdr:rowOff>
    </xdr:from>
    <xdr:ext cx="534377"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20167111" y="1348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47752</xdr:rowOff>
    </xdr:from>
    <xdr:to>
      <xdr:col>102</xdr:col>
      <xdr:colOff>165100</xdr:colOff>
      <xdr:row>78</xdr:row>
      <xdr:rowOff>149352</xdr:rowOff>
    </xdr:to>
    <xdr:sp macro="" textlink="">
      <xdr:nvSpPr>
        <xdr:cNvPr id="892" name="楕円 891">
          <a:extLst>
            <a:ext uri="{FF2B5EF4-FFF2-40B4-BE49-F238E27FC236}">
              <a16:creationId xmlns:a16="http://schemas.microsoft.com/office/drawing/2014/main" id="{00000000-0008-0000-0600-00007C030000}"/>
            </a:ext>
          </a:extLst>
        </xdr:cNvPr>
        <xdr:cNvSpPr/>
      </xdr:nvSpPr>
      <xdr:spPr>
        <a:xfrm>
          <a:off x="19494500" y="1342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140479</xdr:rowOff>
    </xdr:from>
    <xdr:ext cx="534377"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9278111" y="13513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36917</xdr:rowOff>
    </xdr:from>
    <xdr:to>
      <xdr:col>98</xdr:col>
      <xdr:colOff>38100</xdr:colOff>
      <xdr:row>78</xdr:row>
      <xdr:rowOff>138517</xdr:rowOff>
    </xdr:to>
    <xdr:sp macro="" textlink="">
      <xdr:nvSpPr>
        <xdr:cNvPr id="894" name="楕円 893">
          <a:extLst>
            <a:ext uri="{FF2B5EF4-FFF2-40B4-BE49-F238E27FC236}">
              <a16:creationId xmlns:a16="http://schemas.microsoft.com/office/drawing/2014/main" id="{00000000-0008-0000-0600-00007E030000}"/>
            </a:ext>
          </a:extLst>
        </xdr:cNvPr>
        <xdr:cNvSpPr/>
      </xdr:nvSpPr>
      <xdr:spPr>
        <a:xfrm>
          <a:off x="18605500" y="1341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129644</xdr:rowOff>
    </xdr:from>
    <xdr:ext cx="534377"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389111" y="1350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3" name="正方形/長方形 902">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0" name="前年度繰上充用金グラフ枠">
          <a:extLst>
            <a:ext uri="{FF2B5EF4-FFF2-40B4-BE49-F238E27FC236}">
              <a16:creationId xmlns:a16="http://schemas.microsoft.com/office/drawing/2014/main" id="{00000000-0008-0000-0600-00008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2" name="前年度繰上充用金最小値テキスト">
          <a:extLst>
            <a:ext uri="{FF2B5EF4-FFF2-40B4-BE49-F238E27FC236}">
              <a16:creationId xmlns:a16="http://schemas.microsoft.com/office/drawing/2014/main" id="{00000000-0008-0000-0600-00009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4" name="前年度繰上充用金最大値テキスト">
          <a:extLst>
            <a:ext uri="{FF2B5EF4-FFF2-40B4-BE49-F238E27FC236}">
              <a16:creationId xmlns:a16="http://schemas.microsoft.com/office/drawing/2014/main" id="{00000000-0008-0000-0600-00009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7" name="前年度繰上充用金平均値テキスト">
          <a:extLst>
            <a:ext uri="{FF2B5EF4-FFF2-40B4-BE49-F238E27FC236}">
              <a16:creationId xmlns:a16="http://schemas.microsoft.com/office/drawing/2014/main" id="{00000000-0008-0000-0600-00009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5" name="直線コネクタ 924">
          <a:extLst>
            <a:ext uri="{FF2B5EF4-FFF2-40B4-BE49-F238E27FC236}">
              <a16:creationId xmlns:a16="http://schemas.microsoft.com/office/drawing/2014/main" id="{00000000-0008-0000-0600-00009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6" name="フローチャート: 判断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フローチャート: 判断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6" name="前年度繰上充用金該当値テキスト">
          <a:extLst>
            <a:ext uri="{FF2B5EF4-FFF2-40B4-BE49-F238E27FC236}">
              <a16:creationId xmlns:a16="http://schemas.microsoft.com/office/drawing/2014/main" id="{00000000-0008-0000-0600-0000A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1" name="楕円 940">
          <a:extLst>
            <a:ext uri="{FF2B5EF4-FFF2-40B4-BE49-F238E27FC236}">
              <a16:creationId xmlns:a16="http://schemas.microsoft.com/office/drawing/2014/main" id="{00000000-0008-0000-0600-0000A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3" name="楕円 942">
          <a:extLst>
            <a:ext uri="{FF2B5EF4-FFF2-40B4-BE49-F238E27FC236}">
              <a16:creationId xmlns:a16="http://schemas.microsoft.com/office/drawing/2014/main" id="{00000000-0008-0000-0600-0000A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6" name="正方形/長方形 945">
          <a:extLst>
            <a:ext uri="{FF2B5EF4-FFF2-40B4-BE49-F238E27FC236}">
              <a16:creationId xmlns:a16="http://schemas.microsoft.com/office/drawing/2014/main" id="{00000000-0008-0000-0600-0000B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7" name="テキスト ボックス 946">
          <a:extLst>
            <a:ext uri="{FF2B5EF4-FFF2-40B4-BE49-F238E27FC236}">
              <a16:creationId xmlns:a16="http://schemas.microsoft.com/office/drawing/2014/main" id="{00000000-0008-0000-0600-0000B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歳出決算総額は、住民一人当たり</a:t>
          </a:r>
          <a:r>
            <a:rPr kumimoji="1" lang="en-US" altLang="ja-JP" sz="1100">
              <a:latin typeface="ＭＳ Ｐゴシック" panose="020B0600070205080204" pitchFamily="50" charset="-128"/>
              <a:ea typeface="ＭＳ Ｐゴシック" panose="020B0600070205080204" pitchFamily="50" charset="-128"/>
            </a:rPr>
            <a:t>521,702</a:t>
          </a:r>
          <a:r>
            <a:rPr kumimoji="1" lang="ja-JP" altLang="en-US" sz="1100">
              <a:latin typeface="ＭＳ Ｐゴシック" panose="020B0600070205080204" pitchFamily="50" charset="-128"/>
              <a:ea typeface="ＭＳ Ｐゴシック" panose="020B0600070205080204" pitchFamily="50" charset="-128"/>
            </a:rPr>
            <a:t>円（歳出総額</a:t>
          </a:r>
          <a:r>
            <a:rPr kumimoji="1" lang="en-US" altLang="ja-JP" sz="1100">
              <a:latin typeface="ＭＳ Ｐゴシック" panose="020B0600070205080204" pitchFamily="50" charset="-128"/>
              <a:ea typeface="ＭＳ Ｐゴシック" panose="020B0600070205080204" pitchFamily="50" charset="-128"/>
            </a:rPr>
            <a:t>÷R6.1.1</a:t>
          </a:r>
          <a:r>
            <a:rPr kumimoji="1" lang="ja-JP" altLang="en-US" sz="1100">
              <a:latin typeface="ＭＳ Ｐゴシック" panose="020B0600070205080204" pitchFamily="50" charset="-128"/>
              <a:ea typeface="ＭＳ Ｐゴシック" panose="020B0600070205080204" pitchFamily="50" charset="-128"/>
            </a:rPr>
            <a:t>時点の人口）となっています。各経費の住民一人当たりのコストは、概ね類似団体平均を下回っており、主な項目の状況は以下のとおりです。</a:t>
          </a:r>
        </a:p>
        <a:p>
          <a:r>
            <a:rPr kumimoji="1" lang="ja-JP" altLang="en-US" sz="1100">
              <a:latin typeface="ＭＳ Ｐゴシック" panose="020B0600070205080204" pitchFamily="50" charset="-128"/>
              <a:ea typeface="ＭＳ Ｐゴシック" panose="020B0600070205080204" pitchFamily="50" charset="-128"/>
            </a:rPr>
            <a:t>物件費は、住民一人当たり</a:t>
          </a:r>
          <a:r>
            <a:rPr kumimoji="1" lang="en-US" altLang="ja-JP" sz="1100">
              <a:latin typeface="ＭＳ Ｐゴシック" panose="020B0600070205080204" pitchFamily="50" charset="-128"/>
              <a:ea typeface="ＭＳ Ｐゴシック" panose="020B0600070205080204" pitchFamily="50" charset="-128"/>
            </a:rPr>
            <a:t>56,419</a:t>
          </a:r>
          <a:r>
            <a:rPr kumimoji="1" lang="ja-JP" altLang="en-US" sz="1100">
              <a:latin typeface="ＭＳ Ｐゴシック" panose="020B0600070205080204" pitchFamily="50" charset="-128"/>
              <a:ea typeface="ＭＳ Ｐゴシック" panose="020B0600070205080204" pitchFamily="50" charset="-128"/>
            </a:rPr>
            <a:t>円となっており、前年度から減少しました。近年は、新型コロナウイルス感染症対策関連経費の増加に伴い、上昇傾向にありましたが、令和５年度は、ワクチン接種件数の減等をはじめ、新型コロナウイルス感染症対策関連経費の減等が主な要因です。</a:t>
          </a:r>
        </a:p>
        <a:p>
          <a:r>
            <a:rPr kumimoji="1" lang="ja-JP" altLang="en-US" sz="1100">
              <a:latin typeface="ＭＳ Ｐゴシック" panose="020B0600070205080204" pitchFamily="50" charset="-128"/>
              <a:ea typeface="ＭＳ Ｐゴシック" panose="020B0600070205080204" pitchFamily="50" charset="-128"/>
            </a:rPr>
            <a:t>扶助費は、住民一人当たり</a:t>
          </a:r>
          <a:r>
            <a:rPr kumimoji="1" lang="en-US" altLang="ja-JP" sz="1100">
              <a:latin typeface="ＭＳ Ｐゴシック" panose="020B0600070205080204" pitchFamily="50" charset="-128"/>
              <a:ea typeface="ＭＳ Ｐゴシック" panose="020B0600070205080204" pitchFamily="50" charset="-128"/>
            </a:rPr>
            <a:t>157,442</a:t>
          </a:r>
          <a:r>
            <a:rPr kumimoji="1" lang="ja-JP" altLang="en-US" sz="1100">
              <a:latin typeface="ＭＳ Ｐゴシック" panose="020B0600070205080204" pitchFamily="50" charset="-128"/>
              <a:ea typeface="ＭＳ Ｐゴシック" panose="020B0600070205080204" pitchFamily="50" charset="-128"/>
            </a:rPr>
            <a:t>円となっており、前年度から増加しました。保育・教育施設の対象児童数や障害者支援施設利用者数の増等により増加傾向にあり、令和５年度においてはそれに加え、電力・ガス・食料品等価格高騰緊急支援給付金給付事業の制度拡充等が主な要因です。</a:t>
          </a:r>
        </a:p>
        <a:p>
          <a:r>
            <a:rPr kumimoji="1" lang="ja-JP" altLang="en-US" sz="1100">
              <a:latin typeface="ＭＳ Ｐゴシック" panose="020B0600070205080204" pitchFamily="50" charset="-128"/>
              <a:ea typeface="ＭＳ Ｐゴシック" panose="020B0600070205080204" pitchFamily="50" charset="-128"/>
            </a:rPr>
            <a:t>普通建設事業費は、住民一人当たり</a:t>
          </a:r>
          <a:r>
            <a:rPr kumimoji="1" lang="en-US" altLang="ja-JP" sz="1100">
              <a:latin typeface="ＭＳ Ｐゴシック" panose="020B0600070205080204" pitchFamily="50" charset="-128"/>
              <a:ea typeface="ＭＳ Ｐゴシック" panose="020B0600070205080204" pitchFamily="50" charset="-128"/>
            </a:rPr>
            <a:t>53,627</a:t>
          </a:r>
          <a:r>
            <a:rPr kumimoji="1" lang="ja-JP" altLang="en-US" sz="1100">
              <a:latin typeface="ＭＳ Ｐゴシック" panose="020B0600070205080204" pitchFamily="50" charset="-128"/>
              <a:ea typeface="ＭＳ Ｐゴシック" panose="020B0600070205080204" pitchFamily="50" charset="-128"/>
            </a:rPr>
            <a:t>円となっており、前年度から減少しました。「更新整備」に係る費用は類似団体内でも低い水準にある一方で、「新規整備」に係る費用は類似団体内平均を上回っています。令和５年度は、港湾関連用地取得費の減等が主な要因です。</a:t>
          </a:r>
        </a:p>
        <a:p>
          <a:r>
            <a:rPr kumimoji="1" lang="ja-JP" altLang="en-US" sz="1100">
              <a:latin typeface="ＭＳ Ｐゴシック" panose="020B0600070205080204" pitchFamily="50" charset="-128"/>
              <a:ea typeface="ＭＳ Ｐゴシック" panose="020B0600070205080204" pitchFamily="50" charset="-128"/>
            </a:rPr>
            <a:t>積立金は、住民一人当たり</a:t>
          </a:r>
          <a:r>
            <a:rPr kumimoji="1" lang="en-US" altLang="ja-JP" sz="1100">
              <a:latin typeface="ＭＳ Ｐゴシック" panose="020B0600070205080204" pitchFamily="50" charset="-128"/>
              <a:ea typeface="ＭＳ Ｐゴシック" panose="020B0600070205080204" pitchFamily="50" charset="-128"/>
            </a:rPr>
            <a:t>8,452</a:t>
          </a:r>
          <a:r>
            <a:rPr kumimoji="1" lang="ja-JP" altLang="en-US" sz="1100">
              <a:latin typeface="ＭＳ Ｐゴシック" panose="020B0600070205080204" pitchFamily="50" charset="-128"/>
              <a:ea typeface="ＭＳ Ｐゴシック" panose="020B0600070205080204" pitchFamily="50" charset="-128"/>
            </a:rPr>
            <a:t>円となっており、前年度から増加しました。近年は、財源の年度間調整額及び定年延長の影響等に伴う財政調整基金積立金の増減による影響が大きくなっています。なお、令和５年度から令和６年度にかけては、</a:t>
          </a:r>
          <a:r>
            <a:rPr kumimoji="1" lang="en-US" altLang="ja-JP" sz="1100">
              <a:latin typeface="ＭＳ Ｐゴシック" panose="020B0600070205080204" pitchFamily="50" charset="-128"/>
              <a:ea typeface="ＭＳ Ｐゴシック" panose="020B0600070205080204" pitchFamily="50" charset="-128"/>
            </a:rPr>
            <a:t>170</a:t>
          </a:r>
          <a:r>
            <a:rPr kumimoji="1" lang="ja-JP" altLang="en-US" sz="1100">
              <a:latin typeface="ＭＳ Ｐゴシック" panose="020B0600070205080204" pitchFamily="50" charset="-128"/>
              <a:ea typeface="ＭＳ Ｐゴシック" panose="020B0600070205080204" pitchFamily="50" charset="-128"/>
            </a:rPr>
            <a:t>億円の財源の年度間調整</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を行いました。（令和４年度から令和５年度は</a:t>
          </a:r>
          <a:r>
            <a:rPr kumimoji="1" lang="en-US" altLang="ja-JP" sz="1100">
              <a:latin typeface="ＭＳ Ｐゴシック" panose="020B0600070205080204" pitchFamily="50" charset="-128"/>
              <a:ea typeface="ＭＳ Ｐゴシック" panose="020B0600070205080204" pitchFamily="50" charset="-128"/>
            </a:rPr>
            <a:t>120</a:t>
          </a:r>
          <a:r>
            <a:rPr kumimoji="1" lang="ja-JP" altLang="en-US" sz="1100">
              <a:latin typeface="ＭＳ Ｐゴシック" panose="020B0600070205080204" pitchFamily="50" charset="-128"/>
              <a:ea typeface="ＭＳ Ｐゴシック" panose="020B0600070205080204" pitchFamily="50" charset="-128"/>
            </a:rPr>
            <a:t>億円）</a:t>
          </a:r>
        </a:p>
        <a:p>
          <a:r>
            <a:rPr kumimoji="1" lang="ja-JP" altLang="en-US" sz="1100">
              <a:latin typeface="ＭＳ Ｐゴシック" panose="020B0600070205080204" pitchFamily="50" charset="-128"/>
              <a:ea typeface="ＭＳ Ｐゴシック" panose="020B0600070205080204" pitchFamily="50" charset="-128"/>
            </a:rPr>
            <a:t>　</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本市では、予算の効率的・効果的な執行等により財源を捻出し、財政調整基金に積み立てて翌年度の財源として活用しています。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3,752,969
3,637,015
438.23
1,985,387,389
1,957,930,068
11,734,345
1,000,040,812
2,509,555,776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128105</xdr:rowOff>
    </xdr:from>
    <xdr:ext cx="377026"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384974" y="6643205"/>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40096</xdr:rowOff>
    </xdr:from>
    <xdr:to>
      <xdr:col>24</xdr:col>
      <xdr:colOff>62865</xdr:colOff>
      <xdr:row>39</xdr:row>
      <xdr:rowOff>118473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183596"/>
          <a:ext cx="1270" cy="1621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122300</xdr:rowOff>
    </xdr:from>
    <xdr:ext cx="378565"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808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118473</xdr:rowOff>
    </xdr:from>
    <xdr:to>
      <xdr:col>24</xdr:col>
      <xdr:colOff>152400</xdr:colOff>
      <xdr:row>39</xdr:row>
      <xdr:rowOff>118473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80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158223</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95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40096</xdr:rowOff>
    </xdr:from>
    <xdr:to>
      <xdr:col>24</xdr:col>
      <xdr:colOff>152400</xdr:colOff>
      <xdr:row>30</xdr:row>
      <xdr:rowOff>40096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18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107043</xdr:rowOff>
    </xdr:from>
    <xdr:to>
      <xdr:col>24</xdr:col>
      <xdr:colOff>63500</xdr:colOff>
      <xdr:row>39</xdr:row>
      <xdr:rowOff>118473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793593"/>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12173</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0129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160746</xdr:rowOff>
    </xdr:from>
    <xdr:to>
      <xdr:col>24</xdr:col>
      <xdr:colOff>114300</xdr:colOff>
      <xdr:row>36</xdr:row>
      <xdr:rowOff>90896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161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118473</xdr:rowOff>
    </xdr:from>
    <xdr:to>
      <xdr:col>19</xdr:col>
      <xdr:colOff>177800</xdr:colOff>
      <xdr:row>39</xdr:row>
      <xdr:rowOff>123372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6805023"/>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12156</xdr:rowOff>
    </xdr:from>
    <xdr:to>
      <xdr:col>20</xdr:col>
      <xdr:colOff>38100</xdr:colOff>
      <xdr:row>36</xdr:row>
      <xdr:rowOff>113756</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8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130283</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959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108676</xdr:rowOff>
    </xdr:from>
    <xdr:to>
      <xdr:col>15</xdr:col>
      <xdr:colOff>50800</xdr:colOff>
      <xdr:row>39</xdr:row>
      <xdr:rowOff>123372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795226"/>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23586</xdr:rowOff>
    </xdr:from>
    <xdr:to>
      <xdr:col>15</xdr:col>
      <xdr:colOff>101600</xdr:colOff>
      <xdr:row>36</xdr:row>
      <xdr:rowOff>125186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9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141713</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97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95613</xdr:rowOff>
    </xdr:from>
    <xdr:to>
      <xdr:col>10</xdr:col>
      <xdr:colOff>114300</xdr:colOff>
      <xdr:row>39</xdr:row>
      <xdr:rowOff>108676</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78216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31750</xdr:rowOff>
    </xdr:from>
    <xdr:to>
      <xdr:col>10</xdr:col>
      <xdr:colOff>165100</xdr:colOff>
      <xdr:row>36</xdr:row>
      <xdr:rowOff>133350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149877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162378</xdr:rowOff>
    </xdr:from>
    <xdr:to>
      <xdr:col>6</xdr:col>
      <xdr:colOff>38100</xdr:colOff>
      <xdr:row>36</xdr:row>
      <xdr:rowOff>92528</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16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109055</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93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56243</xdr:rowOff>
    </xdr:from>
    <xdr:to>
      <xdr:col>24</xdr:col>
      <xdr:colOff>114300</xdr:colOff>
      <xdr:row>39</xdr:row>
      <xdr:rowOff>157843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74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142620</xdr:rowOff>
    </xdr:from>
    <xdr:ext cx="378565"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657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67673</xdr:rowOff>
    </xdr:from>
    <xdr:to>
      <xdr:col>20</xdr:col>
      <xdr:colOff>38100</xdr:colOff>
      <xdr:row>39</xdr:row>
      <xdr:rowOff>169273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75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39</xdr:row>
      <xdr:rowOff>160400</xdr:rowOff>
    </xdr:from>
    <xdr:ext cx="378565"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608017" y="68469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72572</xdr:rowOff>
    </xdr:from>
    <xdr:to>
      <xdr:col>15</xdr:col>
      <xdr:colOff>101600</xdr:colOff>
      <xdr:row>40</xdr:row>
      <xdr:rowOff>2722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75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39</xdr:row>
      <xdr:rowOff>165299</xdr:rowOff>
    </xdr:from>
    <xdr:ext cx="378565"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719017" y="68518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57876</xdr:rowOff>
    </xdr:from>
    <xdr:to>
      <xdr:col>10</xdr:col>
      <xdr:colOff>165100</xdr:colOff>
      <xdr:row>39</xdr:row>
      <xdr:rowOff>159476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74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39</xdr:row>
      <xdr:rowOff>150603</xdr:rowOff>
    </xdr:from>
    <xdr:ext cx="378565"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830017" y="68371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44813</xdr:rowOff>
    </xdr:from>
    <xdr:to>
      <xdr:col>6</xdr:col>
      <xdr:colOff>38100</xdr:colOff>
      <xdr:row>39</xdr:row>
      <xdr:rowOff>146413</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7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39</xdr:row>
      <xdr:rowOff>137540</xdr:rowOff>
    </xdr:from>
    <xdr:ext cx="378565"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941017" y="6824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57</xdr:row>
      <xdr:rowOff>122695</xdr:rowOff>
    </xdr:from>
    <xdr:to>
      <xdr:col>24</xdr:col>
      <xdr:colOff>62865</xdr:colOff>
      <xdr:row>59</xdr:row>
      <xdr:rowOff>54801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9895345"/>
          <a:ext cx="1270" cy="275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58628</xdr:rowOff>
    </xdr:from>
    <xdr:ext cx="534377"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7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54801</xdr:rowOff>
    </xdr:from>
    <xdr:to>
      <xdr:col>24</xdr:col>
      <xdr:colOff>152400</xdr:colOff>
      <xdr:row>59</xdr:row>
      <xdr:rowOff>54801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7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69372</xdr:rowOff>
    </xdr:from>
    <xdr:ext cx="534377"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967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57</xdr:row>
      <xdr:rowOff>122695</xdr:rowOff>
    </xdr:from>
    <xdr:to>
      <xdr:col>24</xdr:col>
      <xdr:colOff>152400</xdr:colOff>
      <xdr:row>57</xdr:row>
      <xdr:rowOff>122695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9895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39243</xdr:rowOff>
    </xdr:from>
    <xdr:to>
      <xdr:col>24</xdr:col>
      <xdr:colOff>63500</xdr:colOff>
      <xdr:row>59</xdr:row>
      <xdr:rowOff>63627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10154793"/>
          <a:ext cx="8382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74833</xdr:rowOff>
    </xdr:from>
    <xdr:ext cx="534377"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847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51956</xdr:rowOff>
    </xdr:from>
    <xdr:to>
      <xdr:col>24</xdr:col>
      <xdr:colOff>114300</xdr:colOff>
      <xdr:row>58</xdr:row>
      <xdr:rowOff>153556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9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33604</xdr:rowOff>
    </xdr:from>
    <xdr:to>
      <xdr:col>19</xdr:col>
      <xdr:colOff>177800</xdr:colOff>
      <xdr:row>59</xdr:row>
      <xdr:rowOff>63627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10149154"/>
          <a:ext cx="889000" cy="30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50050</xdr:rowOff>
    </xdr:from>
    <xdr:to>
      <xdr:col>20</xdr:col>
      <xdr:colOff>38100</xdr:colOff>
      <xdr:row>58</xdr:row>
      <xdr:rowOff>151650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9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168177</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9769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155511</xdr:rowOff>
    </xdr:from>
    <xdr:to>
      <xdr:col>15</xdr:col>
      <xdr:colOff>50800</xdr:colOff>
      <xdr:row>59</xdr:row>
      <xdr:rowOff>33604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2019300" y="8899461"/>
          <a:ext cx="889000" cy="1249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27254</xdr:rowOff>
    </xdr:from>
    <xdr:to>
      <xdr:col>15</xdr:col>
      <xdr:colOff>101600</xdr:colOff>
      <xdr:row>58</xdr:row>
      <xdr:rowOff>128854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71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145381</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9746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155511</xdr:rowOff>
    </xdr:from>
    <xdr:to>
      <xdr:col>10</xdr:col>
      <xdr:colOff>114300</xdr:colOff>
      <xdr:row>58</xdr:row>
      <xdr:rowOff>147562</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flipV="1">
          <a:off x="1130300" y="8899461"/>
          <a:ext cx="889000" cy="1192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63462</xdr:rowOff>
    </xdr:from>
    <xdr:to>
      <xdr:col>10</xdr:col>
      <xdr:colOff>165100</xdr:colOff>
      <xdr:row>51</xdr:row>
      <xdr:rowOff>165062</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88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10139</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8582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109639</xdr:rowOff>
    </xdr:from>
    <xdr:to>
      <xdr:col>6</xdr:col>
      <xdr:colOff>38100</xdr:colOff>
      <xdr:row>59</xdr:row>
      <xdr:rowOff>39789</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10053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30916</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63111" y="1014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159893</xdr:rowOff>
    </xdr:from>
    <xdr:to>
      <xdr:col>24</xdr:col>
      <xdr:colOff>114300</xdr:colOff>
      <xdr:row>59</xdr:row>
      <xdr:rowOff>90043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1010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74820</xdr:rowOff>
    </xdr:from>
    <xdr:ext cx="534377"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10018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12827</xdr:rowOff>
    </xdr:from>
    <xdr:to>
      <xdr:col>20</xdr:col>
      <xdr:colOff>38100</xdr:colOff>
      <xdr:row>59</xdr:row>
      <xdr:rowOff>114427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1012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105554</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1022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154254</xdr:rowOff>
    </xdr:from>
    <xdr:to>
      <xdr:col>15</xdr:col>
      <xdr:colOff>101600</xdr:colOff>
      <xdr:row>59</xdr:row>
      <xdr:rowOff>84404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1009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75531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1019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104711</xdr:rowOff>
    </xdr:from>
    <xdr:to>
      <xdr:col>10</xdr:col>
      <xdr:colOff>165100</xdr:colOff>
      <xdr:row>52</xdr:row>
      <xdr:rowOff>34861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884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25988</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19795" y="8941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96762</xdr:rowOff>
    </xdr:from>
    <xdr:to>
      <xdr:col>6</xdr:col>
      <xdr:colOff>38100</xdr:colOff>
      <xdr:row>59</xdr:row>
      <xdr:rowOff>26912</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1004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43439</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63111" y="981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86230</xdr:rowOff>
    </xdr:from>
    <xdr:to>
      <xdr:col>24</xdr:col>
      <xdr:colOff>62865</xdr:colOff>
      <xdr:row>78</xdr:row>
      <xdr:rowOff>124955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259180"/>
          <a:ext cx="1270" cy="1238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128782</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01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124955</xdr:rowOff>
    </xdr:from>
    <xdr:to>
      <xdr:col>24</xdr:col>
      <xdr:colOff>152400</xdr:colOff>
      <xdr:row>78</xdr:row>
      <xdr:rowOff>124955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498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32907</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2034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324,517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86230</xdr:rowOff>
    </xdr:from>
    <xdr:to>
      <xdr:col>24</xdr:col>
      <xdr:colOff>152400</xdr:colOff>
      <xdr:row>71</xdr:row>
      <xdr:rowOff>86230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2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86923</xdr:rowOff>
    </xdr:from>
    <xdr:to>
      <xdr:col>24</xdr:col>
      <xdr:colOff>63500</xdr:colOff>
      <xdr:row>76</xdr:row>
      <xdr:rowOff>152753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3117123"/>
          <a:ext cx="838200" cy="65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68046</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7553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45169</xdr:rowOff>
    </xdr:from>
    <xdr:to>
      <xdr:col>24</xdr:col>
      <xdr:colOff>114300</xdr:colOff>
      <xdr:row>75</xdr:row>
      <xdr:rowOff>146769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0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144311</xdr:rowOff>
    </xdr:from>
    <xdr:to>
      <xdr:col>19</xdr:col>
      <xdr:colOff>177800</xdr:colOff>
      <xdr:row>76</xdr:row>
      <xdr:rowOff>152753</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908300" y="13174511"/>
          <a:ext cx="889000" cy="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122961</xdr:rowOff>
    </xdr:from>
    <xdr:to>
      <xdr:col>20</xdr:col>
      <xdr:colOff>38100</xdr:colOff>
      <xdr:row>76</xdr:row>
      <xdr:rowOff>53111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298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69638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756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144311</xdr:rowOff>
    </xdr:from>
    <xdr:to>
      <xdr:col>15</xdr:col>
      <xdr:colOff>50800</xdr:colOff>
      <xdr:row>77</xdr:row>
      <xdr:rowOff>143990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3174511"/>
          <a:ext cx="889000" cy="171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101290</xdr:rowOff>
    </xdr:from>
    <xdr:to>
      <xdr:col>15</xdr:col>
      <xdr:colOff>101600</xdr:colOff>
      <xdr:row>76</xdr:row>
      <xdr:rowOff>31440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296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47967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273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143990</xdr:rowOff>
    </xdr:from>
    <xdr:to>
      <xdr:col>10</xdr:col>
      <xdr:colOff>114300</xdr:colOff>
      <xdr:row>78</xdr:row>
      <xdr:rowOff>18450</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345640"/>
          <a:ext cx="889000" cy="4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130727</xdr:rowOff>
    </xdr:from>
    <xdr:to>
      <xdr:col>10</xdr:col>
      <xdr:colOff>165100</xdr:colOff>
      <xdr:row>77</xdr:row>
      <xdr:rowOff>60877</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6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77403</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2936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10575</xdr:rowOff>
    </xdr:from>
    <xdr:to>
      <xdr:col>6</xdr:col>
      <xdr:colOff>38100</xdr:colOff>
      <xdr:row>77</xdr:row>
      <xdr:rowOff>112175</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21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128702</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298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36123</xdr:rowOff>
    </xdr:from>
    <xdr:to>
      <xdr:col>24</xdr:col>
      <xdr:colOff>114300</xdr:colOff>
      <xdr:row>76</xdr:row>
      <xdr:rowOff>137723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06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14550</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304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101953</xdr:rowOff>
    </xdr:from>
    <xdr:to>
      <xdr:col>20</xdr:col>
      <xdr:colOff>38100</xdr:colOff>
      <xdr:row>77</xdr:row>
      <xdr:rowOff>32103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13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23230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224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93511</xdr:rowOff>
    </xdr:from>
    <xdr:to>
      <xdr:col>15</xdr:col>
      <xdr:colOff>101600</xdr:colOff>
      <xdr:row>77</xdr:row>
      <xdr:rowOff>23661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12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14788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216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93190</xdr:rowOff>
    </xdr:from>
    <xdr:to>
      <xdr:col>10</xdr:col>
      <xdr:colOff>165100</xdr:colOff>
      <xdr:row>78</xdr:row>
      <xdr:rowOff>23340</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29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14467</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387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139100</xdr:rowOff>
    </xdr:from>
    <xdr:to>
      <xdr:col>6</xdr:col>
      <xdr:colOff>38100</xdr:colOff>
      <xdr:row>78</xdr:row>
      <xdr:rowOff>69250</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34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60377</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4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54627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90</xdr:row>
      <xdr:rowOff>111777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88</xdr:row>
      <xdr:rowOff>168927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130356</xdr:rowOff>
    </xdr:from>
    <xdr:to>
      <xdr:col>24</xdr:col>
      <xdr:colOff>62865</xdr:colOff>
      <xdr:row>97</xdr:row>
      <xdr:rowOff>91923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560856"/>
          <a:ext cx="1270" cy="1161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95750</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6726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91923</xdr:rowOff>
    </xdr:from>
    <xdr:to>
      <xdr:col>24</xdr:col>
      <xdr:colOff>152400</xdr:colOff>
      <xdr:row>97</xdr:row>
      <xdr:rowOff>91923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6722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77033</xdr:rowOff>
    </xdr:from>
    <xdr:ext cx="534377"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33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74,327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130356</xdr:rowOff>
    </xdr:from>
    <xdr:to>
      <xdr:col>24</xdr:col>
      <xdr:colOff>152400</xdr:colOff>
      <xdr:row>90</xdr:row>
      <xdr:rowOff>130356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56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112697</xdr:rowOff>
    </xdr:from>
    <xdr:to>
      <xdr:col>24</xdr:col>
      <xdr:colOff>63500</xdr:colOff>
      <xdr:row>97</xdr:row>
      <xdr:rowOff>91923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3797300" y="16400447"/>
          <a:ext cx="838200" cy="32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82659</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198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59782</xdr:rowOff>
    </xdr:from>
    <xdr:to>
      <xdr:col>24</xdr:col>
      <xdr:colOff>114300</xdr:colOff>
      <xdr:row>95</xdr:row>
      <xdr:rowOff>161382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34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85750</xdr:rowOff>
    </xdr:from>
    <xdr:to>
      <xdr:col>19</xdr:col>
      <xdr:colOff>177800</xdr:colOff>
      <xdr:row>95</xdr:row>
      <xdr:rowOff>112697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908300" y="16373500"/>
          <a:ext cx="889000" cy="2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116675</xdr:rowOff>
    </xdr:from>
    <xdr:to>
      <xdr:col>20</xdr:col>
      <xdr:colOff>38100</xdr:colOff>
      <xdr:row>94</xdr:row>
      <xdr:rowOff>46825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06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63352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583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85750</xdr:rowOff>
    </xdr:from>
    <xdr:to>
      <xdr:col>15</xdr:col>
      <xdr:colOff>50800</xdr:colOff>
      <xdr:row>97</xdr:row>
      <xdr:rowOff>166132</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2019300" y="16373500"/>
          <a:ext cx="889000" cy="423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158766</xdr:rowOff>
    </xdr:from>
    <xdr:to>
      <xdr:col>15</xdr:col>
      <xdr:colOff>101600</xdr:colOff>
      <xdr:row>94</xdr:row>
      <xdr:rowOff>88916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10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105443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587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166132</xdr:rowOff>
    </xdr:from>
    <xdr:to>
      <xdr:col>10</xdr:col>
      <xdr:colOff>114300</xdr:colOff>
      <xdr:row>98</xdr:row>
      <xdr:rowOff>113467</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flipV="1">
          <a:off x="1130300" y="16796782"/>
          <a:ext cx="889000" cy="11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92329</xdr:rowOff>
    </xdr:from>
    <xdr:to>
      <xdr:col>10</xdr:col>
      <xdr:colOff>165100</xdr:colOff>
      <xdr:row>97</xdr:row>
      <xdr:rowOff>22479</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55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39006</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32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158766</xdr:rowOff>
    </xdr:from>
    <xdr:to>
      <xdr:col>6</xdr:col>
      <xdr:colOff>38100</xdr:colOff>
      <xdr:row>97</xdr:row>
      <xdr:rowOff>88916</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61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105443</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639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41123</xdr:rowOff>
    </xdr:from>
    <xdr:to>
      <xdr:col>24</xdr:col>
      <xdr:colOff>114300</xdr:colOff>
      <xdr:row>97</xdr:row>
      <xdr:rowOff>142723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667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127500</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658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61897</xdr:rowOff>
    </xdr:from>
    <xdr:to>
      <xdr:col>20</xdr:col>
      <xdr:colOff>38100</xdr:colOff>
      <xdr:row>95</xdr:row>
      <xdr:rowOff>163497</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634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154624</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530111" y="1644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34950</xdr:rowOff>
    </xdr:from>
    <xdr:to>
      <xdr:col>15</xdr:col>
      <xdr:colOff>101600</xdr:colOff>
      <xdr:row>95</xdr:row>
      <xdr:rowOff>136550</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632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127677</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641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115332</xdr:rowOff>
    </xdr:from>
    <xdr:to>
      <xdr:col>10</xdr:col>
      <xdr:colOff>165100</xdr:colOff>
      <xdr:row>98</xdr:row>
      <xdr:rowOff>45482</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745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36609</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683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62667</xdr:rowOff>
    </xdr:from>
    <xdr:to>
      <xdr:col>6</xdr:col>
      <xdr:colOff>38100</xdr:colOff>
      <xdr:row>98</xdr:row>
      <xdr:rowOff>164267</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86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155394</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6957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33</xdr:row>
      <xdr:rowOff>168927</xdr:rowOff>
    </xdr:from>
    <xdr:ext cx="377026"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226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31</xdr:row>
      <xdr:rowOff>130827</xdr:rowOff>
    </xdr:from>
    <xdr:ext cx="377026"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226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a:extLst>
            <a:ext uri="{FF2B5EF4-FFF2-40B4-BE49-F238E27FC236}">
              <a16:creationId xmlns:a16="http://schemas.microsoft.com/office/drawing/2014/main" id="{00000000-0008-0000-07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52070</xdr:rowOff>
    </xdr:from>
    <xdr:to>
      <xdr:col>54</xdr:col>
      <xdr:colOff>189865</xdr:colOff>
      <xdr:row>39</xdr:row>
      <xdr:rowOff>19050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10475595" y="5195570"/>
          <a:ext cx="1270" cy="1510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22877</xdr:rowOff>
    </xdr:from>
    <xdr:ext cx="313932" cy="259045"/>
    <xdr:sp macro="" textlink="">
      <xdr:nvSpPr>
        <xdr:cNvPr id="294" name="労働費最小値テキスト">
          <a:extLst>
            <a:ext uri="{FF2B5EF4-FFF2-40B4-BE49-F238E27FC236}">
              <a16:creationId xmlns:a16="http://schemas.microsoft.com/office/drawing/2014/main" id="{00000000-0008-0000-0700-000026010000}"/>
            </a:ext>
          </a:extLst>
        </xdr:cNvPr>
        <xdr:cNvSpPr txBox="1"/>
      </xdr:nvSpPr>
      <xdr:spPr>
        <a:xfrm>
          <a:off x="10528300" y="67094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19050</xdr:rowOff>
    </xdr:from>
    <xdr:to>
      <xdr:col>55</xdr:col>
      <xdr:colOff>88900</xdr:colOff>
      <xdr:row>39</xdr:row>
      <xdr:rowOff>19050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670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170197</xdr:rowOff>
    </xdr:from>
    <xdr:ext cx="469744" cy="259045"/>
    <xdr:sp macro="" textlink="">
      <xdr:nvSpPr>
        <xdr:cNvPr id="296" name="労働費最大値テキスト">
          <a:extLst>
            <a:ext uri="{FF2B5EF4-FFF2-40B4-BE49-F238E27FC236}">
              <a16:creationId xmlns:a16="http://schemas.microsoft.com/office/drawing/2014/main" id="{00000000-0008-0000-0700-000028010000}"/>
            </a:ext>
          </a:extLst>
        </xdr:cNvPr>
        <xdr:cNvSpPr txBox="1"/>
      </xdr:nvSpPr>
      <xdr:spPr>
        <a:xfrm>
          <a:off x="10528300" y="4970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52070</xdr:rowOff>
    </xdr:from>
    <xdr:to>
      <xdr:col>55</xdr:col>
      <xdr:colOff>88900</xdr:colOff>
      <xdr:row>30</xdr:row>
      <xdr:rowOff>52070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10388600" y="5195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68580</xdr:rowOff>
    </xdr:from>
    <xdr:to>
      <xdr:col>55</xdr:col>
      <xdr:colOff>0</xdr:colOff>
      <xdr:row>36</xdr:row>
      <xdr:rowOff>111760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9639300" y="6069330"/>
          <a:ext cx="838200" cy="2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67327</xdr:rowOff>
    </xdr:from>
    <xdr:ext cx="378565" cy="259045"/>
    <xdr:sp macro="" textlink="">
      <xdr:nvSpPr>
        <xdr:cNvPr id="299" name="労働費平均値テキスト">
          <a:extLst>
            <a:ext uri="{FF2B5EF4-FFF2-40B4-BE49-F238E27FC236}">
              <a16:creationId xmlns:a16="http://schemas.microsoft.com/office/drawing/2014/main" id="{00000000-0008-0000-0700-00002B010000}"/>
            </a:ext>
          </a:extLst>
        </xdr:cNvPr>
        <xdr:cNvSpPr txBox="1"/>
      </xdr:nvSpPr>
      <xdr:spPr>
        <a:xfrm>
          <a:off x="10528300" y="62395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88900</xdr:rowOff>
    </xdr:from>
    <xdr:to>
      <xdr:col>55</xdr:col>
      <xdr:colOff>50800</xdr:colOff>
      <xdr:row>37</xdr:row>
      <xdr:rowOff>19050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104267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68580</xdr:rowOff>
    </xdr:from>
    <xdr:to>
      <xdr:col>50</xdr:col>
      <xdr:colOff>114300</xdr:colOff>
      <xdr:row>35</xdr:row>
      <xdr:rowOff>128270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8750300" y="6069330"/>
          <a:ext cx="889000" cy="5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53340</xdr:rowOff>
    </xdr:from>
    <xdr:to>
      <xdr:col>50</xdr:col>
      <xdr:colOff>165100</xdr:colOff>
      <xdr:row>36</xdr:row>
      <xdr:rowOff>154940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95885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146067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50017" y="63182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128270</xdr:rowOff>
    </xdr:from>
    <xdr:to>
      <xdr:col>45</xdr:col>
      <xdr:colOff>177800</xdr:colOff>
      <xdr:row>36</xdr:row>
      <xdr:rowOff>29210</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7861300" y="612902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2540</xdr:rowOff>
    </xdr:from>
    <xdr:to>
      <xdr:col>46</xdr:col>
      <xdr:colOff>38100</xdr:colOff>
      <xdr:row>36</xdr:row>
      <xdr:rowOff>104140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86995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95267</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6267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29210</xdr:rowOff>
    </xdr:from>
    <xdr:to>
      <xdr:col>41</xdr:col>
      <xdr:colOff>50800</xdr:colOff>
      <xdr:row>36</xdr:row>
      <xdr:rowOff>119380</xdr:rowOff>
    </xdr:to>
    <xdr:cxnSp macro="">
      <xdr:nvCxnSpPr>
        <xdr:cNvPr id="307" name="直線コネクタ 306">
          <a:extLst>
            <a:ext uri="{FF2B5EF4-FFF2-40B4-BE49-F238E27FC236}">
              <a16:creationId xmlns:a16="http://schemas.microsoft.com/office/drawing/2014/main" id="{00000000-0008-0000-0700-000033010000}"/>
            </a:ext>
          </a:extLst>
        </xdr:cNvPr>
        <xdr:cNvCxnSpPr/>
      </xdr:nvCxnSpPr>
      <xdr:spPr>
        <a:xfrm flipV="1">
          <a:off x="6972300" y="6201410"/>
          <a:ext cx="889000" cy="90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152400</xdr:rowOff>
    </xdr:from>
    <xdr:to>
      <xdr:col>41</xdr:col>
      <xdr:colOff>101600</xdr:colOff>
      <xdr:row>36</xdr:row>
      <xdr:rowOff>82550</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7810500" y="61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73677</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2017" y="6245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60960</xdr:rowOff>
    </xdr:from>
    <xdr:to>
      <xdr:col>36</xdr:col>
      <xdr:colOff>165100</xdr:colOff>
      <xdr:row>36</xdr:row>
      <xdr:rowOff>162560</xdr:rowOff>
    </xdr:to>
    <xdr:sp macro="" textlink="">
      <xdr:nvSpPr>
        <xdr:cNvPr id="310" name="フローチャート: 判断 309">
          <a:extLst>
            <a:ext uri="{FF2B5EF4-FFF2-40B4-BE49-F238E27FC236}">
              <a16:creationId xmlns:a16="http://schemas.microsoft.com/office/drawing/2014/main" id="{00000000-0008-0000-0700-000036010000}"/>
            </a:ext>
          </a:extLst>
        </xdr:cNvPr>
        <xdr:cNvSpPr/>
      </xdr:nvSpPr>
      <xdr:spPr>
        <a:xfrm>
          <a:off x="69215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7637</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3017" y="6008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60960</xdr:rowOff>
    </xdr:from>
    <xdr:to>
      <xdr:col>55</xdr:col>
      <xdr:colOff>50800</xdr:colOff>
      <xdr:row>36</xdr:row>
      <xdr:rowOff>162560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104267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83837</xdr:rowOff>
    </xdr:from>
    <xdr:ext cx="378565" cy="259045"/>
    <xdr:sp macro="" textlink="">
      <xdr:nvSpPr>
        <xdr:cNvPr id="318" name="労働費該当値テキスト">
          <a:extLst>
            <a:ext uri="{FF2B5EF4-FFF2-40B4-BE49-F238E27FC236}">
              <a16:creationId xmlns:a16="http://schemas.microsoft.com/office/drawing/2014/main" id="{00000000-0008-0000-0700-00003E010000}"/>
            </a:ext>
          </a:extLst>
        </xdr:cNvPr>
        <xdr:cNvSpPr txBox="1"/>
      </xdr:nvSpPr>
      <xdr:spPr>
        <a:xfrm>
          <a:off x="10528300" y="60845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17780</xdr:rowOff>
    </xdr:from>
    <xdr:to>
      <xdr:col>50</xdr:col>
      <xdr:colOff>165100</xdr:colOff>
      <xdr:row>35</xdr:row>
      <xdr:rowOff>119380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9588500" y="601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33</xdr:row>
      <xdr:rowOff>135907</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9450017" y="5793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77470</xdr:rowOff>
    </xdr:from>
    <xdr:to>
      <xdr:col>46</xdr:col>
      <xdr:colOff>38100</xdr:colOff>
      <xdr:row>36</xdr:row>
      <xdr:rowOff>7620</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8699500" y="607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24147</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8561017" y="58534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149860</xdr:rowOff>
    </xdr:from>
    <xdr:to>
      <xdr:col>41</xdr:col>
      <xdr:colOff>101600</xdr:colOff>
      <xdr:row>36</xdr:row>
      <xdr:rowOff>80010</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7810500" y="615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96537</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7672017" y="5925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68580</xdr:rowOff>
    </xdr:from>
    <xdr:to>
      <xdr:col>36</xdr:col>
      <xdr:colOff>165100</xdr:colOff>
      <xdr:row>36</xdr:row>
      <xdr:rowOff>170180</xdr:rowOff>
    </xdr:to>
    <xdr:sp macro="" textlink="">
      <xdr:nvSpPr>
        <xdr:cNvPr id="325" name="楕円 324">
          <a:extLst>
            <a:ext uri="{FF2B5EF4-FFF2-40B4-BE49-F238E27FC236}">
              <a16:creationId xmlns:a16="http://schemas.microsoft.com/office/drawing/2014/main" id="{00000000-0008-0000-0700-000045010000}"/>
            </a:ext>
          </a:extLst>
        </xdr:cNvPr>
        <xdr:cNvSpPr/>
      </xdr:nvSpPr>
      <xdr:spPr>
        <a:xfrm>
          <a:off x="69215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161307</xdr:rowOff>
    </xdr:from>
    <xdr:ext cx="378565"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783017" y="63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a:extLst>
            <a:ext uri="{FF2B5EF4-FFF2-40B4-BE49-F238E27FC236}">
              <a16:creationId xmlns:a16="http://schemas.microsoft.com/office/drawing/2014/main" id="{00000000-0008-0000-07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135636</xdr:rowOff>
    </xdr:from>
    <xdr:to>
      <xdr:col>54</xdr:col>
      <xdr:colOff>189865</xdr:colOff>
      <xdr:row>59</xdr:row>
      <xdr:rowOff>39751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10475595" y="8879586"/>
          <a:ext cx="1270" cy="1275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43578</xdr:rowOff>
    </xdr:from>
    <xdr:ext cx="313932" cy="259045"/>
    <xdr:sp macro="" textlink="">
      <xdr:nvSpPr>
        <xdr:cNvPr id="351" name="農林水産業費最小値テキスト">
          <a:extLst>
            <a:ext uri="{FF2B5EF4-FFF2-40B4-BE49-F238E27FC236}">
              <a16:creationId xmlns:a16="http://schemas.microsoft.com/office/drawing/2014/main" id="{00000000-0008-0000-0700-00005F010000}"/>
            </a:ext>
          </a:extLst>
        </xdr:cNvPr>
        <xdr:cNvSpPr txBox="1"/>
      </xdr:nvSpPr>
      <xdr:spPr>
        <a:xfrm>
          <a:off x="10528300" y="1015912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39751</xdr:rowOff>
    </xdr:from>
    <xdr:to>
      <xdr:col>55</xdr:col>
      <xdr:colOff>88900</xdr:colOff>
      <xdr:row>59</xdr:row>
      <xdr:rowOff>39751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1015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82313</xdr:rowOff>
    </xdr:from>
    <xdr:ext cx="534377" cy="259045"/>
    <xdr:sp macro="" textlink="">
      <xdr:nvSpPr>
        <xdr:cNvPr id="353" name="農林水産業費最大値テキスト">
          <a:extLst>
            <a:ext uri="{FF2B5EF4-FFF2-40B4-BE49-F238E27FC236}">
              <a16:creationId xmlns:a16="http://schemas.microsoft.com/office/drawing/2014/main" id="{00000000-0008-0000-0700-000061010000}"/>
            </a:ext>
          </a:extLst>
        </xdr:cNvPr>
        <xdr:cNvSpPr txBox="1"/>
      </xdr:nvSpPr>
      <xdr:spPr>
        <a:xfrm>
          <a:off x="10528300" y="865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135636</xdr:rowOff>
    </xdr:from>
    <xdr:to>
      <xdr:col>55</xdr:col>
      <xdr:colOff>88900</xdr:colOff>
      <xdr:row>51</xdr:row>
      <xdr:rowOff>135636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10388600" y="8879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150114</xdr:rowOff>
    </xdr:from>
    <xdr:to>
      <xdr:col>55</xdr:col>
      <xdr:colOff>0</xdr:colOff>
      <xdr:row>58</xdr:row>
      <xdr:rowOff>153035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9639300" y="10094214"/>
          <a:ext cx="8382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63263</xdr:rowOff>
    </xdr:from>
    <xdr:ext cx="469744" cy="259045"/>
    <xdr:sp macro="" textlink="">
      <xdr:nvSpPr>
        <xdr:cNvPr id="356" name="農林水産業費平均値テキスト">
          <a:extLst>
            <a:ext uri="{FF2B5EF4-FFF2-40B4-BE49-F238E27FC236}">
              <a16:creationId xmlns:a16="http://schemas.microsoft.com/office/drawing/2014/main" id="{00000000-0008-0000-0700-000064010000}"/>
            </a:ext>
          </a:extLst>
        </xdr:cNvPr>
        <xdr:cNvSpPr txBox="1"/>
      </xdr:nvSpPr>
      <xdr:spPr>
        <a:xfrm>
          <a:off x="10528300" y="96644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40386</xdr:rowOff>
    </xdr:from>
    <xdr:to>
      <xdr:col>55</xdr:col>
      <xdr:colOff>50800</xdr:colOff>
      <xdr:row>57</xdr:row>
      <xdr:rowOff>141986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10426700" y="981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150114</xdr:rowOff>
    </xdr:from>
    <xdr:to>
      <xdr:col>50</xdr:col>
      <xdr:colOff>114300</xdr:colOff>
      <xdr:row>58</xdr:row>
      <xdr:rowOff>156464</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8750300" y="10094214"/>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51181</xdr:rowOff>
    </xdr:from>
    <xdr:to>
      <xdr:col>50</xdr:col>
      <xdr:colOff>165100</xdr:colOff>
      <xdr:row>57</xdr:row>
      <xdr:rowOff>152781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9588500" y="9823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169308</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04428" y="9599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154051</xdr:rowOff>
    </xdr:from>
    <xdr:to>
      <xdr:col>45</xdr:col>
      <xdr:colOff>177800</xdr:colOff>
      <xdr:row>58</xdr:row>
      <xdr:rowOff>156464</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7861300" y="10098151"/>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52451</xdr:rowOff>
    </xdr:from>
    <xdr:to>
      <xdr:col>46</xdr:col>
      <xdr:colOff>38100</xdr:colOff>
      <xdr:row>57</xdr:row>
      <xdr:rowOff>154051</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8699500" y="982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170578</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15428" y="9600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154051</xdr:rowOff>
    </xdr:from>
    <xdr:to>
      <xdr:col>41</xdr:col>
      <xdr:colOff>50800</xdr:colOff>
      <xdr:row>58</xdr:row>
      <xdr:rowOff>154432</xdr:rowOff>
    </xdr:to>
    <xdr:cxnSp macro="">
      <xdr:nvCxnSpPr>
        <xdr:cNvPr id="364" name="直線コネクタ 363">
          <a:extLst>
            <a:ext uri="{FF2B5EF4-FFF2-40B4-BE49-F238E27FC236}">
              <a16:creationId xmlns:a16="http://schemas.microsoft.com/office/drawing/2014/main" id="{00000000-0008-0000-0700-00006C010000}"/>
            </a:ext>
          </a:extLst>
        </xdr:cNvPr>
        <xdr:cNvCxnSpPr/>
      </xdr:nvCxnSpPr>
      <xdr:spPr>
        <a:xfrm flipV="1">
          <a:off x="6972300" y="1009815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58547</xdr:rowOff>
    </xdr:from>
    <xdr:to>
      <xdr:col>41</xdr:col>
      <xdr:colOff>101600</xdr:colOff>
      <xdr:row>57</xdr:row>
      <xdr:rowOff>160147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7810500" y="983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5224</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26428" y="960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58547</xdr:rowOff>
    </xdr:from>
    <xdr:to>
      <xdr:col>36</xdr:col>
      <xdr:colOff>165100</xdr:colOff>
      <xdr:row>57</xdr:row>
      <xdr:rowOff>160147</xdr:rowOff>
    </xdr:to>
    <xdr:sp macro="" textlink="">
      <xdr:nvSpPr>
        <xdr:cNvPr id="367" name="フローチャート: 判断 366">
          <a:extLst>
            <a:ext uri="{FF2B5EF4-FFF2-40B4-BE49-F238E27FC236}">
              <a16:creationId xmlns:a16="http://schemas.microsoft.com/office/drawing/2014/main" id="{00000000-0008-0000-0700-00006F010000}"/>
            </a:ext>
          </a:extLst>
        </xdr:cNvPr>
        <xdr:cNvSpPr/>
      </xdr:nvSpPr>
      <xdr:spPr>
        <a:xfrm>
          <a:off x="6921500" y="983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5224</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37428" y="960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102235</xdr:rowOff>
    </xdr:from>
    <xdr:to>
      <xdr:col>55</xdr:col>
      <xdr:colOff>50800</xdr:colOff>
      <xdr:row>59</xdr:row>
      <xdr:rowOff>32385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10426700" y="1004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17162</xdr:rowOff>
    </xdr:from>
    <xdr:ext cx="378565" cy="259045"/>
    <xdr:sp macro="" textlink="">
      <xdr:nvSpPr>
        <xdr:cNvPr id="375" name="農林水産業費該当値テキスト">
          <a:extLst>
            <a:ext uri="{FF2B5EF4-FFF2-40B4-BE49-F238E27FC236}">
              <a16:creationId xmlns:a16="http://schemas.microsoft.com/office/drawing/2014/main" id="{00000000-0008-0000-0700-000077010000}"/>
            </a:ext>
          </a:extLst>
        </xdr:cNvPr>
        <xdr:cNvSpPr txBox="1"/>
      </xdr:nvSpPr>
      <xdr:spPr>
        <a:xfrm>
          <a:off x="10528300" y="9961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99314</xdr:rowOff>
    </xdr:from>
    <xdr:to>
      <xdr:col>50</xdr:col>
      <xdr:colOff>165100</xdr:colOff>
      <xdr:row>59</xdr:row>
      <xdr:rowOff>29464</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9588500" y="1004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20591</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9450017" y="10136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105664</xdr:rowOff>
    </xdr:from>
    <xdr:to>
      <xdr:col>46</xdr:col>
      <xdr:colOff>38100</xdr:colOff>
      <xdr:row>59</xdr:row>
      <xdr:rowOff>35814</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8699500" y="1004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26941</xdr:rowOff>
    </xdr:from>
    <xdr:ext cx="378565"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8561017" y="101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103251</xdr:rowOff>
    </xdr:from>
    <xdr:to>
      <xdr:col>41</xdr:col>
      <xdr:colOff>101600</xdr:colOff>
      <xdr:row>59</xdr:row>
      <xdr:rowOff>33401</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7810500" y="1004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24528</xdr:rowOff>
    </xdr:from>
    <xdr:ext cx="378565"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7672017" y="10140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103632</xdr:rowOff>
    </xdr:from>
    <xdr:to>
      <xdr:col>36</xdr:col>
      <xdr:colOff>165100</xdr:colOff>
      <xdr:row>59</xdr:row>
      <xdr:rowOff>33782</xdr:rowOff>
    </xdr:to>
    <xdr:sp macro="" textlink="">
      <xdr:nvSpPr>
        <xdr:cNvPr id="382" name="楕円 381">
          <a:extLst>
            <a:ext uri="{FF2B5EF4-FFF2-40B4-BE49-F238E27FC236}">
              <a16:creationId xmlns:a16="http://schemas.microsoft.com/office/drawing/2014/main" id="{00000000-0008-0000-0700-00007E010000}"/>
            </a:ext>
          </a:extLst>
        </xdr:cNvPr>
        <xdr:cNvSpPr/>
      </xdr:nvSpPr>
      <xdr:spPr>
        <a:xfrm>
          <a:off x="6921500" y="1004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24909</xdr:rowOff>
    </xdr:from>
    <xdr:ext cx="378565"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783017" y="10140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7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商工費グラフ枠">
          <a:extLst>
            <a:ext uri="{FF2B5EF4-FFF2-40B4-BE49-F238E27FC236}">
              <a16:creationId xmlns:a16="http://schemas.microsoft.com/office/drawing/2014/main" id="{00000000-0008-0000-07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65209</xdr:rowOff>
    </xdr:from>
    <xdr:to>
      <xdr:col>54</xdr:col>
      <xdr:colOff>189865</xdr:colOff>
      <xdr:row>79</xdr:row>
      <xdr:rowOff>61616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10475595" y="12238159"/>
          <a:ext cx="1270" cy="1368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65443</xdr:rowOff>
    </xdr:from>
    <xdr:ext cx="469744" cy="259045"/>
    <xdr:sp macro="" textlink="">
      <xdr:nvSpPr>
        <xdr:cNvPr id="410" name="商工費最小値テキスト">
          <a:extLst>
            <a:ext uri="{FF2B5EF4-FFF2-40B4-BE49-F238E27FC236}">
              <a16:creationId xmlns:a16="http://schemas.microsoft.com/office/drawing/2014/main" id="{00000000-0008-0000-0700-00009A010000}"/>
            </a:ext>
          </a:extLst>
        </xdr:cNvPr>
        <xdr:cNvSpPr txBox="1"/>
      </xdr:nvSpPr>
      <xdr:spPr>
        <a:xfrm>
          <a:off x="10528300" y="1360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61616</xdr:rowOff>
    </xdr:from>
    <xdr:to>
      <xdr:col>55</xdr:col>
      <xdr:colOff>88900</xdr:colOff>
      <xdr:row>79</xdr:row>
      <xdr:rowOff>61616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10388600" y="13606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11886</xdr:rowOff>
    </xdr:from>
    <xdr:ext cx="599010" cy="259045"/>
    <xdr:sp macro="" textlink="">
      <xdr:nvSpPr>
        <xdr:cNvPr id="412" name="商工費最大値テキスト">
          <a:extLst>
            <a:ext uri="{FF2B5EF4-FFF2-40B4-BE49-F238E27FC236}">
              <a16:creationId xmlns:a16="http://schemas.microsoft.com/office/drawing/2014/main" id="{00000000-0008-0000-0700-00009C010000}"/>
            </a:ext>
          </a:extLst>
        </xdr:cNvPr>
        <xdr:cNvSpPr txBox="1"/>
      </xdr:nvSpPr>
      <xdr:spPr>
        <a:xfrm>
          <a:off x="10528300" y="12013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129,093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65209</xdr:rowOff>
    </xdr:from>
    <xdr:to>
      <xdr:col>55</xdr:col>
      <xdr:colOff>88900</xdr:colOff>
      <xdr:row>71</xdr:row>
      <xdr:rowOff>65209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10388600" y="12238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112040</xdr:rowOff>
    </xdr:from>
    <xdr:to>
      <xdr:col>55</xdr:col>
      <xdr:colOff>0</xdr:colOff>
      <xdr:row>78</xdr:row>
      <xdr:rowOff>12795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9639300" y="13142240"/>
          <a:ext cx="838200" cy="24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53157</xdr:rowOff>
    </xdr:from>
    <xdr:ext cx="534377" cy="259045"/>
    <xdr:sp macro="" textlink="">
      <xdr:nvSpPr>
        <xdr:cNvPr id="415" name="商工費平均値テキスト">
          <a:extLst>
            <a:ext uri="{FF2B5EF4-FFF2-40B4-BE49-F238E27FC236}">
              <a16:creationId xmlns:a16="http://schemas.microsoft.com/office/drawing/2014/main" id="{00000000-0008-0000-0700-00009F010000}"/>
            </a:ext>
          </a:extLst>
        </xdr:cNvPr>
        <xdr:cNvSpPr txBox="1"/>
      </xdr:nvSpPr>
      <xdr:spPr>
        <a:xfrm>
          <a:off x="10528300" y="13083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30280</xdr:rowOff>
    </xdr:from>
    <xdr:to>
      <xdr:col>55</xdr:col>
      <xdr:colOff>50800</xdr:colOff>
      <xdr:row>77</xdr:row>
      <xdr:rowOff>131880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10426700" y="1323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166740</xdr:rowOff>
    </xdr:from>
    <xdr:to>
      <xdr:col>50</xdr:col>
      <xdr:colOff>114300</xdr:colOff>
      <xdr:row>76</xdr:row>
      <xdr:rowOff>112040</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8750300" y="13025490"/>
          <a:ext cx="889000" cy="116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134457</xdr:rowOff>
    </xdr:from>
    <xdr:to>
      <xdr:col>50</xdr:col>
      <xdr:colOff>165100</xdr:colOff>
      <xdr:row>77</xdr:row>
      <xdr:rowOff>64607</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9588500" y="1316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55734</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372111" y="1325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111963</xdr:rowOff>
    </xdr:from>
    <xdr:to>
      <xdr:col>45</xdr:col>
      <xdr:colOff>177800</xdr:colOff>
      <xdr:row>75</xdr:row>
      <xdr:rowOff>166740</xdr:rowOff>
    </xdr:to>
    <xdr:cxnSp macro="">
      <xdr:nvCxnSpPr>
        <xdr:cNvPr id="420" name="直線コネクタ 419">
          <a:extLst>
            <a:ext uri="{FF2B5EF4-FFF2-40B4-BE49-F238E27FC236}">
              <a16:creationId xmlns:a16="http://schemas.microsoft.com/office/drawing/2014/main" id="{00000000-0008-0000-0700-0000A4010000}"/>
            </a:ext>
          </a:extLst>
        </xdr:cNvPr>
        <xdr:cNvCxnSpPr/>
      </xdr:nvCxnSpPr>
      <xdr:spPr>
        <a:xfrm>
          <a:off x="7861300" y="12970713"/>
          <a:ext cx="889000" cy="54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16923</xdr:rowOff>
    </xdr:from>
    <xdr:to>
      <xdr:col>46</xdr:col>
      <xdr:colOff>38100</xdr:colOff>
      <xdr:row>76</xdr:row>
      <xdr:rowOff>118523</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8699500" y="13047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109650</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483111" y="1313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111963</xdr:rowOff>
    </xdr:from>
    <xdr:to>
      <xdr:col>41</xdr:col>
      <xdr:colOff>50800</xdr:colOff>
      <xdr:row>78</xdr:row>
      <xdr:rowOff>111789</xdr:rowOff>
    </xdr:to>
    <xdr:cxnSp macro="">
      <xdr:nvCxnSpPr>
        <xdr:cNvPr id="423" name="直線コネクタ 422">
          <a:extLst>
            <a:ext uri="{FF2B5EF4-FFF2-40B4-BE49-F238E27FC236}">
              <a16:creationId xmlns:a16="http://schemas.microsoft.com/office/drawing/2014/main" id="{00000000-0008-0000-0700-0000A7010000}"/>
            </a:ext>
          </a:extLst>
        </xdr:cNvPr>
        <xdr:cNvCxnSpPr/>
      </xdr:nvCxnSpPr>
      <xdr:spPr>
        <a:xfrm flipV="1">
          <a:off x="6972300" y="12970713"/>
          <a:ext cx="889000" cy="514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45771</xdr:rowOff>
    </xdr:from>
    <xdr:to>
      <xdr:col>41</xdr:col>
      <xdr:colOff>101600</xdr:colOff>
      <xdr:row>76</xdr:row>
      <xdr:rowOff>147371</xdr:rowOff>
    </xdr:to>
    <xdr:sp macro="" textlink="">
      <xdr:nvSpPr>
        <xdr:cNvPr id="424" name="フローチャート: 判断 423">
          <a:extLst>
            <a:ext uri="{FF2B5EF4-FFF2-40B4-BE49-F238E27FC236}">
              <a16:creationId xmlns:a16="http://schemas.microsoft.com/office/drawing/2014/main" id="{00000000-0008-0000-0700-0000A8010000}"/>
            </a:ext>
          </a:extLst>
        </xdr:cNvPr>
        <xdr:cNvSpPr/>
      </xdr:nvSpPr>
      <xdr:spPr>
        <a:xfrm>
          <a:off x="7810500" y="130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138498</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594111" y="1316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132922</xdr:rowOff>
    </xdr:from>
    <xdr:to>
      <xdr:col>36</xdr:col>
      <xdr:colOff>165100</xdr:colOff>
      <xdr:row>78</xdr:row>
      <xdr:rowOff>63072</xdr:rowOff>
    </xdr:to>
    <xdr:sp macro="" textlink="">
      <xdr:nvSpPr>
        <xdr:cNvPr id="426" name="フローチャート: 判断 425">
          <a:extLst>
            <a:ext uri="{FF2B5EF4-FFF2-40B4-BE49-F238E27FC236}">
              <a16:creationId xmlns:a16="http://schemas.microsoft.com/office/drawing/2014/main" id="{00000000-0008-0000-0700-0000AA010000}"/>
            </a:ext>
          </a:extLst>
        </xdr:cNvPr>
        <xdr:cNvSpPr/>
      </xdr:nvSpPr>
      <xdr:spPr>
        <a:xfrm>
          <a:off x="6921500" y="1333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79599</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05111" y="1310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133445</xdr:rowOff>
    </xdr:from>
    <xdr:to>
      <xdr:col>55</xdr:col>
      <xdr:colOff>50800</xdr:colOff>
      <xdr:row>78</xdr:row>
      <xdr:rowOff>63595</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10426700" y="1333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111872</xdr:rowOff>
    </xdr:from>
    <xdr:ext cx="534377" cy="259045"/>
    <xdr:sp macro="" textlink="">
      <xdr:nvSpPr>
        <xdr:cNvPr id="434" name="商工費該当値テキスト">
          <a:extLst>
            <a:ext uri="{FF2B5EF4-FFF2-40B4-BE49-F238E27FC236}">
              <a16:creationId xmlns:a16="http://schemas.microsoft.com/office/drawing/2014/main" id="{00000000-0008-0000-0700-0000B2010000}"/>
            </a:ext>
          </a:extLst>
        </xdr:cNvPr>
        <xdr:cNvSpPr txBox="1"/>
      </xdr:nvSpPr>
      <xdr:spPr>
        <a:xfrm>
          <a:off x="10528300" y="1331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61240</xdr:rowOff>
    </xdr:from>
    <xdr:to>
      <xdr:col>50</xdr:col>
      <xdr:colOff>165100</xdr:colOff>
      <xdr:row>76</xdr:row>
      <xdr:rowOff>162840</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9588500" y="1309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7917</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9372111" y="1286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115940</xdr:rowOff>
    </xdr:from>
    <xdr:to>
      <xdr:col>46</xdr:col>
      <xdr:colOff>38100</xdr:colOff>
      <xdr:row>76</xdr:row>
      <xdr:rowOff>46090</xdr:rowOff>
    </xdr:to>
    <xdr:sp macro="" textlink="">
      <xdr:nvSpPr>
        <xdr:cNvPr id="437" name="楕円 436">
          <a:extLst>
            <a:ext uri="{FF2B5EF4-FFF2-40B4-BE49-F238E27FC236}">
              <a16:creationId xmlns:a16="http://schemas.microsoft.com/office/drawing/2014/main" id="{00000000-0008-0000-0700-0000B5010000}"/>
            </a:ext>
          </a:extLst>
        </xdr:cNvPr>
        <xdr:cNvSpPr/>
      </xdr:nvSpPr>
      <xdr:spPr>
        <a:xfrm>
          <a:off x="8699500" y="1297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62617</xdr:rowOff>
    </xdr:from>
    <xdr:ext cx="534377"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8483111" y="1274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61163</xdr:rowOff>
    </xdr:from>
    <xdr:to>
      <xdr:col>41</xdr:col>
      <xdr:colOff>101600</xdr:colOff>
      <xdr:row>75</xdr:row>
      <xdr:rowOff>162762</xdr:rowOff>
    </xdr:to>
    <xdr:sp macro="" textlink="">
      <xdr:nvSpPr>
        <xdr:cNvPr id="439" name="楕円 438">
          <a:extLst>
            <a:ext uri="{FF2B5EF4-FFF2-40B4-BE49-F238E27FC236}">
              <a16:creationId xmlns:a16="http://schemas.microsoft.com/office/drawing/2014/main" id="{00000000-0008-0000-0700-0000B7010000}"/>
            </a:ext>
          </a:extLst>
        </xdr:cNvPr>
        <xdr:cNvSpPr/>
      </xdr:nvSpPr>
      <xdr:spPr>
        <a:xfrm>
          <a:off x="7810500" y="129199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7840</xdr:rowOff>
    </xdr:from>
    <xdr:ext cx="534377"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7594111" y="1269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60989</xdr:rowOff>
    </xdr:from>
    <xdr:to>
      <xdr:col>36</xdr:col>
      <xdr:colOff>165100</xdr:colOff>
      <xdr:row>78</xdr:row>
      <xdr:rowOff>162589</xdr:rowOff>
    </xdr:to>
    <xdr:sp macro="" textlink="">
      <xdr:nvSpPr>
        <xdr:cNvPr id="441" name="楕円 440">
          <a:extLst>
            <a:ext uri="{FF2B5EF4-FFF2-40B4-BE49-F238E27FC236}">
              <a16:creationId xmlns:a16="http://schemas.microsoft.com/office/drawing/2014/main" id="{00000000-0008-0000-0700-0000B9010000}"/>
            </a:ext>
          </a:extLst>
        </xdr:cNvPr>
        <xdr:cNvSpPr/>
      </xdr:nvSpPr>
      <xdr:spPr>
        <a:xfrm>
          <a:off x="6921500" y="1343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153716</xdr:rowOff>
    </xdr:from>
    <xdr:ext cx="534377"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705111" y="135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土木費グラフ枠">
          <a:extLst>
            <a:ext uri="{FF2B5EF4-FFF2-40B4-BE49-F238E27FC236}">
              <a16:creationId xmlns:a16="http://schemas.microsoft.com/office/drawing/2014/main" id="{00000000-0008-0000-07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16188</xdr:rowOff>
    </xdr:from>
    <xdr:to>
      <xdr:col>54</xdr:col>
      <xdr:colOff>189865</xdr:colOff>
      <xdr:row>98</xdr:row>
      <xdr:rowOff>160138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10475595" y="15618138"/>
          <a:ext cx="1270" cy="1344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163965</xdr:rowOff>
    </xdr:from>
    <xdr:ext cx="534377" cy="259045"/>
    <xdr:sp macro="" textlink="">
      <xdr:nvSpPr>
        <xdr:cNvPr id="466" name="土木費最小値テキスト">
          <a:extLst>
            <a:ext uri="{FF2B5EF4-FFF2-40B4-BE49-F238E27FC236}">
              <a16:creationId xmlns:a16="http://schemas.microsoft.com/office/drawing/2014/main" id="{00000000-0008-0000-0700-0000D2010000}"/>
            </a:ext>
          </a:extLst>
        </xdr:cNvPr>
        <xdr:cNvSpPr txBox="1"/>
      </xdr:nvSpPr>
      <xdr:spPr>
        <a:xfrm>
          <a:off x="10528300" y="1696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160138</xdr:rowOff>
    </xdr:from>
    <xdr:to>
      <xdr:col>55</xdr:col>
      <xdr:colOff>88900</xdr:colOff>
      <xdr:row>98</xdr:row>
      <xdr:rowOff>160138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10388600" y="16962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134315</xdr:rowOff>
    </xdr:from>
    <xdr:ext cx="534377" cy="259045"/>
    <xdr:sp macro="" textlink="">
      <xdr:nvSpPr>
        <xdr:cNvPr id="468" name="土木費最大値テキスト">
          <a:extLst>
            <a:ext uri="{FF2B5EF4-FFF2-40B4-BE49-F238E27FC236}">
              <a16:creationId xmlns:a16="http://schemas.microsoft.com/office/drawing/2014/main" id="{00000000-0008-0000-0700-0000D4010000}"/>
            </a:ext>
          </a:extLst>
        </xdr:cNvPr>
        <xdr:cNvSpPr txBox="1"/>
      </xdr:nvSpPr>
      <xdr:spPr>
        <a:xfrm>
          <a:off x="10528300" y="1539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97,903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16188</xdr:rowOff>
    </xdr:from>
    <xdr:to>
      <xdr:col>55</xdr:col>
      <xdr:colOff>88900</xdr:colOff>
      <xdr:row>91</xdr:row>
      <xdr:rowOff>16188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10388600" y="15618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89430</xdr:rowOff>
    </xdr:from>
    <xdr:to>
      <xdr:col>55</xdr:col>
      <xdr:colOff>0</xdr:colOff>
      <xdr:row>95</xdr:row>
      <xdr:rowOff>160640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9639300" y="16377180"/>
          <a:ext cx="838200" cy="71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59062</xdr:rowOff>
    </xdr:from>
    <xdr:ext cx="534377" cy="259045"/>
    <xdr:sp macro="" textlink="">
      <xdr:nvSpPr>
        <xdr:cNvPr id="471" name="土木費平均値テキスト">
          <a:extLst>
            <a:ext uri="{FF2B5EF4-FFF2-40B4-BE49-F238E27FC236}">
              <a16:creationId xmlns:a16="http://schemas.microsoft.com/office/drawing/2014/main" id="{00000000-0008-0000-0700-0000D7010000}"/>
            </a:ext>
          </a:extLst>
        </xdr:cNvPr>
        <xdr:cNvSpPr txBox="1"/>
      </xdr:nvSpPr>
      <xdr:spPr>
        <a:xfrm>
          <a:off x="10528300" y="161753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36185</xdr:rowOff>
    </xdr:from>
    <xdr:to>
      <xdr:col>55</xdr:col>
      <xdr:colOff>50800</xdr:colOff>
      <xdr:row>95</xdr:row>
      <xdr:rowOff>137785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10426700" y="1632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86847</xdr:rowOff>
    </xdr:from>
    <xdr:to>
      <xdr:col>50</xdr:col>
      <xdr:colOff>114300</xdr:colOff>
      <xdr:row>95</xdr:row>
      <xdr:rowOff>89430</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8750300" y="15688797"/>
          <a:ext cx="889000" cy="68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6970</xdr:rowOff>
    </xdr:from>
    <xdr:to>
      <xdr:col>50</xdr:col>
      <xdr:colOff>165100</xdr:colOff>
      <xdr:row>95</xdr:row>
      <xdr:rowOff>108570</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9588500" y="1629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125097</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06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86847</xdr:rowOff>
    </xdr:from>
    <xdr:to>
      <xdr:col>45</xdr:col>
      <xdr:colOff>177800</xdr:colOff>
      <xdr:row>95</xdr:row>
      <xdr:rowOff>32876</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7861300" y="15688797"/>
          <a:ext cx="889000" cy="63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119830</xdr:rowOff>
    </xdr:from>
    <xdr:to>
      <xdr:col>46</xdr:col>
      <xdr:colOff>38100</xdr:colOff>
      <xdr:row>95</xdr:row>
      <xdr:rowOff>49980</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8699500" y="16236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41107</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483111" y="1632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32876</xdr:rowOff>
    </xdr:from>
    <xdr:to>
      <xdr:col>41</xdr:col>
      <xdr:colOff>50800</xdr:colOff>
      <xdr:row>95</xdr:row>
      <xdr:rowOff>56032</xdr:rowOff>
    </xdr:to>
    <xdr:cxnSp macro="">
      <xdr:nvCxnSpPr>
        <xdr:cNvPr id="479" name="直線コネクタ 478">
          <a:extLst>
            <a:ext uri="{FF2B5EF4-FFF2-40B4-BE49-F238E27FC236}">
              <a16:creationId xmlns:a16="http://schemas.microsoft.com/office/drawing/2014/main" id="{00000000-0008-0000-0700-0000DF010000}"/>
            </a:ext>
          </a:extLst>
        </xdr:cNvPr>
        <xdr:cNvCxnSpPr/>
      </xdr:nvCxnSpPr>
      <xdr:spPr>
        <a:xfrm flipV="1">
          <a:off x="6972300" y="16320626"/>
          <a:ext cx="889000" cy="23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62748</xdr:rowOff>
    </xdr:from>
    <xdr:to>
      <xdr:col>41</xdr:col>
      <xdr:colOff>101600</xdr:colOff>
      <xdr:row>95</xdr:row>
      <xdr:rowOff>164348</xdr:rowOff>
    </xdr:to>
    <xdr:sp macro="" textlink="">
      <xdr:nvSpPr>
        <xdr:cNvPr id="480" name="フローチャート: 判断 479">
          <a:extLst>
            <a:ext uri="{FF2B5EF4-FFF2-40B4-BE49-F238E27FC236}">
              <a16:creationId xmlns:a16="http://schemas.microsoft.com/office/drawing/2014/main" id="{00000000-0008-0000-0700-0000E0010000}"/>
            </a:ext>
          </a:extLst>
        </xdr:cNvPr>
        <xdr:cNvSpPr/>
      </xdr:nvSpPr>
      <xdr:spPr>
        <a:xfrm>
          <a:off x="7810500" y="16350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155475</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443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85700</xdr:rowOff>
    </xdr:from>
    <xdr:to>
      <xdr:col>36</xdr:col>
      <xdr:colOff>165100</xdr:colOff>
      <xdr:row>96</xdr:row>
      <xdr:rowOff>15850</xdr:rowOff>
    </xdr:to>
    <xdr:sp macro="" textlink="">
      <xdr:nvSpPr>
        <xdr:cNvPr id="482" name="フローチャート: 判断 481">
          <a:extLst>
            <a:ext uri="{FF2B5EF4-FFF2-40B4-BE49-F238E27FC236}">
              <a16:creationId xmlns:a16="http://schemas.microsoft.com/office/drawing/2014/main" id="{00000000-0008-0000-0700-0000E2010000}"/>
            </a:ext>
          </a:extLst>
        </xdr:cNvPr>
        <xdr:cNvSpPr/>
      </xdr:nvSpPr>
      <xdr:spPr>
        <a:xfrm>
          <a:off x="6921500" y="16373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6977</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46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109840</xdr:rowOff>
    </xdr:from>
    <xdr:to>
      <xdr:col>55</xdr:col>
      <xdr:colOff>50800</xdr:colOff>
      <xdr:row>96</xdr:row>
      <xdr:rowOff>39990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10426700" y="1639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88267</xdr:rowOff>
    </xdr:from>
    <xdr:ext cx="534377" cy="259045"/>
    <xdr:sp macro="" textlink="">
      <xdr:nvSpPr>
        <xdr:cNvPr id="490" name="土木費該当値テキスト">
          <a:extLst>
            <a:ext uri="{FF2B5EF4-FFF2-40B4-BE49-F238E27FC236}">
              <a16:creationId xmlns:a16="http://schemas.microsoft.com/office/drawing/2014/main" id="{00000000-0008-0000-0700-0000EA010000}"/>
            </a:ext>
          </a:extLst>
        </xdr:cNvPr>
        <xdr:cNvSpPr txBox="1"/>
      </xdr:nvSpPr>
      <xdr:spPr>
        <a:xfrm>
          <a:off x="10528300" y="1637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38630</xdr:rowOff>
    </xdr:from>
    <xdr:to>
      <xdr:col>50</xdr:col>
      <xdr:colOff>165100</xdr:colOff>
      <xdr:row>95</xdr:row>
      <xdr:rowOff>140230</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9588500" y="1632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131357</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9372111" y="1641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36047</xdr:rowOff>
    </xdr:from>
    <xdr:to>
      <xdr:col>46</xdr:col>
      <xdr:colOff>38100</xdr:colOff>
      <xdr:row>91</xdr:row>
      <xdr:rowOff>137647</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8699500" y="1563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89</xdr:row>
      <xdr:rowOff>154174</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8483111" y="15413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153526</xdr:rowOff>
    </xdr:from>
    <xdr:to>
      <xdr:col>41</xdr:col>
      <xdr:colOff>101600</xdr:colOff>
      <xdr:row>95</xdr:row>
      <xdr:rowOff>83676</xdr:rowOff>
    </xdr:to>
    <xdr:sp macro="" textlink="">
      <xdr:nvSpPr>
        <xdr:cNvPr id="495" name="楕円 494">
          <a:extLst>
            <a:ext uri="{FF2B5EF4-FFF2-40B4-BE49-F238E27FC236}">
              <a16:creationId xmlns:a16="http://schemas.microsoft.com/office/drawing/2014/main" id="{00000000-0008-0000-0700-0000EF010000}"/>
            </a:ext>
          </a:extLst>
        </xdr:cNvPr>
        <xdr:cNvSpPr/>
      </xdr:nvSpPr>
      <xdr:spPr>
        <a:xfrm>
          <a:off x="7810500" y="1626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100203</xdr:rowOff>
    </xdr:from>
    <xdr:ext cx="534377"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7594111" y="16045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5232</xdr:rowOff>
    </xdr:from>
    <xdr:to>
      <xdr:col>36</xdr:col>
      <xdr:colOff>165100</xdr:colOff>
      <xdr:row>95</xdr:row>
      <xdr:rowOff>106832</xdr:rowOff>
    </xdr:to>
    <xdr:sp macro="" textlink="">
      <xdr:nvSpPr>
        <xdr:cNvPr id="497" name="楕円 496">
          <a:extLst>
            <a:ext uri="{FF2B5EF4-FFF2-40B4-BE49-F238E27FC236}">
              <a16:creationId xmlns:a16="http://schemas.microsoft.com/office/drawing/2014/main" id="{00000000-0008-0000-0700-0000F1010000}"/>
            </a:ext>
          </a:extLst>
        </xdr:cNvPr>
        <xdr:cNvSpPr/>
      </xdr:nvSpPr>
      <xdr:spPr>
        <a:xfrm>
          <a:off x="6921500" y="1629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123359</xdr:rowOff>
    </xdr:from>
    <xdr:ext cx="534377"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6705111" y="16068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消防費グラフ枠">
          <a:extLst>
            <a:ext uri="{FF2B5EF4-FFF2-40B4-BE49-F238E27FC236}">
              <a16:creationId xmlns:a16="http://schemas.microsoft.com/office/drawing/2014/main" id="{00000000-0008-0000-07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10922</xdr:rowOff>
    </xdr:from>
    <xdr:to>
      <xdr:col>85</xdr:col>
      <xdr:colOff>126364</xdr:colOff>
      <xdr:row>39</xdr:row>
      <xdr:rowOff>77026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6317595" y="5154422"/>
          <a:ext cx="1269" cy="1609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80853</xdr:rowOff>
    </xdr:from>
    <xdr:ext cx="469744" cy="259045"/>
    <xdr:sp macro="" textlink="">
      <xdr:nvSpPr>
        <xdr:cNvPr id="524" name="消防費最小値テキスト">
          <a:extLst>
            <a:ext uri="{FF2B5EF4-FFF2-40B4-BE49-F238E27FC236}">
              <a16:creationId xmlns:a16="http://schemas.microsoft.com/office/drawing/2014/main" id="{00000000-0008-0000-0700-00000C020000}"/>
            </a:ext>
          </a:extLst>
        </xdr:cNvPr>
        <xdr:cNvSpPr txBox="1"/>
      </xdr:nvSpPr>
      <xdr:spPr>
        <a:xfrm>
          <a:off x="16370300" y="6767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77026</xdr:rowOff>
    </xdr:from>
    <xdr:to>
      <xdr:col>86</xdr:col>
      <xdr:colOff>25400</xdr:colOff>
      <xdr:row>39</xdr:row>
      <xdr:rowOff>77026</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6763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129049</xdr:rowOff>
    </xdr:from>
    <xdr:ext cx="534377" cy="259045"/>
    <xdr:sp macro="" textlink="">
      <xdr:nvSpPr>
        <xdr:cNvPr id="526" name="消防費最大値テキスト">
          <a:extLst>
            <a:ext uri="{FF2B5EF4-FFF2-40B4-BE49-F238E27FC236}">
              <a16:creationId xmlns:a16="http://schemas.microsoft.com/office/drawing/2014/main" id="{00000000-0008-0000-0700-00000E020000}"/>
            </a:ext>
          </a:extLst>
        </xdr:cNvPr>
        <xdr:cNvSpPr txBox="1"/>
      </xdr:nvSpPr>
      <xdr:spPr>
        <a:xfrm>
          <a:off x="16370300" y="4929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10922</xdr:rowOff>
    </xdr:from>
    <xdr:to>
      <xdr:col>86</xdr:col>
      <xdr:colOff>25400</xdr:colOff>
      <xdr:row>30</xdr:row>
      <xdr:rowOff>10922</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6230600" y="515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131509</xdr:rowOff>
    </xdr:from>
    <xdr:to>
      <xdr:col>85</xdr:col>
      <xdr:colOff>127000</xdr:colOff>
      <xdr:row>37</xdr:row>
      <xdr:rowOff>10351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5481300" y="5960809"/>
          <a:ext cx="838200" cy="393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43324</xdr:rowOff>
    </xdr:from>
    <xdr:ext cx="534377" cy="259045"/>
    <xdr:sp macro="" textlink="">
      <xdr:nvSpPr>
        <xdr:cNvPr id="529" name="消防費平均値テキスト">
          <a:extLst>
            <a:ext uri="{FF2B5EF4-FFF2-40B4-BE49-F238E27FC236}">
              <a16:creationId xmlns:a16="http://schemas.microsoft.com/office/drawing/2014/main" id="{00000000-0008-0000-0700-000011020000}"/>
            </a:ext>
          </a:extLst>
        </xdr:cNvPr>
        <xdr:cNvSpPr txBox="1"/>
      </xdr:nvSpPr>
      <xdr:spPr>
        <a:xfrm>
          <a:off x="16370300" y="6044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64897</xdr:rowOff>
    </xdr:from>
    <xdr:to>
      <xdr:col>85</xdr:col>
      <xdr:colOff>177800</xdr:colOff>
      <xdr:row>35</xdr:row>
      <xdr:rowOff>166497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6268700" y="606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10351</xdr:rowOff>
    </xdr:from>
    <xdr:to>
      <xdr:col>81</xdr:col>
      <xdr:colOff>50800</xdr:colOff>
      <xdr:row>37</xdr:row>
      <xdr:rowOff>134176</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4592300" y="6354001"/>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76708</xdr:rowOff>
    </xdr:from>
    <xdr:to>
      <xdr:col>81</xdr:col>
      <xdr:colOff>101600</xdr:colOff>
      <xdr:row>37</xdr:row>
      <xdr:rowOff>6858</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5430500" y="6248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23385</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4111" y="6024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134176</xdr:rowOff>
    </xdr:from>
    <xdr:to>
      <xdr:col>76</xdr:col>
      <xdr:colOff>114300</xdr:colOff>
      <xdr:row>37</xdr:row>
      <xdr:rowOff>134747</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flipV="1">
          <a:off x="13703300" y="6477826"/>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32131</xdr:rowOff>
    </xdr:from>
    <xdr:to>
      <xdr:col>76</xdr:col>
      <xdr:colOff>165100</xdr:colOff>
      <xdr:row>36</xdr:row>
      <xdr:rowOff>133731</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4541500" y="6204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150258</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5979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99695</xdr:rowOff>
    </xdr:from>
    <xdr:to>
      <xdr:col>71</xdr:col>
      <xdr:colOff>177800</xdr:colOff>
      <xdr:row>37</xdr:row>
      <xdr:rowOff>134747</xdr:rowOff>
    </xdr:to>
    <xdr:cxnSp macro="">
      <xdr:nvCxnSpPr>
        <xdr:cNvPr id="537" name="直線コネクタ 536">
          <a:extLst>
            <a:ext uri="{FF2B5EF4-FFF2-40B4-BE49-F238E27FC236}">
              <a16:creationId xmlns:a16="http://schemas.microsoft.com/office/drawing/2014/main" id="{00000000-0008-0000-0700-000019020000}"/>
            </a:ext>
          </a:extLst>
        </xdr:cNvPr>
        <xdr:cNvCxnSpPr/>
      </xdr:nvCxnSpPr>
      <xdr:spPr>
        <a:xfrm>
          <a:off x="12814300" y="6271895"/>
          <a:ext cx="889000" cy="20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66802</xdr:rowOff>
    </xdr:from>
    <xdr:to>
      <xdr:col>72</xdr:col>
      <xdr:colOff>38100</xdr:colOff>
      <xdr:row>36</xdr:row>
      <xdr:rowOff>168402</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3652500" y="6239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13479</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014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127381</xdr:rowOff>
    </xdr:from>
    <xdr:to>
      <xdr:col>67</xdr:col>
      <xdr:colOff>101600</xdr:colOff>
      <xdr:row>36</xdr:row>
      <xdr:rowOff>57531</xdr:rowOff>
    </xdr:to>
    <xdr:sp macro="" textlink="">
      <xdr:nvSpPr>
        <xdr:cNvPr id="540" name="フローチャート: 判断 539">
          <a:extLst>
            <a:ext uri="{FF2B5EF4-FFF2-40B4-BE49-F238E27FC236}">
              <a16:creationId xmlns:a16="http://schemas.microsoft.com/office/drawing/2014/main" id="{00000000-0008-0000-0700-00001C020000}"/>
            </a:ext>
          </a:extLst>
        </xdr:cNvPr>
        <xdr:cNvSpPr/>
      </xdr:nvSpPr>
      <xdr:spPr>
        <a:xfrm>
          <a:off x="12763500" y="612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74058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5903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80709</xdr:rowOff>
    </xdr:from>
    <xdr:to>
      <xdr:col>85</xdr:col>
      <xdr:colOff>177800</xdr:colOff>
      <xdr:row>35</xdr:row>
      <xdr:rowOff>10859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6268700" y="591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103586</xdr:rowOff>
    </xdr:from>
    <xdr:ext cx="534377" cy="259045"/>
    <xdr:sp macro="" textlink="">
      <xdr:nvSpPr>
        <xdr:cNvPr id="548" name="消防費該当値テキスト">
          <a:extLst>
            <a:ext uri="{FF2B5EF4-FFF2-40B4-BE49-F238E27FC236}">
              <a16:creationId xmlns:a16="http://schemas.microsoft.com/office/drawing/2014/main" id="{00000000-0008-0000-0700-000024020000}"/>
            </a:ext>
          </a:extLst>
        </xdr:cNvPr>
        <xdr:cNvSpPr txBox="1"/>
      </xdr:nvSpPr>
      <xdr:spPr>
        <a:xfrm>
          <a:off x="16370300" y="576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131001</xdr:rowOff>
    </xdr:from>
    <xdr:to>
      <xdr:col>81</xdr:col>
      <xdr:colOff>101600</xdr:colOff>
      <xdr:row>37</xdr:row>
      <xdr:rowOff>61151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5430500" y="630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52278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5214111" y="639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83376</xdr:rowOff>
    </xdr:from>
    <xdr:to>
      <xdr:col>76</xdr:col>
      <xdr:colOff>165100</xdr:colOff>
      <xdr:row>38</xdr:row>
      <xdr:rowOff>13526</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4541500" y="642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4653</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4325111" y="651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83947</xdr:rowOff>
    </xdr:from>
    <xdr:to>
      <xdr:col>72</xdr:col>
      <xdr:colOff>38100</xdr:colOff>
      <xdr:row>38</xdr:row>
      <xdr:rowOff>14097</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3652500" y="642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5224</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3436111" y="652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48895</xdr:rowOff>
    </xdr:from>
    <xdr:to>
      <xdr:col>67</xdr:col>
      <xdr:colOff>101600</xdr:colOff>
      <xdr:row>36</xdr:row>
      <xdr:rowOff>150495</xdr:rowOff>
    </xdr:to>
    <xdr:sp macro="" textlink="">
      <xdr:nvSpPr>
        <xdr:cNvPr id="555" name="楕円 554">
          <a:extLst>
            <a:ext uri="{FF2B5EF4-FFF2-40B4-BE49-F238E27FC236}">
              <a16:creationId xmlns:a16="http://schemas.microsoft.com/office/drawing/2014/main" id="{00000000-0008-0000-0700-00002B020000}"/>
            </a:ext>
          </a:extLst>
        </xdr:cNvPr>
        <xdr:cNvSpPr/>
      </xdr:nvSpPr>
      <xdr:spPr>
        <a:xfrm>
          <a:off x="12763500" y="622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141622</xdr:rowOff>
    </xdr:from>
    <xdr:ext cx="534377"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547111" y="631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125755</xdr:rowOff>
    </xdr:from>
    <xdr:to>
      <xdr:col>85</xdr:col>
      <xdr:colOff>126364</xdr:colOff>
      <xdr:row>57</xdr:row>
      <xdr:rowOff>160007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698255"/>
          <a:ext cx="1269" cy="1234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163834</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993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160007</xdr:rowOff>
    </xdr:from>
    <xdr:to>
      <xdr:col>86</xdr:col>
      <xdr:colOff>25400</xdr:colOff>
      <xdr:row>57</xdr:row>
      <xdr:rowOff>160007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9932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72432</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473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108,366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125755</xdr:rowOff>
    </xdr:from>
    <xdr:to>
      <xdr:col>86</xdr:col>
      <xdr:colOff>25400</xdr:colOff>
      <xdr:row>50</xdr:row>
      <xdr:rowOff>125755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698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117678</xdr:rowOff>
    </xdr:from>
    <xdr:to>
      <xdr:col>85</xdr:col>
      <xdr:colOff>127000</xdr:colOff>
      <xdr:row>55</xdr:row>
      <xdr:rowOff>23761</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5481300" y="9375978"/>
          <a:ext cx="838200" cy="77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52</xdr:row>
      <xdr:rowOff>163136</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078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140259</xdr:rowOff>
    </xdr:from>
    <xdr:to>
      <xdr:col>85</xdr:col>
      <xdr:colOff>177800</xdr:colOff>
      <xdr:row>54</xdr:row>
      <xdr:rowOff>70409</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227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23761</xdr:rowOff>
    </xdr:from>
    <xdr:to>
      <xdr:col>81</xdr:col>
      <xdr:colOff>50800</xdr:colOff>
      <xdr:row>55</xdr:row>
      <xdr:rowOff>155969</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4592300" y="9453511"/>
          <a:ext cx="889000" cy="132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35255</xdr:rowOff>
    </xdr:from>
    <xdr:to>
      <xdr:col>81</xdr:col>
      <xdr:colOff>101600</xdr:colOff>
      <xdr:row>54</xdr:row>
      <xdr:rowOff>136855</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293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153382</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06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28791</xdr:rowOff>
    </xdr:from>
    <xdr:to>
      <xdr:col>76</xdr:col>
      <xdr:colOff>114300</xdr:colOff>
      <xdr:row>55</xdr:row>
      <xdr:rowOff>155969</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3703300" y="9458541"/>
          <a:ext cx="889000" cy="12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109931</xdr:rowOff>
    </xdr:from>
    <xdr:to>
      <xdr:col>76</xdr:col>
      <xdr:colOff>165100</xdr:colOff>
      <xdr:row>55</xdr:row>
      <xdr:rowOff>40081</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368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56608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14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28791</xdr:rowOff>
    </xdr:from>
    <xdr:to>
      <xdr:col>71</xdr:col>
      <xdr:colOff>177800</xdr:colOff>
      <xdr:row>56</xdr:row>
      <xdr:rowOff>162675</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flipV="1">
          <a:off x="12814300" y="9458541"/>
          <a:ext cx="889000" cy="30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30835</xdr:rowOff>
    </xdr:from>
    <xdr:to>
      <xdr:col>72</xdr:col>
      <xdr:colOff>38100</xdr:colOff>
      <xdr:row>54</xdr:row>
      <xdr:rowOff>132435</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28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148962</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06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73889</xdr:rowOff>
    </xdr:from>
    <xdr:to>
      <xdr:col>67</xdr:col>
      <xdr:colOff>101600</xdr:colOff>
      <xdr:row>56</xdr:row>
      <xdr:rowOff>4039</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50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20566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27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66878</xdr:rowOff>
    </xdr:from>
    <xdr:to>
      <xdr:col>85</xdr:col>
      <xdr:colOff>177800</xdr:colOff>
      <xdr:row>54</xdr:row>
      <xdr:rowOff>168478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9325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45305</xdr:rowOff>
    </xdr:from>
    <xdr:ext cx="534377"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30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144411</xdr:rowOff>
    </xdr:from>
    <xdr:to>
      <xdr:col>81</xdr:col>
      <xdr:colOff>101600</xdr:colOff>
      <xdr:row>55</xdr:row>
      <xdr:rowOff>74561</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940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65688</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94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105169</xdr:rowOff>
    </xdr:from>
    <xdr:to>
      <xdr:col>76</xdr:col>
      <xdr:colOff>165100</xdr:colOff>
      <xdr:row>56</xdr:row>
      <xdr:rowOff>35319</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534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26446</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962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149441</xdr:rowOff>
    </xdr:from>
    <xdr:to>
      <xdr:col>72</xdr:col>
      <xdr:colOff>38100</xdr:colOff>
      <xdr:row>55</xdr:row>
      <xdr:rowOff>79591</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940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70718</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950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111875</xdr:rowOff>
    </xdr:from>
    <xdr:to>
      <xdr:col>67</xdr:col>
      <xdr:colOff>101600</xdr:colOff>
      <xdr:row>57</xdr:row>
      <xdr:rowOff>42025</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71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33152</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980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9" name="災害復旧費グラフ枠">
          <a:extLst>
            <a:ext uri="{FF2B5EF4-FFF2-40B4-BE49-F238E27FC236}">
              <a16:creationId xmlns:a16="http://schemas.microsoft.com/office/drawing/2014/main" id="{00000000-0008-0000-0700-00007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130229</xdr:rowOff>
    </xdr:from>
    <xdr:to>
      <xdr:col>85</xdr:col>
      <xdr:colOff>126364</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6317595" y="12131729"/>
          <a:ext cx="1269" cy="1511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41" name="災害復旧費最小値テキスト">
          <a:extLst>
            <a:ext uri="{FF2B5EF4-FFF2-40B4-BE49-F238E27FC236}">
              <a16:creationId xmlns:a16="http://schemas.microsoft.com/office/drawing/2014/main" id="{00000000-0008-0000-0700-000081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76906</xdr:rowOff>
    </xdr:from>
    <xdr:ext cx="534377" cy="259045"/>
    <xdr:sp macro="" textlink="">
      <xdr:nvSpPr>
        <xdr:cNvPr id="643" name="災害復旧費最大値テキスト">
          <a:extLst>
            <a:ext uri="{FF2B5EF4-FFF2-40B4-BE49-F238E27FC236}">
              <a16:creationId xmlns:a16="http://schemas.microsoft.com/office/drawing/2014/main" id="{00000000-0008-0000-0700-000083020000}"/>
            </a:ext>
          </a:extLst>
        </xdr:cNvPr>
        <xdr:cNvSpPr txBox="1"/>
      </xdr:nvSpPr>
      <xdr:spPr>
        <a:xfrm>
          <a:off x="16370300" y="1190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130229</xdr:rowOff>
    </xdr:from>
    <xdr:to>
      <xdr:col>86</xdr:col>
      <xdr:colOff>25400</xdr:colOff>
      <xdr:row>70</xdr:row>
      <xdr:rowOff>130229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6230600" y="12131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141603</xdr:rowOff>
    </xdr:from>
    <xdr:ext cx="378565" cy="259045"/>
    <xdr:sp macro="" textlink="">
      <xdr:nvSpPr>
        <xdr:cNvPr id="646" name="災害復旧費平均値テキスト">
          <a:extLst>
            <a:ext uri="{FF2B5EF4-FFF2-40B4-BE49-F238E27FC236}">
              <a16:creationId xmlns:a16="http://schemas.microsoft.com/office/drawing/2014/main" id="{00000000-0008-0000-0700-000086020000}"/>
            </a:ext>
          </a:extLst>
        </xdr:cNvPr>
        <xdr:cNvSpPr txBox="1"/>
      </xdr:nvSpPr>
      <xdr:spPr>
        <a:xfrm>
          <a:off x="16370300" y="133432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118726</xdr:rowOff>
    </xdr:from>
    <xdr:to>
      <xdr:col>85</xdr:col>
      <xdr:colOff>177800</xdr:colOff>
      <xdr:row>79</xdr:row>
      <xdr:rowOff>48876</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6268700" y="13491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124169</xdr:rowOff>
    </xdr:from>
    <xdr:to>
      <xdr:col>81</xdr:col>
      <xdr:colOff>101600</xdr:colOff>
      <xdr:row>79</xdr:row>
      <xdr:rowOff>54319</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5430500" y="13497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70846</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2017" y="132724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58928</xdr:rowOff>
    </xdr:from>
    <xdr:to>
      <xdr:col>76</xdr:col>
      <xdr:colOff>114300</xdr:colOff>
      <xdr:row>79</xdr:row>
      <xdr:rowOff>98879</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3703300" y="13603478"/>
          <a:ext cx="889000" cy="3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117638</xdr:rowOff>
    </xdr:from>
    <xdr:to>
      <xdr:col>76</xdr:col>
      <xdr:colOff>165100</xdr:colOff>
      <xdr:row>79</xdr:row>
      <xdr:rowOff>47788</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4541500" y="1349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64315</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3017" y="13265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58928</xdr:rowOff>
    </xdr:from>
    <xdr:to>
      <xdr:col>71</xdr:col>
      <xdr:colOff>177800</xdr:colOff>
      <xdr:row>79</xdr:row>
      <xdr:rowOff>98879</xdr:rowOff>
    </xdr:to>
    <xdr:cxnSp macro="">
      <xdr:nvCxnSpPr>
        <xdr:cNvPr id="654" name="直線コネクタ 653">
          <a:extLst>
            <a:ext uri="{FF2B5EF4-FFF2-40B4-BE49-F238E27FC236}">
              <a16:creationId xmlns:a16="http://schemas.microsoft.com/office/drawing/2014/main" id="{00000000-0008-0000-0700-00008E020000}"/>
            </a:ext>
          </a:extLst>
        </xdr:cNvPr>
        <xdr:cNvCxnSpPr/>
      </xdr:nvCxnSpPr>
      <xdr:spPr>
        <a:xfrm flipV="1">
          <a:off x="12814300" y="13603478"/>
          <a:ext cx="889000" cy="3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73551</xdr:rowOff>
    </xdr:from>
    <xdr:to>
      <xdr:col>72</xdr:col>
      <xdr:colOff>38100</xdr:colOff>
      <xdr:row>79</xdr:row>
      <xdr:rowOff>3701</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3652500" y="13446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20228</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468428" y="13221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37846</xdr:rowOff>
    </xdr:from>
    <xdr:to>
      <xdr:col>67</xdr:col>
      <xdr:colOff>101600</xdr:colOff>
      <xdr:row>78</xdr:row>
      <xdr:rowOff>139446</xdr:rowOff>
    </xdr:to>
    <xdr:sp macro="" textlink="">
      <xdr:nvSpPr>
        <xdr:cNvPr id="657" name="フローチャート: 判断 656">
          <a:extLst>
            <a:ext uri="{FF2B5EF4-FFF2-40B4-BE49-F238E27FC236}">
              <a16:creationId xmlns:a16="http://schemas.microsoft.com/office/drawing/2014/main" id="{00000000-0008-0000-0700-000091020000}"/>
            </a:ext>
          </a:extLst>
        </xdr:cNvPr>
        <xdr:cNvSpPr/>
      </xdr:nvSpPr>
      <xdr:spPr>
        <a:xfrm>
          <a:off x="12763500" y="13410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155973</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579428" y="1318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5" name="災害復旧費該当値テキスト">
          <a:extLst>
            <a:ext uri="{FF2B5EF4-FFF2-40B4-BE49-F238E27FC236}">
              <a16:creationId xmlns:a16="http://schemas.microsoft.com/office/drawing/2014/main" id="{00000000-0008-0000-0700-000099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8128</xdr:rowOff>
    </xdr:from>
    <xdr:to>
      <xdr:col>72</xdr:col>
      <xdr:colOff>38100</xdr:colOff>
      <xdr:row>79</xdr:row>
      <xdr:rowOff>109728</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3652500" y="1355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100855</xdr:rowOff>
    </xdr:from>
    <xdr:ext cx="378565"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3514017" y="136454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72" name="楕円 671">
          <a:extLst>
            <a:ext uri="{FF2B5EF4-FFF2-40B4-BE49-F238E27FC236}">
              <a16:creationId xmlns:a16="http://schemas.microsoft.com/office/drawing/2014/main" id="{00000000-0008-0000-0700-0000A0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0" name="正方形/長方形 679">
          <a:extLst>
            <a:ext uri="{FF2B5EF4-FFF2-40B4-BE49-F238E27FC236}">
              <a16:creationId xmlns:a16="http://schemas.microsoft.com/office/drawing/2014/main" id="{00000000-0008-0000-0700-0000A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1" name="正方形/長方形 680">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7" name="公債費グラフ枠">
          <a:extLst>
            <a:ext uri="{FF2B5EF4-FFF2-40B4-BE49-F238E27FC236}">
              <a16:creationId xmlns:a16="http://schemas.microsoft.com/office/drawing/2014/main" id="{00000000-0008-0000-0700-0000B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139052</xdr:rowOff>
    </xdr:from>
    <xdr:to>
      <xdr:col>85</xdr:col>
      <xdr:colOff>126364</xdr:colOff>
      <xdr:row>99</xdr:row>
      <xdr:rowOff>89942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6317595" y="15398102"/>
          <a:ext cx="1269" cy="166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93769</xdr:rowOff>
    </xdr:from>
    <xdr:ext cx="534377" cy="259045"/>
    <xdr:sp macro="" textlink="">
      <xdr:nvSpPr>
        <xdr:cNvPr id="699" name="公債費最小値テキスト">
          <a:extLst>
            <a:ext uri="{FF2B5EF4-FFF2-40B4-BE49-F238E27FC236}">
              <a16:creationId xmlns:a16="http://schemas.microsoft.com/office/drawing/2014/main" id="{00000000-0008-0000-0700-0000BB020000}"/>
            </a:ext>
          </a:extLst>
        </xdr:cNvPr>
        <xdr:cNvSpPr txBox="1"/>
      </xdr:nvSpPr>
      <xdr:spPr>
        <a:xfrm>
          <a:off x="16370300" y="1706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89942</xdr:rowOff>
    </xdr:from>
    <xdr:to>
      <xdr:col>86</xdr:col>
      <xdr:colOff>25400</xdr:colOff>
      <xdr:row>99</xdr:row>
      <xdr:rowOff>89942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6230600" y="17063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85729</xdr:rowOff>
    </xdr:from>
    <xdr:ext cx="534377" cy="259045"/>
    <xdr:sp macro="" textlink="">
      <xdr:nvSpPr>
        <xdr:cNvPr id="701" name="公債費最大値テキスト">
          <a:extLst>
            <a:ext uri="{FF2B5EF4-FFF2-40B4-BE49-F238E27FC236}">
              <a16:creationId xmlns:a16="http://schemas.microsoft.com/office/drawing/2014/main" id="{00000000-0008-0000-0700-0000BD020000}"/>
            </a:ext>
          </a:extLst>
        </xdr:cNvPr>
        <xdr:cNvSpPr txBox="1"/>
      </xdr:nvSpPr>
      <xdr:spPr>
        <a:xfrm>
          <a:off x="16370300" y="15173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139052</xdr:rowOff>
    </xdr:from>
    <xdr:to>
      <xdr:col>86</xdr:col>
      <xdr:colOff>25400</xdr:colOff>
      <xdr:row>89</xdr:row>
      <xdr:rowOff>139052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6230600" y="15398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30353</xdr:rowOff>
    </xdr:from>
    <xdr:to>
      <xdr:col>85</xdr:col>
      <xdr:colOff>127000</xdr:colOff>
      <xdr:row>96</xdr:row>
      <xdr:rowOff>162407</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5481300" y="16318103"/>
          <a:ext cx="838200" cy="303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11231</xdr:rowOff>
    </xdr:from>
    <xdr:ext cx="534377" cy="259045"/>
    <xdr:sp macro="" textlink="">
      <xdr:nvSpPr>
        <xdr:cNvPr id="704" name="公債費平均値テキスト">
          <a:extLst>
            <a:ext uri="{FF2B5EF4-FFF2-40B4-BE49-F238E27FC236}">
              <a16:creationId xmlns:a16="http://schemas.microsoft.com/office/drawing/2014/main" id="{00000000-0008-0000-0700-0000C0020000}"/>
            </a:ext>
          </a:extLst>
        </xdr:cNvPr>
        <xdr:cNvSpPr txBox="1"/>
      </xdr:nvSpPr>
      <xdr:spPr>
        <a:xfrm>
          <a:off x="16370300" y="161275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159804</xdr:rowOff>
    </xdr:from>
    <xdr:to>
      <xdr:col>85</xdr:col>
      <xdr:colOff>177800</xdr:colOff>
      <xdr:row>95</xdr:row>
      <xdr:rowOff>89954</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6268700" y="162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30353</xdr:rowOff>
    </xdr:from>
    <xdr:to>
      <xdr:col>81</xdr:col>
      <xdr:colOff>50800</xdr:colOff>
      <xdr:row>96</xdr:row>
      <xdr:rowOff>107505</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4592300" y="16318103"/>
          <a:ext cx="889000" cy="24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16396</xdr:rowOff>
    </xdr:from>
    <xdr:to>
      <xdr:col>81</xdr:col>
      <xdr:colOff>101600</xdr:colOff>
      <xdr:row>95</xdr:row>
      <xdr:rowOff>117996</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5430500" y="1630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109123</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39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55804</xdr:rowOff>
    </xdr:from>
    <xdr:to>
      <xdr:col>76</xdr:col>
      <xdr:colOff>114300</xdr:colOff>
      <xdr:row>96</xdr:row>
      <xdr:rowOff>107505</xdr:rowOff>
    </xdr:to>
    <xdr:cxnSp macro="">
      <xdr:nvCxnSpPr>
        <xdr:cNvPr id="709" name="直線コネクタ 708">
          <a:extLst>
            <a:ext uri="{FF2B5EF4-FFF2-40B4-BE49-F238E27FC236}">
              <a16:creationId xmlns:a16="http://schemas.microsoft.com/office/drawing/2014/main" id="{00000000-0008-0000-0700-0000C5020000}"/>
            </a:ext>
          </a:extLst>
        </xdr:cNvPr>
        <xdr:cNvCxnSpPr/>
      </xdr:nvCxnSpPr>
      <xdr:spPr>
        <a:xfrm>
          <a:off x="13703300" y="16515004"/>
          <a:ext cx="889000" cy="5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159956</xdr:rowOff>
    </xdr:from>
    <xdr:to>
      <xdr:col>76</xdr:col>
      <xdr:colOff>165100</xdr:colOff>
      <xdr:row>95</xdr:row>
      <xdr:rowOff>90106</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4541500" y="16276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106633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6051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54966</xdr:rowOff>
    </xdr:from>
    <xdr:to>
      <xdr:col>71</xdr:col>
      <xdr:colOff>177800</xdr:colOff>
      <xdr:row>96</xdr:row>
      <xdr:rowOff>55804</xdr:rowOff>
    </xdr:to>
    <xdr:cxnSp macro="">
      <xdr:nvCxnSpPr>
        <xdr:cNvPr id="712" name="直線コネクタ 711">
          <a:extLst>
            <a:ext uri="{FF2B5EF4-FFF2-40B4-BE49-F238E27FC236}">
              <a16:creationId xmlns:a16="http://schemas.microsoft.com/office/drawing/2014/main" id="{00000000-0008-0000-0700-0000C8020000}"/>
            </a:ext>
          </a:extLst>
        </xdr:cNvPr>
        <xdr:cNvCxnSpPr/>
      </xdr:nvCxnSpPr>
      <xdr:spPr>
        <a:xfrm>
          <a:off x="12814300" y="16514166"/>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80556</xdr:rowOff>
    </xdr:from>
    <xdr:to>
      <xdr:col>72</xdr:col>
      <xdr:colOff>38100</xdr:colOff>
      <xdr:row>96</xdr:row>
      <xdr:rowOff>10706</xdr:rowOff>
    </xdr:to>
    <xdr:sp macro="" textlink="">
      <xdr:nvSpPr>
        <xdr:cNvPr id="713" name="フローチャート: 判断 712">
          <a:extLst>
            <a:ext uri="{FF2B5EF4-FFF2-40B4-BE49-F238E27FC236}">
              <a16:creationId xmlns:a16="http://schemas.microsoft.com/office/drawing/2014/main" id="{00000000-0008-0000-0700-0000C9020000}"/>
            </a:ext>
          </a:extLst>
        </xdr:cNvPr>
        <xdr:cNvSpPr/>
      </xdr:nvSpPr>
      <xdr:spPr>
        <a:xfrm>
          <a:off x="13652500" y="16368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27233</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14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19862</xdr:rowOff>
    </xdr:from>
    <xdr:to>
      <xdr:col>67</xdr:col>
      <xdr:colOff>101600</xdr:colOff>
      <xdr:row>95</xdr:row>
      <xdr:rowOff>121462</xdr:rowOff>
    </xdr:to>
    <xdr:sp macro="" textlink="">
      <xdr:nvSpPr>
        <xdr:cNvPr id="715" name="フローチャート: 判断 714">
          <a:extLst>
            <a:ext uri="{FF2B5EF4-FFF2-40B4-BE49-F238E27FC236}">
              <a16:creationId xmlns:a16="http://schemas.microsoft.com/office/drawing/2014/main" id="{00000000-0008-0000-0700-0000CB020000}"/>
            </a:ext>
          </a:extLst>
        </xdr:cNvPr>
        <xdr:cNvSpPr/>
      </xdr:nvSpPr>
      <xdr:spPr>
        <a:xfrm>
          <a:off x="12763500" y="1630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137989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08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111607</xdr:rowOff>
    </xdr:from>
    <xdr:to>
      <xdr:col>85</xdr:col>
      <xdr:colOff>177800</xdr:colOff>
      <xdr:row>97</xdr:row>
      <xdr:rowOff>41757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6268700" y="16570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90034</xdr:rowOff>
    </xdr:from>
    <xdr:ext cx="534377" cy="259045"/>
    <xdr:sp macro="" textlink="">
      <xdr:nvSpPr>
        <xdr:cNvPr id="723" name="公債費該当値テキスト">
          <a:extLst>
            <a:ext uri="{FF2B5EF4-FFF2-40B4-BE49-F238E27FC236}">
              <a16:creationId xmlns:a16="http://schemas.microsoft.com/office/drawing/2014/main" id="{00000000-0008-0000-0700-0000D3020000}"/>
            </a:ext>
          </a:extLst>
        </xdr:cNvPr>
        <xdr:cNvSpPr txBox="1"/>
      </xdr:nvSpPr>
      <xdr:spPr>
        <a:xfrm>
          <a:off x="16370300" y="16549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151003</xdr:rowOff>
    </xdr:from>
    <xdr:to>
      <xdr:col>81</xdr:col>
      <xdr:colOff>101600</xdr:colOff>
      <xdr:row>95</xdr:row>
      <xdr:rowOff>81153</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5430500" y="1626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97680</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5214111" y="16042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56705</xdr:rowOff>
    </xdr:from>
    <xdr:to>
      <xdr:col>76</xdr:col>
      <xdr:colOff>165100</xdr:colOff>
      <xdr:row>96</xdr:row>
      <xdr:rowOff>158305</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4541500" y="1651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149432</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4325111" y="1660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5004</xdr:rowOff>
    </xdr:from>
    <xdr:to>
      <xdr:col>72</xdr:col>
      <xdr:colOff>38100</xdr:colOff>
      <xdr:row>96</xdr:row>
      <xdr:rowOff>106604</xdr:rowOff>
    </xdr:to>
    <xdr:sp macro="" textlink="">
      <xdr:nvSpPr>
        <xdr:cNvPr id="728" name="楕円 727">
          <a:extLst>
            <a:ext uri="{FF2B5EF4-FFF2-40B4-BE49-F238E27FC236}">
              <a16:creationId xmlns:a16="http://schemas.microsoft.com/office/drawing/2014/main" id="{00000000-0008-0000-0700-0000D8020000}"/>
            </a:ext>
          </a:extLst>
        </xdr:cNvPr>
        <xdr:cNvSpPr/>
      </xdr:nvSpPr>
      <xdr:spPr>
        <a:xfrm>
          <a:off x="13652500" y="1646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97731</xdr:rowOff>
    </xdr:from>
    <xdr:ext cx="534377"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3436111" y="1655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4166</xdr:rowOff>
    </xdr:from>
    <xdr:to>
      <xdr:col>67</xdr:col>
      <xdr:colOff>101600</xdr:colOff>
      <xdr:row>96</xdr:row>
      <xdr:rowOff>105766</xdr:rowOff>
    </xdr:to>
    <xdr:sp macro="" textlink="">
      <xdr:nvSpPr>
        <xdr:cNvPr id="730" name="楕円 729">
          <a:extLst>
            <a:ext uri="{FF2B5EF4-FFF2-40B4-BE49-F238E27FC236}">
              <a16:creationId xmlns:a16="http://schemas.microsoft.com/office/drawing/2014/main" id="{00000000-0008-0000-0700-0000DA020000}"/>
            </a:ext>
          </a:extLst>
        </xdr:cNvPr>
        <xdr:cNvSpPr/>
      </xdr:nvSpPr>
      <xdr:spPr>
        <a:xfrm>
          <a:off x="12763500" y="1646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96893</xdr:rowOff>
    </xdr:from>
    <xdr:ext cx="534377"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2547111" y="16556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9" name="正方形/長方形 738">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4" name="諸支出金グラフ枠">
          <a:extLst>
            <a:ext uri="{FF2B5EF4-FFF2-40B4-BE49-F238E27FC236}">
              <a16:creationId xmlns:a16="http://schemas.microsoft.com/office/drawing/2014/main" id="{00000000-0008-0000-0700-0000F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6" name="諸支出金最小値テキスト">
          <a:extLst>
            <a:ext uri="{FF2B5EF4-FFF2-40B4-BE49-F238E27FC236}">
              <a16:creationId xmlns:a16="http://schemas.microsoft.com/office/drawing/2014/main" id="{00000000-0008-0000-0700-0000F4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534377" cy="259045"/>
    <xdr:sp macro="" textlink="">
      <xdr:nvSpPr>
        <xdr:cNvPr id="758" name="諸支出金最大値テキスト">
          <a:extLst>
            <a:ext uri="{FF2B5EF4-FFF2-40B4-BE49-F238E27FC236}">
              <a16:creationId xmlns:a16="http://schemas.microsoft.com/office/drawing/2014/main" id="{00000000-0008-0000-0700-0000F6020000}"/>
            </a:ext>
          </a:extLst>
        </xdr:cNvPr>
        <xdr:cNvSpPr txBox="1"/>
      </xdr:nvSpPr>
      <xdr:spPr>
        <a:xfrm>
          <a:off x="22212300" y="5001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11,850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42672</xdr:rowOff>
    </xdr:from>
    <xdr:to>
      <xdr:col>116</xdr:col>
      <xdr:colOff>63500</xdr:colOff>
      <xdr:row>36</xdr:row>
      <xdr:rowOff>78359</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1323300" y="6214872"/>
          <a:ext cx="838200" cy="3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96156</xdr:rowOff>
    </xdr:from>
    <xdr:ext cx="469744" cy="259045"/>
    <xdr:sp macro="" textlink="">
      <xdr:nvSpPr>
        <xdr:cNvPr id="761" name="諸支出金平均値テキスト">
          <a:extLst>
            <a:ext uri="{FF2B5EF4-FFF2-40B4-BE49-F238E27FC236}">
              <a16:creationId xmlns:a16="http://schemas.microsoft.com/office/drawing/2014/main" id="{00000000-0008-0000-0700-0000F9020000}"/>
            </a:ext>
          </a:extLst>
        </xdr:cNvPr>
        <xdr:cNvSpPr txBox="1"/>
      </xdr:nvSpPr>
      <xdr:spPr>
        <a:xfrm>
          <a:off x="22212300" y="6268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117729</xdr:rowOff>
    </xdr:from>
    <xdr:to>
      <xdr:col>116</xdr:col>
      <xdr:colOff>114300</xdr:colOff>
      <xdr:row>37</xdr:row>
      <xdr:rowOff>47879</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2110700" y="628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42672</xdr:rowOff>
    </xdr:from>
    <xdr:to>
      <xdr:col>111</xdr:col>
      <xdr:colOff>177800</xdr:colOff>
      <xdr:row>36</xdr:row>
      <xdr:rowOff>79248</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flipV="1">
          <a:off x="20434300" y="621487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93472</xdr:rowOff>
    </xdr:from>
    <xdr:to>
      <xdr:col>112</xdr:col>
      <xdr:colOff>38100</xdr:colOff>
      <xdr:row>37</xdr:row>
      <xdr:rowOff>23622</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1272500" y="6265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14749</xdr:rowOff>
    </xdr:from>
    <xdr:ext cx="469744"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088428" y="635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63881</xdr:rowOff>
    </xdr:from>
    <xdr:to>
      <xdr:col>107</xdr:col>
      <xdr:colOff>50800</xdr:colOff>
      <xdr:row>36</xdr:row>
      <xdr:rowOff>79248</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9545300" y="6236081"/>
          <a:ext cx="889000" cy="1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118364</xdr:rowOff>
    </xdr:from>
    <xdr:to>
      <xdr:col>107</xdr:col>
      <xdr:colOff>101600</xdr:colOff>
      <xdr:row>37</xdr:row>
      <xdr:rowOff>48514</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20383500" y="629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39641</xdr:rowOff>
    </xdr:from>
    <xdr:ext cx="469744"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199428" y="638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63881</xdr:rowOff>
    </xdr:from>
    <xdr:to>
      <xdr:col>102</xdr:col>
      <xdr:colOff>114300</xdr:colOff>
      <xdr:row>36</xdr:row>
      <xdr:rowOff>85344</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flipV="1">
          <a:off x="18656300" y="6236081"/>
          <a:ext cx="889000" cy="2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102616</xdr:rowOff>
    </xdr:from>
    <xdr:to>
      <xdr:col>102</xdr:col>
      <xdr:colOff>165100</xdr:colOff>
      <xdr:row>37</xdr:row>
      <xdr:rowOff>32766</xdr:rowOff>
    </xdr:to>
    <xdr:sp macro="" textlink="">
      <xdr:nvSpPr>
        <xdr:cNvPr id="770" name="フローチャート: 判断 769">
          <a:extLst>
            <a:ext uri="{FF2B5EF4-FFF2-40B4-BE49-F238E27FC236}">
              <a16:creationId xmlns:a16="http://schemas.microsoft.com/office/drawing/2014/main" id="{00000000-0008-0000-0700-000002030000}"/>
            </a:ext>
          </a:extLst>
        </xdr:cNvPr>
        <xdr:cNvSpPr/>
      </xdr:nvSpPr>
      <xdr:spPr>
        <a:xfrm>
          <a:off x="19494500" y="627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23893</xdr:rowOff>
    </xdr:from>
    <xdr:ext cx="469744"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10428" y="636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96774</xdr:rowOff>
    </xdr:from>
    <xdr:to>
      <xdr:col>98</xdr:col>
      <xdr:colOff>38100</xdr:colOff>
      <xdr:row>37</xdr:row>
      <xdr:rowOff>26924</xdr:rowOff>
    </xdr:to>
    <xdr:sp macro="" textlink="">
      <xdr:nvSpPr>
        <xdr:cNvPr id="772" name="フローチャート: 判断 771">
          <a:extLst>
            <a:ext uri="{FF2B5EF4-FFF2-40B4-BE49-F238E27FC236}">
              <a16:creationId xmlns:a16="http://schemas.microsoft.com/office/drawing/2014/main" id="{00000000-0008-0000-0700-000004030000}"/>
            </a:ext>
          </a:extLst>
        </xdr:cNvPr>
        <xdr:cNvSpPr/>
      </xdr:nvSpPr>
      <xdr:spPr>
        <a:xfrm>
          <a:off x="18605500" y="626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18051</xdr:rowOff>
    </xdr:from>
    <xdr:ext cx="469744"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21428" y="636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27559</xdr:rowOff>
    </xdr:from>
    <xdr:to>
      <xdr:col>116</xdr:col>
      <xdr:colOff>114300</xdr:colOff>
      <xdr:row>36</xdr:row>
      <xdr:rowOff>129159</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2110700" y="619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50436</xdr:rowOff>
    </xdr:from>
    <xdr:ext cx="469744" cy="259045"/>
    <xdr:sp macro="" textlink="">
      <xdr:nvSpPr>
        <xdr:cNvPr id="780" name="諸支出金該当値テキスト">
          <a:extLst>
            <a:ext uri="{FF2B5EF4-FFF2-40B4-BE49-F238E27FC236}">
              <a16:creationId xmlns:a16="http://schemas.microsoft.com/office/drawing/2014/main" id="{00000000-0008-0000-0700-00000C030000}"/>
            </a:ext>
          </a:extLst>
        </xdr:cNvPr>
        <xdr:cNvSpPr txBox="1"/>
      </xdr:nvSpPr>
      <xdr:spPr>
        <a:xfrm>
          <a:off x="22212300" y="6051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163322</xdr:rowOff>
    </xdr:from>
    <xdr:to>
      <xdr:col>112</xdr:col>
      <xdr:colOff>38100</xdr:colOff>
      <xdr:row>36</xdr:row>
      <xdr:rowOff>93472</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21272500" y="616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109999</xdr:rowOff>
    </xdr:from>
    <xdr:ext cx="469744"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1088428" y="5939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28448</xdr:rowOff>
    </xdr:from>
    <xdr:to>
      <xdr:col>107</xdr:col>
      <xdr:colOff>101600</xdr:colOff>
      <xdr:row>36</xdr:row>
      <xdr:rowOff>130048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20383500" y="62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146575</xdr:rowOff>
    </xdr:from>
    <xdr:ext cx="469744"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20199428" y="5975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13081</xdr:rowOff>
    </xdr:from>
    <xdr:to>
      <xdr:col>102</xdr:col>
      <xdr:colOff>165100</xdr:colOff>
      <xdr:row>36</xdr:row>
      <xdr:rowOff>114681</xdr:rowOff>
    </xdr:to>
    <xdr:sp macro="" textlink="">
      <xdr:nvSpPr>
        <xdr:cNvPr id="785" name="楕円 784">
          <a:extLst>
            <a:ext uri="{FF2B5EF4-FFF2-40B4-BE49-F238E27FC236}">
              <a16:creationId xmlns:a16="http://schemas.microsoft.com/office/drawing/2014/main" id="{00000000-0008-0000-0700-000011030000}"/>
            </a:ext>
          </a:extLst>
        </xdr:cNvPr>
        <xdr:cNvSpPr/>
      </xdr:nvSpPr>
      <xdr:spPr>
        <a:xfrm>
          <a:off x="19494500" y="618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131208</xdr:rowOff>
    </xdr:from>
    <xdr:ext cx="469744"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9310428" y="596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34544</xdr:rowOff>
    </xdr:from>
    <xdr:to>
      <xdr:col>98</xdr:col>
      <xdr:colOff>38100</xdr:colOff>
      <xdr:row>36</xdr:row>
      <xdr:rowOff>136144</xdr:rowOff>
    </xdr:to>
    <xdr:sp macro="" textlink="">
      <xdr:nvSpPr>
        <xdr:cNvPr id="787" name="楕円 786">
          <a:extLst>
            <a:ext uri="{FF2B5EF4-FFF2-40B4-BE49-F238E27FC236}">
              <a16:creationId xmlns:a16="http://schemas.microsoft.com/office/drawing/2014/main" id="{00000000-0008-0000-0700-000013030000}"/>
            </a:ext>
          </a:extLst>
        </xdr:cNvPr>
        <xdr:cNvSpPr/>
      </xdr:nvSpPr>
      <xdr:spPr>
        <a:xfrm>
          <a:off x="18605500" y="620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152671</xdr:rowOff>
    </xdr:from>
    <xdr:ext cx="469744"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421428" y="5981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3" name="前年度繰上充用金グラフ枠">
          <a:extLst>
            <a:ext uri="{FF2B5EF4-FFF2-40B4-BE49-F238E27FC236}">
              <a16:creationId xmlns:a16="http://schemas.microsoft.com/office/drawing/2014/main" id="{00000000-0008-0000-0700-00002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5" name="前年度繰上充用金最小値テキスト">
          <a:extLst>
            <a:ext uri="{FF2B5EF4-FFF2-40B4-BE49-F238E27FC236}">
              <a16:creationId xmlns:a16="http://schemas.microsoft.com/office/drawing/2014/main" id="{00000000-0008-0000-0700-00002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7" name="前年度繰上充用金最大値テキスト">
          <a:extLst>
            <a:ext uri="{FF2B5EF4-FFF2-40B4-BE49-F238E27FC236}">
              <a16:creationId xmlns:a16="http://schemas.microsoft.com/office/drawing/2014/main" id="{00000000-0008-0000-0700-00002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0" name="前年度繰上充用金平均値テキスト">
          <a:extLst>
            <a:ext uri="{FF2B5EF4-FFF2-40B4-BE49-F238E27FC236}">
              <a16:creationId xmlns:a16="http://schemas.microsoft.com/office/drawing/2014/main" id="{00000000-0008-0000-0700-00002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8" name="直線コネクタ 817">
          <a:extLst>
            <a:ext uri="{FF2B5EF4-FFF2-40B4-BE49-F238E27FC236}">
              <a16:creationId xmlns:a16="http://schemas.microsoft.com/office/drawing/2014/main" id="{00000000-0008-0000-0700-00003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フローチャート: 判断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9" name="前年度繰上充用金該当値テキスト">
          <a:extLst>
            <a:ext uri="{FF2B5EF4-FFF2-40B4-BE49-F238E27FC236}">
              <a16:creationId xmlns:a16="http://schemas.microsoft.com/office/drawing/2014/main" id="{00000000-0008-0000-0700-00003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8" name="正方形/長方形 837">
          <a:extLst>
            <a:ext uri="{FF2B5EF4-FFF2-40B4-BE49-F238E27FC236}">
              <a16:creationId xmlns:a16="http://schemas.microsoft.com/office/drawing/2014/main" id="{00000000-0008-0000-0700-00004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0" name="テキスト ボックス 839">
          <a:extLst>
            <a:ext uri="{FF2B5EF4-FFF2-40B4-BE49-F238E27FC236}">
              <a16:creationId xmlns:a16="http://schemas.microsoft.com/office/drawing/2014/main" id="{00000000-0008-0000-0700-00004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歳出決算総額は、住民一人当たり</a:t>
          </a:r>
          <a:r>
            <a:rPr kumimoji="1" lang="en-US" altLang="ja-JP" sz="1000">
              <a:latin typeface="ＭＳ Ｐゴシック" panose="020B0600070205080204" pitchFamily="50" charset="-128"/>
              <a:ea typeface="ＭＳ Ｐゴシック" panose="020B0600070205080204" pitchFamily="50" charset="-128"/>
            </a:rPr>
            <a:t>521,702</a:t>
          </a:r>
          <a:r>
            <a:rPr kumimoji="1" lang="ja-JP" altLang="en-US" sz="1000">
              <a:latin typeface="ＭＳ Ｐゴシック" panose="020B0600070205080204" pitchFamily="50" charset="-128"/>
              <a:ea typeface="ＭＳ Ｐゴシック" panose="020B0600070205080204" pitchFamily="50" charset="-128"/>
            </a:rPr>
            <a:t>円（歳出総額</a:t>
          </a:r>
          <a:r>
            <a:rPr kumimoji="1" lang="en-US" altLang="ja-JP" sz="1000">
              <a:latin typeface="ＭＳ Ｐゴシック" panose="020B0600070205080204" pitchFamily="50" charset="-128"/>
              <a:ea typeface="ＭＳ Ｐゴシック" panose="020B0600070205080204" pitchFamily="50" charset="-128"/>
            </a:rPr>
            <a:t>÷R6.1.1</a:t>
          </a:r>
          <a:r>
            <a:rPr kumimoji="1" lang="ja-JP" altLang="en-US" sz="1000">
              <a:latin typeface="ＭＳ Ｐゴシック" panose="020B0600070205080204" pitchFamily="50" charset="-128"/>
              <a:ea typeface="ＭＳ Ｐゴシック" panose="020B0600070205080204" pitchFamily="50" charset="-128"/>
            </a:rPr>
            <a:t>時点の人口）となっています。各経費の住民一人当たりコストは、概ね類似団体平均を下回っており、主な項目の状況は以下のとおりです。</a:t>
          </a:r>
        </a:p>
        <a:p>
          <a:r>
            <a:rPr kumimoji="1" lang="ja-JP" altLang="en-US" sz="1000">
              <a:latin typeface="ＭＳ Ｐゴシック" panose="020B0600070205080204" pitchFamily="50" charset="-128"/>
              <a:ea typeface="ＭＳ Ｐゴシック" panose="020B0600070205080204" pitchFamily="50" charset="-128"/>
            </a:rPr>
            <a:t>民生費は、住民一人当たり</a:t>
          </a:r>
          <a:r>
            <a:rPr kumimoji="1" lang="en-US" altLang="ja-JP" sz="1000">
              <a:latin typeface="ＭＳ Ｐゴシック" panose="020B0600070205080204" pitchFamily="50" charset="-128"/>
              <a:ea typeface="ＭＳ Ｐゴシック" panose="020B0600070205080204" pitchFamily="50" charset="-128"/>
            </a:rPr>
            <a:t>211,926</a:t>
          </a:r>
          <a:r>
            <a:rPr kumimoji="1" lang="ja-JP" altLang="en-US" sz="1000">
              <a:latin typeface="ＭＳ Ｐゴシック" panose="020B0600070205080204" pitchFamily="50" charset="-128"/>
              <a:ea typeface="ＭＳ Ｐゴシック" panose="020B0600070205080204" pitchFamily="50" charset="-128"/>
            </a:rPr>
            <a:t>円となっており、前年度から増加しました。保育・教育施設の対象児童数や障害者支援施設利用者数の増等により増加傾向にあり、令和５年度においてはそれに加え、電力・ガス・食料品等価格高騰緊急支援給付金給付事業の制度拡充等が主な要因です。</a:t>
          </a:r>
        </a:p>
        <a:p>
          <a:r>
            <a:rPr kumimoji="1" lang="ja-JP" altLang="en-US" sz="1000">
              <a:latin typeface="ＭＳ Ｐゴシック" panose="020B0600070205080204" pitchFamily="50" charset="-128"/>
              <a:ea typeface="ＭＳ Ｐゴシック" panose="020B0600070205080204" pitchFamily="50" charset="-128"/>
            </a:rPr>
            <a:t>衛生費は、住民一人当たり</a:t>
          </a:r>
          <a:r>
            <a:rPr kumimoji="1" lang="en-US" altLang="ja-JP" sz="1000">
              <a:latin typeface="ＭＳ Ｐゴシック" panose="020B0600070205080204" pitchFamily="50" charset="-128"/>
              <a:ea typeface="ＭＳ Ｐゴシック" panose="020B0600070205080204" pitchFamily="50" charset="-128"/>
            </a:rPr>
            <a:t>33,672</a:t>
          </a:r>
          <a:r>
            <a:rPr kumimoji="1" lang="ja-JP" altLang="en-US" sz="1000">
              <a:latin typeface="ＭＳ Ｐゴシック" panose="020B0600070205080204" pitchFamily="50" charset="-128"/>
              <a:ea typeface="ＭＳ Ｐゴシック" panose="020B0600070205080204" pitchFamily="50" charset="-128"/>
            </a:rPr>
            <a:t>円となっており、前年度から減少しました。近年は、新型コロナウイルス感染症対策関連経費の増加に伴い、上昇傾向にありましたが、令和５年度は、ワクチン接種件数の減等をはじめ、新型コロナウイルス感染症対策関連経費の減等が主な要因です。</a:t>
          </a:r>
        </a:p>
        <a:p>
          <a:r>
            <a:rPr kumimoji="1" lang="ja-JP" altLang="en-US" sz="1000">
              <a:latin typeface="ＭＳ Ｐゴシック" panose="020B0600070205080204" pitchFamily="50" charset="-128"/>
              <a:ea typeface="ＭＳ Ｐゴシック" panose="020B0600070205080204" pitchFamily="50" charset="-128"/>
            </a:rPr>
            <a:t>商工費は、住民一人当たり</a:t>
          </a:r>
          <a:r>
            <a:rPr kumimoji="1" lang="en-US" altLang="ja-JP" sz="1000">
              <a:latin typeface="ＭＳ Ｐゴシック" panose="020B0600070205080204" pitchFamily="50" charset="-128"/>
              <a:ea typeface="ＭＳ Ｐゴシック" panose="020B0600070205080204" pitchFamily="50" charset="-128"/>
            </a:rPr>
            <a:t>23,658</a:t>
          </a:r>
          <a:r>
            <a:rPr kumimoji="1" lang="ja-JP" altLang="en-US" sz="1000">
              <a:latin typeface="ＭＳ Ｐゴシック" panose="020B0600070205080204" pitchFamily="50" charset="-128"/>
              <a:ea typeface="ＭＳ Ｐゴシック" panose="020B0600070205080204" pitchFamily="50" charset="-128"/>
            </a:rPr>
            <a:t>円となっており、前年度から減少しました。コロナ禍において、中小企業融資事業の融資メニューを拡大したことで一時的に増加しましたが、令和３年度以降は、中小企業融資事業預託金に係るコロナ関連分の減等が主な要因です。</a:t>
          </a:r>
        </a:p>
        <a:p>
          <a:r>
            <a:rPr kumimoji="1" lang="ja-JP" altLang="en-US" sz="1000">
              <a:latin typeface="ＭＳ Ｐゴシック" panose="020B0600070205080204" pitchFamily="50" charset="-128"/>
              <a:ea typeface="ＭＳ Ｐゴシック" panose="020B0600070205080204" pitchFamily="50" charset="-128"/>
            </a:rPr>
            <a:t>消防費は、住民一人当たり</a:t>
          </a:r>
          <a:r>
            <a:rPr kumimoji="1" lang="en-US" altLang="ja-JP" sz="1000">
              <a:latin typeface="ＭＳ Ｐゴシック" panose="020B0600070205080204" pitchFamily="50" charset="-128"/>
              <a:ea typeface="ＭＳ Ｐゴシック" panose="020B0600070205080204" pitchFamily="50" charset="-128"/>
            </a:rPr>
            <a:t>14,043</a:t>
          </a:r>
          <a:r>
            <a:rPr kumimoji="1" lang="ja-JP" altLang="en-US" sz="1000">
              <a:latin typeface="ＭＳ Ｐゴシック" panose="020B0600070205080204" pitchFamily="50" charset="-128"/>
              <a:ea typeface="ＭＳ Ｐゴシック" panose="020B0600070205080204" pitchFamily="50" charset="-128"/>
            </a:rPr>
            <a:t>円となっており、前年度から増加しました。近年は、類似団体内平均を下回ることが多い傾向にありましたが、令和５年度は、消防本部庁舎等整備費の工事進捗に伴う増等が主な要因です。</a:t>
          </a:r>
        </a:p>
        <a:p>
          <a:r>
            <a:rPr kumimoji="1" lang="ja-JP" altLang="en-US" sz="1000">
              <a:latin typeface="ＭＳ Ｐゴシック" panose="020B0600070205080204" pitchFamily="50" charset="-128"/>
              <a:ea typeface="ＭＳ Ｐゴシック" panose="020B0600070205080204" pitchFamily="50" charset="-128"/>
            </a:rPr>
            <a:t>教育費は、住民一人当たり</a:t>
          </a:r>
          <a:r>
            <a:rPr kumimoji="1" lang="en-US" altLang="ja-JP" sz="1000">
              <a:latin typeface="ＭＳ Ｐゴシック" panose="020B0600070205080204" pitchFamily="50" charset="-128"/>
              <a:ea typeface="ＭＳ Ｐゴシック" panose="020B0600070205080204" pitchFamily="50" charset="-128"/>
            </a:rPr>
            <a:t>90,578</a:t>
          </a:r>
          <a:r>
            <a:rPr kumimoji="1" lang="ja-JP" altLang="en-US" sz="1000">
              <a:latin typeface="ＭＳ Ｐゴシック" panose="020B0600070205080204" pitchFamily="50" charset="-128"/>
              <a:ea typeface="ＭＳ Ｐゴシック" panose="020B0600070205080204" pitchFamily="50" charset="-128"/>
            </a:rPr>
            <a:t>円となっており、前年度から増加しました。近年は、新増改築校の工事費の増に伴う小中学校整備事業の増等による影響が大きく、令和５年度も同様の要因です。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　令和５年度は、「歳入歳出差引」が減少し、「翌年度に繰り越すべき財源」が増加したため、「単年度収支」は赤字となったものの、財政調整基金の積立額が多かったため、「実質単年度収支」は増加し、３年連続で黒字となりました。</a:t>
          </a:r>
        </a:p>
        <a:p>
          <a:r>
            <a:rPr kumimoji="1" lang="ja-JP" altLang="en-US" sz="900">
              <a:latin typeface="ＭＳ ゴシック" pitchFamily="49" charset="-128"/>
              <a:ea typeface="ＭＳ ゴシック" pitchFamily="49" charset="-128"/>
            </a:rPr>
            <a:t>　なお、財政調整基金については、毎年度、決算剰余金の</a:t>
          </a:r>
          <a:r>
            <a:rPr kumimoji="1" lang="en-US" altLang="ja-JP" sz="900">
              <a:latin typeface="ＭＳ ゴシック" pitchFamily="49" charset="-128"/>
              <a:ea typeface="ＭＳ ゴシック" pitchFamily="49" charset="-128"/>
            </a:rPr>
            <a:t>1/2</a:t>
          </a:r>
          <a:r>
            <a:rPr kumimoji="1" lang="ja-JP" altLang="en-US" sz="900">
              <a:latin typeface="ＭＳ ゴシック" pitchFamily="49" charset="-128"/>
              <a:ea typeface="ＭＳ ゴシック" pitchFamily="49" charset="-128"/>
            </a:rPr>
            <a:t>の積立てに加え、近年、効率的・効果的な執行により捻出した財源を一旦積み立て、翌年度の財源として活用（財源の年度間調整</a:t>
          </a:r>
          <a:r>
            <a:rPr kumimoji="1" lang="en-US" altLang="ja-JP" sz="900">
              <a:latin typeface="ＭＳ ゴシック" pitchFamily="49" charset="-128"/>
              <a:ea typeface="ＭＳ ゴシック" pitchFamily="49" charset="-128"/>
            </a:rPr>
            <a:t>※</a:t>
          </a:r>
          <a:r>
            <a:rPr kumimoji="1" lang="ja-JP" altLang="en-US" sz="900">
              <a:latin typeface="ＭＳ ゴシック" pitchFamily="49" charset="-128"/>
              <a:ea typeface="ＭＳ ゴシック" pitchFamily="49" charset="-128"/>
            </a:rPr>
            <a:t>）しています。（令和５年度：</a:t>
          </a:r>
          <a:r>
            <a:rPr kumimoji="1" lang="en-US" altLang="ja-JP" sz="900">
              <a:latin typeface="ＭＳ ゴシック" pitchFamily="49" charset="-128"/>
              <a:ea typeface="ＭＳ ゴシック" pitchFamily="49" charset="-128"/>
            </a:rPr>
            <a:t>170</a:t>
          </a:r>
          <a:r>
            <a:rPr kumimoji="1" lang="ja-JP" altLang="en-US" sz="900">
              <a:latin typeface="ＭＳ ゴシック" pitchFamily="49" charset="-128"/>
              <a:ea typeface="ＭＳ ゴシック" pitchFamily="49" charset="-128"/>
            </a:rPr>
            <a:t>億円、令和４年度：</a:t>
          </a:r>
          <a:r>
            <a:rPr kumimoji="1" lang="en-US" altLang="ja-JP" sz="900">
              <a:latin typeface="ＭＳ ゴシック" pitchFamily="49" charset="-128"/>
              <a:ea typeface="ＭＳ ゴシック" pitchFamily="49" charset="-128"/>
            </a:rPr>
            <a:t>120</a:t>
          </a:r>
          <a:r>
            <a:rPr kumimoji="1" lang="ja-JP" altLang="en-US" sz="900">
              <a:latin typeface="ＭＳ ゴシック" pitchFamily="49" charset="-128"/>
              <a:ea typeface="ＭＳ ゴシック" pitchFamily="49" charset="-128"/>
            </a:rPr>
            <a:t>億円、令和３年度：</a:t>
          </a:r>
          <a:r>
            <a:rPr kumimoji="1" lang="en-US" altLang="ja-JP" sz="900">
              <a:latin typeface="ＭＳ ゴシック" pitchFamily="49" charset="-128"/>
              <a:ea typeface="ＭＳ ゴシック" pitchFamily="49" charset="-128"/>
            </a:rPr>
            <a:t>70</a:t>
          </a:r>
          <a:r>
            <a:rPr kumimoji="1" lang="ja-JP" altLang="en-US" sz="900">
              <a:latin typeface="ＭＳ ゴシック" pitchFamily="49" charset="-128"/>
              <a:ea typeface="ＭＳ ゴシック" pitchFamily="49" charset="-128"/>
            </a:rPr>
            <a:t>億円）これに伴う各年度の積立額と取崩額の変動は、実質単年度収支に大きな影響を与えています。</a:t>
          </a:r>
        </a:p>
        <a:p>
          <a:r>
            <a:rPr kumimoji="1" lang="en-US" altLang="ja-JP" sz="900">
              <a:latin typeface="ＭＳ ゴシック" pitchFamily="49" charset="-128"/>
              <a:ea typeface="ＭＳ ゴシック" pitchFamily="49" charset="-128"/>
            </a:rPr>
            <a:t>※</a:t>
          </a:r>
          <a:r>
            <a:rPr kumimoji="1" lang="ja-JP" altLang="en-US" sz="900">
              <a:latin typeface="ＭＳ ゴシック" pitchFamily="49" charset="-128"/>
              <a:ea typeface="ＭＳ ゴシック" pitchFamily="49" charset="-128"/>
            </a:rPr>
            <a:t>財源の年度間調整分等を除いた場合、表中の基金残高は、</a:t>
          </a:r>
        </a:p>
        <a:p>
          <a:r>
            <a:rPr kumimoji="1" lang="en-US" altLang="ja-JP" sz="900">
              <a:latin typeface="ＭＳ ゴシック" pitchFamily="49" charset="-128"/>
              <a:ea typeface="ＭＳ ゴシック" pitchFamily="49" charset="-128"/>
            </a:rPr>
            <a:t>R</a:t>
          </a:r>
          <a:r>
            <a:rPr kumimoji="1" lang="ja-JP" altLang="en-US" sz="900">
              <a:latin typeface="ＭＳ ゴシック" pitchFamily="49" charset="-128"/>
              <a:ea typeface="ＭＳ ゴシック" pitchFamily="49" charset="-128"/>
            </a:rPr>
            <a:t>元：</a:t>
          </a:r>
          <a:r>
            <a:rPr kumimoji="1" lang="en-US" altLang="ja-JP" sz="900">
              <a:latin typeface="ＭＳ ゴシック" pitchFamily="49" charset="-128"/>
              <a:ea typeface="ＭＳ ゴシック" pitchFamily="49" charset="-128"/>
            </a:rPr>
            <a:t>0.79</a:t>
          </a:r>
          <a:r>
            <a:rPr kumimoji="1" lang="ja-JP" altLang="en-US" sz="900">
              <a:latin typeface="ＭＳ ゴシック" pitchFamily="49" charset="-128"/>
              <a:ea typeface="ＭＳ ゴシック" pitchFamily="49" charset="-128"/>
            </a:rPr>
            <a:t>％、</a:t>
          </a:r>
          <a:r>
            <a:rPr kumimoji="1" lang="en-US" altLang="ja-JP" sz="900">
              <a:latin typeface="ＭＳ ゴシック" pitchFamily="49" charset="-128"/>
              <a:ea typeface="ＭＳ ゴシック" pitchFamily="49" charset="-128"/>
            </a:rPr>
            <a:t>R2</a:t>
          </a:r>
          <a:r>
            <a:rPr kumimoji="1" lang="ja-JP" altLang="en-US" sz="900">
              <a:latin typeface="ＭＳ ゴシック" pitchFamily="49" charset="-128"/>
              <a:ea typeface="ＭＳ ゴシック" pitchFamily="49" charset="-128"/>
            </a:rPr>
            <a:t>：</a:t>
          </a:r>
          <a:r>
            <a:rPr kumimoji="1" lang="en-US" altLang="ja-JP" sz="900">
              <a:latin typeface="ＭＳ ゴシック" pitchFamily="49" charset="-128"/>
              <a:ea typeface="ＭＳ ゴシック" pitchFamily="49" charset="-128"/>
            </a:rPr>
            <a:t>0.62</a:t>
          </a:r>
          <a:r>
            <a:rPr kumimoji="1" lang="ja-JP" altLang="en-US" sz="900">
              <a:latin typeface="ＭＳ ゴシック" pitchFamily="49" charset="-128"/>
              <a:ea typeface="ＭＳ ゴシック" pitchFamily="49" charset="-128"/>
            </a:rPr>
            <a:t>％、</a:t>
          </a:r>
          <a:r>
            <a:rPr kumimoji="1" lang="en-US" altLang="ja-JP" sz="900">
              <a:latin typeface="ＭＳ ゴシック" pitchFamily="49" charset="-128"/>
              <a:ea typeface="ＭＳ ゴシック" pitchFamily="49" charset="-128"/>
            </a:rPr>
            <a:t>R3</a:t>
          </a:r>
          <a:r>
            <a:rPr kumimoji="1" lang="ja-JP" altLang="en-US" sz="900">
              <a:latin typeface="ＭＳ ゴシック" pitchFamily="49" charset="-128"/>
              <a:ea typeface="ＭＳ ゴシック" pitchFamily="49" charset="-128"/>
            </a:rPr>
            <a:t>：</a:t>
          </a:r>
          <a:r>
            <a:rPr kumimoji="1" lang="en-US" altLang="ja-JP" sz="900">
              <a:latin typeface="ＭＳ ゴシック" pitchFamily="49" charset="-128"/>
              <a:ea typeface="ＭＳ ゴシック" pitchFamily="49" charset="-128"/>
            </a:rPr>
            <a:t>0.92</a:t>
          </a:r>
          <a:r>
            <a:rPr kumimoji="1" lang="ja-JP" altLang="en-US" sz="900">
              <a:latin typeface="ＭＳ ゴシック" pitchFamily="49" charset="-128"/>
              <a:ea typeface="ＭＳ ゴシック" pitchFamily="49" charset="-128"/>
            </a:rPr>
            <a:t>％（*）、</a:t>
          </a:r>
          <a:r>
            <a:rPr kumimoji="1" lang="en-US" altLang="ja-JP" sz="900">
              <a:latin typeface="ＭＳ ゴシック" pitchFamily="49" charset="-128"/>
              <a:ea typeface="ＭＳ ゴシック" pitchFamily="49" charset="-128"/>
            </a:rPr>
            <a:t>R4</a:t>
          </a:r>
          <a:r>
            <a:rPr kumimoji="1" lang="ja-JP" altLang="en-US" sz="900">
              <a:latin typeface="ＭＳ ゴシック" pitchFamily="49" charset="-128"/>
              <a:ea typeface="ＭＳ ゴシック" pitchFamily="49" charset="-128"/>
            </a:rPr>
            <a:t>：</a:t>
          </a:r>
          <a:r>
            <a:rPr kumimoji="1" lang="en-US" altLang="ja-JP" sz="900">
              <a:latin typeface="ＭＳ ゴシック" pitchFamily="49" charset="-128"/>
              <a:ea typeface="ＭＳ ゴシック" pitchFamily="49" charset="-128"/>
            </a:rPr>
            <a:t>1.51</a:t>
          </a:r>
          <a:r>
            <a:rPr kumimoji="1" lang="ja-JP" altLang="en-US" sz="900">
              <a:latin typeface="ＭＳ ゴシック" pitchFamily="49" charset="-128"/>
              <a:ea typeface="ＭＳ ゴシック" pitchFamily="49" charset="-128"/>
            </a:rPr>
            <a:t>％、</a:t>
          </a:r>
          <a:r>
            <a:rPr kumimoji="1" lang="en-US" altLang="ja-JP" sz="900">
              <a:latin typeface="ＭＳ ゴシック" pitchFamily="49" charset="-128"/>
              <a:ea typeface="ＭＳ ゴシック" pitchFamily="49" charset="-128"/>
            </a:rPr>
            <a:t>R5</a:t>
          </a:r>
          <a:r>
            <a:rPr kumimoji="1" lang="ja-JP" altLang="en-US" sz="900">
              <a:latin typeface="ＭＳ ゴシック" pitchFamily="49" charset="-128"/>
              <a:ea typeface="ＭＳ ゴシック" pitchFamily="49" charset="-128"/>
            </a:rPr>
            <a:t>：</a:t>
          </a:r>
          <a:r>
            <a:rPr kumimoji="1" lang="en-US" altLang="ja-JP" sz="900">
              <a:latin typeface="ＭＳ ゴシック" pitchFamily="49" charset="-128"/>
              <a:ea typeface="ＭＳ ゴシック" pitchFamily="49" charset="-128"/>
            </a:rPr>
            <a:t>2.25</a:t>
          </a:r>
          <a:r>
            <a:rPr kumimoji="1" lang="ja-JP" altLang="en-US" sz="900">
              <a:latin typeface="ＭＳ ゴシック" pitchFamily="49" charset="-128"/>
              <a:ea typeface="ＭＳ ゴシック" pitchFamily="49" charset="-128"/>
            </a:rPr>
            <a:t>％となります。</a:t>
          </a:r>
        </a:p>
        <a:p>
          <a:r>
            <a:rPr kumimoji="1" lang="ja-JP" altLang="en-US" sz="900">
              <a:latin typeface="ＭＳ ゴシック" pitchFamily="49" charset="-128"/>
              <a:ea typeface="ＭＳ ゴシック" pitchFamily="49" charset="-128"/>
            </a:rPr>
            <a:t>（*）</a:t>
          </a:r>
          <a:r>
            <a:rPr kumimoji="1" lang="en-US" altLang="ja-JP" sz="900">
              <a:latin typeface="ＭＳ ゴシック" pitchFamily="49" charset="-128"/>
              <a:ea typeface="ＭＳ ゴシック" pitchFamily="49" charset="-128"/>
            </a:rPr>
            <a:t>R3</a:t>
          </a:r>
          <a:r>
            <a:rPr kumimoji="1" lang="ja-JP" altLang="en-US" sz="900">
              <a:latin typeface="ＭＳ ゴシック" pitchFamily="49" charset="-128"/>
              <a:ea typeface="ＭＳ ゴシック" pitchFamily="49" charset="-128"/>
            </a:rPr>
            <a:t>については、年度間調整分の他に、</a:t>
          </a:r>
          <a:r>
            <a:rPr kumimoji="1" lang="en-US" altLang="ja-JP" sz="900">
              <a:latin typeface="ＭＳ ゴシック" pitchFamily="49" charset="-128"/>
              <a:ea typeface="ＭＳ ゴシック" pitchFamily="49" charset="-128"/>
            </a:rPr>
            <a:t>R4</a:t>
          </a:r>
          <a:r>
            <a:rPr kumimoji="1" lang="ja-JP" altLang="en-US" sz="900">
              <a:latin typeface="ＭＳ ゴシック" pitchFamily="49" charset="-128"/>
              <a:ea typeface="ＭＳ ゴシック" pitchFamily="49" charset="-128"/>
            </a:rPr>
            <a:t>以降に活用予定の財源（</a:t>
          </a:r>
          <a:r>
            <a:rPr kumimoji="1" lang="en-US" altLang="ja-JP" sz="900">
              <a:latin typeface="ＭＳ ゴシック" pitchFamily="49" charset="-128"/>
              <a:ea typeface="ＭＳ ゴシック" pitchFamily="49" charset="-128"/>
            </a:rPr>
            <a:t>151</a:t>
          </a:r>
          <a:r>
            <a:rPr kumimoji="1" lang="ja-JP" altLang="en-US" sz="900">
              <a:latin typeface="ＭＳ ゴシック" pitchFamily="49" charset="-128"/>
              <a:ea typeface="ＭＳ ゴシック" pitchFamily="49" charset="-128"/>
            </a:rPr>
            <a:t>億円）を除いています。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令和５年度は、引き続き全会計が黒字のため、連結実質赤字比率は発生していません。</a:t>
          </a:r>
          <a:endParaRPr kumimoji="1" lang="en-US" altLang="ja-JP" sz="14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前年度比での増減幅が大きい会計について見てみると、</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下水道事業会計は</a:t>
          </a:r>
          <a:r>
            <a:rPr kumimoji="1" lang="ja-JP" altLang="en-US" sz="1400">
              <a:latin typeface="ＭＳ ゴシック" pitchFamily="49" charset="-128"/>
              <a:ea typeface="ＭＳ ゴシック" pitchFamily="49" charset="-128"/>
            </a:rPr>
            <a:t>、</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前年度に比べ企業債発行による現金収入が増加したこと及び企業債償還による現金流出が減少したことを主要因として現金・預金などの流動資産が増加し、資金剰余額が増加しました。</a:t>
          </a:r>
          <a:r>
            <a:rPr kumimoji="1" lang="ja-JP" altLang="en-US" sz="1400">
              <a:latin typeface="ＭＳ ゴシック" pitchFamily="49" charset="-128"/>
              <a:ea typeface="ＭＳ ゴシック" pitchFamily="49" charset="-128"/>
            </a:rPr>
            <a:t>国民健康保険事業費会計は、保険給付費等交付金が減少したため比率が減少しました。</a:t>
          </a:r>
          <a:r>
            <a:rPr kumimoji="1" lang="ja-JP" altLang="en-US" sz="1400">
              <a:solidFill>
                <a:schemeClr val="tx1"/>
              </a:solidFill>
              <a:latin typeface="ＭＳ ゴシック" pitchFamily="49" charset="-128"/>
              <a:ea typeface="ＭＳ ゴシック" pitchFamily="49" charset="-128"/>
            </a:rPr>
            <a:t>一般会計は、物価高騰等を踏まえた低所得者世帯等に対する臨時特別給付金事業などの影響により比率が減少しました。</a:t>
          </a:r>
          <a:r>
            <a:rPr kumimoji="1" lang="ja-JP" altLang="en-US" sz="1400">
              <a:latin typeface="ＭＳ ゴシック" pitchFamily="49" charset="-128"/>
              <a:ea typeface="ＭＳ ゴシック" pitchFamily="49" charset="-128"/>
            </a:rPr>
            <a:t>　</a:t>
          </a:r>
          <a:endParaRPr kumimoji="1" lang="en-US" altLang="ja-JP" sz="14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今後は、企業会計を中心に施設やインフラ設備の老朽化による保全・更新経費等の上昇が見込まれますが、経営計画等により、計画的な財政運営を行っていきます。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2" Type="http://schemas.openxmlformats.org/officeDocument/2006/relationships/externalLinkPath" Target="" TargetMode="External" />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140.4</v>
          </cell>
          <cell r="BX51">
            <v>137.4</v>
          </cell>
          <cell r="CF51">
            <v>129.9</v>
          </cell>
          <cell r="CN51">
            <v>129.19999999999999</v>
          </cell>
          <cell r="CV51">
            <v>127.2</v>
          </cell>
        </row>
        <row r="53">
          <cell r="BP53">
            <v>55.4</v>
          </cell>
          <cell r="BX53">
            <v>55.3</v>
          </cell>
          <cell r="CF53">
            <v>57.1</v>
          </cell>
          <cell r="CN53">
            <v>59</v>
          </cell>
          <cell r="CV53">
            <v>59.5</v>
          </cell>
        </row>
        <row r="55">
          <cell r="AN55" t="str">
            <v>類似団体内平均値</v>
          </cell>
          <cell r="BP55">
            <v>91.9</v>
          </cell>
          <cell r="BX55">
            <v>86.1</v>
          </cell>
          <cell r="CF55">
            <v>72.8</v>
          </cell>
          <cell r="CN55">
            <v>67.599999999999994</v>
          </cell>
          <cell r="CV55">
            <v>63</v>
          </cell>
        </row>
        <row r="57">
          <cell r="BP57">
            <v>63.4</v>
          </cell>
          <cell r="BX57">
            <v>64.3</v>
          </cell>
          <cell r="CF57">
            <v>65.2</v>
          </cell>
          <cell r="CN57">
            <v>66.2</v>
          </cell>
          <cell r="CV57">
            <v>66.400000000000006</v>
          </cell>
        </row>
        <row r="72">
          <cell r="BP72" t="str">
            <v>R01</v>
          </cell>
          <cell r="BX72" t="str">
            <v>R02</v>
          </cell>
          <cell r="CF72" t="str">
            <v>R03</v>
          </cell>
          <cell r="CN72" t="str">
            <v>R04</v>
          </cell>
          <cell r="CV72" t="str">
            <v>R05</v>
          </cell>
        </row>
        <row r="73">
          <cell r="AN73" t="str">
            <v>当該団体値</v>
          </cell>
          <cell r="BP73">
            <v>140.4</v>
          </cell>
          <cell r="BX73">
            <v>137.4</v>
          </cell>
          <cell r="CF73">
            <v>129.9</v>
          </cell>
          <cell r="CN73">
            <v>129.19999999999999</v>
          </cell>
          <cell r="CV73">
            <v>127.2</v>
          </cell>
        </row>
        <row r="75">
          <cell r="BP75">
            <v>10.199999999999999</v>
          </cell>
          <cell r="BX75">
            <v>10.5</v>
          </cell>
          <cell r="CF75">
            <v>10.6</v>
          </cell>
          <cell r="CN75">
            <v>9.6999999999999993</v>
          </cell>
          <cell r="CV75">
            <v>9.5</v>
          </cell>
        </row>
        <row r="77">
          <cell r="AN77" t="str">
            <v>類似団体内平均値</v>
          </cell>
          <cell r="BP77">
            <v>91.9</v>
          </cell>
          <cell r="BX77">
            <v>86.1</v>
          </cell>
          <cell r="CF77">
            <v>72.8</v>
          </cell>
          <cell r="CN77">
            <v>67.599999999999994</v>
          </cell>
          <cell r="CV77">
            <v>63</v>
          </cell>
        </row>
        <row r="79">
          <cell r="BP79">
            <v>7.3</v>
          </cell>
          <cell r="BX79">
            <v>7.3</v>
          </cell>
          <cell r="CF79">
            <v>7.1</v>
          </cell>
          <cell r="CN79">
            <v>6.8</v>
          </cell>
          <cell r="CV79">
            <v>6.6</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6.bin"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7.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75"/>
      <c r="DK1" s="175"/>
      <c r="DL1" s="175"/>
      <c r="DM1" s="175"/>
      <c r="DN1" s="175"/>
      <c r="DO1" s="175"/>
    </row>
    <row r="2" spans="1:119" ht="24.75" thickBot="1" x14ac:dyDescent="0.2">
      <c r="B2" s="176" t="s">
        <v>77</v>
      </c>
      <c r="C2" s="176"/>
      <c r="D2" s="177"/>
    </row>
    <row r="3" spans="1:119" ht="18.75" customHeight="1" thickBot="1" x14ac:dyDescent="0.2">
      <c r="A3" s="175"/>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75"/>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1985387389</v>
      </c>
      <c r="BO4" s="436"/>
      <c r="BP4" s="436"/>
      <c r="BQ4" s="436"/>
      <c r="BR4" s="436"/>
      <c r="BS4" s="436"/>
      <c r="BT4" s="436"/>
      <c r="BU4" s="437"/>
      <c r="BV4" s="435">
        <v>2107978321</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1.2</v>
      </c>
      <c r="CU4" s="576"/>
      <c r="CV4" s="576"/>
      <c r="CW4" s="576"/>
      <c r="CX4" s="576"/>
      <c r="CY4" s="576"/>
      <c r="CZ4" s="576"/>
      <c r="DA4" s="577"/>
      <c r="DB4" s="575">
        <v>2</v>
      </c>
      <c r="DC4" s="576"/>
      <c r="DD4" s="576"/>
      <c r="DE4" s="576"/>
      <c r="DF4" s="576"/>
      <c r="DG4" s="576"/>
      <c r="DH4" s="576"/>
      <c r="DI4" s="577"/>
    </row>
    <row r="5" spans="1:119" ht="18.75" customHeight="1" x14ac:dyDescent="0.15">
      <c r="A5" s="175"/>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1957930068</v>
      </c>
      <c r="BO5" s="407"/>
      <c r="BP5" s="407"/>
      <c r="BQ5" s="407"/>
      <c r="BR5" s="407"/>
      <c r="BS5" s="407"/>
      <c r="BT5" s="407"/>
      <c r="BU5" s="408"/>
      <c r="BV5" s="406">
        <v>2072931560</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98.1</v>
      </c>
      <c r="CU5" s="404"/>
      <c r="CV5" s="404"/>
      <c r="CW5" s="404"/>
      <c r="CX5" s="404"/>
      <c r="CY5" s="404"/>
      <c r="CZ5" s="404"/>
      <c r="DA5" s="405"/>
      <c r="DB5" s="403">
        <v>97.9</v>
      </c>
      <c r="DC5" s="404"/>
      <c r="DD5" s="404"/>
      <c r="DE5" s="404"/>
      <c r="DF5" s="404"/>
      <c r="DG5" s="404"/>
      <c r="DH5" s="404"/>
      <c r="DI5" s="405"/>
    </row>
    <row r="6" spans="1:119" ht="18.75" customHeight="1" x14ac:dyDescent="0.15">
      <c r="A6" s="175"/>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27457321</v>
      </c>
      <c r="BO6" s="407"/>
      <c r="BP6" s="407"/>
      <c r="BQ6" s="407"/>
      <c r="BR6" s="407"/>
      <c r="BS6" s="407"/>
      <c r="BT6" s="407"/>
      <c r="BU6" s="408"/>
      <c r="BV6" s="406">
        <v>35046761</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99.7</v>
      </c>
      <c r="CU6" s="550"/>
      <c r="CV6" s="550"/>
      <c r="CW6" s="550"/>
      <c r="CX6" s="550"/>
      <c r="CY6" s="550"/>
      <c r="CZ6" s="550"/>
      <c r="DA6" s="551"/>
      <c r="DB6" s="549">
        <v>101</v>
      </c>
      <c r="DC6" s="550"/>
      <c r="DD6" s="550"/>
      <c r="DE6" s="550"/>
      <c r="DF6" s="550"/>
      <c r="DG6" s="550"/>
      <c r="DH6" s="550"/>
      <c r="DI6" s="551"/>
    </row>
    <row r="7" spans="1:119" ht="18.75" customHeight="1" x14ac:dyDescent="0.15">
      <c r="A7" s="175"/>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101</v>
      </c>
      <c r="AV7" s="465"/>
      <c r="AW7" s="465"/>
      <c r="AX7" s="465"/>
      <c r="AY7" s="420" t="s">
        <v>102</v>
      </c>
      <c r="AZ7" s="421"/>
      <c r="BA7" s="421"/>
      <c r="BB7" s="421"/>
      <c r="BC7" s="421"/>
      <c r="BD7" s="421"/>
      <c r="BE7" s="421"/>
      <c r="BF7" s="421"/>
      <c r="BG7" s="421"/>
      <c r="BH7" s="421"/>
      <c r="BI7" s="421"/>
      <c r="BJ7" s="421"/>
      <c r="BK7" s="421"/>
      <c r="BL7" s="421"/>
      <c r="BM7" s="422"/>
      <c r="BN7" s="406">
        <v>15722976</v>
      </c>
      <c r="BO7" s="407"/>
      <c r="BP7" s="407"/>
      <c r="BQ7" s="407"/>
      <c r="BR7" s="407"/>
      <c r="BS7" s="407"/>
      <c r="BT7" s="407"/>
      <c r="BU7" s="408"/>
      <c r="BV7" s="406">
        <v>15243558</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1000040812</v>
      </c>
      <c r="CU7" s="407"/>
      <c r="CV7" s="407"/>
      <c r="CW7" s="407"/>
      <c r="CX7" s="407"/>
      <c r="CY7" s="407"/>
      <c r="CZ7" s="407"/>
      <c r="DA7" s="408"/>
      <c r="DB7" s="406">
        <v>982949142</v>
      </c>
      <c r="DC7" s="407"/>
      <c r="DD7" s="407"/>
      <c r="DE7" s="407"/>
      <c r="DF7" s="407"/>
      <c r="DG7" s="407"/>
      <c r="DH7" s="407"/>
      <c r="DI7" s="408"/>
    </row>
    <row r="8" spans="1:119" ht="18.75" customHeight="1" thickBot="1" x14ac:dyDescent="0.2">
      <c r="A8" s="175"/>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11734345</v>
      </c>
      <c r="BO8" s="407"/>
      <c r="BP8" s="407"/>
      <c r="BQ8" s="407"/>
      <c r="BR8" s="407"/>
      <c r="BS8" s="407"/>
      <c r="BT8" s="407"/>
      <c r="BU8" s="408"/>
      <c r="BV8" s="406">
        <v>19803203</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0.94</v>
      </c>
      <c r="CU8" s="510"/>
      <c r="CV8" s="510"/>
      <c r="CW8" s="510"/>
      <c r="CX8" s="510"/>
      <c r="CY8" s="510"/>
      <c r="CZ8" s="510"/>
      <c r="DA8" s="511"/>
      <c r="DB8" s="509">
        <v>0.95</v>
      </c>
      <c r="DC8" s="510"/>
      <c r="DD8" s="510"/>
      <c r="DE8" s="510"/>
      <c r="DF8" s="510"/>
      <c r="DG8" s="510"/>
      <c r="DH8" s="510"/>
      <c r="DI8" s="511"/>
    </row>
    <row r="9" spans="1:119" ht="18.75" customHeight="1" thickBot="1" x14ac:dyDescent="0.2">
      <c r="A9" s="175"/>
      <c r="B9" s="538" t="s">
        <v>107</v>
      </c>
      <c r="C9" s="539"/>
      <c r="D9" s="539"/>
      <c r="E9" s="539"/>
      <c r="F9" s="539"/>
      <c r="G9" s="539"/>
      <c r="H9" s="539"/>
      <c r="I9" s="539"/>
      <c r="J9" s="539"/>
      <c r="K9" s="457"/>
      <c r="L9" s="540" t="s">
        <v>108</v>
      </c>
      <c r="M9" s="541"/>
      <c r="N9" s="541"/>
      <c r="O9" s="541"/>
      <c r="P9" s="541"/>
      <c r="Q9" s="542"/>
      <c r="R9" s="543">
        <v>3777491</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-8068858</v>
      </c>
      <c r="BO9" s="407"/>
      <c r="BP9" s="407"/>
      <c r="BQ9" s="407"/>
      <c r="BR9" s="407"/>
      <c r="BS9" s="407"/>
      <c r="BT9" s="407"/>
      <c r="BU9" s="408"/>
      <c r="BV9" s="406">
        <v>5806631</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14.5</v>
      </c>
      <c r="CU9" s="404"/>
      <c r="CV9" s="404"/>
      <c r="CW9" s="404"/>
      <c r="CX9" s="404"/>
      <c r="CY9" s="404"/>
      <c r="CZ9" s="404"/>
      <c r="DA9" s="405"/>
      <c r="DB9" s="403">
        <v>14.9</v>
      </c>
      <c r="DC9" s="404"/>
      <c r="DD9" s="404"/>
      <c r="DE9" s="404"/>
      <c r="DF9" s="404"/>
      <c r="DG9" s="404"/>
      <c r="DH9" s="404"/>
      <c r="DI9" s="405"/>
    </row>
    <row r="10" spans="1:119" ht="18.75" customHeight="1" thickBot="1" x14ac:dyDescent="0.2">
      <c r="A10" s="175"/>
      <c r="B10" s="538"/>
      <c r="C10" s="539"/>
      <c r="D10" s="539"/>
      <c r="E10" s="539"/>
      <c r="F10" s="539"/>
      <c r="G10" s="539"/>
      <c r="H10" s="539"/>
      <c r="I10" s="539"/>
      <c r="J10" s="539"/>
      <c r="K10" s="457"/>
      <c r="L10" s="362" t="s">
        <v>113</v>
      </c>
      <c r="M10" s="363"/>
      <c r="N10" s="363"/>
      <c r="O10" s="363"/>
      <c r="P10" s="363"/>
      <c r="Q10" s="364"/>
      <c r="R10" s="359">
        <v>3724844</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26920916</v>
      </c>
      <c r="BO10" s="407"/>
      <c r="BP10" s="407"/>
      <c r="BQ10" s="407"/>
      <c r="BR10" s="407"/>
      <c r="BS10" s="407"/>
      <c r="BT10" s="407"/>
      <c r="BU10" s="408"/>
      <c r="BV10" s="406">
        <v>12006087</v>
      </c>
      <c r="BW10" s="407"/>
      <c r="BX10" s="407"/>
      <c r="BY10" s="407"/>
      <c r="BZ10" s="407"/>
      <c r="CA10" s="407"/>
      <c r="CB10" s="407"/>
      <c r="CC10" s="408"/>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
      <c r="A11" s="175"/>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75"/>
      <c r="B12" s="512" t="s">
        <v>123</v>
      </c>
      <c r="C12" s="513"/>
      <c r="D12" s="513"/>
      <c r="E12" s="513"/>
      <c r="F12" s="513"/>
      <c r="G12" s="513"/>
      <c r="H12" s="513"/>
      <c r="I12" s="513"/>
      <c r="J12" s="513"/>
      <c r="K12" s="514"/>
      <c r="L12" s="521" t="s">
        <v>124</v>
      </c>
      <c r="M12" s="522"/>
      <c r="N12" s="522"/>
      <c r="O12" s="522"/>
      <c r="P12" s="522"/>
      <c r="Q12" s="523"/>
      <c r="R12" s="524">
        <v>3752969</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14256000</v>
      </c>
      <c r="BO12" s="407"/>
      <c r="BP12" s="407"/>
      <c r="BQ12" s="407"/>
      <c r="BR12" s="407"/>
      <c r="BS12" s="407"/>
      <c r="BT12" s="407"/>
      <c r="BU12" s="408"/>
      <c r="BV12" s="406">
        <v>17596000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75"/>
      <c r="B13" s="515"/>
      <c r="C13" s="516"/>
      <c r="D13" s="516"/>
      <c r="E13" s="516"/>
      <c r="F13" s="516"/>
      <c r="G13" s="516"/>
      <c r="H13" s="516"/>
      <c r="I13" s="516"/>
      <c r="J13" s="516"/>
      <c r="K13" s="517"/>
      <c r="L13" s="184"/>
      <c r="M13" s="490" t="s">
        <v>130</v>
      </c>
      <c r="N13" s="491"/>
      <c r="O13" s="491"/>
      <c r="P13" s="491"/>
      <c r="Q13" s="492"/>
      <c r="R13" s="493">
        <v>3637015</v>
      </c>
      <c r="S13" s="494"/>
      <c r="T13" s="494"/>
      <c r="U13" s="494"/>
      <c r="V13" s="495"/>
      <c r="W13" s="496" t="s">
        <v>131</v>
      </c>
      <c r="X13" s="392"/>
      <c r="Y13" s="392"/>
      <c r="Z13" s="392"/>
      <c r="AA13" s="392"/>
      <c r="AB13" s="393"/>
      <c r="AC13" s="359">
        <v>7482</v>
      </c>
      <c r="AD13" s="360"/>
      <c r="AE13" s="360"/>
      <c r="AF13" s="360"/>
      <c r="AG13" s="361"/>
      <c r="AH13" s="359">
        <v>7761</v>
      </c>
      <c r="AI13" s="360"/>
      <c r="AJ13" s="360"/>
      <c r="AK13" s="360"/>
      <c r="AL13" s="419"/>
      <c r="AM13" s="463" t="s">
        <v>132</v>
      </c>
      <c r="AN13" s="363"/>
      <c r="AO13" s="363"/>
      <c r="AP13" s="363"/>
      <c r="AQ13" s="363"/>
      <c r="AR13" s="363"/>
      <c r="AS13" s="363"/>
      <c r="AT13" s="364"/>
      <c r="AU13" s="464" t="s">
        <v>101</v>
      </c>
      <c r="AV13" s="465"/>
      <c r="AW13" s="465"/>
      <c r="AX13" s="465"/>
      <c r="AY13" s="420" t="s">
        <v>133</v>
      </c>
      <c r="AZ13" s="421"/>
      <c r="BA13" s="421"/>
      <c r="BB13" s="421"/>
      <c r="BC13" s="421"/>
      <c r="BD13" s="421"/>
      <c r="BE13" s="421"/>
      <c r="BF13" s="421"/>
      <c r="BG13" s="421"/>
      <c r="BH13" s="421"/>
      <c r="BI13" s="421"/>
      <c r="BJ13" s="421"/>
      <c r="BK13" s="421"/>
      <c r="BL13" s="421"/>
      <c r="BM13" s="422"/>
      <c r="BN13" s="406">
        <v>4596058</v>
      </c>
      <c r="BO13" s="407"/>
      <c r="BP13" s="407"/>
      <c r="BQ13" s="407"/>
      <c r="BR13" s="407"/>
      <c r="BS13" s="407"/>
      <c r="BT13" s="407"/>
      <c r="BU13" s="408"/>
      <c r="BV13" s="406">
        <v>216718</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9.5</v>
      </c>
      <c r="CU13" s="404"/>
      <c r="CV13" s="404"/>
      <c r="CW13" s="404"/>
      <c r="CX13" s="404"/>
      <c r="CY13" s="404"/>
      <c r="CZ13" s="404"/>
      <c r="DA13" s="405"/>
      <c r="DB13" s="403">
        <v>9.6999999999999993</v>
      </c>
      <c r="DC13" s="404"/>
      <c r="DD13" s="404"/>
      <c r="DE13" s="404"/>
      <c r="DF13" s="404"/>
      <c r="DG13" s="404"/>
      <c r="DH13" s="404"/>
      <c r="DI13" s="405"/>
    </row>
    <row r="14" spans="1:119" ht="18.75" customHeight="1" thickBot="1" x14ac:dyDescent="0.2">
      <c r="A14" s="175"/>
      <c r="B14" s="515"/>
      <c r="C14" s="516"/>
      <c r="D14" s="516"/>
      <c r="E14" s="516"/>
      <c r="F14" s="516"/>
      <c r="G14" s="516"/>
      <c r="H14" s="516"/>
      <c r="I14" s="516"/>
      <c r="J14" s="516"/>
      <c r="K14" s="517"/>
      <c r="L14" s="480" t="s">
        <v>135</v>
      </c>
      <c r="M14" s="533"/>
      <c r="N14" s="533"/>
      <c r="O14" s="533"/>
      <c r="P14" s="533"/>
      <c r="Q14" s="534"/>
      <c r="R14" s="493">
        <v>3753645</v>
      </c>
      <c r="S14" s="494"/>
      <c r="T14" s="494"/>
      <c r="U14" s="494"/>
      <c r="V14" s="495"/>
      <c r="W14" s="497"/>
      <c r="X14" s="395"/>
      <c r="Y14" s="395"/>
      <c r="Z14" s="395"/>
      <c r="AA14" s="395"/>
      <c r="AB14" s="396"/>
      <c r="AC14" s="486">
        <v>0.5</v>
      </c>
      <c r="AD14" s="487"/>
      <c r="AE14" s="487"/>
      <c r="AF14" s="487"/>
      <c r="AG14" s="488"/>
      <c r="AH14" s="486">
        <v>0.5</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127.2</v>
      </c>
      <c r="CU14" s="504"/>
      <c r="CV14" s="504"/>
      <c r="CW14" s="504"/>
      <c r="CX14" s="504"/>
      <c r="CY14" s="504"/>
      <c r="CZ14" s="504"/>
      <c r="DA14" s="505"/>
      <c r="DB14" s="503">
        <v>129.19999999999999</v>
      </c>
      <c r="DC14" s="504"/>
      <c r="DD14" s="504"/>
      <c r="DE14" s="504"/>
      <c r="DF14" s="504"/>
      <c r="DG14" s="504"/>
      <c r="DH14" s="504"/>
      <c r="DI14" s="505"/>
    </row>
    <row r="15" spans="1:119" ht="18.75" customHeight="1" x14ac:dyDescent="0.15">
      <c r="A15" s="175"/>
      <c r="B15" s="515"/>
      <c r="C15" s="516"/>
      <c r="D15" s="516"/>
      <c r="E15" s="516"/>
      <c r="F15" s="516"/>
      <c r="G15" s="516"/>
      <c r="H15" s="516"/>
      <c r="I15" s="516"/>
      <c r="J15" s="516"/>
      <c r="K15" s="517"/>
      <c r="L15" s="184"/>
      <c r="M15" s="490" t="s">
        <v>130</v>
      </c>
      <c r="N15" s="491"/>
      <c r="O15" s="491"/>
      <c r="P15" s="491"/>
      <c r="Q15" s="492"/>
      <c r="R15" s="493">
        <v>3647015</v>
      </c>
      <c r="S15" s="494"/>
      <c r="T15" s="494"/>
      <c r="U15" s="494"/>
      <c r="V15" s="495"/>
      <c r="W15" s="496" t="s">
        <v>137</v>
      </c>
      <c r="X15" s="392"/>
      <c r="Y15" s="392"/>
      <c r="Z15" s="392"/>
      <c r="AA15" s="392"/>
      <c r="AB15" s="393"/>
      <c r="AC15" s="359">
        <v>301600</v>
      </c>
      <c r="AD15" s="360"/>
      <c r="AE15" s="360"/>
      <c r="AF15" s="360"/>
      <c r="AG15" s="361"/>
      <c r="AH15" s="359">
        <v>324156</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750854942</v>
      </c>
      <c r="BO15" s="436"/>
      <c r="BP15" s="436"/>
      <c r="BQ15" s="436"/>
      <c r="BR15" s="436"/>
      <c r="BS15" s="436"/>
      <c r="BT15" s="436"/>
      <c r="BU15" s="437"/>
      <c r="BV15" s="435">
        <v>727536870</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85"/>
      <c r="CU15" s="186"/>
      <c r="CV15" s="186"/>
      <c r="CW15" s="186"/>
      <c r="CX15" s="186"/>
      <c r="CY15" s="186"/>
      <c r="CZ15" s="186"/>
      <c r="DA15" s="187"/>
      <c r="DB15" s="185"/>
      <c r="DC15" s="186"/>
      <c r="DD15" s="186"/>
      <c r="DE15" s="186"/>
      <c r="DF15" s="186"/>
      <c r="DG15" s="186"/>
      <c r="DH15" s="186"/>
      <c r="DI15" s="187"/>
    </row>
    <row r="16" spans="1:119" ht="18.75" customHeight="1" x14ac:dyDescent="0.15">
      <c r="A16" s="175"/>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18.5</v>
      </c>
      <c r="AD16" s="487"/>
      <c r="AE16" s="487"/>
      <c r="AF16" s="487"/>
      <c r="AG16" s="488"/>
      <c r="AH16" s="486">
        <v>20.7</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789864775</v>
      </c>
      <c r="BO16" s="407"/>
      <c r="BP16" s="407"/>
      <c r="BQ16" s="407"/>
      <c r="BR16" s="407"/>
      <c r="BS16" s="407"/>
      <c r="BT16" s="407"/>
      <c r="BU16" s="408"/>
      <c r="BV16" s="406">
        <v>766065375</v>
      </c>
      <c r="BW16" s="407"/>
      <c r="BX16" s="407"/>
      <c r="BY16" s="407"/>
      <c r="BZ16" s="407"/>
      <c r="CA16" s="407"/>
      <c r="CB16" s="407"/>
      <c r="CC16" s="408"/>
      <c r="CD16" s="188"/>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75"/>
      <c r="B17" s="518"/>
      <c r="C17" s="519"/>
      <c r="D17" s="519"/>
      <c r="E17" s="519"/>
      <c r="F17" s="519"/>
      <c r="G17" s="519"/>
      <c r="H17" s="519"/>
      <c r="I17" s="519"/>
      <c r="J17" s="519"/>
      <c r="K17" s="520"/>
      <c r="L17" s="189"/>
      <c r="M17" s="499" t="s">
        <v>143</v>
      </c>
      <c r="N17" s="500"/>
      <c r="O17" s="500"/>
      <c r="P17" s="500"/>
      <c r="Q17" s="501"/>
      <c r="R17" s="483" t="s">
        <v>144</v>
      </c>
      <c r="S17" s="484"/>
      <c r="T17" s="484"/>
      <c r="U17" s="484"/>
      <c r="V17" s="485"/>
      <c r="W17" s="496" t="s">
        <v>145</v>
      </c>
      <c r="X17" s="392"/>
      <c r="Y17" s="392"/>
      <c r="Z17" s="392"/>
      <c r="AA17" s="392"/>
      <c r="AB17" s="393"/>
      <c r="AC17" s="359">
        <v>1325603</v>
      </c>
      <c r="AD17" s="360"/>
      <c r="AE17" s="360"/>
      <c r="AF17" s="360"/>
      <c r="AG17" s="361"/>
      <c r="AH17" s="359">
        <v>1233147</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942750741</v>
      </c>
      <c r="BO17" s="407"/>
      <c r="BP17" s="407"/>
      <c r="BQ17" s="407"/>
      <c r="BR17" s="407"/>
      <c r="BS17" s="407"/>
      <c r="BT17" s="407"/>
      <c r="BU17" s="408"/>
      <c r="BV17" s="406">
        <v>913169386</v>
      </c>
      <c r="BW17" s="407"/>
      <c r="BX17" s="407"/>
      <c r="BY17" s="407"/>
      <c r="BZ17" s="407"/>
      <c r="CA17" s="407"/>
      <c r="CB17" s="407"/>
      <c r="CC17" s="408"/>
      <c r="CD17" s="188"/>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75"/>
      <c r="B18" s="456" t="s">
        <v>147</v>
      </c>
      <c r="C18" s="457"/>
      <c r="D18" s="457"/>
      <c r="E18" s="458"/>
      <c r="F18" s="458"/>
      <c r="G18" s="458"/>
      <c r="H18" s="458"/>
      <c r="I18" s="458"/>
      <c r="J18" s="458"/>
      <c r="K18" s="458"/>
      <c r="L18" s="459">
        <v>438.23</v>
      </c>
      <c r="M18" s="459"/>
      <c r="N18" s="459"/>
      <c r="O18" s="459"/>
      <c r="P18" s="459"/>
      <c r="Q18" s="459"/>
      <c r="R18" s="460"/>
      <c r="S18" s="460"/>
      <c r="T18" s="460"/>
      <c r="U18" s="460"/>
      <c r="V18" s="461"/>
      <c r="W18" s="477"/>
      <c r="X18" s="478"/>
      <c r="Y18" s="478"/>
      <c r="Z18" s="478"/>
      <c r="AA18" s="478"/>
      <c r="AB18" s="502"/>
      <c r="AC18" s="376">
        <v>81.099999999999994</v>
      </c>
      <c r="AD18" s="377"/>
      <c r="AE18" s="377"/>
      <c r="AF18" s="377"/>
      <c r="AG18" s="462"/>
      <c r="AH18" s="376">
        <v>78.8</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1011182361</v>
      </c>
      <c r="BO18" s="407"/>
      <c r="BP18" s="407"/>
      <c r="BQ18" s="407"/>
      <c r="BR18" s="407"/>
      <c r="BS18" s="407"/>
      <c r="BT18" s="407"/>
      <c r="BU18" s="408"/>
      <c r="BV18" s="406">
        <v>999053756</v>
      </c>
      <c r="BW18" s="407"/>
      <c r="BX18" s="407"/>
      <c r="BY18" s="407"/>
      <c r="BZ18" s="407"/>
      <c r="CA18" s="407"/>
      <c r="CB18" s="407"/>
      <c r="CC18" s="408"/>
      <c r="CD18" s="188"/>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75"/>
      <c r="B19" s="456" t="s">
        <v>149</v>
      </c>
      <c r="C19" s="457"/>
      <c r="D19" s="457"/>
      <c r="E19" s="458"/>
      <c r="F19" s="458"/>
      <c r="G19" s="458"/>
      <c r="H19" s="458"/>
      <c r="I19" s="458"/>
      <c r="J19" s="458"/>
      <c r="K19" s="458"/>
      <c r="L19" s="466">
        <v>8620</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1212271759</v>
      </c>
      <c r="BO19" s="407"/>
      <c r="BP19" s="407"/>
      <c r="BQ19" s="407"/>
      <c r="BR19" s="407"/>
      <c r="BS19" s="407"/>
      <c r="BT19" s="407"/>
      <c r="BU19" s="408"/>
      <c r="BV19" s="406">
        <v>1175418861</v>
      </c>
      <c r="BW19" s="407"/>
      <c r="BX19" s="407"/>
      <c r="BY19" s="407"/>
      <c r="BZ19" s="407"/>
      <c r="CA19" s="407"/>
      <c r="CB19" s="407"/>
      <c r="CC19" s="408"/>
      <c r="CD19" s="188"/>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75"/>
      <c r="B20" s="456" t="s">
        <v>151</v>
      </c>
      <c r="C20" s="457"/>
      <c r="D20" s="457"/>
      <c r="E20" s="458"/>
      <c r="F20" s="458"/>
      <c r="G20" s="458"/>
      <c r="H20" s="458"/>
      <c r="I20" s="458"/>
      <c r="J20" s="458"/>
      <c r="K20" s="458"/>
      <c r="L20" s="466">
        <v>1753081</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88"/>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75"/>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88"/>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75"/>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2509555776</v>
      </c>
      <c r="BO22" s="436"/>
      <c r="BP22" s="436"/>
      <c r="BQ22" s="436"/>
      <c r="BR22" s="436"/>
      <c r="BS22" s="436"/>
      <c r="BT22" s="436"/>
      <c r="BU22" s="437"/>
      <c r="BV22" s="435">
        <v>2330616953</v>
      </c>
      <c r="BW22" s="436"/>
      <c r="BX22" s="436"/>
      <c r="BY22" s="436"/>
      <c r="BZ22" s="436"/>
      <c r="CA22" s="436"/>
      <c r="CB22" s="436"/>
      <c r="CC22" s="437"/>
      <c r="CD22" s="188"/>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75"/>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390049974</v>
      </c>
      <c r="BO23" s="407"/>
      <c r="BP23" s="407"/>
      <c r="BQ23" s="407"/>
      <c r="BR23" s="407"/>
      <c r="BS23" s="407"/>
      <c r="BT23" s="407"/>
      <c r="BU23" s="408"/>
      <c r="BV23" s="406">
        <v>408819682</v>
      </c>
      <c r="BW23" s="407"/>
      <c r="BX23" s="407"/>
      <c r="BY23" s="407"/>
      <c r="BZ23" s="407"/>
      <c r="CA23" s="407"/>
      <c r="CB23" s="407"/>
      <c r="CC23" s="408"/>
      <c r="CD23" s="188"/>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75"/>
      <c r="B24" s="385"/>
      <c r="C24" s="386"/>
      <c r="D24" s="387"/>
      <c r="E24" s="362" t="s">
        <v>161</v>
      </c>
      <c r="F24" s="363"/>
      <c r="G24" s="363"/>
      <c r="H24" s="363"/>
      <c r="I24" s="363"/>
      <c r="J24" s="363"/>
      <c r="K24" s="364"/>
      <c r="L24" s="359">
        <v>1</v>
      </c>
      <c r="M24" s="360"/>
      <c r="N24" s="360"/>
      <c r="O24" s="360"/>
      <c r="P24" s="361"/>
      <c r="Q24" s="359">
        <v>15990</v>
      </c>
      <c r="R24" s="360"/>
      <c r="S24" s="360"/>
      <c r="T24" s="360"/>
      <c r="U24" s="360"/>
      <c r="V24" s="361"/>
      <c r="W24" s="449"/>
      <c r="X24" s="386"/>
      <c r="Y24" s="387"/>
      <c r="Z24" s="362" t="s">
        <v>162</v>
      </c>
      <c r="AA24" s="363"/>
      <c r="AB24" s="363"/>
      <c r="AC24" s="363"/>
      <c r="AD24" s="363"/>
      <c r="AE24" s="363"/>
      <c r="AF24" s="363"/>
      <c r="AG24" s="364"/>
      <c r="AH24" s="359">
        <v>21671</v>
      </c>
      <c r="AI24" s="360"/>
      <c r="AJ24" s="360"/>
      <c r="AK24" s="360"/>
      <c r="AL24" s="361"/>
      <c r="AM24" s="359">
        <v>67483494</v>
      </c>
      <c r="AN24" s="360"/>
      <c r="AO24" s="360"/>
      <c r="AP24" s="360"/>
      <c r="AQ24" s="360"/>
      <c r="AR24" s="361"/>
      <c r="AS24" s="359">
        <v>3114</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1844823982</v>
      </c>
      <c r="BO24" s="407"/>
      <c r="BP24" s="407"/>
      <c r="BQ24" s="407"/>
      <c r="BR24" s="407"/>
      <c r="BS24" s="407"/>
      <c r="BT24" s="407"/>
      <c r="BU24" s="408"/>
      <c r="BV24" s="406">
        <v>1641643639</v>
      </c>
      <c r="BW24" s="407"/>
      <c r="BX24" s="407"/>
      <c r="BY24" s="407"/>
      <c r="BZ24" s="407"/>
      <c r="CA24" s="407"/>
      <c r="CB24" s="407"/>
      <c r="CC24" s="408"/>
      <c r="CD24" s="188"/>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75"/>
      <c r="B25" s="385"/>
      <c r="C25" s="386"/>
      <c r="D25" s="387"/>
      <c r="E25" s="362" t="s">
        <v>164</v>
      </c>
      <c r="F25" s="363"/>
      <c r="G25" s="363"/>
      <c r="H25" s="363"/>
      <c r="I25" s="363"/>
      <c r="J25" s="363"/>
      <c r="K25" s="364"/>
      <c r="L25" s="359">
        <v>4</v>
      </c>
      <c r="M25" s="360"/>
      <c r="N25" s="360"/>
      <c r="O25" s="360"/>
      <c r="P25" s="361"/>
      <c r="Q25" s="359">
        <v>12850</v>
      </c>
      <c r="R25" s="360"/>
      <c r="S25" s="360"/>
      <c r="T25" s="360"/>
      <c r="U25" s="360"/>
      <c r="V25" s="361"/>
      <c r="W25" s="449"/>
      <c r="X25" s="386"/>
      <c r="Y25" s="387"/>
      <c r="Z25" s="362" t="s">
        <v>165</v>
      </c>
      <c r="AA25" s="363"/>
      <c r="AB25" s="363"/>
      <c r="AC25" s="363"/>
      <c r="AD25" s="363"/>
      <c r="AE25" s="363"/>
      <c r="AF25" s="363"/>
      <c r="AG25" s="364"/>
      <c r="AH25" s="359">
        <v>3647</v>
      </c>
      <c r="AI25" s="360"/>
      <c r="AJ25" s="360"/>
      <c r="AK25" s="360"/>
      <c r="AL25" s="361"/>
      <c r="AM25" s="359">
        <v>11119703</v>
      </c>
      <c r="AN25" s="360"/>
      <c r="AO25" s="360"/>
      <c r="AP25" s="360"/>
      <c r="AQ25" s="360"/>
      <c r="AR25" s="361"/>
      <c r="AS25" s="359">
        <v>3049</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465189306</v>
      </c>
      <c r="BO25" s="436"/>
      <c r="BP25" s="436"/>
      <c r="BQ25" s="436"/>
      <c r="BR25" s="436"/>
      <c r="BS25" s="436"/>
      <c r="BT25" s="436"/>
      <c r="BU25" s="437"/>
      <c r="BV25" s="435">
        <v>346570275</v>
      </c>
      <c r="BW25" s="436"/>
      <c r="BX25" s="436"/>
      <c r="BY25" s="436"/>
      <c r="BZ25" s="436"/>
      <c r="CA25" s="436"/>
      <c r="CB25" s="436"/>
      <c r="CC25" s="437"/>
      <c r="CD25" s="188"/>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75"/>
      <c r="B26" s="385"/>
      <c r="C26" s="386"/>
      <c r="D26" s="387"/>
      <c r="E26" s="362" t="s">
        <v>167</v>
      </c>
      <c r="F26" s="363"/>
      <c r="G26" s="363"/>
      <c r="H26" s="363"/>
      <c r="I26" s="363"/>
      <c r="J26" s="363"/>
      <c r="K26" s="364"/>
      <c r="L26" s="359">
        <v>1</v>
      </c>
      <c r="M26" s="360"/>
      <c r="N26" s="360"/>
      <c r="O26" s="360"/>
      <c r="P26" s="361"/>
      <c r="Q26" s="359">
        <v>9400</v>
      </c>
      <c r="R26" s="360"/>
      <c r="S26" s="360"/>
      <c r="T26" s="360"/>
      <c r="U26" s="360"/>
      <c r="V26" s="361"/>
      <c r="W26" s="449"/>
      <c r="X26" s="386"/>
      <c r="Y26" s="387"/>
      <c r="Z26" s="362" t="s">
        <v>168</v>
      </c>
      <c r="AA26" s="417"/>
      <c r="AB26" s="417"/>
      <c r="AC26" s="417"/>
      <c r="AD26" s="417"/>
      <c r="AE26" s="417"/>
      <c r="AF26" s="417"/>
      <c r="AG26" s="418"/>
      <c r="AH26" s="359">
        <v>2626</v>
      </c>
      <c r="AI26" s="360"/>
      <c r="AJ26" s="360"/>
      <c r="AK26" s="360"/>
      <c r="AL26" s="361"/>
      <c r="AM26" s="359">
        <v>7930520</v>
      </c>
      <c r="AN26" s="360"/>
      <c r="AO26" s="360"/>
      <c r="AP26" s="360"/>
      <c r="AQ26" s="360"/>
      <c r="AR26" s="361"/>
      <c r="AS26" s="359">
        <v>3020</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8380742</v>
      </c>
      <c r="BO26" s="407"/>
      <c r="BP26" s="407"/>
      <c r="BQ26" s="407"/>
      <c r="BR26" s="407"/>
      <c r="BS26" s="407"/>
      <c r="BT26" s="407"/>
      <c r="BU26" s="408"/>
      <c r="BV26" s="406">
        <v>8293315</v>
      </c>
      <c r="BW26" s="407"/>
      <c r="BX26" s="407"/>
      <c r="BY26" s="407"/>
      <c r="BZ26" s="407"/>
      <c r="CA26" s="407"/>
      <c r="CB26" s="407"/>
      <c r="CC26" s="408"/>
      <c r="CD26" s="188"/>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75"/>
      <c r="B27" s="385"/>
      <c r="C27" s="386"/>
      <c r="D27" s="387"/>
      <c r="E27" s="362" t="s">
        <v>170</v>
      </c>
      <c r="F27" s="363"/>
      <c r="G27" s="363"/>
      <c r="H27" s="363"/>
      <c r="I27" s="363"/>
      <c r="J27" s="363"/>
      <c r="K27" s="364"/>
      <c r="L27" s="359">
        <v>1</v>
      </c>
      <c r="M27" s="360"/>
      <c r="N27" s="360"/>
      <c r="O27" s="360"/>
      <c r="P27" s="361"/>
      <c r="Q27" s="359">
        <v>11790</v>
      </c>
      <c r="R27" s="360"/>
      <c r="S27" s="360"/>
      <c r="T27" s="360"/>
      <c r="U27" s="360"/>
      <c r="V27" s="361"/>
      <c r="W27" s="449"/>
      <c r="X27" s="386"/>
      <c r="Y27" s="387"/>
      <c r="Z27" s="362" t="s">
        <v>171</v>
      </c>
      <c r="AA27" s="363"/>
      <c r="AB27" s="363"/>
      <c r="AC27" s="363"/>
      <c r="AD27" s="363"/>
      <c r="AE27" s="363"/>
      <c r="AF27" s="363"/>
      <c r="AG27" s="364"/>
      <c r="AH27" s="359">
        <v>15913</v>
      </c>
      <c r="AI27" s="360"/>
      <c r="AJ27" s="360"/>
      <c r="AK27" s="360"/>
      <c r="AL27" s="361"/>
      <c r="AM27" s="359">
        <v>53802170</v>
      </c>
      <c r="AN27" s="360"/>
      <c r="AO27" s="360"/>
      <c r="AP27" s="360"/>
      <c r="AQ27" s="360"/>
      <c r="AR27" s="361"/>
      <c r="AS27" s="359">
        <v>3381</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63498038</v>
      </c>
      <c r="BO27" s="441"/>
      <c r="BP27" s="441"/>
      <c r="BQ27" s="441"/>
      <c r="BR27" s="441"/>
      <c r="BS27" s="441"/>
      <c r="BT27" s="441"/>
      <c r="BU27" s="442"/>
      <c r="BV27" s="440">
        <v>62874180</v>
      </c>
      <c r="BW27" s="441"/>
      <c r="BX27" s="441"/>
      <c r="BY27" s="441"/>
      <c r="BZ27" s="441"/>
      <c r="CA27" s="441"/>
      <c r="CB27" s="441"/>
      <c r="CC27" s="442"/>
      <c r="CD27" s="190"/>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75"/>
      <c r="B28" s="385"/>
      <c r="C28" s="386"/>
      <c r="D28" s="387"/>
      <c r="E28" s="362" t="s">
        <v>173</v>
      </c>
      <c r="F28" s="363"/>
      <c r="G28" s="363"/>
      <c r="H28" s="363"/>
      <c r="I28" s="363"/>
      <c r="J28" s="363"/>
      <c r="K28" s="364"/>
      <c r="L28" s="359">
        <v>1</v>
      </c>
      <c r="M28" s="360"/>
      <c r="N28" s="360"/>
      <c r="O28" s="360"/>
      <c r="P28" s="361"/>
      <c r="Q28" s="359">
        <v>10610</v>
      </c>
      <c r="R28" s="360"/>
      <c r="S28" s="360"/>
      <c r="T28" s="360"/>
      <c r="U28" s="360"/>
      <c r="V28" s="361"/>
      <c r="W28" s="449"/>
      <c r="X28" s="386"/>
      <c r="Y28" s="387"/>
      <c r="Z28" s="362" t="s">
        <v>174</v>
      </c>
      <c r="AA28" s="363"/>
      <c r="AB28" s="363"/>
      <c r="AC28" s="363"/>
      <c r="AD28" s="363"/>
      <c r="AE28" s="363"/>
      <c r="AF28" s="363"/>
      <c r="AG28" s="364"/>
      <c r="AH28" s="359">
        <v>983</v>
      </c>
      <c r="AI28" s="360"/>
      <c r="AJ28" s="360"/>
      <c r="AK28" s="360"/>
      <c r="AL28" s="361"/>
      <c r="AM28" s="359">
        <v>2857581</v>
      </c>
      <c r="AN28" s="360"/>
      <c r="AO28" s="360"/>
      <c r="AP28" s="360"/>
      <c r="AQ28" s="360"/>
      <c r="AR28" s="361"/>
      <c r="AS28" s="359">
        <v>2907</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51648281</v>
      </c>
      <c r="BO28" s="436"/>
      <c r="BP28" s="436"/>
      <c r="BQ28" s="436"/>
      <c r="BR28" s="436"/>
      <c r="BS28" s="436"/>
      <c r="BT28" s="436"/>
      <c r="BU28" s="437"/>
      <c r="BV28" s="435">
        <v>31352314</v>
      </c>
      <c r="BW28" s="436"/>
      <c r="BX28" s="436"/>
      <c r="BY28" s="436"/>
      <c r="BZ28" s="436"/>
      <c r="CA28" s="436"/>
      <c r="CB28" s="436"/>
      <c r="CC28" s="437"/>
      <c r="CD28" s="188"/>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75"/>
      <c r="B29" s="385"/>
      <c r="C29" s="386"/>
      <c r="D29" s="387"/>
      <c r="E29" s="362" t="s">
        <v>176</v>
      </c>
      <c r="F29" s="363"/>
      <c r="G29" s="363"/>
      <c r="H29" s="363"/>
      <c r="I29" s="363"/>
      <c r="J29" s="363"/>
      <c r="K29" s="364"/>
      <c r="L29" s="359">
        <v>84</v>
      </c>
      <c r="M29" s="360"/>
      <c r="N29" s="360"/>
      <c r="O29" s="360"/>
      <c r="P29" s="361"/>
      <c r="Q29" s="359">
        <v>9530</v>
      </c>
      <c r="R29" s="360"/>
      <c r="S29" s="360"/>
      <c r="T29" s="360"/>
      <c r="U29" s="360"/>
      <c r="V29" s="361"/>
      <c r="W29" s="450"/>
      <c r="X29" s="451"/>
      <c r="Y29" s="452"/>
      <c r="Z29" s="362" t="s">
        <v>177</v>
      </c>
      <c r="AA29" s="363"/>
      <c r="AB29" s="363"/>
      <c r="AC29" s="363"/>
      <c r="AD29" s="363"/>
      <c r="AE29" s="363"/>
      <c r="AF29" s="363"/>
      <c r="AG29" s="364"/>
      <c r="AH29" s="359">
        <v>38567</v>
      </c>
      <c r="AI29" s="360"/>
      <c r="AJ29" s="360"/>
      <c r="AK29" s="360"/>
      <c r="AL29" s="361"/>
      <c r="AM29" s="359">
        <v>124143245</v>
      </c>
      <c r="AN29" s="360"/>
      <c r="AO29" s="360"/>
      <c r="AP29" s="360"/>
      <c r="AQ29" s="360"/>
      <c r="AR29" s="361"/>
      <c r="AS29" s="359">
        <v>3219</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t="s">
        <v>122</v>
      </c>
      <c r="BO29" s="407"/>
      <c r="BP29" s="407"/>
      <c r="BQ29" s="407"/>
      <c r="BR29" s="407"/>
      <c r="BS29" s="407"/>
      <c r="BT29" s="407"/>
      <c r="BU29" s="408"/>
      <c r="BV29" s="406" t="s">
        <v>122</v>
      </c>
      <c r="BW29" s="407"/>
      <c r="BX29" s="407"/>
      <c r="BY29" s="407"/>
      <c r="BZ29" s="407"/>
      <c r="CA29" s="407"/>
      <c r="CB29" s="407"/>
      <c r="CC29" s="408"/>
      <c r="CD29" s="190"/>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75"/>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100</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19705791</v>
      </c>
      <c r="BO30" s="441"/>
      <c r="BP30" s="441"/>
      <c r="BQ30" s="441"/>
      <c r="BR30" s="441"/>
      <c r="BS30" s="441"/>
      <c r="BT30" s="441"/>
      <c r="BU30" s="442"/>
      <c r="BV30" s="440">
        <v>18475447</v>
      </c>
      <c r="BW30" s="441"/>
      <c r="BX30" s="441"/>
      <c r="BY30" s="441"/>
      <c r="BZ30" s="441"/>
      <c r="CA30" s="441"/>
      <c r="CB30" s="441"/>
      <c r="CC30" s="442"/>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15">
      <c r="A31" s="175"/>
      <c r="B31" s="197"/>
      <c r="DI31" s="198"/>
    </row>
    <row r="32" spans="1:113" ht="13.5" customHeight="1" x14ac:dyDescent="0.15">
      <c r="A32" s="175"/>
      <c r="B32" s="199"/>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98"/>
    </row>
    <row r="33" spans="1:113" ht="13.5" customHeight="1" x14ac:dyDescent="0.15">
      <c r="A33" s="175"/>
      <c r="B33" s="199"/>
      <c r="C33" s="358" t="s">
        <v>186</v>
      </c>
      <c r="D33" s="358"/>
      <c r="E33" s="357" t="s">
        <v>187</v>
      </c>
      <c r="F33" s="357"/>
      <c r="G33" s="357"/>
      <c r="H33" s="357"/>
      <c r="I33" s="357"/>
      <c r="J33" s="357"/>
      <c r="K33" s="357"/>
      <c r="L33" s="357"/>
      <c r="M33" s="357"/>
      <c r="N33" s="357"/>
      <c r="O33" s="357"/>
      <c r="P33" s="357"/>
      <c r="Q33" s="357"/>
      <c r="R33" s="357"/>
      <c r="S33" s="357"/>
      <c r="T33" s="200"/>
      <c r="U33" s="358" t="s">
        <v>186</v>
      </c>
      <c r="V33" s="358"/>
      <c r="W33" s="357" t="s">
        <v>187</v>
      </c>
      <c r="X33" s="357"/>
      <c r="Y33" s="357"/>
      <c r="Z33" s="357"/>
      <c r="AA33" s="357"/>
      <c r="AB33" s="357"/>
      <c r="AC33" s="357"/>
      <c r="AD33" s="357"/>
      <c r="AE33" s="357"/>
      <c r="AF33" s="357"/>
      <c r="AG33" s="357"/>
      <c r="AH33" s="357"/>
      <c r="AI33" s="357"/>
      <c r="AJ33" s="357"/>
      <c r="AK33" s="357"/>
      <c r="AL33" s="200"/>
      <c r="AM33" s="358" t="s">
        <v>186</v>
      </c>
      <c r="AN33" s="358"/>
      <c r="AO33" s="357" t="s">
        <v>187</v>
      </c>
      <c r="AP33" s="357"/>
      <c r="AQ33" s="357"/>
      <c r="AR33" s="357"/>
      <c r="AS33" s="357"/>
      <c r="AT33" s="357"/>
      <c r="AU33" s="357"/>
      <c r="AV33" s="357"/>
      <c r="AW33" s="357"/>
      <c r="AX33" s="357"/>
      <c r="AY33" s="357"/>
      <c r="AZ33" s="357"/>
      <c r="BA33" s="357"/>
      <c r="BB33" s="357"/>
      <c r="BC33" s="357"/>
      <c r="BD33" s="201"/>
      <c r="BE33" s="357" t="s">
        <v>188</v>
      </c>
      <c r="BF33" s="357"/>
      <c r="BG33" s="357" t="s">
        <v>189</v>
      </c>
      <c r="BH33" s="357"/>
      <c r="BI33" s="357"/>
      <c r="BJ33" s="357"/>
      <c r="BK33" s="357"/>
      <c r="BL33" s="357"/>
      <c r="BM33" s="357"/>
      <c r="BN33" s="357"/>
      <c r="BO33" s="357"/>
      <c r="BP33" s="357"/>
      <c r="BQ33" s="357"/>
      <c r="BR33" s="357"/>
      <c r="BS33" s="357"/>
      <c r="BT33" s="357"/>
      <c r="BU33" s="357"/>
      <c r="BV33" s="201"/>
      <c r="BW33" s="358" t="s">
        <v>188</v>
      </c>
      <c r="BX33" s="358"/>
      <c r="BY33" s="357" t="s">
        <v>190</v>
      </c>
      <c r="BZ33" s="357"/>
      <c r="CA33" s="357"/>
      <c r="CB33" s="357"/>
      <c r="CC33" s="357"/>
      <c r="CD33" s="357"/>
      <c r="CE33" s="357"/>
      <c r="CF33" s="357"/>
      <c r="CG33" s="357"/>
      <c r="CH33" s="357"/>
      <c r="CI33" s="357"/>
      <c r="CJ33" s="357"/>
      <c r="CK33" s="357"/>
      <c r="CL33" s="357"/>
      <c r="CM33" s="357"/>
      <c r="CN33" s="200"/>
      <c r="CO33" s="358" t="s">
        <v>186</v>
      </c>
      <c r="CP33" s="358"/>
      <c r="CQ33" s="357" t="s">
        <v>191</v>
      </c>
      <c r="CR33" s="357"/>
      <c r="CS33" s="357"/>
      <c r="CT33" s="357"/>
      <c r="CU33" s="357"/>
      <c r="CV33" s="357"/>
      <c r="CW33" s="357"/>
      <c r="CX33" s="357"/>
      <c r="CY33" s="357"/>
      <c r="CZ33" s="357"/>
      <c r="DA33" s="357"/>
      <c r="DB33" s="357"/>
      <c r="DC33" s="357"/>
      <c r="DD33" s="357"/>
      <c r="DE33" s="357"/>
      <c r="DF33" s="200"/>
      <c r="DG33" s="356" t="s">
        <v>192</v>
      </c>
      <c r="DH33" s="356"/>
      <c r="DI33" s="202"/>
    </row>
    <row r="34" spans="1:113" ht="32.25" customHeight="1" x14ac:dyDescent="0.15">
      <c r="A34" s="175"/>
      <c r="B34" s="199"/>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75"/>
      <c r="U34" s="354">
        <f>IF(W34="","",MAX(C34:D43)+1)</f>
        <v>10</v>
      </c>
      <c r="V34" s="354"/>
      <c r="W34" s="355" t="str">
        <f>IF('各会計、関係団体の財政状況及び健全化判断比率'!B28="","",'各会計、関係団体の財政状況及び健全化判断比率'!B28)</f>
        <v>国民健康保険事業費会計</v>
      </c>
      <c r="X34" s="355"/>
      <c r="Y34" s="355"/>
      <c r="Z34" s="355"/>
      <c r="AA34" s="355"/>
      <c r="AB34" s="355"/>
      <c r="AC34" s="355"/>
      <c r="AD34" s="355"/>
      <c r="AE34" s="355"/>
      <c r="AF34" s="355"/>
      <c r="AG34" s="355"/>
      <c r="AH34" s="355"/>
      <c r="AI34" s="355"/>
      <c r="AJ34" s="355"/>
      <c r="AK34" s="355"/>
      <c r="AL34" s="175"/>
      <c r="AM34" s="354">
        <f>IF(AO34="","",MAX(C34:D43,U34:V43)+1)</f>
        <v>14</v>
      </c>
      <c r="AN34" s="354"/>
      <c r="AO34" s="355" t="str">
        <f>IF('各会計、関係団体の財政状況及び健全化判断比率'!B32="","",'各会計、関係団体の財政状況及び健全化判断比率'!B32)</f>
        <v>水道事業会計</v>
      </c>
      <c r="AP34" s="355"/>
      <c r="AQ34" s="355"/>
      <c r="AR34" s="355"/>
      <c r="AS34" s="355"/>
      <c r="AT34" s="355"/>
      <c r="AU34" s="355"/>
      <c r="AV34" s="355"/>
      <c r="AW34" s="355"/>
      <c r="AX34" s="355"/>
      <c r="AY34" s="355"/>
      <c r="AZ34" s="355"/>
      <c r="BA34" s="355"/>
      <c r="BB34" s="355"/>
      <c r="BC34" s="355"/>
      <c r="BD34" s="175"/>
      <c r="BE34" s="354">
        <f>IF(BG34="","",MAX(C34:D43,U34:V43,AM34:AN43)+1)</f>
        <v>21</v>
      </c>
      <c r="BF34" s="354"/>
      <c r="BG34" s="355" t="str">
        <f>IF('各会計、関係団体の財政状況及び健全化判断比率'!B39="","",'各会計、関係団体の財政状況及び健全化判断比率'!B39)</f>
        <v>港湾整備事業費会計</v>
      </c>
      <c r="BH34" s="355"/>
      <c r="BI34" s="355"/>
      <c r="BJ34" s="355"/>
      <c r="BK34" s="355"/>
      <c r="BL34" s="355"/>
      <c r="BM34" s="355"/>
      <c r="BN34" s="355"/>
      <c r="BO34" s="355"/>
      <c r="BP34" s="355"/>
      <c r="BQ34" s="355"/>
      <c r="BR34" s="355"/>
      <c r="BS34" s="355"/>
      <c r="BT34" s="355"/>
      <c r="BU34" s="355"/>
      <c r="BV34" s="175"/>
      <c r="BW34" s="354">
        <f>IF(BY34="","",MAX(C34:D43,U34:V43,AM34:AN43,BE34:BF43)+1)</f>
        <v>25</v>
      </c>
      <c r="BX34" s="354"/>
      <c r="BY34" s="355" t="str">
        <f>IF('各会計、関係団体の財政状況及び健全化判断比率'!B68="","",'各会計、関係団体の財政状況及び健全化判断比率'!B68)</f>
        <v>神奈川県内広域水道企業団（水道用水供給事業会計）</v>
      </c>
      <c r="BZ34" s="355"/>
      <c r="CA34" s="355"/>
      <c r="CB34" s="355"/>
      <c r="CC34" s="355"/>
      <c r="CD34" s="355"/>
      <c r="CE34" s="355"/>
      <c r="CF34" s="355"/>
      <c r="CG34" s="355"/>
      <c r="CH34" s="355"/>
      <c r="CI34" s="355"/>
      <c r="CJ34" s="355"/>
      <c r="CK34" s="355"/>
      <c r="CL34" s="355"/>
      <c r="CM34" s="355"/>
      <c r="CN34" s="175"/>
      <c r="CO34" s="354">
        <f>IF(CQ34="","",MAX(C34:D43,U34:V43,AM34:AN43,BE34:BF43,BW34:BX43)+1)</f>
        <v>28</v>
      </c>
      <c r="CP34" s="354"/>
      <c r="CQ34" s="355" t="str">
        <f>IF('各会計、関係団体の財政状況及び健全化判断比率'!BS7="","",'各会計、関係団体の財政状況及び健全化判断比率'!BS7)</f>
        <v>公益財団法人横浜市男女共同参画推進協会</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202"/>
    </row>
    <row r="35" spans="1:113" ht="32.25" customHeight="1" x14ac:dyDescent="0.15">
      <c r="A35" s="175"/>
      <c r="B35" s="199"/>
      <c r="C35" s="354">
        <f>IF(E35="","",C34+1)</f>
        <v>2</v>
      </c>
      <c r="D35" s="354"/>
      <c r="E35" s="355" t="str">
        <f>IF('各会計、関係団体の財政状況及び健全化判断比率'!B8="","",'各会計、関係団体の財政状況及び健全化判断比率'!B8)</f>
        <v>市債金会計</v>
      </c>
      <c r="F35" s="355"/>
      <c r="G35" s="355"/>
      <c r="H35" s="355"/>
      <c r="I35" s="355"/>
      <c r="J35" s="355"/>
      <c r="K35" s="355"/>
      <c r="L35" s="355"/>
      <c r="M35" s="355"/>
      <c r="N35" s="355"/>
      <c r="O35" s="355"/>
      <c r="P35" s="355"/>
      <c r="Q35" s="355"/>
      <c r="R35" s="355"/>
      <c r="S35" s="355"/>
      <c r="T35" s="175"/>
      <c r="U35" s="354">
        <f>IF(W35="","",U34+1)</f>
        <v>11</v>
      </c>
      <c r="V35" s="354"/>
      <c r="W35" s="355" t="str">
        <f>IF('各会計、関係団体の財政状況及び健全化判断比率'!B29="","",'各会計、関係団体の財政状況及び健全化判断比率'!B29)</f>
        <v>介護保険事業費会計</v>
      </c>
      <c r="X35" s="355"/>
      <c r="Y35" s="355"/>
      <c r="Z35" s="355"/>
      <c r="AA35" s="355"/>
      <c r="AB35" s="355"/>
      <c r="AC35" s="355"/>
      <c r="AD35" s="355"/>
      <c r="AE35" s="355"/>
      <c r="AF35" s="355"/>
      <c r="AG35" s="355"/>
      <c r="AH35" s="355"/>
      <c r="AI35" s="355"/>
      <c r="AJ35" s="355"/>
      <c r="AK35" s="355"/>
      <c r="AL35" s="175"/>
      <c r="AM35" s="354">
        <f t="shared" ref="AM35:AM43" si="0">IF(AO35="","",AM34+1)</f>
        <v>15</v>
      </c>
      <c r="AN35" s="354"/>
      <c r="AO35" s="355" t="str">
        <f>IF('各会計、関係団体の財政状況及び健全化判断比率'!B33="","",'各会計、関係団体の財政状況及び健全化判断比率'!B33)</f>
        <v>工業用水道事業会計</v>
      </c>
      <c r="AP35" s="355"/>
      <c r="AQ35" s="355"/>
      <c r="AR35" s="355"/>
      <c r="AS35" s="355"/>
      <c r="AT35" s="355"/>
      <c r="AU35" s="355"/>
      <c r="AV35" s="355"/>
      <c r="AW35" s="355"/>
      <c r="AX35" s="355"/>
      <c r="AY35" s="355"/>
      <c r="AZ35" s="355"/>
      <c r="BA35" s="355"/>
      <c r="BB35" s="355"/>
      <c r="BC35" s="355"/>
      <c r="BD35" s="175"/>
      <c r="BE35" s="354">
        <f t="shared" ref="BE35:BE43" si="1">IF(BG35="","",BE34+1)</f>
        <v>22</v>
      </c>
      <c r="BF35" s="354"/>
      <c r="BG35" s="355" t="str">
        <f>IF('各会計、関係団体の財政状況及び健全化判断比率'!B40="","",'各会計、関係団体の財政状況及び健全化判断比率'!B40)</f>
        <v>中央卸売市場費会計</v>
      </c>
      <c r="BH35" s="355"/>
      <c r="BI35" s="355"/>
      <c r="BJ35" s="355"/>
      <c r="BK35" s="355"/>
      <c r="BL35" s="355"/>
      <c r="BM35" s="355"/>
      <c r="BN35" s="355"/>
      <c r="BO35" s="355"/>
      <c r="BP35" s="355"/>
      <c r="BQ35" s="355"/>
      <c r="BR35" s="355"/>
      <c r="BS35" s="355"/>
      <c r="BT35" s="355"/>
      <c r="BU35" s="355"/>
      <c r="BV35" s="175"/>
      <c r="BW35" s="354">
        <f t="shared" ref="BW35:BW43" si="2">IF(BY35="","",BW34+1)</f>
        <v>26</v>
      </c>
      <c r="BX35" s="354"/>
      <c r="BY35" s="355" t="str">
        <f>IF('各会計、関係団体の財政状況及び健全化判断比率'!B69="","",'各会計、関係団体の財政状況及び健全化判断比率'!B69)</f>
        <v>神奈川県後期高齢者医療広域連合（一般会計）</v>
      </c>
      <c r="BZ35" s="355"/>
      <c r="CA35" s="355"/>
      <c r="CB35" s="355"/>
      <c r="CC35" s="355"/>
      <c r="CD35" s="355"/>
      <c r="CE35" s="355"/>
      <c r="CF35" s="355"/>
      <c r="CG35" s="355"/>
      <c r="CH35" s="355"/>
      <c r="CI35" s="355"/>
      <c r="CJ35" s="355"/>
      <c r="CK35" s="355"/>
      <c r="CL35" s="355"/>
      <c r="CM35" s="355"/>
      <c r="CN35" s="175"/>
      <c r="CO35" s="354">
        <f t="shared" ref="CO35:CO43" si="3">IF(CQ35="","",CO34+1)</f>
        <v>29</v>
      </c>
      <c r="CP35" s="354"/>
      <c r="CQ35" s="355" t="str">
        <f>IF('各会計、関係団体の財政状況及び健全化判断比率'!BS8="","",'各会計、関係団体の財政状況及び健全化判断比率'!BS8)</f>
        <v>公益財団法人横浜市国際交流協会</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202"/>
    </row>
    <row r="36" spans="1:113" ht="32.25" customHeight="1" x14ac:dyDescent="0.15">
      <c r="A36" s="175"/>
      <c r="B36" s="199"/>
      <c r="C36" s="354">
        <f>IF(E36="","",C35+1)</f>
        <v>3</v>
      </c>
      <c r="D36" s="354"/>
      <c r="E36" s="355" t="str">
        <f>IF('各会計、関係団体の財政状況及び健全化判断比率'!B9="","",'各会計、関係団体の財政状況及び健全化判断比率'!B9)</f>
        <v>母子父子寡婦福祉資金会計</v>
      </c>
      <c r="F36" s="355"/>
      <c r="G36" s="355"/>
      <c r="H36" s="355"/>
      <c r="I36" s="355"/>
      <c r="J36" s="355"/>
      <c r="K36" s="355"/>
      <c r="L36" s="355"/>
      <c r="M36" s="355"/>
      <c r="N36" s="355"/>
      <c r="O36" s="355"/>
      <c r="P36" s="355"/>
      <c r="Q36" s="355"/>
      <c r="R36" s="355"/>
      <c r="S36" s="355"/>
      <c r="T36" s="175"/>
      <c r="U36" s="354">
        <f t="shared" ref="U36:U43" si="4">IF(W36="","",U35+1)</f>
        <v>12</v>
      </c>
      <c r="V36" s="354"/>
      <c r="W36" s="355" t="str">
        <f>IF('各会計、関係団体の財政状況及び健全化判断比率'!B30="","",'各会計、関係団体の財政状況及び健全化判断比率'!B30)</f>
        <v>後期高齢者医療事業費会計</v>
      </c>
      <c r="X36" s="355"/>
      <c r="Y36" s="355"/>
      <c r="Z36" s="355"/>
      <c r="AA36" s="355"/>
      <c r="AB36" s="355"/>
      <c r="AC36" s="355"/>
      <c r="AD36" s="355"/>
      <c r="AE36" s="355"/>
      <c r="AF36" s="355"/>
      <c r="AG36" s="355"/>
      <c r="AH36" s="355"/>
      <c r="AI36" s="355"/>
      <c r="AJ36" s="355"/>
      <c r="AK36" s="355"/>
      <c r="AL36" s="175"/>
      <c r="AM36" s="354">
        <f t="shared" si="0"/>
        <v>16</v>
      </c>
      <c r="AN36" s="354"/>
      <c r="AO36" s="355" t="str">
        <f>IF('各会計、関係団体の財政状況及び健全化判断比率'!B34="","",'各会計、関係団体の財政状況及び健全化判断比率'!B34)</f>
        <v>自動車事業会計</v>
      </c>
      <c r="AP36" s="355"/>
      <c r="AQ36" s="355"/>
      <c r="AR36" s="355"/>
      <c r="AS36" s="355"/>
      <c r="AT36" s="355"/>
      <c r="AU36" s="355"/>
      <c r="AV36" s="355"/>
      <c r="AW36" s="355"/>
      <c r="AX36" s="355"/>
      <c r="AY36" s="355"/>
      <c r="AZ36" s="355"/>
      <c r="BA36" s="355"/>
      <c r="BB36" s="355"/>
      <c r="BC36" s="355"/>
      <c r="BD36" s="175"/>
      <c r="BE36" s="354">
        <f t="shared" si="1"/>
        <v>23</v>
      </c>
      <c r="BF36" s="354"/>
      <c r="BG36" s="355" t="str">
        <f>IF('各会計、関係団体の財政状況及び健全化判断比率'!B41="","",'各会計、関係団体の財政状況及び健全化判断比率'!B41)</f>
        <v>中央と畜場費会計</v>
      </c>
      <c r="BH36" s="355"/>
      <c r="BI36" s="355"/>
      <c r="BJ36" s="355"/>
      <c r="BK36" s="355"/>
      <c r="BL36" s="355"/>
      <c r="BM36" s="355"/>
      <c r="BN36" s="355"/>
      <c r="BO36" s="355"/>
      <c r="BP36" s="355"/>
      <c r="BQ36" s="355"/>
      <c r="BR36" s="355"/>
      <c r="BS36" s="355"/>
      <c r="BT36" s="355"/>
      <c r="BU36" s="355"/>
      <c r="BV36" s="175"/>
      <c r="BW36" s="354">
        <f t="shared" si="2"/>
        <v>27</v>
      </c>
      <c r="BX36" s="354"/>
      <c r="BY36" s="355" t="str">
        <f>IF('各会計、関係団体の財政状況及び健全化判断比率'!B70="","",'各会計、関係団体の財政状況及び健全化判断比率'!B70)</f>
        <v>神奈川県後期高齢者医療広域連合（後期高齢者医療特別会計）</v>
      </c>
      <c r="BZ36" s="355"/>
      <c r="CA36" s="355"/>
      <c r="CB36" s="355"/>
      <c r="CC36" s="355"/>
      <c r="CD36" s="355"/>
      <c r="CE36" s="355"/>
      <c r="CF36" s="355"/>
      <c r="CG36" s="355"/>
      <c r="CH36" s="355"/>
      <c r="CI36" s="355"/>
      <c r="CJ36" s="355"/>
      <c r="CK36" s="355"/>
      <c r="CL36" s="355"/>
      <c r="CM36" s="355"/>
      <c r="CN36" s="175"/>
      <c r="CO36" s="354">
        <f t="shared" si="3"/>
        <v>30</v>
      </c>
      <c r="CP36" s="354"/>
      <c r="CQ36" s="355" t="str">
        <f>IF('各会計、関係団体の財政状況及び健全化判断比率'!BS9="","",'各会計、関係団体の財政状況及び健全化判断比率'!BS9)</f>
        <v>公益財団法人横浜市スポーツ協会</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202"/>
    </row>
    <row r="37" spans="1:113" ht="32.25" customHeight="1" x14ac:dyDescent="0.15">
      <c r="A37" s="175"/>
      <c r="B37" s="199"/>
      <c r="C37" s="354">
        <f>IF(E37="","",C36+1)</f>
        <v>4</v>
      </c>
      <c r="D37" s="354"/>
      <c r="E37" s="355" t="str">
        <f>IF('各会計、関係団体の財政状況及び健全化判断比率'!B10="","",'各会計、関係団体の財政状況及び健全化判断比率'!B10)</f>
        <v>勤労者福祉共済事業費会計</v>
      </c>
      <c r="F37" s="355"/>
      <c r="G37" s="355"/>
      <c r="H37" s="355"/>
      <c r="I37" s="355"/>
      <c r="J37" s="355"/>
      <c r="K37" s="355"/>
      <c r="L37" s="355"/>
      <c r="M37" s="355"/>
      <c r="N37" s="355"/>
      <c r="O37" s="355"/>
      <c r="P37" s="355"/>
      <c r="Q37" s="355"/>
      <c r="R37" s="355"/>
      <c r="S37" s="355"/>
      <c r="T37" s="175"/>
      <c r="U37" s="354">
        <f t="shared" si="4"/>
        <v>13</v>
      </c>
      <c r="V37" s="354"/>
      <c r="W37" s="355" t="str">
        <f>IF('各会計、関係団体の財政状況及び健全化判断比率'!B31="","",'各会計、関係団体の財政状況及び健全化判断比率'!B31)</f>
        <v>自動車駐車場事業費会計</v>
      </c>
      <c r="X37" s="355"/>
      <c r="Y37" s="355"/>
      <c r="Z37" s="355"/>
      <c r="AA37" s="355"/>
      <c r="AB37" s="355"/>
      <c r="AC37" s="355"/>
      <c r="AD37" s="355"/>
      <c r="AE37" s="355"/>
      <c r="AF37" s="355"/>
      <c r="AG37" s="355"/>
      <c r="AH37" s="355"/>
      <c r="AI37" s="355"/>
      <c r="AJ37" s="355"/>
      <c r="AK37" s="355"/>
      <c r="AL37" s="175"/>
      <c r="AM37" s="354">
        <f t="shared" si="0"/>
        <v>17</v>
      </c>
      <c r="AN37" s="354"/>
      <c r="AO37" s="355" t="str">
        <f>IF('各会計、関係団体の財政状況及び健全化判断比率'!B35="","",'各会計、関係団体の財政状況及び健全化判断比率'!B35)</f>
        <v>高速鉄道事業会計</v>
      </c>
      <c r="AP37" s="355"/>
      <c r="AQ37" s="355"/>
      <c r="AR37" s="355"/>
      <c r="AS37" s="355"/>
      <c r="AT37" s="355"/>
      <c r="AU37" s="355"/>
      <c r="AV37" s="355"/>
      <c r="AW37" s="355"/>
      <c r="AX37" s="355"/>
      <c r="AY37" s="355"/>
      <c r="AZ37" s="355"/>
      <c r="BA37" s="355"/>
      <c r="BB37" s="355"/>
      <c r="BC37" s="355"/>
      <c r="BD37" s="175"/>
      <c r="BE37" s="354">
        <f t="shared" si="1"/>
        <v>24</v>
      </c>
      <c r="BF37" s="354"/>
      <c r="BG37" s="355" t="str">
        <f>IF('各会計、関係団体の財政状況及び健全化判断比率'!B42="","",'各会計、関係団体の財政状況及び健全化判断比率'!B42)</f>
        <v>風力発電事業費会計</v>
      </c>
      <c r="BH37" s="355"/>
      <c r="BI37" s="355"/>
      <c r="BJ37" s="355"/>
      <c r="BK37" s="355"/>
      <c r="BL37" s="355"/>
      <c r="BM37" s="355"/>
      <c r="BN37" s="355"/>
      <c r="BO37" s="355"/>
      <c r="BP37" s="355"/>
      <c r="BQ37" s="355"/>
      <c r="BR37" s="355"/>
      <c r="BS37" s="355"/>
      <c r="BT37" s="355"/>
      <c r="BU37" s="355"/>
      <c r="BV37" s="175"/>
      <c r="BW37" s="354" t="str">
        <f t="shared" si="2"/>
        <v/>
      </c>
      <c r="BX37" s="354"/>
      <c r="BY37" s="355" t="str">
        <f>IF('各会計、関係団体の財政状況及び健全化判断比率'!B71="","",'各会計、関係団体の財政状況及び健全化判断比率'!B71)</f>
        <v/>
      </c>
      <c r="BZ37" s="355"/>
      <c r="CA37" s="355"/>
      <c r="CB37" s="355"/>
      <c r="CC37" s="355"/>
      <c r="CD37" s="355"/>
      <c r="CE37" s="355"/>
      <c r="CF37" s="355"/>
      <c r="CG37" s="355"/>
      <c r="CH37" s="355"/>
      <c r="CI37" s="355"/>
      <c r="CJ37" s="355"/>
      <c r="CK37" s="355"/>
      <c r="CL37" s="355"/>
      <c r="CM37" s="355"/>
      <c r="CN37" s="175"/>
      <c r="CO37" s="354">
        <f t="shared" si="3"/>
        <v>31</v>
      </c>
      <c r="CP37" s="354"/>
      <c r="CQ37" s="355" t="str">
        <f>IF('各会計、関係団体の財政状況及び健全化判断比率'!BS10="","",'各会計、関係団体の財政状況及び健全化判断比率'!BS10)</f>
        <v>公益財団法人横浜市芸術文化振興財団</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202"/>
    </row>
    <row r="38" spans="1:113" ht="32.25" customHeight="1" x14ac:dyDescent="0.15">
      <c r="A38" s="175"/>
      <c r="B38" s="199"/>
      <c r="C38" s="354">
        <f t="shared" ref="C38:C43" si="5">IF(E38="","",C37+1)</f>
        <v>5</v>
      </c>
      <c r="D38" s="354"/>
      <c r="E38" s="355" t="str">
        <f>IF('各会計、関係団体の財政状況及び健全化判断比率'!B11="","",'各会計、関係団体の財政状況及び健全化判断比率'!B11)</f>
        <v>公害被害者救済事業費会計</v>
      </c>
      <c r="F38" s="355"/>
      <c r="G38" s="355"/>
      <c r="H38" s="355"/>
      <c r="I38" s="355"/>
      <c r="J38" s="355"/>
      <c r="K38" s="355"/>
      <c r="L38" s="355"/>
      <c r="M38" s="355"/>
      <c r="N38" s="355"/>
      <c r="O38" s="355"/>
      <c r="P38" s="355"/>
      <c r="Q38" s="355"/>
      <c r="R38" s="355"/>
      <c r="S38" s="355"/>
      <c r="T38" s="175"/>
      <c r="U38" s="354" t="str">
        <f t="shared" si="4"/>
        <v/>
      </c>
      <c r="V38" s="354"/>
      <c r="W38" s="355"/>
      <c r="X38" s="355"/>
      <c r="Y38" s="355"/>
      <c r="Z38" s="355"/>
      <c r="AA38" s="355"/>
      <c r="AB38" s="355"/>
      <c r="AC38" s="355"/>
      <c r="AD38" s="355"/>
      <c r="AE38" s="355"/>
      <c r="AF38" s="355"/>
      <c r="AG38" s="355"/>
      <c r="AH38" s="355"/>
      <c r="AI38" s="355"/>
      <c r="AJ38" s="355"/>
      <c r="AK38" s="355"/>
      <c r="AL38" s="175"/>
      <c r="AM38" s="354">
        <f t="shared" si="0"/>
        <v>18</v>
      </c>
      <c r="AN38" s="354"/>
      <c r="AO38" s="355" t="str">
        <f>IF('各会計、関係団体の財政状況及び健全化判断比率'!B36="","",'各会計、関係団体の財政状況及び健全化判断比率'!B36)</f>
        <v>下水道事業会計</v>
      </c>
      <c r="AP38" s="355"/>
      <c r="AQ38" s="355"/>
      <c r="AR38" s="355"/>
      <c r="AS38" s="355"/>
      <c r="AT38" s="355"/>
      <c r="AU38" s="355"/>
      <c r="AV38" s="355"/>
      <c r="AW38" s="355"/>
      <c r="AX38" s="355"/>
      <c r="AY38" s="355"/>
      <c r="AZ38" s="355"/>
      <c r="BA38" s="355"/>
      <c r="BB38" s="355"/>
      <c r="BC38" s="355"/>
      <c r="BD38" s="175"/>
      <c r="BE38" s="354" t="str">
        <f t="shared" si="1"/>
        <v/>
      </c>
      <c r="BF38" s="354"/>
      <c r="BG38" s="355"/>
      <c r="BH38" s="355"/>
      <c r="BI38" s="355"/>
      <c r="BJ38" s="355"/>
      <c r="BK38" s="355"/>
      <c r="BL38" s="355"/>
      <c r="BM38" s="355"/>
      <c r="BN38" s="355"/>
      <c r="BO38" s="355"/>
      <c r="BP38" s="355"/>
      <c r="BQ38" s="355"/>
      <c r="BR38" s="355"/>
      <c r="BS38" s="355"/>
      <c r="BT38" s="355"/>
      <c r="BU38" s="355"/>
      <c r="BV38" s="175"/>
      <c r="BW38" s="354" t="str">
        <f t="shared" si="2"/>
        <v/>
      </c>
      <c r="BX38" s="354"/>
      <c r="BY38" s="355" t="str">
        <f>IF('各会計、関係団体の財政状況及び健全化判断比率'!B72="","",'各会計、関係団体の財政状況及び健全化判断比率'!B72)</f>
        <v/>
      </c>
      <c r="BZ38" s="355"/>
      <c r="CA38" s="355"/>
      <c r="CB38" s="355"/>
      <c r="CC38" s="355"/>
      <c r="CD38" s="355"/>
      <c r="CE38" s="355"/>
      <c r="CF38" s="355"/>
      <c r="CG38" s="355"/>
      <c r="CH38" s="355"/>
      <c r="CI38" s="355"/>
      <c r="CJ38" s="355"/>
      <c r="CK38" s="355"/>
      <c r="CL38" s="355"/>
      <c r="CM38" s="355"/>
      <c r="CN38" s="175"/>
      <c r="CO38" s="354">
        <f t="shared" si="3"/>
        <v>32</v>
      </c>
      <c r="CP38" s="354"/>
      <c r="CQ38" s="355" t="str">
        <f>IF('各会計、関係団体の財政状況及び健全化判断比率'!BS11="","",'各会計、関係団体の財政状況及び健全化判断比率'!BS11)</f>
        <v>公益財団法人三溪園保勝会</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202"/>
    </row>
    <row r="39" spans="1:113" ht="32.25" customHeight="1" x14ac:dyDescent="0.15">
      <c r="A39" s="175"/>
      <c r="B39" s="199"/>
      <c r="C39" s="354">
        <f t="shared" si="5"/>
        <v>6</v>
      </c>
      <c r="D39" s="354"/>
      <c r="E39" s="355" t="str">
        <f>IF('各会計、関係団体の財政状況及び健全化判断比率'!B12="","",'各会計、関係団体の財政状況及び健全化判断比率'!B12)</f>
        <v>公共事業用地費会計</v>
      </c>
      <c r="F39" s="355"/>
      <c r="G39" s="355"/>
      <c r="H39" s="355"/>
      <c r="I39" s="355"/>
      <c r="J39" s="355"/>
      <c r="K39" s="355"/>
      <c r="L39" s="355"/>
      <c r="M39" s="355"/>
      <c r="N39" s="355"/>
      <c r="O39" s="355"/>
      <c r="P39" s="355"/>
      <c r="Q39" s="355"/>
      <c r="R39" s="355"/>
      <c r="S39" s="355"/>
      <c r="T39" s="175"/>
      <c r="U39" s="354" t="str">
        <f t="shared" si="4"/>
        <v/>
      </c>
      <c r="V39" s="354"/>
      <c r="W39" s="355"/>
      <c r="X39" s="355"/>
      <c r="Y39" s="355"/>
      <c r="Z39" s="355"/>
      <c r="AA39" s="355"/>
      <c r="AB39" s="355"/>
      <c r="AC39" s="355"/>
      <c r="AD39" s="355"/>
      <c r="AE39" s="355"/>
      <c r="AF39" s="355"/>
      <c r="AG39" s="355"/>
      <c r="AH39" s="355"/>
      <c r="AI39" s="355"/>
      <c r="AJ39" s="355"/>
      <c r="AK39" s="355"/>
      <c r="AL39" s="175"/>
      <c r="AM39" s="354">
        <f t="shared" si="0"/>
        <v>19</v>
      </c>
      <c r="AN39" s="354"/>
      <c r="AO39" s="355" t="str">
        <f>IF('各会計、関係団体の財政状況及び健全化判断比率'!B37="","",'各会計、関係団体の財政状況及び健全化判断比率'!B37)</f>
        <v>病院事業会計</v>
      </c>
      <c r="AP39" s="355"/>
      <c r="AQ39" s="355"/>
      <c r="AR39" s="355"/>
      <c r="AS39" s="355"/>
      <c r="AT39" s="355"/>
      <c r="AU39" s="355"/>
      <c r="AV39" s="355"/>
      <c r="AW39" s="355"/>
      <c r="AX39" s="355"/>
      <c r="AY39" s="355"/>
      <c r="AZ39" s="355"/>
      <c r="BA39" s="355"/>
      <c r="BB39" s="355"/>
      <c r="BC39" s="355"/>
      <c r="BD39" s="175"/>
      <c r="BE39" s="354" t="str">
        <f t="shared" si="1"/>
        <v/>
      </c>
      <c r="BF39" s="354"/>
      <c r="BG39" s="355"/>
      <c r="BH39" s="355"/>
      <c r="BI39" s="355"/>
      <c r="BJ39" s="355"/>
      <c r="BK39" s="355"/>
      <c r="BL39" s="355"/>
      <c r="BM39" s="355"/>
      <c r="BN39" s="355"/>
      <c r="BO39" s="355"/>
      <c r="BP39" s="355"/>
      <c r="BQ39" s="355"/>
      <c r="BR39" s="355"/>
      <c r="BS39" s="355"/>
      <c r="BT39" s="355"/>
      <c r="BU39" s="355"/>
      <c r="BV39" s="175"/>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75"/>
      <c r="CO39" s="354">
        <f t="shared" si="3"/>
        <v>33</v>
      </c>
      <c r="CP39" s="354"/>
      <c r="CQ39" s="355" t="str">
        <f>IF('各会計、関係団体の財政状況及び健全化判断比率'!BS12="","",'各会計、関係団体の財政状況及び健全化判断比率'!BS12)</f>
        <v>公益財団法人横浜観光コンベンション・ビューロー</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202"/>
    </row>
    <row r="40" spans="1:113" ht="32.25" customHeight="1" x14ac:dyDescent="0.15">
      <c r="A40" s="175"/>
      <c r="B40" s="199"/>
      <c r="C40" s="354">
        <f t="shared" si="5"/>
        <v>7</v>
      </c>
      <c r="D40" s="354"/>
      <c r="E40" s="355" t="str">
        <f>IF('各会計、関係団体の財政状況及び健全化判断比率'!B13="","",'各会計、関係団体の財政状況及び健全化判断比率'!B13)</f>
        <v>新墓園事業費会計</v>
      </c>
      <c r="F40" s="355"/>
      <c r="G40" s="355"/>
      <c r="H40" s="355"/>
      <c r="I40" s="355"/>
      <c r="J40" s="355"/>
      <c r="K40" s="355"/>
      <c r="L40" s="355"/>
      <c r="M40" s="355"/>
      <c r="N40" s="355"/>
      <c r="O40" s="355"/>
      <c r="P40" s="355"/>
      <c r="Q40" s="355"/>
      <c r="R40" s="355"/>
      <c r="S40" s="355"/>
      <c r="T40" s="175"/>
      <c r="U40" s="354" t="str">
        <f t="shared" si="4"/>
        <v/>
      </c>
      <c r="V40" s="354"/>
      <c r="W40" s="355"/>
      <c r="X40" s="355"/>
      <c r="Y40" s="355"/>
      <c r="Z40" s="355"/>
      <c r="AA40" s="355"/>
      <c r="AB40" s="355"/>
      <c r="AC40" s="355"/>
      <c r="AD40" s="355"/>
      <c r="AE40" s="355"/>
      <c r="AF40" s="355"/>
      <c r="AG40" s="355"/>
      <c r="AH40" s="355"/>
      <c r="AI40" s="355"/>
      <c r="AJ40" s="355"/>
      <c r="AK40" s="355"/>
      <c r="AL40" s="175"/>
      <c r="AM40" s="354">
        <f t="shared" si="0"/>
        <v>20</v>
      </c>
      <c r="AN40" s="354"/>
      <c r="AO40" s="355" t="str">
        <f>IF('各会計、関係団体の財政状況及び健全化判断比率'!B38="","",'各会計、関係団体の財政状況及び健全化判断比率'!B38)</f>
        <v>埋立事業会計</v>
      </c>
      <c r="AP40" s="355"/>
      <c r="AQ40" s="355"/>
      <c r="AR40" s="355"/>
      <c r="AS40" s="355"/>
      <c r="AT40" s="355"/>
      <c r="AU40" s="355"/>
      <c r="AV40" s="355"/>
      <c r="AW40" s="355"/>
      <c r="AX40" s="355"/>
      <c r="AY40" s="355"/>
      <c r="AZ40" s="355"/>
      <c r="BA40" s="355"/>
      <c r="BB40" s="355"/>
      <c r="BC40" s="355"/>
      <c r="BD40" s="175"/>
      <c r="BE40" s="354" t="str">
        <f t="shared" si="1"/>
        <v/>
      </c>
      <c r="BF40" s="354"/>
      <c r="BG40" s="355"/>
      <c r="BH40" s="355"/>
      <c r="BI40" s="355"/>
      <c r="BJ40" s="355"/>
      <c r="BK40" s="355"/>
      <c r="BL40" s="355"/>
      <c r="BM40" s="355"/>
      <c r="BN40" s="355"/>
      <c r="BO40" s="355"/>
      <c r="BP40" s="355"/>
      <c r="BQ40" s="355"/>
      <c r="BR40" s="355"/>
      <c r="BS40" s="355"/>
      <c r="BT40" s="355"/>
      <c r="BU40" s="355"/>
      <c r="BV40" s="175"/>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75"/>
      <c r="CO40" s="354">
        <f t="shared" si="3"/>
        <v>34</v>
      </c>
      <c r="CP40" s="354"/>
      <c r="CQ40" s="355" t="str">
        <f>IF('各会計、関係団体の財政状況及び健全化判断比率'!BS13="","",'各会計、関係団体の財政状況及び健全化判断比率'!BS13)</f>
        <v>株式会社横浜国際平和会議場</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202"/>
    </row>
    <row r="41" spans="1:113" ht="32.25" customHeight="1" x14ac:dyDescent="0.15">
      <c r="A41" s="175"/>
      <c r="B41" s="199"/>
      <c r="C41" s="354">
        <f t="shared" si="5"/>
        <v>8</v>
      </c>
      <c r="D41" s="354"/>
      <c r="E41" s="355" t="str">
        <f>IF('各会計、関係団体の財政状況及び健全化判断比率'!B14="","",'各会計、関係団体の財政状況及び健全化判断比率'!B14)</f>
        <v>みどり保全創造事業費会計</v>
      </c>
      <c r="F41" s="355"/>
      <c r="G41" s="355"/>
      <c r="H41" s="355"/>
      <c r="I41" s="355"/>
      <c r="J41" s="355"/>
      <c r="K41" s="355"/>
      <c r="L41" s="355"/>
      <c r="M41" s="355"/>
      <c r="N41" s="355"/>
      <c r="O41" s="355"/>
      <c r="P41" s="355"/>
      <c r="Q41" s="355"/>
      <c r="R41" s="355"/>
      <c r="S41" s="355"/>
      <c r="T41" s="175"/>
      <c r="U41" s="354" t="str">
        <f t="shared" si="4"/>
        <v/>
      </c>
      <c r="V41" s="354"/>
      <c r="W41" s="355"/>
      <c r="X41" s="355"/>
      <c r="Y41" s="355"/>
      <c r="Z41" s="355"/>
      <c r="AA41" s="355"/>
      <c r="AB41" s="355"/>
      <c r="AC41" s="355"/>
      <c r="AD41" s="355"/>
      <c r="AE41" s="355"/>
      <c r="AF41" s="355"/>
      <c r="AG41" s="355"/>
      <c r="AH41" s="355"/>
      <c r="AI41" s="355"/>
      <c r="AJ41" s="355"/>
      <c r="AK41" s="355"/>
      <c r="AL41" s="175"/>
      <c r="AM41" s="354" t="str">
        <f t="shared" si="0"/>
        <v/>
      </c>
      <c r="AN41" s="354"/>
      <c r="AO41" s="355"/>
      <c r="AP41" s="355"/>
      <c r="AQ41" s="355"/>
      <c r="AR41" s="355"/>
      <c r="AS41" s="355"/>
      <c r="AT41" s="355"/>
      <c r="AU41" s="355"/>
      <c r="AV41" s="355"/>
      <c r="AW41" s="355"/>
      <c r="AX41" s="355"/>
      <c r="AY41" s="355"/>
      <c r="AZ41" s="355"/>
      <c r="BA41" s="355"/>
      <c r="BB41" s="355"/>
      <c r="BC41" s="355"/>
      <c r="BD41" s="175"/>
      <c r="BE41" s="354" t="str">
        <f t="shared" si="1"/>
        <v/>
      </c>
      <c r="BF41" s="354"/>
      <c r="BG41" s="355"/>
      <c r="BH41" s="355"/>
      <c r="BI41" s="355"/>
      <c r="BJ41" s="355"/>
      <c r="BK41" s="355"/>
      <c r="BL41" s="355"/>
      <c r="BM41" s="355"/>
      <c r="BN41" s="355"/>
      <c r="BO41" s="355"/>
      <c r="BP41" s="355"/>
      <c r="BQ41" s="355"/>
      <c r="BR41" s="355"/>
      <c r="BS41" s="355"/>
      <c r="BT41" s="355"/>
      <c r="BU41" s="355"/>
      <c r="BV41" s="175"/>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75"/>
      <c r="CO41" s="354">
        <f t="shared" si="3"/>
        <v>35</v>
      </c>
      <c r="CP41" s="354"/>
      <c r="CQ41" s="355" t="str">
        <f>IF('各会計、関係団体の財政状況及び健全化判断比率'!BS14="","",'各会計、関係団体の財政状況及び健全化判断比率'!BS14)</f>
        <v>公益財団法人木原記念横浜生命科学振興財団</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202"/>
    </row>
    <row r="42" spans="1:113" ht="32.25" customHeight="1" x14ac:dyDescent="0.15">
      <c r="B42" s="199"/>
      <c r="C42" s="354">
        <f t="shared" si="5"/>
        <v>9</v>
      </c>
      <c r="D42" s="354"/>
      <c r="E42" s="355" t="str">
        <f>IF('各会計、関係団体の財政状況及び健全化判断比率'!B15="","",'各会計、関係団体の財政状況及び健全化判断比率'!B15)</f>
        <v>市街地開発事業費会計</v>
      </c>
      <c r="F42" s="355"/>
      <c r="G42" s="355"/>
      <c r="H42" s="355"/>
      <c r="I42" s="355"/>
      <c r="J42" s="355"/>
      <c r="K42" s="355"/>
      <c r="L42" s="355"/>
      <c r="M42" s="355"/>
      <c r="N42" s="355"/>
      <c r="O42" s="355"/>
      <c r="P42" s="355"/>
      <c r="Q42" s="355"/>
      <c r="R42" s="355"/>
      <c r="S42" s="355"/>
      <c r="T42" s="175"/>
      <c r="U42" s="354" t="str">
        <f t="shared" si="4"/>
        <v/>
      </c>
      <c r="V42" s="354"/>
      <c r="W42" s="355"/>
      <c r="X42" s="355"/>
      <c r="Y42" s="355"/>
      <c r="Z42" s="355"/>
      <c r="AA42" s="355"/>
      <c r="AB42" s="355"/>
      <c r="AC42" s="355"/>
      <c r="AD42" s="355"/>
      <c r="AE42" s="355"/>
      <c r="AF42" s="355"/>
      <c r="AG42" s="355"/>
      <c r="AH42" s="355"/>
      <c r="AI42" s="355"/>
      <c r="AJ42" s="355"/>
      <c r="AK42" s="355"/>
      <c r="AL42" s="175"/>
      <c r="AM42" s="354" t="str">
        <f t="shared" si="0"/>
        <v/>
      </c>
      <c r="AN42" s="354"/>
      <c r="AO42" s="355"/>
      <c r="AP42" s="355"/>
      <c r="AQ42" s="355"/>
      <c r="AR42" s="355"/>
      <c r="AS42" s="355"/>
      <c r="AT42" s="355"/>
      <c r="AU42" s="355"/>
      <c r="AV42" s="355"/>
      <c r="AW42" s="355"/>
      <c r="AX42" s="355"/>
      <c r="AY42" s="355"/>
      <c r="AZ42" s="355"/>
      <c r="BA42" s="355"/>
      <c r="BB42" s="355"/>
      <c r="BC42" s="355"/>
      <c r="BD42" s="175"/>
      <c r="BE42" s="354" t="str">
        <f t="shared" si="1"/>
        <v/>
      </c>
      <c r="BF42" s="354"/>
      <c r="BG42" s="355"/>
      <c r="BH42" s="355"/>
      <c r="BI42" s="355"/>
      <c r="BJ42" s="355"/>
      <c r="BK42" s="355"/>
      <c r="BL42" s="355"/>
      <c r="BM42" s="355"/>
      <c r="BN42" s="355"/>
      <c r="BO42" s="355"/>
      <c r="BP42" s="355"/>
      <c r="BQ42" s="355"/>
      <c r="BR42" s="355"/>
      <c r="BS42" s="355"/>
      <c r="BT42" s="355"/>
      <c r="BU42" s="355"/>
      <c r="BV42" s="175"/>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75"/>
      <c r="CO42" s="354">
        <f t="shared" si="3"/>
        <v>36</v>
      </c>
      <c r="CP42" s="354"/>
      <c r="CQ42" s="355" t="str">
        <f>IF('各会計、関係団体の財政状況及び健全化判断比率'!BS15="","",'各会計、関係団体の財政状況及び健全化判断比率'!BS15)</f>
        <v>公益財団法人横浜企業経営支援財団</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202"/>
    </row>
    <row r="43" spans="1:113" ht="32.25" customHeight="1" x14ac:dyDescent="0.15">
      <c r="B43" s="199"/>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75"/>
      <c r="U43" s="354" t="str">
        <f t="shared" si="4"/>
        <v/>
      </c>
      <c r="V43" s="354"/>
      <c r="W43" s="355"/>
      <c r="X43" s="355"/>
      <c r="Y43" s="355"/>
      <c r="Z43" s="355"/>
      <c r="AA43" s="355"/>
      <c r="AB43" s="355"/>
      <c r="AC43" s="355"/>
      <c r="AD43" s="355"/>
      <c r="AE43" s="355"/>
      <c r="AF43" s="355"/>
      <c r="AG43" s="355"/>
      <c r="AH43" s="355"/>
      <c r="AI43" s="355"/>
      <c r="AJ43" s="355"/>
      <c r="AK43" s="355"/>
      <c r="AL43" s="175"/>
      <c r="AM43" s="354" t="str">
        <f t="shared" si="0"/>
        <v/>
      </c>
      <c r="AN43" s="354"/>
      <c r="AO43" s="355"/>
      <c r="AP43" s="355"/>
      <c r="AQ43" s="355"/>
      <c r="AR43" s="355"/>
      <c r="AS43" s="355"/>
      <c r="AT43" s="355"/>
      <c r="AU43" s="355"/>
      <c r="AV43" s="355"/>
      <c r="AW43" s="355"/>
      <c r="AX43" s="355"/>
      <c r="AY43" s="355"/>
      <c r="AZ43" s="355"/>
      <c r="BA43" s="355"/>
      <c r="BB43" s="355"/>
      <c r="BC43" s="355"/>
      <c r="BD43" s="175"/>
      <c r="BE43" s="354" t="str">
        <f t="shared" si="1"/>
        <v/>
      </c>
      <c r="BF43" s="354"/>
      <c r="BG43" s="355"/>
      <c r="BH43" s="355"/>
      <c r="BI43" s="355"/>
      <c r="BJ43" s="355"/>
      <c r="BK43" s="355"/>
      <c r="BL43" s="355"/>
      <c r="BM43" s="355"/>
      <c r="BN43" s="355"/>
      <c r="BO43" s="355"/>
      <c r="BP43" s="355"/>
      <c r="BQ43" s="355"/>
      <c r="BR43" s="355"/>
      <c r="BS43" s="355"/>
      <c r="BT43" s="355"/>
      <c r="BU43" s="355"/>
      <c r="BV43" s="175"/>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75"/>
      <c r="CO43" s="354">
        <f t="shared" si="3"/>
        <v>37</v>
      </c>
      <c r="CP43" s="354"/>
      <c r="CQ43" s="355" t="str">
        <f>IF('各会計、関係団体の財政状況及び健全化判断比率'!BS16="","",'各会計、関係団体の財政状況及び健全化判断比率'!BS16)</f>
        <v>公益財団法人横浜市消費者協会</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202"/>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OFHVz2XR1ls/kFe+k5wsZXcW5chnaEQA0Gcl+8XDRLZDXqEV0DVhbcWbyRhig8FpaOZtWsPeJIDhzwgX02dU0Q==" saltValue="M+4JrCz7Wkfb9GqRr5uXU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543</v>
      </c>
      <c r="G33" s="29" t="s">
        <v>544</v>
      </c>
      <c r="H33" s="29" t="s">
        <v>545</v>
      </c>
      <c r="I33" s="29" t="s">
        <v>546</v>
      </c>
      <c r="J33" s="30" t="s">
        <v>547</v>
      </c>
      <c r="K33" s="22"/>
      <c r="L33" s="22"/>
      <c r="M33" s="22"/>
      <c r="N33" s="22"/>
      <c r="O33" s="22"/>
      <c r="P33" s="22"/>
    </row>
    <row r="34" spans="1:16" ht="39" customHeight="1" x14ac:dyDescent="0.15">
      <c r="A34" s="22"/>
      <c r="B34" s="31"/>
      <c r="C34" s="1152" t="s">
        <v>550</v>
      </c>
      <c r="D34" s="1152"/>
      <c r="E34" s="1153"/>
      <c r="F34" s="32">
        <v>4.46</v>
      </c>
      <c r="G34" s="33">
        <v>4.5</v>
      </c>
      <c r="H34" s="33">
        <v>4.82</v>
      </c>
      <c r="I34" s="33">
        <v>5.63</v>
      </c>
      <c r="J34" s="34">
        <v>6.5</v>
      </c>
      <c r="K34" s="22"/>
      <c r="L34" s="22"/>
      <c r="M34" s="22"/>
      <c r="N34" s="22"/>
      <c r="O34" s="22"/>
      <c r="P34" s="22"/>
    </row>
    <row r="35" spans="1:16" ht="39" customHeight="1" x14ac:dyDescent="0.15">
      <c r="A35" s="22"/>
      <c r="B35" s="35"/>
      <c r="C35" s="1148" t="s">
        <v>551</v>
      </c>
      <c r="D35" s="1148"/>
      <c r="E35" s="1149"/>
      <c r="F35" s="36">
        <v>2.34</v>
      </c>
      <c r="G35" s="37">
        <v>2.15</v>
      </c>
      <c r="H35" s="37">
        <v>2.4500000000000002</v>
      </c>
      <c r="I35" s="37">
        <v>3.01</v>
      </c>
      <c r="J35" s="38">
        <v>3.04</v>
      </c>
      <c r="K35" s="22"/>
      <c r="L35" s="22"/>
      <c r="M35" s="22"/>
      <c r="N35" s="22"/>
      <c r="O35" s="22"/>
      <c r="P35" s="22"/>
    </row>
    <row r="36" spans="1:16" ht="39" customHeight="1" x14ac:dyDescent="0.15">
      <c r="A36" s="22"/>
      <c r="B36" s="35"/>
      <c r="C36" s="1148" t="s">
        <v>552</v>
      </c>
      <c r="D36" s="1148"/>
      <c r="E36" s="1149"/>
      <c r="F36" s="36">
        <v>0.44</v>
      </c>
      <c r="G36" s="37">
        <v>1.21</v>
      </c>
      <c r="H36" s="37">
        <v>1.1599999999999999</v>
      </c>
      <c r="I36" s="37">
        <v>1.46</v>
      </c>
      <c r="J36" s="38">
        <v>1.37</v>
      </c>
      <c r="K36" s="22"/>
      <c r="L36" s="22"/>
      <c r="M36" s="22"/>
      <c r="N36" s="22"/>
      <c r="O36" s="22"/>
      <c r="P36" s="22"/>
    </row>
    <row r="37" spans="1:16" ht="39" customHeight="1" x14ac:dyDescent="0.15">
      <c r="A37" s="22"/>
      <c r="B37" s="35"/>
      <c r="C37" s="1148" t="s">
        <v>553</v>
      </c>
      <c r="D37" s="1148"/>
      <c r="E37" s="1149"/>
      <c r="F37" s="36">
        <v>0.34</v>
      </c>
      <c r="G37" s="37">
        <v>0.86</v>
      </c>
      <c r="H37" s="37">
        <v>1.38</v>
      </c>
      <c r="I37" s="37">
        <v>1.59</v>
      </c>
      <c r="J37" s="38">
        <v>1.19</v>
      </c>
      <c r="K37" s="22"/>
      <c r="L37" s="22"/>
      <c r="M37" s="22"/>
      <c r="N37" s="22"/>
      <c r="O37" s="22"/>
      <c r="P37" s="22"/>
    </row>
    <row r="38" spans="1:16" ht="39" customHeight="1" x14ac:dyDescent="0.15">
      <c r="A38" s="22"/>
      <c r="B38" s="35"/>
      <c r="C38" s="1148" t="s">
        <v>554</v>
      </c>
      <c r="D38" s="1148"/>
      <c r="E38" s="1149"/>
      <c r="F38" s="36">
        <v>0.25</v>
      </c>
      <c r="G38" s="37">
        <v>0.26</v>
      </c>
      <c r="H38" s="37">
        <v>0.57999999999999996</v>
      </c>
      <c r="I38" s="37">
        <v>0.75</v>
      </c>
      <c r="J38" s="38">
        <v>0.77</v>
      </c>
      <c r="K38" s="22"/>
      <c r="L38" s="22"/>
      <c r="M38" s="22"/>
      <c r="N38" s="22"/>
      <c r="O38" s="22"/>
      <c r="P38" s="22"/>
    </row>
    <row r="39" spans="1:16" ht="39" customHeight="1" x14ac:dyDescent="0.15">
      <c r="A39" s="22"/>
      <c r="B39" s="35"/>
      <c r="C39" s="1148" t="s">
        <v>555</v>
      </c>
      <c r="D39" s="1148"/>
      <c r="E39" s="1149"/>
      <c r="F39" s="36">
        <v>0.44</v>
      </c>
      <c r="G39" s="37">
        <v>0.56000000000000005</v>
      </c>
      <c r="H39" s="37">
        <v>1.1200000000000001</v>
      </c>
      <c r="I39" s="37">
        <v>1.55</v>
      </c>
      <c r="J39" s="38">
        <v>0.74</v>
      </c>
      <c r="K39" s="22"/>
      <c r="L39" s="22"/>
      <c r="M39" s="22"/>
      <c r="N39" s="22"/>
      <c r="O39" s="22"/>
      <c r="P39" s="22"/>
    </row>
    <row r="40" spans="1:16" ht="39" customHeight="1" x14ac:dyDescent="0.15">
      <c r="A40" s="22"/>
      <c r="B40" s="35"/>
      <c r="C40" s="1148" t="s">
        <v>556</v>
      </c>
      <c r="D40" s="1148"/>
      <c r="E40" s="1149"/>
      <c r="F40" s="36">
        <v>0.68</v>
      </c>
      <c r="G40" s="37">
        <v>0.44</v>
      </c>
      <c r="H40" s="37">
        <v>0.44</v>
      </c>
      <c r="I40" s="37">
        <v>0.47</v>
      </c>
      <c r="J40" s="38">
        <v>0.54</v>
      </c>
      <c r="K40" s="22"/>
      <c r="L40" s="22"/>
      <c r="M40" s="22"/>
      <c r="N40" s="22"/>
      <c r="O40" s="22"/>
      <c r="P40" s="22"/>
    </row>
    <row r="41" spans="1:16" ht="39" customHeight="1" x14ac:dyDescent="0.15">
      <c r="A41" s="22"/>
      <c r="B41" s="35"/>
      <c r="C41" s="1148" t="s">
        <v>557</v>
      </c>
      <c r="D41" s="1148"/>
      <c r="E41" s="1149"/>
      <c r="F41" s="36">
        <v>0.47</v>
      </c>
      <c r="G41" s="37">
        <v>0.48</v>
      </c>
      <c r="H41" s="37">
        <v>0.47</v>
      </c>
      <c r="I41" s="37">
        <v>0.49</v>
      </c>
      <c r="J41" s="38">
        <v>0.43</v>
      </c>
      <c r="K41" s="22"/>
      <c r="L41" s="22"/>
      <c r="M41" s="22"/>
      <c r="N41" s="22"/>
      <c r="O41" s="22"/>
      <c r="P41" s="22"/>
    </row>
    <row r="42" spans="1:16" ht="39" customHeight="1" x14ac:dyDescent="0.15">
      <c r="A42" s="22"/>
      <c r="B42" s="39"/>
      <c r="C42" s="1148" t="s">
        <v>558</v>
      </c>
      <c r="D42" s="1148"/>
      <c r="E42" s="1149"/>
      <c r="F42" s="36" t="s">
        <v>505</v>
      </c>
      <c r="G42" s="37" t="s">
        <v>505</v>
      </c>
      <c r="H42" s="37" t="s">
        <v>505</v>
      </c>
      <c r="I42" s="37" t="s">
        <v>505</v>
      </c>
      <c r="J42" s="38" t="s">
        <v>505</v>
      </c>
      <c r="K42" s="22"/>
      <c r="L42" s="22"/>
      <c r="M42" s="22"/>
      <c r="N42" s="22"/>
      <c r="O42" s="22"/>
      <c r="P42" s="22"/>
    </row>
    <row r="43" spans="1:16" ht="39" customHeight="1" thickBot="1" x14ac:dyDescent="0.2">
      <c r="A43" s="22"/>
      <c r="B43" s="40"/>
      <c r="C43" s="1150" t="s">
        <v>559</v>
      </c>
      <c r="D43" s="1150"/>
      <c r="E43" s="1151"/>
      <c r="F43" s="41">
        <v>1.73</v>
      </c>
      <c r="G43" s="42">
        <v>0.54</v>
      </c>
      <c r="H43" s="42">
        <v>0.54</v>
      </c>
      <c r="I43" s="42">
        <v>0.23</v>
      </c>
      <c r="J43" s="43">
        <v>0.21</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pBzoPsZVtyVnwb7yQ6wMsnnFebknrLYmYDEkm8BCeGoDnBVSEbHfxqG5PiGH6BpdBgHkE4MGWfv8BeD6rnloCA==" saltValue="EfEhPLDORV02geGEhAZC9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543</v>
      </c>
      <c r="L44" s="54" t="s">
        <v>544</v>
      </c>
      <c r="M44" s="54" t="s">
        <v>545</v>
      </c>
      <c r="N44" s="54" t="s">
        <v>546</v>
      </c>
      <c r="O44" s="55" t="s">
        <v>547</v>
      </c>
      <c r="P44" s="46"/>
      <c r="Q44" s="46"/>
      <c r="R44" s="46"/>
      <c r="S44" s="46"/>
      <c r="T44" s="46"/>
      <c r="U44" s="46"/>
    </row>
    <row r="45" spans="1:21" ht="30.75" customHeight="1" x14ac:dyDescent="0.15">
      <c r="A45" s="46"/>
      <c r="B45" s="1177" t="s">
        <v>9</v>
      </c>
      <c r="C45" s="1178"/>
      <c r="D45" s="56"/>
      <c r="E45" s="1183" t="s">
        <v>10</v>
      </c>
      <c r="F45" s="1183"/>
      <c r="G45" s="1183"/>
      <c r="H45" s="1183"/>
      <c r="I45" s="1183"/>
      <c r="J45" s="1184"/>
      <c r="K45" s="57">
        <v>119475</v>
      </c>
      <c r="L45" s="58">
        <v>122220</v>
      </c>
      <c r="M45" s="58">
        <v>114468</v>
      </c>
      <c r="N45" s="58">
        <v>114870</v>
      </c>
      <c r="O45" s="59">
        <v>103842</v>
      </c>
      <c r="P45" s="46"/>
      <c r="Q45" s="46"/>
      <c r="R45" s="46"/>
      <c r="S45" s="46"/>
      <c r="T45" s="46"/>
      <c r="U45" s="46"/>
    </row>
    <row r="46" spans="1:21" ht="30.75" customHeight="1" x14ac:dyDescent="0.15">
      <c r="A46" s="46"/>
      <c r="B46" s="1179"/>
      <c r="C46" s="1180"/>
      <c r="D46" s="60"/>
      <c r="E46" s="1156" t="s">
        <v>11</v>
      </c>
      <c r="F46" s="1156"/>
      <c r="G46" s="1156"/>
      <c r="H46" s="1156"/>
      <c r="I46" s="1156"/>
      <c r="J46" s="1157"/>
      <c r="K46" s="61">
        <v>37686</v>
      </c>
      <c r="L46" s="62">
        <v>29478</v>
      </c>
      <c r="M46" s="62">
        <v>23891</v>
      </c>
      <c r="N46" s="62">
        <v>22518</v>
      </c>
      <c r="O46" s="63">
        <v>35834</v>
      </c>
      <c r="P46" s="46"/>
      <c r="Q46" s="46"/>
      <c r="R46" s="46"/>
      <c r="S46" s="46"/>
      <c r="T46" s="46"/>
      <c r="U46" s="46"/>
    </row>
    <row r="47" spans="1:21" ht="30.75" customHeight="1" x14ac:dyDescent="0.15">
      <c r="A47" s="46"/>
      <c r="B47" s="1179"/>
      <c r="C47" s="1180"/>
      <c r="D47" s="60"/>
      <c r="E47" s="1156" t="s">
        <v>12</v>
      </c>
      <c r="F47" s="1156"/>
      <c r="G47" s="1156"/>
      <c r="H47" s="1156"/>
      <c r="I47" s="1156"/>
      <c r="J47" s="1157"/>
      <c r="K47" s="61">
        <v>61378</v>
      </c>
      <c r="L47" s="62">
        <v>60203</v>
      </c>
      <c r="M47" s="62">
        <v>61101</v>
      </c>
      <c r="N47" s="62">
        <v>61172</v>
      </c>
      <c r="O47" s="63">
        <v>62654</v>
      </c>
      <c r="P47" s="46"/>
      <c r="Q47" s="46"/>
      <c r="R47" s="46"/>
      <c r="S47" s="46"/>
      <c r="T47" s="46"/>
      <c r="U47" s="46"/>
    </row>
    <row r="48" spans="1:21" ht="30.75" customHeight="1" x14ac:dyDescent="0.15">
      <c r="A48" s="46"/>
      <c r="B48" s="1179"/>
      <c r="C48" s="1180"/>
      <c r="D48" s="60"/>
      <c r="E48" s="1156" t="s">
        <v>13</v>
      </c>
      <c r="F48" s="1156"/>
      <c r="G48" s="1156"/>
      <c r="H48" s="1156"/>
      <c r="I48" s="1156"/>
      <c r="J48" s="1157"/>
      <c r="K48" s="61">
        <v>48636</v>
      </c>
      <c r="L48" s="62">
        <v>43151</v>
      </c>
      <c r="M48" s="62">
        <v>43269</v>
      </c>
      <c r="N48" s="62">
        <v>42493</v>
      </c>
      <c r="O48" s="63">
        <v>45283</v>
      </c>
      <c r="P48" s="46"/>
      <c r="Q48" s="46"/>
      <c r="R48" s="46"/>
      <c r="S48" s="46"/>
      <c r="T48" s="46"/>
      <c r="U48" s="46"/>
    </row>
    <row r="49" spans="1:21" ht="30.75" customHeight="1" x14ac:dyDescent="0.15">
      <c r="A49" s="46"/>
      <c r="B49" s="1179"/>
      <c r="C49" s="1180"/>
      <c r="D49" s="60"/>
      <c r="E49" s="1156" t="s">
        <v>14</v>
      </c>
      <c r="F49" s="1156"/>
      <c r="G49" s="1156"/>
      <c r="H49" s="1156"/>
      <c r="I49" s="1156"/>
      <c r="J49" s="1157"/>
      <c r="K49" s="61" t="s">
        <v>505</v>
      </c>
      <c r="L49" s="62" t="s">
        <v>505</v>
      </c>
      <c r="M49" s="62" t="s">
        <v>505</v>
      </c>
      <c r="N49" s="62" t="s">
        <v>505</v>
      </c>
      <c r="O49" s="63" t="s">
        <v>505</v>
      </c>
      <c r="P49" s="46"/>
      <c r="Q49" s="46"/>
      <c r="R49" s="46"/>
      <c r="S49" s="46"/>
      <c r="T49" s="46"/>
      <c r="U49" s="46"/>
    </row>
    <row r="50" spans="1:21" ht="30.75" customHeight="1" x14ac:dyDescent="0.15">
      <c r="A50" s="46"/>
      <c r="B50" s="1179"/>
      <c r="C50" s="1180"/>
      <c r="D50" s="60"/>
      <c r="E50" s="1156" t="s">
        <v>15</v>
      </c>
      <c r="F50" s="1156"/>
      <c r="G50" s="1156"/>
      <c r="H50" s="1156"/>
      <c r="I50" s="1156"/>
      <c r="J50" s="1157"/>
      <c r="K50" s="61">
        <v>2556</v>
      </c>
      <c r="L50" s="62">
        <v>3804</v>
      </c>
      <c r="M50" s="62">
        <v>3327</v>
      </c>
      <c r="N50" s="62">
        <v>3328</v>
      </c>
      <c r="O50" s="63">
        <v>4748</v>
      </c>
      <c r="P50" s="46"/>
      <c r="Q50" s="46"/>
      <c r="R50" s="46"/>
      <c r="S50" s="46"/>
      <c r="T50" s="46"/>
      <c r="U50" s="46"/>
    </row>
    <row r="51" spans="1:21" ht="30.75" customHeight="1" x14ac:dyDescent="0.15">
      <c r="A51" s="46"/>
      <c r="B51" s="1181"/>
      <c r="C51" s="1182"/>
      <c r="D51" s="64"/>
      <c r="E51" s="1156" t="s">
        <v>16</v>
      </c>
      <c r="F51" s="1156"/>
      <c r="G51" s="1156"/>
      <c r="H51" s="1156"/>
      <c r="I51" s="1156"/>
      <c r="J51" s="1157"/>
      <c r="K51" s="61" t="s">
        <v>505</v>
      </c>
      <c r="L51" s="62">
        <v>3</v>
      </c>
      <c r="M51" s="62">
        <v>0</v>
      </c>
      <c r="N51" s="62" t="s">
        <v>505</v>
      </c>
      <c r="O51" s="63" t="s">
        <v>505</v>
      </c>
      <c r="P51" s="46"/>
      <c r="Q51" s="46"/>
      <c r="R51" s="46"/>
      <c r="S51" s="46"/>
      <c r="T51" s="46"/>
      <c r="U51" s="46"/>
    </row>
    <row r="52" spans="1:21" ht="30.75" customHeight="1" x14ac:dyDescent="0.15">
      <c r="A52" s="46"/>
      <c r="B52" s="1154" t="s">
        <v>17</v>
      </c>
      <c r="C52" s="1155"/>
      <c r="D52" s="64"/>
      <c r="E52" s="1156" t="s">
        <v>18</v>
      </c>
      <c r="F52" s="1156"/>
      <c r="G52" s="1156"/>
      <c r="H52" s="1156"/>
      <c r="I52" s="1156"/>
      <c r="J52" s="1157"/>
      <c r="K52" s="61">
        <v>175855</v>
      </c>
      <c r="L52" s="62">
        <v>166684</v>
      </c>
      <c r="M52" s="62">
        <v>156175</v>
      </c>
      <c r="N52" s="62">
        <v>169860</v>
      </c>
      <c r="O52" s="63">
        <v>160215</v>
      </c>
      <c r="P52" s="46"/>
      <c r="Q52" s="46"/>
      <c r="R52" s="46"/>
      <c r="S52" s="46"/>
      <c r="T52" s="46"/>
      <c r="U52" s="46"/>
    </row>
    <row r="53" spans="1:21" ht="30.75" customHeight="1" thickBot="1" x14ac:dyDescent="0.2">
      <c r="A53" s="46"/>
      <c r="B53" s="1158" t="s">
        <v>19</v>
      </c>
      <c r="C53" s="1159"/>
      <c r="D53" s="65"/>
      <c r="E53" s="1160" t="s">
        <v>20</v>
      </c>
      <c r="F53" s="1160"/>
      <c r="G53" s="1160"/>
      <c r="H53" s="1160"/>
      <c r="I53" s="1160"/>
      <c r="J53" s="1161"/>
      <c r="K53" s="66">
        <v>93876</v>
      </c>
      <c r="L53" s="67">
        <v>92175</v>
      </c>
      <c r="M53" s="67">
        <v>89881</v>
      </c>
      <c r="N53" s="67">
        <v>74521</v>
      </c>
      <c r="O53" s="68">
        <v>92146</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560</v>
      </c>
      <c r="L57" s="79" t="s">
        <v>561</v>
      </c>
      <c r="M57" s="79" t="s">
        <v>562</v>
      </c>
      <c r="N57" s="79" t="s">
        <v>563</v>
      </c>
      <c r="O57" s="80" t="s">
        <v>564</v>
      </c>
      <c r="P57" s="46"/>
      <c r="Q57" s="46"/>
      <c r="R57" s="46"/>
      <c r="S57" s="46"/>
      <c r="T57" s="46"/>
      <c r="U57" s="46"/>
    </row>
    <row r="58" spans="1:21" ht="31.5" customHeight="1" x14ac:dyDescent="0.15">
      <c r="B58" s="1162" t="s">
        <v>24</v>
      </c>
      <c r="C58" s="1163"/>
      <c r="D58" s="1168" t="s">
        <v>25</v>
      </c>
      <c r="E58" s="1169"/>
      <c r="F58" s="1169"/>
      <c r="G58" s="1169"/>
      <c r="H58" s="1169"/>
      <c r="I58" s="1169"/>
      <c r="J58" s="1170"/>
      <c r="K58" s="81">
        <v>54274</v>
      </c>
      <c r="L58" s="82">
        <v>44672</v>
      </c>
      <c r="M58" s="82">
        <v>35008</v>
      </c>
      <c r="N58" s="82">
        <v>36544</v>
      </c>
      <c r="O58" s="83">
        <v>66637</v>
      </c>
    </row>
    <row r="59" spans="1:21" ht="31.5" customHeight="1" x14ac:dyDescent="0.15">
      <c r="B59" s="1164"/>
      <c r="C59" s="1165"/>
      <c r="D59" s="1171" t="s">
        <v>26</v>
      </c>
      <c r="E59" s="1172"/>
      <c r="F59" s="1172"/>
      <c r="G59" s="1172"/>
      <c r="H59" s="1172"/>
      <c r="I59" s="1172"/>
      <c r="J59" s="1173"/>
      <c r="K59" s="84">
        <v>128350</v>
      </c>
      <c r="L59" s="85">
        <v>141795</v>
      </c>
      <c r="M59" s="85">
        <v>136484</v>
      </c>
      <c r="N59" s="85">
        <v>174578</v>
      </c>
      <c r="O59" s="86">
        <v>220874</v>
      </c>
    </row>
    <row r="60" spans="1:21" ht="31.5" customHeight="1" thickBot="1" x14ac:dyDescent="0.2">
      <c r="B60" s="1166"/>
      <c r="C60" s="1167"/>
      <c r="D60" s="1174" t="s">
        <v>27</v>
      </c>
      <c r="E60" s="1175"/>
      <c r="F60" s="1175"/>
      <c r="G60" s="1175"/>
      <c r="H60" s="1175"/>
      <c r="I60" s="1175"/>
      <c r="J60" s="1176"/>
      <c r="K60" s="87">
        <v>419943</v>
      </c>
      <c r="L60" s="88">
        <v>416891</v>
      </c>
      <c r="M60" s="88">
        <v>429806</v>
      </c>
      <c r="N60" s="88">
        <v>454863</v>
      </c>
      <c r="O60" s="89">
        <v>477825</v>
      </c>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zx2t49ZK3R+K6ZwI6681mMJaNBmhmuqMTW7PkFhh9dJdNn4lVVvVXrf5uBLs7re0zr4Lvm0rxCCqf8+v/R5gw==" saltValue="gfU7BEuWUAs9trjHDsagM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543</v>
      </c>
      <c r="J40" s="101" t="s">
        <v>544</v>
      </c>
      <c r="K40" s="101" t="s">
        <v>545</v>
      </c>
      <c r="L40" s="101" t="s">
        <v>546</v>
      </c>
      <c r="M40" s="102" t="s">
        <v>547</v>
      </c>
    </row>
    <row r="41" spans="2:13" ht="27.75" customHeight="1" x14ac:dyDescent="0.15">
      <c r="B41" s="1197" t="s">
        <v>30</v>
      </c>
      <c r="C41" s="1198"/>
      <c r="D41" s="103"/>
      <c r="E41" s="1199" t="s">
        <v>31</v>
      </c>
      <c r="F41" s="1199"/>
      <c r="G41" s="1199"/>
      <c r="H41" s="1200"/>
      <c r="I41" s="342">
        <v>2671095</v>
      </c>
      <c r="J41" s="343">
        <v>2678080</v>
      </c>
      <c r="K41" s="343">
        <v>2701273</v>
      </c>
      <c r="L41" s="343">
        <v>2699944</v>
      </c>
      <c r="M41" s="344">
        <v>2646366</v>
      </c>
    </row>
    <row r="42" spans="2:13" ht="27.75" customHeight="1" x14ac:dyDescent="0.15">
      <c r="B42" s="1187"/>
      <c r="C42" s="1188"/>
      <c r="D42" s="104"/>
      <c r="E42" s="1191" t="s">
        <v>32</v>
      </c>
      <c r="F42" s="1191"/>
      <c r="G42" s="1191"/>
      <c r="H42" s="1192"/>
      <c r="I42" s="345">
        <v>95988</v>
      </c>
      <c r="J42" s="346">
        <v>91230</v>
      </c>
      <c r="K42" s="346">
        <v>76748</v>
      </c>
      <c r="L42" s="346">
        <v>61995</v>
      </c>
      <c r="M42" s="347">
        <v>61919</v>
      </c>
    </row>
    <row r="43" spans="2:13" ht="27.75" customHeight="1" x14ac:dyDescent="0.15">
      <c r="B43" s="1187"/>
      <c r="C43" s="1188"/>
      <c r="D43" s="104"/>
      <c r="E43" s="1191" t="s">
        <v>33</v>
      </c>
      <c r="F43" s="1191"/>
      <c r="G43" s="1191"/>
      <c r="H43" s="1192"/>
      <c r="I43" s="345">
        <v>493202</v>
      </c>
      <c r="J43" s="346">
        <v>467958</v>
      </c>
      <c r="K43" s="346">
        <v>454545</v>
      </c>
      <c r="L43" s="346">
        <v>460674</v>
      </c>
      <c r="M43" s="347">
        <v>485871</v>
      </c>
    </row>
    <row r="44" spans="2:13" ht="27.75" customHeight="1" x14ac:dyDescent="0.15">
      <c r="B44" s="1187"/>
      <c r="C44" s="1188"/>
      <c r="D44" s="104"/>
      <c r="E44" s="1191" t="s">
        <v>34</v>
      </c>
      <c r="F44" s="1191"/>
      <c r="G44" s="1191"/>
      <c r="H44" s="1192"/>
      <c r="I44" s="345" t="s">
        <v>505</v>
      </c>
      <c r="J44" s="346" t="s">
        <v>505</v>
      </c>
      <c r="K44" s="346" t="s">
        <v>505</v>
      </c>
      <c r="L44" s="346" t="s">
        <v>505</v>
      </c>
      <c r="M44" s="347" t="s">
        <v>505</v>
      </c>
    </row>
    <row r="45" spans="2:13" ht="27.75" customHeight="1" x14ac:dyDescent="0.15">
      <c r="B45" s="1187"/>
      <c r="C45" s="1188"/>
      <c r="D45" s="104"/>
      <c r="E45" s="1191" t="s">
        <v>35</v>
      </c>
      <c r="F45" s="1191"/>
      <c r="G45" s="1191"/>
      <c r="H45" s="1192"/>
      <c r="I45" s="345">
        <v>204782</v>
      </c>
      <c r="J45" s="346">
        <v>205583</v>
      </c>
      <c r="K45" s="346">
        <v>207868</v>
      </c>
      <c r="L45" s="346">
        <v>207090</v>
      </c>
      <c r="M45" s="347">
        <v>212312</v>
      </c>
    </row>
    <row r="46" spans="2:13" ht="27.75" customHeight="1" x14ac:dyDescent="0.15">
      <c r="B46" s="1187"/>
      <c r="C46" s="1188"/>
      <c r="D46" s="105"/>
      <c r="E46" s="1191" t="s">
        <v>36</v>
      </c>
      <c r="F46" s="1191"/>
      <c r="G46" s="1191"/>
      <c r="H46" s="1192"/>
      <c r="I46" s="345">
        <v>38574</v>
      </c>
      <c r="J46" s="346">
        <v>39544</v>
      </c>
      <c r="K46" s="346">
        <v>10655</v>
      </c>
      <c r="L46" s="346">
        <v>7981</v>
      </c>
      <c r="M46" s="347">
        <v>7482</v>
      </c>
    </row>
    <row r="47" spans="2:13" ht="27.75" customHeight="1" x14ac:dyDescent="0.15">
      <c r="B47" s="1187"/>
      <c r="C47" s="1188"/>
      <c r="D47" s="106"/>
      <c r="E47" s="1201" t="s">
        <v>37</v>
      </c>
      <c r="F47" s="1202"/>
      <c r="G47" s="1202"/>
      <c r="H47" s="1203"/>
      <c r="I47" s="345" t="s">
        <v>505</v>
      </c>
      <c r="J47" s="346" t="s">
        <v>505</v>
      </c>
      <c r="K47" s="346" t="s">
        <v>505</v>
      </c>
      <c r="L47" s="346" t="s">
        <v>505</v>
      </c>
      <c r="M47" s="347" t="s">
        <v>505</v>
      </c>
    </row>
    <row r="48" spans="2:13" ht="27.75" customHeight="1" x14ac:dyDescent="0.15">
      <c r="B48" s="1187"/>
      <c r="C48" s="1188"/>
      <c r="D48" s="104"/>
      <c r="E48" s="1191" t="s">
        <v>38</v>
      </c>
      <c r="F48" s="1191"/>
      <c r="G48" s="1191"/>
      <c r="H48" s="1192"/>
      <c r="I48" s="345" t="s">
        <v>505</v>
      </c>
      <c r="J48" s="346" t="s">
        <v>505</v>
      </c>
      <c r="K48" s="346" t="s">
        <v>505</v>
      </c>
      <c r="L48" s="346" t="s">
        <v>505</v>
      </c>
      <c r="M48" s="347" t="s">
        <v>505</v>
      </c>
    </row>
    <row r="49" spans="2:13" ht="27.75" customHeight="1" x14ac:dyDescent="0.15">
      <c r="B49" s="1189"/>
      <c r="C49" s="1190"/>
      <c r="D49" s="104"/>
      <c r="E49" s="1191" t="s">
        <v>39</v>
      </c>
      <c r="F49" s="1191"/>
      <c r="G49" s="1191"/>
      <c r="H49" s="1192"/>
      <c r="I49" s="345" t="s">
        <v>505</v>
      </c>
      <c r="J49" s="346" t="s">
        <v>505</v>
      </c>
      <c r="K49" s="346" t="s">
        <v>505</v>
      </c>
      <c r="L49" s="346" t="s">
        <v>505</v>
      </c>
      <c r="M49" s="347" t="s">
        <v>505</v>
      </c>
    </row>
    <row r="50" spans="2:13" ht="27.75" customHeight="1" x14ac:dyDescent="0.15">
      <c r="B50" s="1185" t="s">
        <v>40</v>
      </c>
      <c r="C50" s="1186"/>
      <c r="D50" s="107"/>
      <c r="E50" s="1191" t="s">
        <v>41</v>
      </c>
      <c r="F50" s="1191"/>
      <c r="G50" s="1191"/>
      <c r="H50" s="1192"/>
      <c r="I50" s="345">
        <v>181000</v>
      </c>
      <c r="J50" s="346">
        <v>183880</v>
      </c>
      <c r="K50" s="346">
        <v>251655</v>
      </c>
      <c r="L50" s="346">
        <v>301421</v>
      </c>
      <c r="M50" s="347">
        <v>293073</v>
      </c>
    </row>
    <row r="51" spans="2:13" ht="27.75" customHeight="1" x14ac:dyDescent="0.15">
      <c r="B51" s="1187"/>
      <c r="C51" s="1188"/>
      <c r="D51" s="104"/>
      <c r="E51" s="1191" t="s">
        <v>42</v>
      </c>
      <c r="F51" s="1191"/>
      <c r="G51" s="1191"/>
      <c r="H51" s="1192"/>
      <c r="I51" s="345">
        <v>777314</v>
      </c>
      <c r="J51" s="346">
        <v>777426</v>
      </c>
      <c r="K51" s="346">
        <v>691902</v>
      </c>
      <c r="L51" s="346">
        <v>689257</v>
      </c>
      <c r="M51" s="347">
        <v>708303</v>
      </c>
    </row>
    <row r="52" spans="2:13" ht="27.75" customHeight="1" x14ac:dyDescent="0.15">
      <c r="B52" s="1189"/>
      <c r="C52" s="1190"/>
      <c r="D52" s="104"/>
      <c r="E52" s="1191" t="s">
        <v>43</v>
      </c>
      <c r="F52" s="1191"/>
      <c r="G52" s="1191"/>
      <c r="H52" s="1192"/>
      <c r="I52" s="345">
        <v>1367852</v>
      </c>
      <c r="J52" s="346">
        <v>1348979</v>
      </c>
      <c r="K52" s="346">
        <v>1344210</v>
      </c>
      <c r="L52" s="346">
        <v>1306678</v>
      </c>
      <c r="M52" s="347">
        <v>1262336</v>
      </c>
    </row>
    <row r="53" spans="2:13" ht="27.75" customHeight="1" thickBot="1" x14ac:dyDescent="0.2">
      <c r="B53" s="1193" t="s">
        <v>19</v>
      </c>
      <c r="C53" s="1194"/>
      <c r="D53" s="108"/>
      <c r="E53" s="1195" t="s">
        <v>44</v>
      </c>
      <c r="F53" s="1195"/>
      <c r="G53" s="1195"/>
      <c r="H53" s="1196"/>
      <c r="I53" s="348">
        <v>1177474</v>
      </c>
      <c r="J53" s="349">
        <v>1172110</v>
      </c>
      <c r="K53" s="349">
        <v>1163322</v>
      </c>
      <c r="L53" s="349">
        <v>1140329</v>
      </c>
      <c r="M53" s="350">
        <v>1150237</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mpXuki/W6uJbk5N3xd8DE7PXAWhe/S8CKDc5POH4sj8T1fRjkKk9qUWwfoixJJFQt4m/4RbK/FiWIN8invjqEQ==" saltValue="UDhqcwax63n2IAx5hos2/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545</v>
      </c>
      <c r="G54" s="117" t="s">
        <v>546</v>
      </c>
      <c r="H54" s="118" t="s">
        <v>547</v>
      </c>
    </row>
    <row r="55" spans="2:8" ht="52.5" customHeight="1" x14ac:dyDescent="0.15">
      <c r="B55" s="119"/>
      <c r="C55" s="1212" t="s">
        <v>46</v>
      </c>
      <c r="D55" s="1212"/>
      <c r="E55" s="1213"/>
      <c r="F55" s="120">
        <v>31319</v>
      </c>
      <c r="G55" s="120">
        <v>31352</v>
      </c>
      <c r="H55" s="121">
        <v>51648</v>
      </c>
    </row>
    <row r="56" spans="2:8" ht="52.5" customHeight="1" x14ac:dyDescent="0.15">
      <c r="B56" s="122"/>
      <c r="C56" s="1214" t="s">
        <v>47</v>
      </c>
      <c r="D56" s="1214"/>
      <c r="E56" s="1215"/>
      <c r="F56" s="123" t="s">
        <v>505</v>
      </c>
      <c r="G56" s="123" t="s">
        <v>505</v>
      </c>
      <c r="H56" s="124" t="s">
        <v>505</v>
      </c>
    </row>
    <row r="57" spans="2:8" ht="53.25" customHeight="1" x14ac:dyDescent="0.15">
      <c r="B57" s="122"/>
      <c r="C57" s="1216" t="s">
        <v>48</v>
      </c>
      <c r="D57" s="1216"/>
      <c r="E57" s="1217"/>
      <c r="F57" s="125">
        <v>18338</v>
      </c>
      <c r="G57" s="125">
        <v>18475</v>
      </c>
      <c r="H57" s="126">
        <v>19706</v>
      </c>
    </row>
    <row r="58" spans="2:8" ht="45.75" customHeight="1" x14ac:dyDescent="0.15">
      <c r="B58" s="127"/>
      <c r="C58" s="1204" t="s">
        <v>565</v>
      </c>
      <c r="D58" s="1205"/>
      <c r="E58" s="1206"/>
      <c r="F58" s="128">
        <v>9502</v>
      </c>
      <c r="G58" s="128">
        <v>9504</v>
      </c>
      <c r="H58" s="129">
        <v>9515</v>
      </c>
    </row>
    <row r="59" spans="2:8" ht="45.75" customHeight="1" x14ac:dyDescent="0.15">
      <c r="B59" s="127"/>
      <c r="C59" s="1204" t="s">
        <v>569</v>
      </c>
      <c r="D59" s="1205"/>
      <c r="E59" s="1206"/>
      <c r="F59" s="128">
        <v>2010</v>
      </c>
      <c r="G59" s="128">
        <v>2057</v>
      </c>
      <c r="H59" s="129">
        <v>2694</v>
      </c>
    </row>
    <row r="60" spans="2:8" ht="45.75" customHeight="1" x14ac:dyDescent="0.15">
      <c r="B60" s="127"/>
      <c r="C60" s="1204" t="s">
        <v>566</v>
      </c>
      <c r="D60" s="1205"/>
      <c r="E60" s="1206"/>
      <c r="F60" s="128">
        <v>2581</v>
      </c>
      <c r="G60" s="128">
        <v>2581</v>
      </c>
      <c r="H60" s="129">
        <v>2581</v>
      </c>
    </row>
    <row r="61" spans="2:8" ht="45.75" customHeight="1" x14ac:dyDescent="0.15">
      <c r="B61" s="127"/>
      <c r="C61" s="1204" t="s">
        <v>567</v>
      </c>
      <c r="D61" s="1205"/>
      <c r="E61" s="1206"/>
      <c r="F61" s="128">
        <v>827</v>
      </c>
      <c r="G61" s="128">
        <v>972</v>
      </c>
      <c r="H61" s="129">
        <v>1562</v>
      </c>
    </row>
    <row r="62" spans="2:8" ht="45.75" customHeight="1" thickBot="1" x14ac:dyDescent="0.2">
      <c r="B62" s="130"/>
      <c r="C62" s="1207" t="s">
        <v>568</v>
      </c>
      <c r="D62" s="1208"/>
      <c r="E62" s="1209"/>
      <c r="F62" s="131">
        <v>966</v>
      </c>
      <c r="G62" s="131">
        <v>1078</v>
      </c>
      <c r="H62" s="132">
        <v>954</v>
      </c>
    </row>
    <row r="63" spans="2:8" ht="52.5" customHeight="1" thickBot="1" x14ac:dyDescent="0.2">
      <c r="B63" s="133"/>
      <c r="C63" s="1210" t="s">
        <v>49</v>
      </c>
      <c r="D63" s="1210"/>
      <c r="E63" s="1211"/>
      <c r="F63" s="134">
        <v>49658</v>
      </c>
      <c r="G63" s="134">
        <v>49828</v>
      </c>
      <c r="H63" s="135">
        <v>71354</v>
      </c>
    </row>
    <row r="64" spans="2:8" x14ac:dyDescent="0.15"/>
  </sheetData>
  <sheetProtection algorithmName="SHA-512" hashValue="XpZwI0TDDX2S9KfO3qRHi6kmt4Q8Lt2FEzM7QNTnn8PxV0lTQmFMpfxBf0Sw6bx7FAbraYXQM+8pKnufuyBwSQ==" saltValue="iVyDQlrotZ76Irnp9uWYI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36AEC-B95E-4181-8BF9-A5B3178FC16D}">
  <sheetPr>
    <pageSetUpPr fitToPage="1"/>
  </sheetPr>
  <dimension ref="A1:DE85"/>
  <sheetViews>
    <sheetView showGridLines="0" zoomScale="70" zoomScaleNormal="70" zoomScaleSheetLayoutView="55" workbookViewId="0"/>
  </sheetViews>
  <sheetFormatPr defaultColWidth="0" defaultRowHeight="13.5" customHeight="1" zeroHeight="1" x14ac:dyDescent="0.15"/>
  <cols>
    <col min="1" max="1" width="6.375" style="255" customWidth="1"/>
    <col min="2" max="107" width="2.5" style="255" customWidth="1"/>
    <col min="108" max="108" width="6.125" style="261" customWidth="1"/>
    <col min="109" max="109" width="5.875" style="259" customWidth="1"/>
    <col min="110" max="16384" width="8.625" style="255" hidden="1"/>
  </cols>
  <sheetData>
    <row r="1" spans="1:109" ht="42.75" customHeight="1" x14ac:dyDescent="0.15">
      <c r="A1" s="1218"/>
      <c r="B1" s="1219"/>
      <c r="DD1" s="255"/>
      <c r="DE1" s="255"/>
    </row>
    <row r="2" spans="1:109" ht="25.5" customHeight="1" x14ac:dyDescent="0.15">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255"/>
      <c r="DE2" s="255"/>
    </row>
    <row r="3" spans="1:109" ht="25.5" customHeight="1" x14ac:dyDescent="0.15">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255"/>
      <c r="DE3" s="255"/>
    </row>
    <row r="4" spans="1:109" s="253" customFormat="1" x14ac:dyDescent="0.15">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3" customFormat="1" x14ac:dyDescent="0.15">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3" customFormat="1" x14ac:dyDescent="0.15">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3" customFormat="1" x14ac:dyDescent="0.15">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3" customFormat="1" x14ac:dyDescent="0.15">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3" customFormat="1" x14ac:dyDescent="0.15">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3" customFormat="1" x14ac:dyDescent="0.15">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3" customFormat="1" x14ac:dyDescent="0.15">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3" customFormat="1" x14ac:dyDescent="0.15">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3" customFormat="1" x14ac:dyDescent="0.15">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3" customFormat="1" x14ac:dyDescent="0.15">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3" customFormat="1" x14ac:dyDescent="0.15">
      <c r="A15" s="255"/>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3" customFormat="1" x14ac:dyDescent="0.15">
      <c r="A16" s="255"/>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3" customFormat="1" x14ac:dyDescent="0.15">
      <c r="A17" s="255"/>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3" customFormat="1" x14ac:dyDescent="0.15">
      <c r="A18" s="255"/>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x14ac:dyDescent="0.15">
      <c r="DD19" s="255"/>
      <c r="DE19" s="255"/>
    </row>
    <row r="20" spans="1:109" x14ac:dyDescent="0.15">
      <c r="DD20" s="255"/>
      <c r="DE20" s="255"/>
    </row>
    <row r="21" spans="1:109" ht="17.25" customHeight="1" x14ac:dyDescent="0.15">
      <c r="B21" s="1221"/>
      <c r="C21" s="257"/>
      <c r="D21" s="257"/>
      <c r="E21" s="257"/>
      <c r="F21" s="257"/>
      <c r="G21" s="257"/>
      <c r="H21" s="257"/>
      <c r="I21" s="257"/>
      <c r="J21" s="257"/>
      <c r="K21" s="257"/>
      <c r="L21" s="257"/>
      <c r="M21" s="257"/>
      <c r="N21" s="1222"/>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22"/>
      <c r="AU21" s="257"/>
      <c r="AV21" s="257"/>
      <c r="AW21" s="257"/>
      <c r="AX21" s="257"/>
      <c r="AY21" s="257"/>
      <c r="AZ21" s="257"/>
      <c r="BA21" s="257"/>
      <c r="BB21" s="257"/>
      <c r="BC21" s="257"/>
      <c r="BD21" s="257"/>
      <c r="BE21" s="257"/>
      <c r="BF21" s="1222"/>
      <c r="BG21" s="257"/>
      <c r="BH21" s="257"/>
      <c r="BI21" s="257"/>
      <c r="BJ21" s="257"/>
      <c r="BK21" s="257"/>
      <c r="BL21" s="257"/>
      <c r="BM21" s="257"/>
      <c r="BN21" s="257"/>
      <c r="BO21" s="257"/>
      <c r="BP21" s="257"/>
      <c r="BQ21" s="257"/>
      <c r="BR21" s="1222"/>
      <c r="BS21" s="257"/>
      <c r="BT21" s="257"/>
      <c r="BU21" s="257"/>
      <c r="BV21" s="257"/>
      <c r="BW21" s="257"/>
      <c r="BX21" s="257"/>
      <c r="BY21" s="257"/>
      <c r="BZ21" s="257"/>
      <c r="CA21" s="257"/>
      <c r="CB21" s="257"/>
      <c r="CC21" s="257"/>
      <c r="CD21" s="1222"/>
      <c r="CE21" s="257"/>
      <c r="CF21" s="257"/>
      <c r="CG21" s="257"/>
      <c r="CH21" s="257"/>
      <c r="CI21" s="257"/>
      <c r="CJ21" s="257"/>
      <c r="CK21" s="257"/>
      <c r="CL21" s="257"/>
      <c r="CM21" s="257"/>
      <c r="CN21" s="257"/>
      <c r="CO21" s="257"/>
      <c r="CP21" s="1222"/>
      <c r="CQ21" s="257"/>
      <c r="CR21" s="257"/>
      <c r="CS21" s="257"/>
      <c r="CT21" s="257"/>
      <c r="CU21" s="257"/>
      <c r="CV21" s="257"/>
      <c r="CW21" s="257"/>
      <c r="CX21" s="257"/>
      <c r="CY21" s="257"/>
      <c r="CZ21" s="257"/>
      <c r="DA21" s="257"/>
      <c r="DB21" s="1222"/>
      <c r="DC21" s="257"/>
      <c r="DD21" s="258"/>
      <c r="DE21" s="255"/>
    </row>
    <row r="22" spans="1:109" ht="17.25" customHeight="1" x14ac:dyDescent="0.15">
      <c r="B22" s="259"/>
    </row>
    <row r="23" spans="1:109" x14ac:dyDescent="0.15">
      <c r="B23" s="259"/>
    </row>
    <row r="24" spans="1:109" x14ac:dyDescent="0.15">
      <c r="B24" s="259"/>
    </row>
    <row r="25" spans="1:109" x14ac:dyDescent="0.15">
      <c r="B25" s="259"/>
    </row>
    <row r="26" spans="1:109" x14ac:dyDescent="0.15">
      <c r="B26" s="259"/>
    </row>
    <row r="27" spans="1:109" x14ac:dyDescent="0.15">
      <c r="B27" s="259"/>
    </row>
    <row r="28" spans="1:109" x14ac:dyDescent="0.15">
      <c r="B28" s="259"/>
    </row>
    <row r="29" spans="1:109" x14ac:dyDescent="0.15">
      <c r="B29" s="259"/>
    </row>
    <row r="30" spans="1:109" x14ac:dyDescent="0.15">
      <c r="B30" s="259"/>
    </row>
    <row r="31" spans="1:109" x14ac:dyDescent="0.15">
      <c r="B31" s="259"/>
    </row>
    <row r="32" spans="1:109" x14ac:dyDescent="0.15">
      <c r="B32" s="259"/>
    </row>
    <row r="33" spans="2:109" x14ac:dyDescent="0.15">
      <c r="B33" s="259"/>
    </row>
    <row r="34" spans="2:109" x14ac:dyDescent="0.15">
      <c r="B34" s="259"/>
    </row>
    <row r="35" spans="2:109" x14ac:dyDescent="0.15">
      <c r="B35" s="259"/>
    </row>
    <row r="36" spans="2:109" x14ac:dyDescent="0.15">
      <c r="B36" s="259"/>
    </row>
    <row r="37" spans="2:109" x14ac:dyDescent="0.15">
      <c r="B37" s="259"/>
    </row>
    <row r="38" spans="2:109" x14ac:dyDescent="0.15">
      <c r="B38" s="259"/>
    </row>
    <row r="39" spans="2:109" x14ac:dyDescent="0.15">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x14ac:dyDescent="0.15">
      <c r="B40" s="1223"/>
      <c r="DD40" s="1223"/>
      <c r="DE40" s="255"/>
    </row>
    <row r="41" spans="2:109" ht="17.25" x14ac:dyDescent="0.15">
      <c r="B41" s="256" t="s">
        <v>615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x14ac:dyDescent="0.15">
      <c r="B42" s="259"/>
      <c r="G42" s="1224"/>
      <c r="I42" s="1225"/>
      <c r="J42" s="1225"/>
      <c r="K42" s="1225"/>
      <c r="AM42" s="1224"/>
      <c r="AN42" s="1224" t="s">
        <v>616</v>
      </c>
      <c r="AP42" s="1225"/>
      <c r="AQ42" s="1225"/>
      <c r="AR42" s="1225"/>
      <c r="AY42" s="1224"/>
      <c r="BA42" s="1225"/>
      <c r="BB42" s="1225"/>
      <c r="BC42" s="1225"/>
      <c r="BK42" s="1224"/>
      <c r="BM42" s="1225"/>
      <c r="BN42" s="1225"/>
      <c r="BO42" s="1225"/>
      <c r="BW42" s="1224"/>
      <c r="BY42" s="1225"/>
      <c r="BZ42" s="1225"/>
      <c r="CA42" s="1225"/>
      <c r="CI42" s="1224"/>
      <c r="CK42" s="1225"/>
      <c r="CL42" s="1225"/>
      <c r="CM42" s="1225"/>
      <c r="CU42" s="1224"/>
      <c r="CW42" s="1225"/>
      <c r="CX42" s="1225"/>
      <c r="CY42" s="1225"/>
    </row>
    <row r="43" spans="2:109" ht="13.5" customHeight="1" x14ac:dyDescent="0.15">
      <c r="B43" s="259"/>
      <c r="AN43" s="1226" t="s">
        <v>617</v>
      </c>
      <c r="AO43" s="1227"/>
      <c r="AP43" s="1227"/>
      <c r="AQ43" s="1227"/>
      <c r="AR43" s="1227"/>
      <c r="AS43" s="1227"/>
      <c r="AT43" s="1227"/>
      <c r="AU43" s="1227"/>
      <c r="AV43" s="1227"/>
      <c r="AW43" s="1227"/>
      <c r="AX43" s="1227"/>
      <c r="AY43" s="1227"/>
      <c r="AZ43" s="1227"/>
      <c r="BA43" s="1227"/>
      <c r="BB43" s="1227"/>
      <c r="BC43" s="1227"/>
      <c r="BD43" s="1227"/>
      <c r="BE43" s="1227"/>
      <c r="BF43" s="1227"/>
      <c r="BG43" s="1227"/>
      <c r="BH43" s="1227"/>
      <c r="BI43" s="1227"/>
      <c r="BJ43" s="1227"/>
      <c r="BK43" s="1227"/>
      <c r="BL43" s="1227"/>
      <c r="BM43" s="1227"/>
      <c r="BN43" s="1227"/>
      <c r="BO43" s="1227"/>
      <c r="BP43" s="1227"/>
      <c r="BQ43" s="1227"/>
      <c r="BR43" s="1227"/>
      <c r="BS43" s="1227"/>
      <c r="BT43" s="1227"/>
      <c r="BU43" s="1227"/>
      <c r="BV43" s="1227"/>
      <c r="BW43" s="1227"/>
      <c r="BX43" s="1227"/>
      <c r="BY43" s="1227"/>
      <c r="BZ43" s="1227"/>
      <c r="CA43" s="1227"/>
      <c r="CB43" s="1227"/>
      <c r="CC43" s="1227"/>
      <c r="CD43" s="1227"/>
      <c r="CE43" s="1227"/>
      <c r="CF43" s="1227"/>
      <c r="CG43" s="1227"/>
      <c r="CH43" s="1227"/>
      <c r="CI43" s="1227"/>
      <c r="CJ43" s="1227"/>
      <c r="CK43" s="1227"/>
      <c r="CL43" s="1227"/>
      <c r="CM43" s="1227"/>
      <c r="CN43" s="1227"/>
      <c r="CO43" s="1227"/>
      <c r="CP43" s="1227"/>
      <c r="CQ43" s="1227"/>
      <c r="CR43" s="1227"/>
      <c r="CS43" s="1227"/>
      <c r="CT43" s="1227"/>
      <c r="CU43" s="1227"/>
      <c r="CV43" s="1227"/>
      <c r="CW43" s="1227"/>
      <c r="CX43" s="1227"/>
      <c r="CY43" s="1227"/>
      <c r="CZ43" s="1227"/>
      <c r="DA43" s="1227"/>
      <c r="DB43" s="1227"/>
      <c r="DC43" s="1228"/>
    </row>
    <row r="44" spans="2:109" x14ac:dyDescent="0.15">
      <c r="B44" s="259"/>
      <c r="AN44" s="1229"/>
      <c r="AO44" s="1230"/>
      <c r="AP44" s="1230"/>
      <c r="AQ44" s="1230"/>
      <c r="AR44" s="1230"/>
      <c r="AS44" s="1230"/>
      <c r="AT44" s="1230"/>
      <c r="AU44" s="1230"/>
      <c r="AV44" s="1230"/>
      <c r="AW44" s="1230"/>
      <c r="AX44" s="1230"/>
      <c r="AY44" s="1230"/>
      <c r="AZ44" s="1230"/>
      <c r="BA44" s="1230"/>
      <c r="BB44" s="1230"/>
      <c r="BC44" s="1230"/>
      <c r="BD44" s="1230"/>
      <c r="BE44" s="1230"/>
      <c r="BF44" s="1230"/>
      <c r="BG44" s="1230"/>
      <c r="BH44" s="1230"/>
      <c r="BI44" s="1230"/>
      <c r="BJ44" s="1230"/>
      <c r="BK44" s="1230"/>
      <c r="BL44" s="1230"/>
      <c r="BM44" s="1230"/>
      <c r="BN44" s="1230"/>
      <c r="BO44" s="1230"/>
      <c r="BP44" s="1230"/>
      <c r="BQ44" s="1230"/>
      <c r="BR44" s="1230"/>
      <c r="BS44" s="1230"/>
      <c r="BT44" s="1230"/>
      <c r="BU44" s="1230"/>
      <c r="BV44" s="1230"/>
      <c r="BW44" s="1230"/>
      <c r="BX44" s="1230"/>
      <c r="BY44" s="1230"/>
      <c r="BZ44" s="1230"/>
      <c r="CA44" s="1230"/>
      <c r="CB44" s="1230"/>
      <c r="CC44" s="1230"/>
      <c r="CD44" s="1230"/>
      <c r="CE44" s="1230"/>
      <c r="CF44" s="1230"/>
      <c r="CG44" s="1230"/>
      <c r="CH44" s="1230"/>
      <c r="CI44" s="1230"/>
      <c r="CJ44" s="1230"/>
      <c r="CK44" s="1230"/>
      <c r="CL44" s="1230"/>
      <c r="CM44" s="1230"/>
      <c r="CN44" s="1230"/>
      <c r="CO44" s="1230"/>
      <c r="CP44" s="1230"/>
      <c r="CQ44" s="1230"/>
      <c r="CR44" s="1230"/>
      <c r="CS44" s="1230"/>
      <c r="CT44" s="1230"/>
      <c r="CU44" s="1230"/>
      <c r="CV44" s="1230"/>
      <c r="CW44" s="1230"/>
      <c r="CX44" s="1230"/>
      <c r="CY44" s="1230"/>
      <c r="CZ44" s="1230"/>
      <c r="DA44" s="1230"/>
      <c r="DB44" s="1230"/>
      <c r="DC44" s="1231"/>
    </row>
    <row r="45" spans="2:109" x14ac:dyDescent="0.15">
      <c r="B45" s="259"/>
      <c r="AN45" s="1229"/>
      <c r="AO45" s="1230"/>
      <c r="AP45" s="1230"/>
      <c r="AQ45" s="1230"/>
      <c r="AR45" s="1230"/>
      <c r="AS45" s="1230"/>
      <c r="AT45" s="1230"/>
      <c r="AU45" s="1230"/>
      <c r="AV45" s="1230"/>
      <c r="AW45" s="1230"/>
      <c r="AX45" s="1230"/>
      <c r="AY45" s="1230"/>
      <c r="AZ45" s="1230"/>
      <c r="BA45" s="1230"/>
      <c r="BB45" s="1230"/>
      <c r="BC45" s="1230"/>
      <c r="BD45" s="1230"/>
      <c r="BE45" s="1230"/>
      <c r="BF45" s="1230"/>
      <c r="BG45" s="1230"/>
      <c r="BH45" s="1230"/>
      <c r="BI45" s="1230"/>
      <c r="BJ45" s="1230"/>
      <c r="BK45" s="1230"/>
      <c r="BL45" s="1230"/>
      <c r="BM45" s="1230"/>
      <c r="BN45" s="1230"/>
      <c r="BO45" s="1230"/>
      <c r="BP45" s="1230"/>
      <c r="BQ45" s="1230"/>
      <c r="BR45" s="1230"/>
      <c r="BS45" s="1230"/>
      <c r="BT45" s="1230"/>
      <c r="BU45" s="1230"/>
      <c r="BV45" s="1230"/>
      <c r="BW45" s="1230"/>
      <c r="BX45" s="1230"/>
      <c r="BY45" s="1230"/>
      <c r="BZ45" s="1230"/>
      <c r="CA45" s="1230"/>
      <c r="CB45" s="1230"/>
      <c r="CC45" s="1230"/>
      <c r="CD45" s="1230"/>
      <c r="CE45" s="1230"/>
      <c r="CF45" s="1230"/>
      <c r="CG45" s="1230"/>
      <c r="CH45" s="1230"/>
      <c r="CI45" s="1230"/>
      <c r="CJ45" s="1230"/>
      <c r="CK45" s="1230"/>
      <c r="CL45" s="1230"/>
      <c r="CM45" s="1230"/>
      <c r="CN45" s="1230"/>
      <c r="CO45" s="1230"/>
      <c r="CP45" s="1230"/>
      <c r="CQ45" s="1230"/>
      <c r="CR45" s="1230"/>
      <c r="CS45" s="1230"/>
      <c r="CT45" s="1230"/>
      <c r="CU45" s="1230"/>
      <c r="CV45" s="1230"/>
      <c r="CW45" s="1230"/>
      <c r="CX45" s="1230"/>
      <c r="CY45" s="1230"/>
      <c r="CZ45" s="1230"/>
      <c r="DA45" s="1230"/>
      <c r="DB45" s="1230"/>
      <c r="DC45" s="1231"/>
    </row>
    <row r="46" spans="2:109" x14ac:dyDescent="0.15">
      <c r="B46" s="259"/>
      <c r="AN46" s="1229"/>
      <c r="AO46" s="1230"/>
      <c r="AP46" s="1230"/>
      <c r="AQ46" s="1230"/>
      <c r="AR46" s="1230"/>
      <c r="AS46" s="1230"/>
      <c r="AT46" s="1230"/>
      <c r="AU46" s="1230"/>
      <c r="AV46" s="1230"/>
      <c r="AW46" s="1230"/>
      <c r="AX46" s="1230"/>
      <c r="AY46" s="1230"/>
      <c r="AZ46" s="1230"/>
      <c r="BA46" s="1230"/>
      <c r="BB46" s="1230"/>
      <c r="BC46" s="1230"/>
      <c r="BD46" s="1230"/>
      <c r="BE46" s="1230"/>
      <c r="BF46" s="1230"/>
      <c r="BG46" s="1230"/>
      <c r="BH46" s="1230"/>
      <c r="BI46" s="1230"/>
      <c r="BJ46" s="1230"/>
      <c r="BK46" s="1230"/>
      <c r="BL46" s="1230"/>
      <c r="BM46" s="1230"/>
      <c r="BN46" s="1230"/>
      <c r="BO46" s="1230"/>
      <c r="BP46" s="1230"/>
      <c r="BQ46" s="1230"/>
      <c r="BR46" s="1230"/>
      <c r="BS46" s="1230"/>
      <c r="BT46" s="1230"/>
      <c r="BU46" s="1230"/>
      <c r="BV46" s="1230"/>
      <c r="BW46" s="1230"/>
      <c r="BX46" s="1230"/>
      <c r="BY46" s="1230"/>
      <c r="BZ46" s="1230"/>
      <c r="CA46" s="1230"/>
      <c r="CB46" s="1230"/>
      <c r="CC46" s="1230"/>
      <c r="CD46" s="1230"/>
      <c r="CE46" s="1230"/>
      <c r="CF46" s="1230"/>
      <c r="CG46" s="1230"/>
      <c r="CH46" s="1230"/>
      <c r="CI46" s="1230"/>
      <c r="CJ46" s="1230"/>
      <c r="CK46" s="1230"/>
      <c r="CL46" s="1230"/>
      <c r="CM46" s="1230"/>
      <c r="CN46" s="1230"/>
      <c r="CO46" s="1230"/>
      <c r="CP46" s="1230"/>
      <c r="CQ46" s="1230"/>
      <c r="CR46" s="1230"/>
      <c r="CS46" s="1230"/>
      <c r="CT46" s="1230"/>
      <c r="CU46" s="1230"/>
      <c r="CV46" s="1230"/>
      <c r="CW46" s="1230"/>
      <c r="CX46" s="1230"/>
      <c r="CY46" s="1230"/>
      <c r="CZ46" s="1230"/>
      <c r="DA46" s="1230"/>
      <c r="DB46" s="1230"/>
      <c r="DC46" s="1231"/>
    </row>
    <row r="47" spans="2:109" x14ac:dyDescent="0.15">
      <c r="B47" s="259"/>
      <c r="AN47" s="1232"/>
      <c r="AO47" s="1233"/>
      <c r="AP47" s="1233"/>
      <c r="AQ47" s="1233"/>
      <c r="AR47" s="1233"/>
      <c r="AS47" s="1233"/>
      <c r="AT47" s="1233"/>
      <c r="AU47" s="1233"/>
      <c r="AV47" s="1233"/>
      <c r="AW47" s="1233"/>
      <c r="AX47" s="1233"/>
      <c r="AY47" s="1233"/>
      <c r="AZ47" s="1233"/>
      <c r="BA47" s="1233"/>
      <c r="BB47" s="1233"/>
      <c r="BC47" s="1233"/>
      <c r="BD47" s="1233"/>
      <c r="BE47" s="1233"/>
      <c r="BF47" s="1233"/>
      <c r="BG47" s="1233"/>
      <c r="BH47" s="1233"/>
      <c r="BI47" s="1233"/>
      <c r="BJ47" s="1233"/>
      <c r="BK47" s="1233"/>
      <c r="BL47" s="1233"/>
      <c r="BM47" s="1233"/>
      <c r="BN47" s="1233"/>
      <c r="BO47" s="1233"/>
      <c r="BP47" s="1233"/>
      <c r="BQ47" s="1233"/>
      <c r="BR47" s="1233"/>
      <c r="BS47" s="1233"/>
      <c r="BT47" s="1233"/>
      <c r="BU47" s="1233"/>
      <c r="BV47" s="1233"/>
      <c r="BW47" s="1233"/>
      <c r="BX47" s="1233"/>
      <c r="BY47" s="1233"/>
      <c r="BZ47" s="1233"/>
      <c r="CA47" s="1233"/>
      <c r="CB47" s="1233"/>
      <c r="CC47" s="1233"/>
      <c r="CD47" s="1233"/>
      <c r="CE47" s="1233"/>
      <c r="CF47" s="1233"/>
      <c r="CG47" s="1233"/>
      <c r="CH47" s="1233"/>
      <c r="CI47" s="1233"/>
      <c r="CJ47" s="1233"/>
      <c r="CK47" s="1233"/>
      <c r="CL47" s="1233"/>
      <c r="CM47" s="1233"/>
      <c r="CN47" s="1233"/>
      <c r="CO47" s="1233"/>
      <c r="CP47" s="1233"/>
      <c r="CQ47" s="1233"/>
      <c r="CR47" s="1233"/>
      <c r="CS47" s="1233"/>
      <c r="CT47" s="1233"/>
      <c r="CU47" s="1233"/>
      <c r="CV47" s="1233"/>
      <c r="CW47" s="1233"/>
      <c r="CX47" s="1233"/>
      <c r="CY47" s="1233"/>
      <c r="CZ47" s="1233"/>
      <c r="DA47" s="1233"/>
      <c r="DB47" s="1233"/>
      <c r="DC47" s="1234"/>
    </row>
    <row r="48" spans="2:109" x14ac:dyDescent="0.15">
      <c r="B48" s="259"/>
      <c r="H48" s="1235"/>
      <c r="I48" s="1235"/>
      <c r="J48" s="1235"/>
      <c r="AN48" s="1235"/>
      <c r="AO48" s="1235"/>
      <c r="AP48" s="1235"/>
      <c r="AZ48" s="1235"/>
      <c r="BA48" s="1235"/>
      <c r="BB48" s="1235"/>
      <c r="BL48" s="1235"/>
      <c r="BM48" s="1235"/>
      <c r="BN48" s="1235"/>
      <c r="BX48" s="1235"/>
      <c r="BY48" s="1235"/>
      <c r="BZ48" s="1235"/>
      <c r="CJ48" s="1235"/>
      <c r="CK48" s="1235"/>
      <c r="CL48" s="1235"/>
      <c r="CV48" s="1235"/>
      <c r="CW48" s="1235"/>
      <c r="CX48" s="1235"/>
    </row>
    <row r="49" spans="1:109" x14ac:dyDescent="0.15">
      <c r="B49" s="259"/>
      <c r="AN49" s="255" t="s">
        <v>618</v>
      </c>
    </row>
    <row r="50" spans="1:109" x14ac:dyDescent="0.15">
      <c r="B50" s="259"/>
      <c r="G50" s="1236"/>
      <c r="H50" s="1236"/>
      <c r="I50" s="1236"/>
      <c r="J50" s="1236"/>
      <c r="K50" s="1237"/>
      <c r="L50" s="1237"/>
      <c r="M50" s="1238"/>
      <c r="N50" s="1238"/>
      <c r="AN50" s="1239"/>
      <c r="AO50" s="1240"/>
      <c r="AP50" s="1240"/>
      <c r="AQ50" s="1240"/>
      <c r="AR50" s="1240"/>
      <c r="AS50" s="1240"/>
      <c r="AT50" s="1240"/>
      <c r="AU50" s="1240"/>
      <c r="AV50" s="1240"/>
      <c r="AW50" s="1240"/>
      <c r="AX50" s="1240"/>
      <c r="AY50" s="1240"/>
      <c r="AZ50" s="1240"/>
      <c r="BA50" s="1240"/>
      <c r="BB50" s="1240"/>
      <c r="BC50" s="1240"/>
      <c r="BD50" s="1240"/>
      <c r="BE50" s="1240"/>
      <c r="BF50" s="1240"/>
      <c r="BG50" s="1240"/>
      <c r="BH50" s="1240"/>
      <c r="BI50" s="1240"/>
      <c r="BJ50" s="1240"/>
      <c r="BK50" s="1240"/>
      <c r="BL50" s="1240"/>
      <c r="BM50" s="1240"/>
      <c r="BN50" s="1240"/>
      <c r="BO50" s="1241"/>
      <c r="BP50" s="1242" t="s">
        <v>543</v>
      </c>
      <c r="BQ50" s="1242"/>
      <c r="BR50" s="1242"/>
      <c r="BS50" s="1242"/>
      <c r="BT50" s="1242"/>
      <c r="BU50" s="1242"/>
      <c r="BV50" s="1242"/>
      <c r="BW50" s="1242"/>
      <c r="BX50" s="1242" t="s">
        <v>544</v>
      </c>
      <c r="BY50" s="1242"/>
      <c r="BZ50" s="1242"/>
      <c r="CA50" s="1242"/>
      <c r="CB50" s="1242"/>
      <c r="CC50" s="1242"/>
      <c r="CD50" s="1242"/>
      <c r="CE50" s="1242"/>
      <c r="CF50" s="1242" t="s">
        <v>545</v>
      </c>
      <c r="CG50" s="1242"/>
      <c r="CH50" s="1242"/>
      <c r="CI50" s="1242"/>
      <c r="CJ50" s="1242"/>
      <c r="CK50" s="1242"/>
      <c r="CL50" s="1242"/>
      <c r="CM50" s="1242"/>
      <c r="CN50" s="1242" t="s">
        <v>546</v>
      </c>
      <c r="CO50" s="1242"/>
      <c r="CP50" s="1242"/>
      <c r="CQ50" s="1242"/>
      <c r="CR50" s="1242"/>
      <c r="CS50" s="1242"/>
      <c r="CT50" s="1242"/>
      <c r="CU50" s="1242"/>
      <c r="CV50" s="1242" t="s">
        <v>547</v>
      </c>
      <c r="CW50" s="1242"/>
      <c r="CX50" s="1242"/>
      <c r="CY50" s="1242"/>
      <c r="CZ50" s="1242"/>
      <c r="DA50" s="1242"/>
      <c r="DB50" s="1242"/>
      <c r="DC50" s="1242"/>
    </row>
    <row r="51" spans="1:109" ht="13.5" customHeight="1" x14ac:dyDescent="0.15">
      <c r="B51" s="259"/>
      <c r="G51" s="1243"/>
      <c r="H51" s="1243"/>
      <c r="I51" s="1244"/>
      <c r="J51" s="1244"/>
      <c r="K51" s="1245"/>
      <c r="L51" s="1245"/>
      <c r="M51" s="1245"/>
      <c r="N51" s="1245"/>
      <c r="AM51" s="1235"/>
      <c r="AN51" s="1246" t="s">
        <v>619</v>
      </c>
      <c r="AO51" s="1246"/>
      <c r="AP51" s="1246"/>
      <c r="AQ51" s="1246"/>
      <c r="AR51" s="1246"/>
      <c r="AS51" s="1246"/>
      <c r="AT51" s="1246"/>
      <c r="AU51" s="1246"/>
      <c r="AV51" s="1246"/>
      <c r="AW51" s="1246"/>
      <c r="AX51" s="1246"/>
      <c r="AY51" s="1246"/>
      <c r="AZ51" s="1246"/>
      <c r="BA51" s="1246"/>
      <c r="BB51" s="1246" t="s">
        <v>620</v>
      </c>
      <c r="BC51" s="1246"/>
      <c r="BD51" s="1246"/>
      <c r="BE51" s="1246"/>
      <c r="BF51" s="1246"/>
      <c r="BG51" s="1246"/>
      <c r="BH51" s="1246"/>
      <c r="BI51" s="1246"/>
      <c r="BJ51" s="1246"/>
      <c r="BK51" s="1246"/>
      <c r="BL51" s="1246"/>
      <c r="BM51" s="1246"/>
      <c r="BN51" s="1246"/>
      <c r="BO51" s="1246"/>
      <c r="BP51" s="1247">
        <v>140.4</v>
      </c>
      <c r="BQ51" s="1247"/>
      <c r="BR51" s="1247"/>
      <c r="BS51" s="1247"/>
      <c r="BT51" s="1247"/>
      <c r="BU51" s="1247"/>
      <c r="BV51" s="1247"/>
      <c r="BW51" s="1247"/>
      <c r="BX51" s="1247">
        <v>137.4</v>
      </c>
      <c r="BY51" s="1247"/>
      <c r="BZ51" s="1247"/>
      <c r="CA51" s="1247"/>
      <c r="CB51" s="1247"/>
      <c r="CC51" s="1247"/>
      <c r="CD51" s="1247"/>
      <c r="CE51" s="1247"/>
      <c r="CF51" s="1247">
        <v>129.9</v>
      </c>
      <c r="CG51" s="1247"/>
      <c r="CH51" s="1247"/>
      <c r="CI51" s="1247"/>
      <c r="CJ51" s="1247"/>
      <c r="CK51" s="1247"/>
      <c r="CL51" s="1247"/>
      <c r="CM51" s="1247"/>
      <c r="CN51" s="1247">
        <v>129.19999999999999</v>
      </c>
      <c r="CO51" s="1247"/>
      <c r="CP51" s="1247"/>
      <c r="CQ51" s="1247"/>
      <c r="CR51" s="1247"/>
      <c r="CS51" s="1247"/>
      <c r="CT51" s="1247"/>
      <c r="CU51" s="1247"/>
      <c r="CV51" s="1247">
        <v>127.2</v>
      </c>
      <c r="CW51" s="1247"/>
      <c r="CX51" s="1247"/>
      <c r="CY51" s="1247"/>
      <c r="CZ51" s="1247"/>
      <c r="DA51" s="1247"/>
      <c r="DB51" s="1247"/>
      <c r="DC51" s="1247"/>
    </row>
    <row r="52" spans="1:109" x14ac:dyDescent="0.15">
      <c r="B52" s="259"/>
      <c r="G52" s="1243"/>
      <c r="H52" s="1243"/>
      <c r="I52" s="1244"/>
      <c r="J52" s="1244"/>
      <c r="K52" s="1245"/>
      <c r="L52" s="1245"/>
      <c r="M52" s="1245"/>
      <c r="N52" s="1245"/>
      <c r="AM52" s="1235"/>
      <c r="AN52" s="1246"/>
      <c r="AO52" s="1246"/>
      <c r="AP52" s="1246"/>
      <c r="AQ52" s="1246"/>
      <c r="AR52" s="1246"/>
      <c r="AS52" s="1246"/>
      <c r="AT52" s="1246"/>
      <c r="AU52" s="1246"/>
      <c r="AV52" s="1246"/>
      <c r="AW52" s="1246"/>
      <c r="AX52" s="1246"/>
      <c r="AY52" s="1246"/>
      <c r="AZ52" s="1246"/>
      <c r="BA52" s="1246"/>
      <c r="BB52" s="1246"/>
      <c r="BC52" s="1246"/>
      <c r="BD52" s="1246"/>
      <c r="BE52" s="1246"/>
      <c r="BF52" s="1246"/>
      <c r="BG52" s="1246"/>
      <c r="BH52" s="1246"/>
      <c r="BI52" s="1246"/>
      <c r="BJ52" s="1246"/>
      <c r="BK52" s="1246"/>
      <c r="BL52" s="1246"/>
      <c r="BM52" s="1246"/>
      <c r="BN52" s="1246"/>
      <c r="BO52" s="1246"/>
      <c r="BP52" s="1247"/>
      <c r="BQ52" s="1247"/>
      <c r="BR52" s="1247"/>
      <c r="BS52" s="1247"/>
      <c r="BT52" s="1247"/>
      <c r="BU52" s="1247"/>
      <c r="BV52" s="1247"/>
      <c r="BW52" s="1247"/>
      <c r="BX52" s="1247"/>
      <c r="BY52" s="1247"/>
      <c r="BZ52" s="1247"/>
      <c r="CA52" s="1247"/>
      <c r="CB52" s="1247"/>
      <c r="CC52" s="1247"/>
      <c r="CD52" s="1247"/>
      <c r="CE52" s="1247"/>
      <c r="CF52" s="1247"/>
      <c r="CG52" s="1247"/>
      <c r="CH52" s="1247"/>
      <c r="CI52" s="1247"/>
      <c r="CJ52" s="1247"/>
      <c r="CK52" s="1247"/>
      <c r="CL52" s="1247"/>
      <c r="CM52" s="1247"/>
      <c r="CN52" s="1247"/>
      <c r="CO52" s="1247"/>
      <c r="CP52" s="1247"/>
      <c r="CQ52" s="1247"/>
      <c r="CR52" s="1247"/>
      <c r="CS52" s="1247"/>
      <c r="CT52" s="1247"/>
      <c r="CU52" s="1247"/>
      <c r="CV52" s="1247"/>
      <c r="CW52" s="1247"/>
      <c r="CX52" s="1247"/>
      <c r="CY52" s="1247"/>
      <c r="CZ52" s="1247"/>
      <c r="DA52" s="1247"/>
      <c r="DB52" s="1247"/>
      <c r="DC52" s="1247"/>
    </row>
    <row r="53" spans="1:109" x14ac:dyDescent="0.15">
      <c r="A53" s="1225"/>
      <c r="B53" s="259"/>
      <c r="G53" s="1243"/>
      <c r="H53" s="1243"/>
      <c r="I53" s="1236"/>
      <c r="J53" s="1236"/>
      <c r="K53" s="1245"/>
      <c r="L53" s="1245"/>
      <c r="M53" s="1245"/>
      <c r="N53" s="1245"/>
      <c r="AM53" s="1235"/>
      <c r="AN53" s="1246"/>
      <c r="AO53" s="1246"/>
      <c r="AP53" s="1246"/>
      <c r="AQ53" s="1246"/>
      <c r="AR53" s="1246"/>
      <c r="AS53" s="1246"/>
      <c r="AT53" s="1246"/>
      <c r="AU53" s="1246"/>
      <c r="AV53" s="1246"/>
      <c r="AW53" s="1246"/>
      <c r="AX53" s="1246"/>
      <c r="AY53" s="1246"/>
      <c r="AZ53" s="1246"/>
      <c r="BA53" s="1246"/>
      <c r="BB53" s="1246" t="s">
        <v>621</v>
      </c>
      <c r="BC53" s="1246"/>
      <c r="BD53" s="1246"/>
      <c r="BE53" s="1246"/>
      <c r="BF53" s="1246"/>
      <c r="BG53" s="1246"/>
      <c r="BH53" s="1246"/>
      <c r="BI53" s="1246"/>
      <c r="BJ53" s="1246"/>
      <c r="BK53" s="1246"/>
      <c r="BL53" s="1246"/>
      <c r="BM53" s="1246"/>
      <c r="BN53" s="1246"/>
      <c r="BO53" s="1246"/>
      <c r="BP53" s="1247">
        <v>55.4</v>
      </c>
      <c r="BQ53" s="1247"/>
      <c r="BR53" s="1247"/>
      <c r="BS53" s="1247"/>
      <c r="BT53" s="1247"/>
      <c r="BU53" s="1247"/>
      <c r="BV53" s="1247"/>
      <c r="BW53" s="1247"/>
      <c r="BX53" s="1247">
        <v>55.3</v>
      </c>
      <c r="BY53" s="1247"/>
      <c r="BZ53" s="1247"/>
      <c r="CA53" s="1247"/>
      <c r="CB53" s="1247"/>
      <c r="CC53" s="1247"/>
      <c r="CD53" s="1247"/>
      <c r="CE53" s="1247"/>
      <c r="CF53" s="1247">
        <v>57.1</v>
      </c>
      <c r="CG53" s="1247"/>
      <c r="CH53" s="1247"/>
      <c r="CI53" s="1247"/>
      <c r="CJ53" s="1247"/>
      <c r="CK53" s="1247"/>
      <c r="CL53" s="1247"/>
      <c r="CM53" s="1247"/>
      <c r="CN53" s="1247">
        <v>59</v>
      </c>
      <c r="CO53" s="1247"/>
      <c r="CP53" s="1247"/>
      <c r="CQ53" s="1247"/>
      <c r="CR53" s="1247"/>
      <c r="CS53" s="1247"/>
      <c r="CT53" s="1247"/>
      <c r="CU53" s="1247"/>
      <c r="CV53" s="1247">
        <v>59.5</v>
      </c>
      <c r="CW53" s="1247"/>
      <c r="CX53" s="1247"/>
      <c r="CY53" s="1247"/>
      <c r="CZ53" s="1247"/>
      <c r="DA53" s="1247"/>
      <c r="DB53" s="1247"/>
      <c r="DC53" s="1247"/>
    </row>
    <row r="54" spans="1:109" x14ac:dyDescent="0.15">
      <c r="A54" s="1225"/>
      <c r="B54" s="259"/>
      <c r="G54" s="1243"/>
      <c r="H54" s="1243"/>
      <c r="I54" s="1236"/>
      <c r="J54" s="1236"/>
      <c r="K54" s="1245"/>
      <c r="L54" s="1245"/>
      <c r="M54" s="1245"/>
      <c r="N54" s="1245"/>
      <c r="AM54" s="1235"/>
      <c r="AN54" s="1246"/>
      <c r="AO54" s="1246"/>
      <c r="AP54" s="1246"/>
      <c r="AQ54" s="1246"/>
      <c r="AR54" s="1246"/>
      <c r="AS54" s="1246"/>
      <c r="AT54" s="1246"/>
      <c r="AU54" s="1246"/>
      <c r="AV54" s="1246"/>
      <c r="AW54" s="1246"/>
      <c r="AX54" s="1246"/>
      <c r="AY54" s="1246"/>
      <c r="AZ54" s="1246"/>
      <c r="BA54" s="1246"/>
      <c r="BB54" s="1246"/>
      <c r="BC54" s="1246"/>
      <c r="BD54" s="1246"/>
      <c r="BE54" s="1246"/>
      <c r="BF54" s="1246"/>
      <c r="BG54" s="1246"/>
      <c r="BH54" s="1246"/>
      <c r="BI54" s="1246"/>
      <c r="BJ54" s="1246"/>
      <c r="BK54" s="1246"/>
      <c r="BL54" s="1246"/>
      <c r="BM54" s="1246"/>
      <c r="BN54" s="1246"/>
      <c r="BO54" s="1246"/>
      <c r="BP54" s="1247"/>
      <c r="BQ54" s="1247"/>
      <c r="BR54" s="1247"/>
      <c r="BS54" s="1247"/>
      <c r="BT54" s="1247"/>
      <c r="BU54" s="1247"/>
      <c r="BV54" s="1247"/>
      <c r="BW54" s="1247"/>
      <c r="BX54" s="1247"/>
      <c r="BY54" s="1247"/>
      <c r="BZ54" s="1247"/>
      <c r="CA54" s="1247"/>
      <c r="CB54" s="1247"/>
      <c r="CC54" s="1247"/>
      <c r="CD54" s="1247"/>
      <c r="CE54" s="1247"/>
      <c r="CF54" s="1247"/>
      <c r="CG54" s="1247"/>
      <c r="CH54" s="1247"/>
      <c r="CI54" s="1247"/>
      <c r="CJ54" s="1247"/>
      <c r="CK54" s="1247"/>
      <c r="CL54" s="1247"/>
      <c r="CM54" s="1247"/>
      <c r="CN54" s="1247"/>
      <c r="CO54" s="1247"/>
      <c r="CP54" s="1247"/>
      <c r="CQ54" s="1247"/>
      <c r="CR54" s="1247"/>
      <c r="CS54" s="1247"/>
      <c r="CT54" s="1247"/>
      <c r="CU54" s="1247"/>
      <c r="CV54" s="1247"/>
      <c r="CW54" s="1247"/>
      <c r="CX54" s="1247"/>
      <c r="CY54" s="1247"/>
      <c r="CZ54" s="1247"/>
      <c r="DA54" s="1247"/>
      <c r="DB54" s="1247"/>
      <c r="DC54" s="1247"/>
    </row>
    <row r="55" spans="1:109" x14ac:dyDescent="0.15">
      <c r="A55" s="1225"/>
      <c r="B55" s="259"/>
      <c r="G55" s="1236"/>
      <c r="H55" s="1236"/>
      <c r="I55" s="1236"/>
      <c r="J55" s="1236"/>
      <c r="K55" s="1245"/>
      <c r="L55" s="1245"/>
      <c r="M55" s="1245"/>
      <c r="N55" s="1245"/>
      <c r="AN55" s="1242" t="s">
        <v>622</v>
      </c>
      <c r="AO55" s="1242"/>
      <c r="AP55" s="1242"/>
      <c r="AQ55" s="1242"/>
      <c r="AR55" s="1242"/>
      <c r="AS55" s="1242"/>
      <c r="AT55" s="1242"/>
      <c r="AU55" s="1242"/>
      <c r="AV55" s="1242"/>
      <c r="AW55" s="1242"/>
      <c r="AX55" s="1242"/>
      <c r="AY55" s="1242"/>
      <c r="AZ55" s="1242"/>
      <c r="BA55" s="1242"/>
      <c r="BB55" s="1246" t="s">
        <v>620</v>
      </c>
      <c r="BC55" s="1246"/>
      <c r="BD55" s="1246"/>
      <c r="BE55" s="1246"/>
      <c r="BF55" s="1246"/>
      <c r="BG55" s="1246"/>
      <c r="BH55" s="1246"/>
      <c r="BI55" s="1246"/>
      <c r="BJ55" s="1246"/>
      <c r="BK55" s="1246"/>
      <c r="BL55" s="1246"/>
      <c r="BM55" s="1246"/>
      <c r="BN55" s="1246"/>
      <c r="BO55" s="1246"/>
      <c r="BP55" s="1247">
        <v>91.9</v>
      </c>
      <c r="BQ55" s="1247"/>
      <c r="BR55" s="1247"/>
      <c r="BS55" s="1247"/>
      <c r="BT55" s="1247"/>
      <c r="BU55" s="1247"/>
      <c r="BV55" s="1247"/>
      <c r="BW55" s="1247"/>
      <c r="BX55" s="1247">
        <v>86.1</v>
      </c>
      <c r="BY55" s="1247"/>
      <c r="BZ55" s="1247"/>
      <c r="CA55" s="1247"/>
      <c r="CB55" s="1247"/>
      <c r="CC55" s="1247"/>
      <c r="CD55" s="1247"/>
      <c r="CE55" s="1247"/>
      <c r="CF55" s="1247">
        <v>72.8</v>
      </c>
      <c r="CG55" s="1247"/>
      <c r="CH55" s="1247"/>
      <c r="CI55" s="1247"/>
      <c r="CJ55" s="1247"/>
      <c r="CK55" s="1247"/>
      <c r="CL55" s="1247"/>
      <c r="CM55" s="1247"/>
      <c r="CN55" s="1247">
        <v>67.599999999999994</v>
      </c>
      <c r="CO55" s="1247"/>
      <c r="CP55" s="1247"/>
      <c r="CQ55" s="1247"/>
      <c r="CR55" s="1247"/>
      <c r="CS55" s="1247"/>
      <c r="CT55" s="1247"/>
      <c r="CU55" s="1247"/>
      <c r="CV55" s="1247">
        <v>63</v>
      </c>
      <c r="CW55" s="1247"/>
      <c r="CX55" s="1247"/>
      <c r="CY55" s="1247"/>
      <c r="CZ55" s="1247"/>
      <c r="DA55" s="1247"/>
      <c r="DB55" s="1247"/>
      <c r="DC55" s="1247"/>
    </row>
    <row r="56" spans="1:109" x14ac:dyDescent="0.15">
      <c r="A56" s="1225"/>
      <c r="B56" s="259"/>
      <c r="G56" s="1236"/>
      <c r="H56" s="1236"/>
      <c r="I56" s="1236"/>
      <c r="J56" s="1236"/>
      <c r="K56" s="1245"/>
      <c r="L56" s="1245"/>
      <c r="M56" s="1245"/>
      <c r="N56" s="1245"/>
      <c r="AN56" s="1242"/>
      <c r="AO56" s="1242"/>
      <c r="AP56" s="1242"/>
      <c r="AQ56" s="1242"/>
      <c r="AR56" s="1242"/>
      <c r="AS56" s="1242"/>
      <c r="AT56" s="1242"/>
      <c r="AU56" s="1242"/>
      <c r="AV56" s="1242"/>
      <c r="AW56" s="1242"/>
      <c r="AX56" s="1242"/>
      <c r="AY56" s="1242"/>
      <c r="AZ56" s="1242"/>
      <c r="BA56" s="1242"/>
      <c r="BB56" s="1246"/>
      <c r="BC56" s="1246"/>
      <c r="BD56" s="1246"/>
      <c r="BE56" s="1246"/>
      <c r="BF56" s="1246"/>
      <c r="BG56" s="1246"/>
      <c r="BH56" s="1246"/>
      <c r="BI56" s="1246"/>
      <c r="BJ56" s="1246"/>
      <c r="BK56" s="1246"/>
      <c r="BL56" s="1246"/>
      <c r="BM56" s="1246"/>
      <c r="BN56" s="1246"/>
      <c r="BO56" s="1246"/>
      <c r="BP56" s="1247"/>
      <c r="BQ56" s="1247"/>
      <c r="BR56" s="1247"/>
      <c r="BS56" s="1247"/>
      <c r="BT56" s="1247"/>
      <c r="BU56" s="1247"/>
      <c r="BV56" s="1247"/>
      <c r="BW56" s="1247"/>
      <c r="BX56" s="1247"/>
      <c r="BY56" s="1247"/>
      <c r="BZ56" s="1247"/>
      <c r="CA56" s="1247"/>
      <c r="CB56" s="1247"/>
      <c r="CC56" s="1247"/>
      <c r="CD56" s="1247"/>
      <c r="CE56" s="1247"/>
      <c r="CF56" s="1247"/>
      <c r="CG56" s="1247"/>
      <c r="CH56" s="1247"/>
      <c r="CI56" s="1247"/>
      <c r="CJ56" s="1247"/>
      <c r="CK56" s="1247"/>
      <c r="CL56" s="1247"/>
      <c r="CM56" s="1247"/>
      <c r="CN56" s="1247"/>
      <c r="CO56" s="1247"/>
      <c r="CP56" s="1247"/>
      <c r="CQ56" s="1247"/>
      <c r="CR56" s="1247"/>
      <c r="CS56" s="1247"/>
      <c r="CT56" s="1247"/>
      <c r="CU56" s="1247"/>
      <c r="CV56" s="1247"/>
      <c r="CW56" s="1247"/>
      <c r="CX56" s="1247"/>
      <c r="CY56" s="1247"/>
      <c r="CZ56" s="1247"/>
      <c r="DA56" s="1247"/>
      <c r="DB56" s="1247"/>
      <c r="DC56" s="1247"/>
    </row>
    <row r="57" spans="1:109" s="1225" customFormat="1" x14ac:dyDescent="0.15">
      <c r="B57" s="1248"/>
      <c r="G57" s="1236"/>
      <c r="H57" s="1236"/>
      <c r="I57" s="1249"/>
      <c r="J57" s="1249"/>
      <c r="K57" s="1245"/>
      <c r="L57" s="1245"/>
      <c r="M57" s="1245"/>
      <c r="N57" s="1245"/>
      <c r="AM57" s="255"/>
      <c r="AN57" s="1242"/>
      <c r="AO57" s="1242"/>
      <c r="AP57" s="1242"/>
      <c r="AQ57" s="1242"/>
      <c r="AR57" s="1242"/>
      <c r="AS57" s="1242"/>
      <c r="AT57" s="1242"/>
      <c r="AU57" s="1242"/>
      <c r="AV57" s="1242"/>
      <c r="AW57" s="1242"/>
      <c r="AX57" s="1242"/>
      <c r="AY57" s="1242"/>
      <c r="AZ57" s="1242"/>
      <c r="BA57" s="1242"/>
      <c r="BB57" s="1246" t="s">
        <v>621</v>
      </c>
      <c r="BC57" s="1246"/>
      <c r="BD57" s="1246"/>
      <c r="BE57" s="1246"/>
      <c r="BF57" s="1246"/>
      <c r="BG57" s="1246"/>
      <c r="BH57" s="1246"/>
      <c r="BI57" s="1246"/>
      <c r="BJ57" s="1246"/>
      <c r="BK57" s="1246"/>
      <c r="BL57" s="1246"/>
      <c r="BM57" s="1246"/>
      <c r="BN57" s="1246"/>
      <c r="BO57" s="1246"/>
      <c r="BP57" s="1247">
        <v>63.4</v>
      </c>
      <c r="BQ57" s="1247"/>
      <c r="BR57" s="1247"/>
      <c r="BS57" s="1247"/>
      <c r="BT57" s="1247"/>
      <c r="BU57" s="1247"/>
      <c r="BV57" s="1247"/>
      <c r="BW57" s="1247"/>
      <c r="BX57" s="1247">
        <v>64.3</v>
      </c>
      <c r="BY57" s="1247"/>
      <c r="BZ57" s="1247"/>
      <c r="CA57" s="1247"/>
      <c r="CB57" s="1247"/>
      <c r="CC57" s="1247"/>
      <c r="CD57" s="1247"/>
      <c r="CE57" s="1247"/>
      <c r="CF57" s="1247">
        <v>65.2</v>
      </c>
      <c r="CG57" s="1247"/>
      <c r="CH57" s="1247"/>
      <c r="CI57" s="1247"/>
      <c r="CJ57" s="1247"/>
      <c r="CK57" s="1247"/>
      <c r="CL57" s="1247"/>
      <c r="CM57" s="1247"/>
      <c r="CN57" s="1247">
        <v>66.2</v>
      </c>
      <c r="CO57" s="1247"/>
      <c r="CP57" s="1247"/>
      <c r="CQ57" s="1247"/>
      <c r="CR57" s="1247"/>
      <c r="CS57" s="1247"/>
      <c r="CT57" s="1247"/>
      <c r="CU57" s="1247"/>
      <c r="CV57" s="1247">
        <v>66.400000000000006</v>
      </c>
      <c r="CW57" s="1247"/>
      <c r="CX57" s="1247"/>
      <c r="CY57" s="1247"/>
      <c r="CZ57" s="1247"/>
      <c r="DA57" s="1247"/>
      <c r="DB57" s="1247"/>
      <c r="DC57" s="1247"/>
      <c r="DD57" s="1250"/>
      <c r="DE57" s="1248"/>
    </row>
    <row r="58" spans="1:109" s="1225" customFormat="1" x14ac:dyDescent="0.15">
      <c r="A58" s="255"/>
      <c r="B58" s="1248"/>
      <c r="G58" s="1236"/>
      <c r="H58" s="1236"/>
      <c r="I58" s="1249"/>
      <c r="J58" s="1249"/>
      <c r="K58" s="1245"/>
      <c r="L58" s="1245"/>
      <c r="M58" s="1245"/>
      <c r="N58" s="1245"/>
      <c r="AM58" s="255"/>
      <c r="AN58" s="1242"/>
      <c r="AO58" s="1242"/>
      <c r="AP58" s="1242"/>
      <c r="AQ58" s="1242"/>
      <c r="AR58" s="1242"/>
      <c r="AS58" s="1242"/>
      <c r="AT58" s="1242"/>
      <c r="AU58" s="1242"/>
      <c r="AV58" s="1242"/>
      <c r="AW58" s="1242"/>
      <c r="AX58" s="1242"/>
      <c r="AY58" s="1242"/>
      <c r="AZ58" s="1242"/>
      <c r="BA58" s="1242"/>
      <c r="BB58" s="1246"/>
      <c r="BC58" s="1246"/>
      <c r="BD58" s="1246"/>
      <c r="BE58" s="1246"/>
      <c r="BF58" s="1246"/>
      <c r="BG58" s="1246"/>
      <c r="BH58" s="1246"/>
      <c r="BI58" s="1246"/>
      <c r="BJ58" s="1246"/>
      <c r="BK58" s="1246"/>
      <c r="BL58" s="1246"/>
      <c r="BM58" s="1246"/>
      <c r="BN58" s="1246"/>
      <c r="BO58" s="1246"/>
      <c r="BP58" s="1247"/>
      <c r="BQ58" s="1247"/>
      <c r="BR58" s="1247"/>
      <c r="BS58" s="1247"/>
      <c r="BT58" s="1247"/>
      <c r="BU58" s="1247"/>
      <c r="BV58" s="1247"/>
      <c r="BW58" s="1247"/>
      <c r="BX58" s="1247"/>
      <c r="BY58" s="1247"/>
      <c r="BZ58" s="1247"/>
      <c r="CA58" s="1247"/>
      <c r="CB58" s="1247"/>
      <c r="CC58" s="1247"/>
      <c r="CD58" s="1247"/>
      <c r="CE58" s="1247"/>
      <c r="CF58" s="1247"/>
      <c r="CG58" s="1247"/>
      <c r="CH58" s="1247"/>
      <c r="CI58" s="1247"/>
      <c r="CJ58" s="1247"/>
      <c r="CK58" s="1247"/>
      <c r="CL58" s="1247"/>
      <c r="CM58" s="1247"/>
      <c r="CN58" s="1247"/>
      <c r="CO58" s="1247"/>
      <c r="CP58" s="1247"/>
      <c r="CQ58" s="1247"/>
      <c r="CR58" s="1247"/>
      <c r="CS58" s="1247"/>
      <c r="CT58" s="1247"/>
      <c r="CU58" s="1247"/>
      <c r="CV58" s="1247"/>
      <c r="CW58" s="1247"/>
      <c r="CX58" s="1247"/>
      <c r="CY58" s="1247"/>
      <c r="CZ58" s="1247"/>
      <c r="DA58" s="1247"/>
      <c r="DB58" s="1247"/>
      <c r="DC58" s="1247"/>
      <c r="DD58" s="1250"/>
      <c r="DE58" s="1248"/>
    </row>
    <row r="59" spans="1:109" s="1225" customFormat="1" x14ac:dyDescent="0.15">
      <c r="A59" s="255"/>
      <c r="B59" s="1248"/>
      <c r="K59" s="1251"/>
      <c r="L59" s="1251"/>
      <c r="M59" s="1251"/>
      <c r="N59" s="1251"/>
      <c r="AQ59" s="1251"/>
      <c r="AR59" s="1251"/>
      <c r="AS59" s="1251"/>
      <c r="AT59" s="1251"/>
      <c r="BC59" s="1251"/>
      <c r="BD59" s="1251"/>
      <c r="BE59" s="1251"/>
      <c r="BF59" s="1251"/>
      <c r="BO59" s="1251"/>
      <c r="BP59" s="1251"/>
      <c r="BQ59" s="1251"/>
      <c r="BR59" s="1251"/>
      <c r="CA59" s="1251"/>
      <c r="CB59" s="1251"/>
      <c r="CC59" s="1251"/>
      <c r="CD59" s="1251"/>
      <c r="CM59" s="1251"/>
      <c r="CN59" s="1251"/>
      <c r="CO59" s="1251"/>
      <c r="CP59" s="1251"/>
      <c r="CY59" s="1251"/>
      <c r="CZ59" s="1251"/>
      <c r="DA59" s="1251"/>
      <c r="DB59" s="1251"/>
      <c r="DC59" s="1251"/>
      <c r="DD59" s="1250"/>
      <c r="DE59" s="1248"/>
    </row>
    <row r="60" spans="1:109" s="1225" customFormat="1" x14ac:dyDescent="0.15">
      <c r="A60" s="255"/>
      <c r="B60" s="1248"/>
      <c r="K60" s="1251"/>
      <c r="L60" s="1251"/>
      <c r="M60" s="1251"/>
      <c r="N60" s="1251"/>
      <c r="AQ60" s="1251"/>
      <c r="AR60" s="1251"/>
      <c r="AS60" s="1251"/>
      <c r="AT60" s="1251"/>
      <c r="BC60" s="1251"/>
      <c r="BD60" s="1251"/>
      <c r="BE60" s="1251"/>
      <c r="BF60" s="1251"/>
      <c r="BO60" s="1251"/>
      <c r="BP60" s="1251"/>
      <c r="BQ60" s="1251"/>
      <c r="BR60" s="1251"/>
      <c r="CA60" s="1251"/>
      <c r="CB60" s="1251"/>
      <c r="CC60" s="1251"/>
      <c r="CD60" s="1251"/>
      <c r="CM60" s="1251"/>
      <c r="CN60" s="1251"/>
      <c r="CO60" s="1251"/>
      <c r="CP60" s="1251"/>
      <c r="CY60" s="1251"/>
      <c r="CZ60" s="1251"/>
      <c r="DA60" s="1251"/>
      <c r="DB60" s="1251"/>
      <c r="DC60" s="1251"/>
      <c r="DD60" s="1250"/>
      <c r="DE60" s="1248"/>
    </row>
    <row r="61" spans="1:109" s="1225" customFormat="1" x14ac:dyDescent="0.15">
      <c r="A61" s="255"/>
      <c r="B61" s="1252"/>
      <c r="C61" s="1253"/>
      <c r="D61" s="1253"/>
      <c r="E61" s="1253"/>
      <c r="F61" s="1253"/>
      <c r="G61" s="1253"/>
      <c r="H61" s="1253"/>
      <c r="I61" s="1253"/>
      <c r="J61" s="1253"/>
      <c r="K61" s="1253"/>
      <c r="L61" s="1253"/>
      <c r="M61" s="1254"/>
      <c r="N61" s="1254"/>
      <c r="O61" s="1253"/>
      <c r="P61" s="1253"/>
      <c r="Q61" s="1253"/>
      <c r="R61" s="1253"/>
      <c r="S61" s="1253"/>
      <c r="T61" s="1253"/>
      <c r="U61" s="1253"/>
      <c r="V61" s="1253"/>
      <c r="W61" s="1253"/>
      <c r="X61" s="1253"/>
      <c r="Y61" s="1253"/>
      <c r="Z61" s="1253"/>
      <c r="AA61" s="1253"/>
      <c r="AB61" s="1253"/>
      <c r="AC61" s="1253"/>
      <c r="AD61" s="1253"/>
      <c r="AE61" s="1253"/>
      <c r="AF61" s="1253"/>
      <c r="AG61" s="1253"/>
      <c r="AH61" s="1253"/>
      <c r="AI61" s="1253"/>
      <c r="AJ61" s="1253"/>
      <c r="AK61" s="1253"/>
      <c r="AL61" s="1253"/>
      <c r="AM61" s="1253"/>
      <c r="AN61" s="1253"/>
      <c r="AO61" s="1253"/>
      <c r="AP61" s="1253"/>
      <c r="AQ61" s="1253"/>
      <c r="AR61" s="1253"/>
      <c r="AS61" s="1254"/>
      <c r="AT61" s="1254"/>
      <c r="AU61" s="1253"/>
      <c r="AV61" s="1253"/>
      <c r="AW61" s="1253"/>
      <c r="AX61" s="1253"/>
      <c r="AY61" s="1253"/>
      <c r="AZ61" s="1253"/>
      <c r="BA61" s="1253"/>
      <c r="BB61" s="1253"/>
      <c r="BC61" s="1253"/>
      <c r="BD61" s="1253"/>
      <c r="BE61" s="1254"/>
      <c r="BF61" s="1254"/>
      <c r="BG61" s="1253"/>
      <c r="BH61" s="1253"/>
      <c r="BI61" s="1253"/>
      <c r="BJ61" s="1253"/>
      <c r="BK61" s="1253"/>
      <c r="BL61" s="1253"/>
      <c r="BM61" s="1253"/>
      <c r="BN61" s="1253"/>
      <c r="BO61" s="1253"/>
      <c r="BP61" s="1253"/>
      <c r="BQ61" s="1254"/>
      <c r="BR61" s="1254"/>
      <c r="BS61" s="1253"/>
      <c r="BT61" s="1253"/>
      <c r="BU61" s="1253"/>
      <c r="BV61" s="1253"/>
      <c r="BW61" s="1253"/>
      <c r="BX61" s="1253"/>
      <c r="BY61" s="1253"/>
      <c r="BZ61" s="1253"/>
      <c r="CA61" s="1253"/>
      <c r="CB61" s="1253"/>
      <c r="CC61" s="1254"/>
      <c r="CD61" s="1254"/>
      <c r="CE61" s="1253"/>
      <c r="CF61" s="1253"/>
      <c r="CG61" s="1253"/>
      <c r="CH61" s="1253"/>
      <c r="CI61" s="1253"/>
      <c r="CJ61" s="1253"/>
      <c r="CK61" s="1253"/>
      <c r="CL61" s="1253"/>
      <c r="CM61" s="1253"/>
      <c r="CN61" s="1253"/>
      <c r="CO61" s="1254"/>
      <c r="CP61" s="1254"/>
      <c r="CQ61" s="1253"/>
      <c r="CR61" s="1253"/>
      <c r="CS61" s="1253"/>
      <c r="CT61" s="1253"/>
      <c r="CU61" s="1253"/>
      <c r="CV61" s="1253"/>
      <c r="CW61" s="1253"/>
      <c r="CX61" s="1253"/>
      <c r="CY61" s="1253"/>
      <c r="CZ61" s="1253"/>
      <c r="DA61" s="1254"/>
      <c r="DB61" s="1254"/>
      <c r="DC61" s="1254"/>
      <c r="DD61" s="1255"/>
      <c r="DE61" s="1248"/>
    </row>
    <row r="62" spans="1:109" x14ac:dyDescent="0.15">
      <c r="B62" s="1223"/>
      <c r="C62" s="1223"/>
      <c r="D62" s="1223"/>
      <c r="E62" s="1223"/>
      <c r="F62" s="1223"/>
      <c r="G62" s="1223"/>
      <c r="H62" s="1223"/>
      <c r="I62" s="1223"/>
      <c r="J62" s="1223"/>
      <c r="K62" s="1223"/>
      <c r="L62" s="1223"/>
      <c r="M62" s="1223"/>
      <c r="N62" s="1223"/>
      <c r="O62" s="1223"/>
      <c r="P62" s="1223"/>
      <c r="Q62" s="1223"/>
      <c r="R62" s="1223"/>
      <c r="S62" s="1223"/>
      <c r="T62" s="1223"/>
      <c r="U62" s="1223"/>
      <c r="V62" s="1223"/>
      <c r="W62" s="1223"/>
      <c r="X62" s="1223"/>
      <c r="Y62" s="1223"/>
      <c r="Z62" s="1223"/>
      <c r="AA62" s="1223"/>
      <c r="AB62" s="1223"/>
      <c r="AC62" s="1223"/>
      <c r="AD62" s="1223"/>
      <c r="AE62" s="1223"/>
      <c r="AF62" s="1223"/>
      <c r="AG62" s="1223"/>
      <c r="AH62" s="1223"/>
      <c r="AI62" s="1223"/>
      <c r="AJ62" s="1223"/>
      <c r="AK62" s="1223"/>
      <c r="AL62" s="1223"/>
      <c r="AM62" s="1223"/>
      <c r="AN62" s="1223"/>
      <c r="AO62" s="1223"/>
      <c r="AP62" s="1223"/>
      <c r="AQ62" s="1223"/>
      <c r="AR62" s="1223"/>
      <c r="AS62" s="1223"/>
      <c r="AT62" s="1223"/>
      <c r="AU62" s="1223"/>
      <c r="AV62" s="1223"/>
      <c r="AW62" s="1223"/>
      <c r="AX62" s="1223"/>
      <c r="AY62" s="1223"/>
      <c r="AZ62" s="1223"/>
      <c r="BA62" s="1223"/>
      <c r="BB62" s="1223"/>
      <c r="BC62" s="1223"/>
      <c r="BD62" s="1223"/>
      <c r="BE62" s="1223"/>
      <c r="BF62" s="1223"/>
      <c r="BG62" s="1223"/>
      <c r="BH62" s="1223"/>
      <c r="BI62" s="1223"/>
      <c r="BJ62" s="1223"/>
      <c r="BK62" s="1223"/>
      <c r="BL62" s="1223"/>
      <c r="BM62" s="1223"/>
      <c r="BN62" s="1223"/>
      <c r="BO62" s="1223"/>
      <c r="BP62" s="1223"/>
      <c r="BQ62" s="1223"/>
      <c r="BR62" s="1223"/>
      <c r="BS62" s="1223"/>
      <c r="BT62" s="1223"/>
      <c r="BU62" s="1223"/>
      <c r="BV62" s="1223"/>
      <c r="BW62" s="1223"/>
      <c r="BX62" s="1223"/>
      <c r="BY62" s="1223"/>
      <c r="BZ62" s="1223"/>
      <c r="CA62" s="1223"/>
      <c r="CB62" s="1223"/>
      <c r="CC62" s="1223"/>
      <c r="CD62" s="1223"/>
      <c r="CE62" s="1223"/>
      <c r="CF62" s="1223"/>
      <c r="CG62" s="1223"/>
      <c r="CH62" s="1223"/>
      <c r="CI62" s="1223"/>
      <c r="CJ62" s="1223"/>
      <c r="CK62" s="1223"/>
      <c r="CL62" s="1223"/>
      <c r="CM62" s="1223"/>
      <c r="CN62" s="1223"/>
      <c r="CO62" s="1223"/>
      <c r="CP62" s="1223"/>
      <c r="CQ62" s="1223"/>
      <c r="CR62" s="1223"/>
      <c r="CS62" s="1223"/>
      <c r="CT62" s="1223"/>
      <c r="CU62" s="1223"/>
      <c r="CV62" s="1223"/>
      <c r="CW62" s="1223"/>
      <c r="CX62" s="1223"/>
      <c r="CY62" s="1223"/>
      <c r="CZ62" s="1223"/>
      <c r="DA62" s="1223"/>
      <c r="DB62" s="1223"/>
      <c r="DC62" s="1223"/>
      <c r="DD62" s="1223"/>
      <c r="DE62" s="255"/>
    </row>
    <row r="63" spans="1:109" ht="17.25" x14ac:dyDescent="0.15">
      <c r="B63" s="312" t="s">
        <v>623</v>
      </c>
    </row>
    <row r="64" spans="1:109" x14ac:dyDescent="0.15">
      <c r="B64" s="259"/>
      <c r="G64" s="1224"/>
      <c r="I64" s="1256"/>
      <c r="J64" s="1256"/>
      <c r="K64" s="1256"/>
      <c r="L64" s="1256"/>
      <c r="M64" s="1256"/>
      <c r="N64" s="1257"/>
      <c r="AM64" s="1224"/>
      <c r="AN64" s="1224" t="s">
        <v>616</v>
      </c>
      <c r="AP64" s="1225"/>
      <c r="AQ64" s="1225"/>
      <c r="AR64" s="1225"/>
      <c r="AY64" s="1224"/>
      <c r="BA64" s="1225"/>
      <c r="BB64" s="1225"/>
      <c r="BC64" s="1225"/>
      <c r="BK64" s="1224"/>
      <c r="BM64" s="1225"/>
      <c r="BN64" s="1225"/>
      <c r="BO64" s="1225"/>
      <c r="BW64" s="1224"/>
      <c r="BY64" s="1225"/>
      <c r="BZ64" s="1225"/>
      <c r="CA64" s="1225"/>
      <c r="CI64" s="1224"/>
      <c r="CK64" s="1225"/>
      <c r="CL64" s="1225"/>
      <c r="CM64" s="1225"/>
      <c r="CU64" s="1224"/>
      <c r="CW64" s="1225"/>
      <c r="CX64" s="1225"/>
      <c r="CY64" s="1225"/>
    </row>
    <row r="65" spans="2:107" x14ac:dyDescent="0.15">
      <c r="B65" s="259"/>
      <c r="AN65" s="1258" t="s">
        <v>624</v>
      </c>
      <c r="AO65" s="1227"/>
      <c r="AP65" s="1227"/>
      <c r="AQ65" s="1227"/>
      <c r="AR65" s="1227"/>
      <c r="AS65" s="1227"/>
      <c r="AT65" s="1227"/>
      <c r="AU65" s="1227"/>
      <c r="AV65" s="1227"/>
      <c r="AW65" s="1227"/>
      <c r="AX65" s="1227"/>
      <c r="AY65" s="1227"/>
      <c r="AZ65" s="1227"/>
      <c r="BA65" s="1227"/>
      <c r="BB65" s="1227"/>
      <c r="BC65" s="1227"/>
      <c r="BD65" s="1227"/>
      <c r="BE65" s="1227"/>
      <c r="BF65" s="1227"/>
      <c r="BG65" s="1227"/>
      <c r="BH65" s="1227"/>
      <c r="BI65" s="1227"/>
      <c r="BJ65" s="1227"/>
      <c r="BK65" s="1227"/>
      <c r="BL65" s="1227"/>
      <c r="BM65" s="1227"/>
      <c r="BN65" s="1227"/>
      <c r="BO65" s="1227"/>
      <c r="BP65" s="1227"/>
      <c r="BQ65" s="1227"/>
      <c r="BR65" s="1227"/>
      <c r="BS65" s="1227"/>
      <c r="BT65" s="1227"/>
      <c r="BU65" s="1227"/>
      <c r="BV65" s="1227"/>
      <c r="BW65" s="1227"/>
      <c r="BX65" s="1227"/>
      <c r="BY65" s="1227"/>
      <c r="BZ65" s="1227"/>
      <c r="CA65" s="1227"/>
      <c r="CB65" s="1227"/>
      <c r="CC65" s="1227"/>
      <c r="CD65" s="1227"/>
      <c r="CE65" s="1227"/>
      <c r="CF65" s="1227"/>
      <c r="CG65" s="1227"/>
      <c r="CH65" s="1227"/>
      <c r="CI65" s="1227"/>
      <c r="CJ65" s="1227"/>
      <c r="CK65" s="1227"/>
      <c r="CL65" s="1227"/>
      <c r="CM65" s="1227"/>
      <c r="CN65" s="1227"/>
      <c r="CO65" s="1227"/>
      <c r="CP65" s="1227"/>
      <c r="CQ65" s="1227"/>
      <c r="CR65" s="1227"/>
      <c r="CS65" s="1227"/>
      <c r="CT65" s="1227"/>
      <c r="CU65" s="1227"/>
      <c r="CV65" s="1227"/>
      <c r="CW65" s="1227"/>
      <c r="CX65" s="1227"/>
      <c r="CY65" s="1227"/>
      <c r="CZ65" s="1227"/>
      <c r="DA65" s="1227"/>
      <c r="DB65" s="1227"/>
      <c r="DC65" s="1228"/>
    </row>
    <row r="66" spans="2:107" x14ac:dyDescent="0.15">
      <c r="B66" s="259"/>
      <c r="AN66" s="1229"/>
      <c r="AO66" s="1230"/>
      <c r="AP66" s="1230"/>
      <c r="AQ66" s="1230"/>
      <c r="AR66" s="1230"/>
      <c r="AS66" s="1230"/>
      <c r="AT66" s="1230"/>
      <c r="AU66" s="1230"/>
      <c r="AV66" s="1230"/>
      <c r="AW66" s="1230"/>
      <c r="AX66" s="1230"/>
      <c r="AY66" s="1230"/>
      <c r="AZ66" s="1230"/>
      <c r="BA66" s="1230"/>
      <c r="BB66" s="1230"/>
      <c r="BC66" s="1230"/>
      <c r="BD66" s="1230"/>
      <c r="BE66" s="1230"/>
      <c r="BF66" s="1230"/>
      <c r="BG66" s="1230"/>
      <c r="BH66" s="1230"/>
      <c r="BI66" s="1230"/>
      <c r="BJ66" s="1230"/>
      <c r="BK66" s="1230"/>
      <c r="BL66" s="1230"/>
      <c r="BM66" s="1230"/>
      <c r="BN66" s="1230"/>
      <c r="BO66" s="1230"/>
      <c r="BP66" s="1230"/>
      <c r="BQ66" s="1230"/>
      <c r="BR66" s="1230"/>
      <c r="BS66" s="1230"/>
      <c r="BT66" s="1230"/>
      <c r="BU66" s="1230"/>
      <c r="BV66" s="1230"/>
      <c r="BW66" s="1230"/>
      <c r="BX66" s="1230"/>
      <c r="BY66" s="1230"/>
      <c r="BZ66" s="1230"/>
      <c r="CA66" s="1230"/>
      <c r="CB66" s="1230"/>
      <c r="CC66" s="1230"/>
      <c r="CD66" s="1230"/>
      <c r="CE66" s="1230"/>
      <c r="CF66" s="1230"/>
      <c r="CG66" s="1230"/>
      <c r="CH66" s="1230"/>
      <c r="CI66" s="1230"/>
      <c r="CJ66" s="1230"/>
      <c r="CK66" s="1230"/>
      <c r="CL66" s="1230"/>
      <c r="CM66" s="1230"/>
      <c r="CN66" s="1230"/>
      <c r="CO66" s="1230"/>
      <c r="CP66" s="1230"/>
      <c r="CQ66" s="1230"/>
      <c r="CR66" s="1230"/>
      <c r="CS66" s="1230"/>
      <c r="CT66" s="1230"/>
      <c r="CU66" s="1230"/>
      <c r="CV66" s="1230"/>
      <c r="CW66" s="1230"/>
      <c r="CX66" s="1230"/>
      <c r="CY66" s="1230"/>
      <c r="CZ66" s="1230"/>
      <c r="DA66" s="1230"/>
      <c r="DB66" s="1230"/>
      <c r="DC66" s="1231"/>
    </row>
    <row r="67" spans="2:107" x14ac:dyDescent="0.15">
      <c r="B67" s="259"/>
      <c r="AN67" s="1229"/>
      <c r="AO67" s="1230"/>
      <c r="AP67" s="1230"/>
      <c r="AQ67" s="1230"/>
      <c r="AR67" s="1230"/>
      <c r="AS67" s="1230"/>
      <c r="AT67" s="1230"/>
      <c r="AU67" s="1230"/>
      <c r="AV67" s="1230"/>
      <c r="AW67" s="1230"/>
      <c r="AX67" s="1230"/>
      <c r="AY67" s="1230"/>
      <c r="AZ67" s="1230"/>
      <c r="BA67" s="1230"/>
      <c r="BB67" s="1230"/>
      <c r="BC67" s="1230"/>
      <c r="BD67" s="1230"/>
      <c r="BE67" s="1230"/>
      <c r="BF67" s="1230"/>
      <c r="BG67" s="1230"/>
      <c r="BH67" s="1230"/>
      <c r="BI67" s="1230"/>
      <c r="BJ67" s="1230"/>
      <c r="BK67" s="1230"/>
      <c r="BL67" s="1230"/>
      <c r="BM67" s="1230"/>
      <c r="BN67" s="1230"/>
      <c r="BO67" s="1230"/>
      <c r="BP67" s="1230"/>
      <c r="BQ67" s="1230"/>
      <c r="BR67" s="1230"/>
      <c r="BS67" s="1230"/>
      <c r="BT67" s="1230"/>
      <c r="BU67" s="1230"/>
      <c r="BV67" s="1230"/>
      <c r="BW67" s="1230"/>
      <c r="BX67" s="1230"/>
      <c r="BY67" s="1230"/>
      <c r="BZ67" s="1230"/>
      <c r="CA67" s="1230"/>
      <c r="CB67" s="1230"/>
      <c r="CC67" s="1230"/>
      <c r="CD67" s="1230"/>
      <c r="CE67" s="1230"/>
      <c r="CF67" s="1230"/>
      <c r="CG67" s="1230"/>
      <c r="CH67" s="1230"/>
      <c r="CI67" s="1230"/>
      <c r="CJ67" s="1230"/>
      <c r="CK67" s="1230"/>
      <c r="CL67" s="1230"/>
      <c r="CM67" s="1230"/>
      <c r="CN67" s="1230"/>
      <c r="CO67" s="1230"/>
      <c r="CP67" s="1230"/>
      <c r="CQ67" s="1230"/>
      <c r="CR67" s="1230"/>
      <c r="CS67" s="1230"/>
      <c r="CT67" s="1230"/>
      <c r="CU67" s="1230"/>
      <c r="CV67" s="1230"/>
      <c r="CW67" s="1230"/>
      <c r="CX67" s="1230"/>
      <c r="CY67" s="1230"/>
      <c r="CZ67" s="1230"/>
      <c r="DA67" s="1230"/>
      <c r="DB67" s="1230"/>
      <c r="DC67" s="1231"/>
    </row>
    <row r="68" spans="2:107" x14ac:dyDescent="0.15">
      <c r="B68" s="259"/>
      <c r="AN68" s="1229"/>
      <c r="AO68" s="1230"/>
      <c r="AP68" s="1230"/>
      <c r="AQ68" s="1230"/>
      <c r="AR68" s="1230"/>
      <c r="AS68" s="1230"/>
      <c r="AT68" s="1230"/>
      <c r="AU68" s="1230"/>
      <c r="AV68" s="1230"/>
      <c r="AW68" s="1230"/>
      <c r="AX68" s="1230"/>
      <c r="AY68" s="1230"/>
      <c r="AZ68" s="1230"/>
      <c r="BA68" s="1230"/>
      <c r="BB68" s="1230"/>
      <c r="BC68" s="1230"/>
      <c r="BD68" s="1230"/>
      <c r="BE68" s="1230"/>
      <c r="BF68" s="1230"/>
      <c r="BG68" s="1230"/>
      <c r="BH68" s="1230"/>
      <c r="BI68" s="1230"/>
      <c r="BJ68" s="1230"/>
      <c r="BK68" s="1230"/>
      <c r="BL68" s="1230"/>
      <c r="BM68" s="1230"/>
      <c r="BN68" s="1230"/>
      <c r="BO68" s="1230"/>
      <c r="BP68" s="1230"/>
      <c r="BQ68" s="1230"/>
      <c r="BR68" s="1230"/>
      <c r="BS68" s="1230"/>
      <c r="BT68" s="1230"/>
      <c r="BU68" s="1230"/>
      <c r="BV68" s="1230"/>
      <c r="BW68" s="1230"/>
      <c r="BX68" s="1230"/>
      <c r="BY68" s="1230"/>
      <c r="BZ68" s="1230"/>
      <c r="CA68" s="1230"/>
      <c r="CB68" s="1230"/>
      <c r="CC68" s="1230"/>
      <c r="CD68" s="1230"/>
      <c r="CE68" s="1230"/>
      <c r="CF68" s="1230"/>
      <c r="CG68" s="1230"/>
      <c r="CH68" s="1230"/>
      <c r="CI68" s="1230"/>
      <c r="CJ68" s="1230"/>
      <c r="CK68" s="1230"/>
      <c r="CL68" s="1230"/>
      <c r="CM68" s="1230"/>
      <c r="CN68" s="1230"/>
      <c r="CO68" s="1230"/>
      <c r="CP68" s="1230"/>
      <c r="CQ68" s="1230"/>
      <c r="CR68" s="1230"/>
      <c r="CS68" s="1230"/>
      <c r="CT68" s="1230"/>
      <c r="CU68" s="1230"/>
      <c r="CV68" s="1230"/>
      <c r="CW68" s="1230"/>
      <c r="CX68" s="1230"/>
      <c r="CY68" s="1230"/>
      <c r="CZ68" s="1230"/>
      <c r="DA68" s="1230"/>
      <c r="DB68" s="1230"/>
      <c r="DC68" s="1231"/>
    </row>
    <row r="69" spans="2:107" x14ac:dyDescent="0.15">
      <c r="B69" s="259"/>
      <c r="AN69" s="1232"/>
      <c r="AO69" s="1233"/>
      <c r="AP69" s="1233"/>
      <c r="AQ69" s="1233"/>
      <c r="AR69" s="1233"/>
      <c r="AS69" s="1233"/>
      <c r="AT69" s="1233"/>
      <c r="AU69" s="1233"/>
      <c r="AV69" s="1233"/>
      <c r="AW69" s="1233"/>
      <c r="AX69" s="1233"/>
      <c r="AY69" s="1233"/>
      <c r="AZ69" s="1233"/>
      <c r="BA69" s="1233"/>
      <c r="BB69" s="1233"/>
      <c r="BC69" s="1233"/>
      <c r="BD69" s="1233"/>
      <c r="BE69" s="1233"/>
      <c r="BF69" s="1233"/>
      <c r="BG69" s="1233"/>
      <c r="BH69" s="1233"/>
      <c r="BI69" s="1233"/>
      <c r="BJ69" s="1233"/>
      <c r="BK69" s="1233"/>
      <c r="BL69" s="1233"/>
      <c r="BM69" s="1233"/>
      <c r="BN69" s="1233"/>
      <c r="BO69" s="1233"/>
      <c r="BP69" s="1233"/>
      <c r="BQ69" s="1233"/>
      <c r="BR69" s="1233"/>
      <c r="BS69" s="1233"/>
      <c r="BT69" s="1233"/>
      <c r="BU69" s="1233"/>
      <c r="BV69" s="1233"/>
      <c r="BW69" s="1233"/>
      <c r="BX69" s="1233"/>
      <c r="BY69" s="1233"/>
      <c r="BZ69" s="1233"/>
      <c r="CA69" s="1233"/>
      <c r="CB69" s="1233"/>
      <c r="CC69" s="1233"/>
      <c r="CD69" s="1233"/>
      <c r="CE69" s="1233"/>
      <c r="CF69" s="1233"/>
      <c r="CG69" s="1233"/>
      <c r="CH69" s="1233"/>
      <c r="CI69" s="1233"/>
      <c r="CJ69" s="1233"/>
      <c r="CK69" s="1233"/>
      <c r="CL69" s="1233"/>
      <c r="CM69" s="1233"/>
      <c r="CN69" s="1233"/>
      <c r="CO69" s="1233"/>
      <c r="CP69" s="1233"/>
      <c r="CQ69" s="1233"/>
      <c r="CR69" s="1233"/>
      <c r="CS69" s="1233"/>
      <c r="CT69" s="1233"/>
      <c r="CU69" s="1233"/>
      <c r="CV69" s="1233"/>
      <c r="CW69" s="1233"/>
      <c r="CX69" s="1233"/>
      <c r="CY69" s="1233"/>
      <c r="CZ69" s="1233"/>
      <c r="DA69" s="1233"/>
      <c r="DB69" s="1233"/>
      <c r="DC69" s="1234"/>
    </row>
    <row r="70" spans="2:107" x14ac:dyDescent="0.15">
      <c r="B70" s="259"/>
      <c r="H70" s="1259"/>
      <c r="I70" s="1259"/>
      <c r="J70" s="1260"/>
      <c r="K70" s="1260"/>
      <c r="L70" s="1261"/>
      <c r="M70" s="1260"/>
      <c r="N70" s="1261"/>
      <c r="AN70" s="1235"/>
      <c r="AO70" s="1235"/>
      <c r="AP70" s="1235"/>
      <c r="AZ70" s="1235"/>
      <c r="BA70" s="1235"/>
      <c r="BB70" s="1235"/>
      <c r="BL70" s="1235"/>
      <c r="BM70" s="1235"/>
      <c r="BN70" s="1235"/>
      <c r="BX70" s="1235"/>
      <c r="BY70" s="1235"/>
      <c r="BZ70" s="1235"/>
      <c r="CJ70" s="1235"/>
      <c r="CK70" s="1235"/>
      <c r="CL70" s="1235"/>
      <c r="CV70" s="1235"/>
      <c r="CW70" s="1235"/>
      <c r="CX70" s="1235"/>
    </row>
    <row r="71" spans="2:107" x14ac:dyDescent="0.15">
      <c r="B71" s="259"/>
      <c r="G71" s="1262"/>
      <c r="I71" s="1263"/>
      <c r="J71" s="1260"/>
      <c r="K71" s="1260"/>
      <c r="L71" s="1261"/>
      <c r="M71" s="1260"/>
      <c r="N71" s="1261"/>
      <c r="AM71" s="1262"/>
      <c r="AN71" s="255" t="s">
        <v>618</v>
      </c>
    </row>
    <row r="72" spans="2:107" x14ac:dyDescent="0.15">
      <c r="B72" s="259"/>
      <c r="G72" s="1236"/>
      <c r="H72" s="1236"/>
      <c r="I72" s="1236"/>
      <c r="J72" s="1236"/>
      <c r="K72" s="1237"/>
      <c r="L72" s="1237"/>
      <c r="M72" s="1238"/>
      <c r="N72" s="1238"/>
      <c r="AN72" s="1239"/>
      <c r="AO72" s="1240"/>
      <c r="AP72" s="1240"/>
      <c r="AQ72" s="1240"/>
      <c r="AR72" s="1240"/>
      <c r="AS72" s="1240"/>
      <c r="AT72" s="1240"/>
      <c r="AU72" s="1240"/>
      <c r="AV72" s="1240"/>
      <c r="AW72" s="1240"/>
      <c r="AX72" s="1240"/>
      <c r="AY72" s="1240"/>
      <c r="AZ72" s="1240"/>
      <c r="BA72" s="1240"/>
      <c r="BB72" s="1240"/>
      <c r="BC72" s="1240"/>
      <c r="BD72" s="1240"/>
      <c r="BE72" s="1240"/>
      <c r="BF72" s="1240"/>
      <c r="BG72" s="1240"/>
      <c r="BH72" s="1240"/>
      <c r="BI72" s="1240"/>
      <c r="BJ72" s="1240"/>
      <c r="BK72" s="1240"/>
      <c r="BL72" s="1240"/>
      <c r="BM72" s="1240"/>
      <c r="BN72" s="1240"/>
      <c r="BO72" s="1241"/>
      <c r="BP72" s="1242" t="s">
        <v>543</v>
      </c>
      <c r="BQ72" s="1242"/>
      <c r="BR72" s="1242"/>
      <c r="BS72" s="1242"/>
      <c r="BT72" s="1242"/>
      <c r="BU72" s="1242"/>
      <c r="BV72" s="1242"/>
      <c r="BW72" s="1242"/>
      <c r="BX72" s="1242" t="s">
        <v>544</v>
      </c>
      <c r="BY72" s="1242"/>
      <c r="BZ72" s="1242"/>
      <c r="CA72" s="1242"/>
      <c r="CB72" s="1242"/>
      <c r="CC72" s="1242"/>
      <c r="CD72" s="1242"/>
      <c r="CE72" s="1242"/>
      <c r="CF72" s="1242" t="s">
        <v>545</v>
      </c>
      <c r="CG72" s="1242"/>
      <c r="CH72" s="1242"/>
      <c r="CI72" s="1242"/>
      <c r="CJ72" s="1242"/>
      <c r="CK72" s="1242"/>
      <c r="CL72" s="1242"/>
      <c r="CM72" s="1242"/>
      <c r="CN72" s="1242" t="s">
        <v>546</v>
      </c>
      <c r="CO72" s="1242"/>
      <c r="CP72" s="1242"/>
      <c r="CQ72" s="1242"/>
      <c r="CR72" s="1242"/>
      <c r="CS72" s="1242"/>
      <c r="CT72" s="1242"/>
      <c r="CU72" s="1242"/>
      <c r="CV72" s="1242" t="s">
        <v>547</v>
      </c>
      <c r="CW72" s="1242"/>
      <c r="CX72" s="1242"/>
      <c r="CY72" s="1242"/>
      <c r="CZ72" s="1242"/>
      <c r="DA72" s="1242"/>
      <c r="DB72" s="1242"/>
      <c r="DC72" s="1242"/>
    </row>
    <row r="73" spans="2:107" x14ac:dyDescent="0.15">
      <c r="B73" s="259"/>
      <c r="G73" s="1243"/>
      <c r="H73" s="1243"/>
      <c r="I73" s="1243"/>
      <c r="J73" s="1243"/>
      <c r="K73" s="1264"/>
      <c r="L73" s="1264"/>
      <c r="M73" s="1264"/>
      <c r="N73" s="1264"/>
      <c r="AM73" s="1235"/>
      <c r="AN73" s="1246" t="s">
        <v>619</v>
      </c>
      <c r="AO73" s="1246"/>
      <c r="AP73" s="1246"/>
      <c r="AQ73" s="1246"/>
      <c r="AR73" s="1246"/>
      <c r="AS73" s="1246"/>
      <c r="AT73" s="1246"/>
      <c r="AU73" s="1246"/>
      <c r="AV73" s="1246"/>
      <c r="AW73" s="1246"/>
      <c r="AX73" s="1246"/>
      <c r="AY73" s="1246"/>
      <c r="AZ73" s="1246"/>
      <c r="BA73" s="1246"/>
      <c r="BB73" s="1246" t="s">
        <v>620</v>
      </c>
      <c r="BC73" s="1246"/>
      <c r="BD73" s="1246"/>
      <c r="BE73" s="1246"/>
      <c r="BF73" s="1246"/>
      <c r="BG73" s="1246"/>
      <c r="BH73" s="1246"/>
      <c r="BI73" s="1246"/>
      <c r="BJ73" s="1246"/>
      <c r="BK73" s="1246"/>
      <c r="BL73" s="1246"/>
      <c r="BM73" s="1246"/>
      <c r="BN73" s="1246"/>
      <c r="BO73" s="1246"/>
      <c r="BP73" s="1247">
        <v>140.4</v>
      </c>
      <c r="BQ73" s="1247"/>
      <c r="BR73" s="1247"/>
      <c r="BS73" s="1247"/>
      <c r="BT73" s="1247"/>
      <c r="BU73" s="1247"/>
      <c r="BV73" s="1247"/>
      <c r="BW73" s="1247"/>
      <c r="BX73" s="1247">
        <v>137.4</v>
      </c>
      <c r="BY73" s="1247"/>
      <c r="BZ73" s="1247"/>
      <c r="CA73" s="1247"/>
      <c r="CB73" s="1247"/>
      <c r="CC73" s="1247"/>
      <c r="CD73" s="1247"/>
      <c r="CE73" s="1247"/>
      <c r="CF73" s="1247">
        <v>129.9</v>
      </c>
      <c r="CG73" s="1247"/>
      <c r="CH73" s="1247"/>
      <c r="CI73" s="1247"/>
      <c r="CJ73" s="1247"/>
      <c r="CK73" s="1247"/>
      <c r="CL73" s="1247"/>
      <c r="CM73" s="1247"/>
      <c r="CN73" s="1247">
        <v>129.19999999999999</v>
      </c>
      <c r="CO73" s="1247"/>
      <c r="CP73" s="1247"/>
      <c r="CQ73" s="1247"/>
      <c r="CR73" s="1247"/>
      <c r="CS73" s="1247"/>
      <c r="CT73" s="1247"/>
      <c r="CU73" s="1247"/>
      <c r="CV73" s="1247">
        <v>127.2</v>
      </c>
      <c r="CW73" s="1247"/>
      <c r="CX73" s="1247"/>
      <c r="CY73" s="1247"/>
      <c r="CZ73" s="1247"/>
      <c r="DA73" s="1247"/>
      <c r="DB73" s="1247"/>
      <c r="DC73" s="1247"/>
    </row>
    <row r="74" spans="2:107" x14ac:dyDescent="0.15">
      <c r="B74" s="259"/>
      <c r="G74" s="1243"/>
      <c r="H74" s="1243"/>
      <c r="I74" s="1243"/>
      <c r="J74" s="1243"/>
      <c r="K74" s="1264"/>
      <c r="L74" s="1264"/>
      <c r="M74" s="1264"/>
      <c r="N74" s="1264"/>
      <c r="AM74" s="1235"/>
      <c r="AN74" s="1246"/>
      <c r="AO74" s="1246"/>
      <c r="AP74" s="1246"/>
      <c r="AQ74" s="1246"/>
      <c r="AR74" s="1246"/>
      <c r="AS74" s="1246"/>
      <c r="AT74" s="1246"/>
      <c r="AU74" s="1246"/>
      <c r="AV74" s="1246"/>
      <c r="AW74" s="1246"/>
      <c r="AX74" s="1246"/>
      <c r="AY74" s="1246"/>
      <c r="AZ74" s="1246"/>
      <c r="BA74" s="1246"/>
      <c r="BB74" s="1246"/>
      <c r="BC74" s="1246"/>
      <c r="BD74" s="1246"/>
      <c r="BE74" s="1246"/>
      <c r="BF74" s="1246"/>
      <c r="BG74" s="1246"/>
      <c r="BH74" s="1246"/>
      <c r="BI74" s="1246"/>
      <c r="BJ74" s="1246"/>
      <c r="BK74" s="1246"/>
      <c r="BL74" s="1246"/>
      <c r="BM74" s="1246"/>
      <c r="BN74" s="1246"/>
      <c r="BO74" s="1246"/>
      <c r="BP74" s="1247"/>
      <c r="BQ74" s="1247"/>
      <c r="BR74" s="1247"/>
      <c r="BS74" s="1247"/>
      <c r="BT74" s="1247"/>
      <c r="BU74" s="1247"/>
      <c r="BV74" s="1247"/>
      <c r="BW74" s="1247"/>
      <c r="BX74" s="1247"/>
      <c r="BY74" s="1247"/>
      <c r="BZ74" s="1247"/>
      <c r="CA74" s="1247"/>
      <c r="CB74" s="1247"/>
      <c r="CC74" s="1247"/>
      <c r="CD74" s="1247"/>
      <c r="CE74" s="1247"/>
      <c r="CF74" s="1247"/>
      <c r="CG74" s="1247"/>
      <c r="CH74" s="1247"/>
      <c r="CI74" s="1247"/>
      <c r="CJ74" s="1247"/>
      <c r="CK74" s="1247"/>
      <c r="CL74" s="1247"/>
      <c r="CM74" s="1247"/>
      <c r="CN74" s="1247"/>
      <c r="CO74" s="1247"/>
      <c r="CP74" s="1247"/>
      <c r="CQ74" s="1247"/>
      <c r="CR74" s="1247"/>
      <c r="CS74" s="1247"/>
      <c r="CT74" s="1247"/>
      <c r="CU74" s="1247"/>
      <c r="CV74" s="1247"/>
      <c r="CW74" s="1247"/>
      <c r="CX74" s="1247"/>
      <c r="CY74" s="1247"/>
      <c r="CZ74" s="1247"/>
      <c r="DA74" s="1247"/>
      <c r="DB74" s="1247"/>
      <c r="DC74" s="1247"/>
    </row>
    <row r="75" spans="2:107" x14ac:dyDescent="0.15">
      <c r="B75" s="259"/>
      <c r="G75" s="1243"/>
      <c r="H75" s="1243"/>
      <c r="I75" s="1236"/>
      <c r="J75" s="1236"/>
      <c r="K75" s="1245"/>
      <c r="L75" s="1245"/>
      <c r="M75" s="1245"/>
      <c r="N75" s="1245"/>
      <c r="AM75" s="1235"/>
      <c r="AN75" s="1246"/>
      <c r="AO75" s="1246"/>
      <c r="AP75" s="1246"/>
      <c r="AQ75" s="1246"/>
      <c r="AR75" s="1246"/>
      <c r="AS75" s="1246"/>
      <c r="AT75" s="1246"/>
      <c r="AU75" s="1246"/>
      <c r="AV75" s="1246"/>
      <c r="AW75" s="1246"/>
      <c r="AX75" s="1246"/>
      <c r="AY75" s="1246"/>
      <c r="AZ75" s="1246"/>
      <c r="BA75" s="1246"/>
      <c r="BB75" s="1246" t="s">
        <v>625</v>
      </c>
      <c r="BC75" s="1246"/>
      <c r="BD75" s="1246"/>
      <c r="BE75" s="1246"/>
      <c r="BF75" s="1246"/>
      <c r="BG75" s="1246"/>
      <c r="BH75" s="1246"/>
      <c r="BI75" s="1246"/>
      <c r="BJ75" s="1246"/>
      <c r="BK75" s="1246"/>
      <c r="BL75" s="1246"/>
      <c r="BM75" s="1246"/>
      <c r="BN75" s="1246"/>
      <c r="BO75" s="1246"/>
      <c r="BP75" s="1247">
        <v>10.199999999999999</v>
      </c>
      <c r="BQ75" s="1247"/>
      <c r="BR75" s="1247"/>
      <c r="BS75" s="1247"/>
      <c r="BT75" s="1247"/>
      <c r="BU75" s="1247"/>
      <c r="BV75" s="1247"/>
      <c r="BW75" s="1247"/>
      <c r="BX75" s="1247">
        <v>10.5</v>
      </c>
      <c r="BY75" s="1247"/>
      <c r="BZ75" s="1247"/>
      <c r="CA75" s="1247"/>
      <c r="CB75" s="1247"/>
      <c r="CC75" s="1247"/>
      <c r="CD75" s="1247"/>
      <c r="CE75" s="1247"/>
      <c r="CF75" s="1247">
        <v>10.6</v>
      </c>
      <c r="CG75" s="1247"/>
      <c r="CH75" s="1247"/>
      <c r="CI75" s="1247"/>
      <c r="CJ75" s="1247"/>
      <c r="CK75" s="1247"/>
      <c r="CL75" s="1247"/>
      <c r="CM75" s="1247"/>
      <c r="CN75" s="1247">
        <v>9.6999999999999993</v>
      </c>
      <c r="CO75" s="1247"/>
      <c r="CP75" s="1247"/>
      <c r="CQ75" s="1247"/>
      <c r="CR75" s="1247"/>
      <c r="CS75" s="1247"/>
      <c r="CT75" s="1247"/>
      <c r="CU75" s="1247"/>
      <c r="CV75" s="1247">
        <v>9.5</v>
      </c>
      <c r="CW75" s="1247"/>
      <c r="CX75" s="1247"/>
      <c r="CY75" s="1247"/>
      <c r="CZ75" s="1247"/>
      <c r="DA75" s="1247"/>
      <c r="DB75" s="1247"/>
      <c r="DC75" s="1247"/>
    </row>
    <row r="76" spans="2:107" x14ac:dyDescent="0.15">
      <c r="B76" s="259"/>
      <c r="G76" s="1243"/>
      <c r="H76" s="1243"/>
      <c r="I76" s="1236"/>
      <c r="J76" s="1236"/>
      <c r="K76" s="1245"/>
      <c r="L76" s="1245"/>
      <c r="M76" s="1245"/>
      <c r="N76" s="1245"/>
      <c r="AM76" s="1235"/>
      <c r="AN76" s="1246"/>
      <c r="AO76" s="1246"/>
      <c r="AP76" s="1246"/>
      <c r="AQ76" s="1246"/>
      <c r="AR76" s="1246"/>
      <c r="AS76" s="1246"/>
      <c r="AT76" s="1246"/>
      <c r="AU76" s="1246"/>
      <c r="AV76" s="1246"/>
      <c r="AW76" s="1246"/>
      <c r="AX76" s="1246"/>
      <c r="AY76" s="1246"/>
      <c r="AZ76" s="1246"/>
      <c r="BA76" s="1246"/>
      <c r="BB76" s="1246"/>
      <c r="BC76" s="1246"/>
      <c r="BD76" s="1246"/>
      <c r="BE76" s="1246"/>
      <c r="BF76" s="1246"/>
      <c r="BG76" s="1246"/>
      <c r="BH76" s="1246"/>
      <c r="BI76" s="1246"/>
      <c r="BJ76" s="1246"/>
      <c r="BK76" s="1246"/>
      <c r="BL76" s="1246"/>
      <c r="BM76" s="1246"/>
      <c r="BN76" s="1246"/>
      <c r="BO76" s="1246"/>
      <c r="BP76" s="1247"/>
      <c r="BQ76" s="1247"/>
      <c r="BR76" s="1247"/>
      <c r="BS76" s="1247"/>
      <c r="BT76" s="1247"/>
      <c r="BU76" s="1247"/>
      <c r="BV76" s="1247"/>
      <c r="BW76" s="1247"/>
      <c r="BX76" s="1247"/>
      <c r="BY76" s="1247"/>
      <c r="BZ76" s="1247"/>
      <c r="CA76" s="1247"/>
      <c r="CB76" s="1247"/>
      <c r="CC76" s="1247"/>
      <c r="CD76" s="1247"/>
      <c r="CE76" s="1247"/>
      <c r="CF76" s="1247"/>
      <c r="CG76" s="1247"/>
      <c r="CH76" s="1247"/>
      <c r="CI76" s="1247"/>
      <c r="CJ76" s="1247"/>
      <c r="CK76" s="1247"/>
      <c r="CL76" s="1247"/>
      <c r="CM76" s="1247"/>
      <c r="CN76" s="1247"/>
      <c r="CO76" s="1247"/>
      <c r="CP76" s="1247"/>
      <c r="CQ76" s="1247"/>
      <c r="CR76" s="1247"/>
      <c r="CS76" s="1247"/>
      <c r="CT76" s="1247"/>
      <c r="CU76" s="1247"/>
      <c r="CV76" s="1247"/>
      <c r="CW76" s="1247"/>
      <c r="CX76" s="1247"/>
      <c r="CY76" s="1247"/>
      <c r="CZ76" s="1247"/>
      <c r="DA76" s="1247"/>
      <c r="DB76" s="1247"/>
      <c r="DC76" s="1247"/>
    </row>
    <row r="77" spans="2:107" x14ac:dyDescent="0.15">
      <c r="B77" s="259"/>
      <c r="G77" s="1236"/>
      <c r="H77" s="1236"/>
      <c r="I77" s="1236"/>
      <c r="J77" s="1236"/>
      <c r="K77" s="1264"/>
      <c r="L77" s="1264"/>
      <c r="M77" s="1264"/>
      <c r="N77" s="1264"/>
      <c r="AN77" s="1242" t="s">
        <v>622</v>
      </c>
      <c r="AO77" s="1242"/>
      <c r="AP77" s="1242"/>
      <c r="AQ77" s="1242"/>
      <c r="AR77" s="1242"/>
      <c r="AS77" s="1242"/>
      <c r="AT77" s="1242"/>
      <c r="AU77" s="1242"/>
      <c r="AV77" s="1242"/>
      <c r="AW77" s="1242"/>
      <c r="AX77" s="1242"/>
      <c r="AY77" s="1242"/>
      <c r="AZ77" s="1242"/>
      <c r="BA77" s="1242"/>
      <c r="BB77" s="1246" t="s">
        <v>620</v>
      </c>
      <c r="BC77" s="1246"/>
      <c r="BD77" s="1246"/>
      <c r="BE77" s="1246"/>
      <c r="BF77" s="1246"/>
      <c r="BG77" s="1246"/>
      <c r="BH77" s="1246"/>
      <c r="BI77" s="1246"/>
      <c r="BJ77" s="1246"/>
      <c r="BK77" s="1246"/>
      <c r="BL77" s="1246"/>
      <c r="BM77" s="1246"/>
      <c r="BN77" s="1246"/>
      <c r="BO77" s="1246"/>
      <c r="BP77" s="1247">
        <v>91.9</v>
      </c>
      <c r="BQ77" s="1247"/>
      <c r="BR77" s="1247"/>
      <c r="BS77" s="1247"/>
      <c r="BT77" s="1247"/>
      <c r="BU77" s="1247"/>
      <c r="BV77" s="1247"/>
      <c r="BW77" s="1247"/>
      <c r="BX77" s="1247">
        <v>86.1</v>
      </c>
      <c r="BY77" s="1247"/>
      <c r="BZ77" s="1247"/>
      <c r="CA77" s="1247"/>
      <c r="CB77" s="1247"/>
      <c r="CC77" s="1247"/>
      <c r="CD77" s="1247"/>
      <c r="CE77" s="1247"/>
      <c r="CF77" s="1247">
        <v>72.8</v>
      </c>
      <c r="CG77" s="1247"/>
      <c r="CH77" s="1247"/>
      <c r="CI77" s="1247"/>
      <c r="CJ77" s="1247"/>
      <c r="CK77" s="1247"/>
      <c r="CL77" s="1247"/>
      <c r="CM77" s="1247"/>
      <c r="CN77" s="1247">
        <v>67.599999999999994</v>
      </c>
      <c r="CO77" s="1247"/>
      <c r="CP77" s="1247"/>
      <c r="CQ77" s="1247"/>
      <c r="CR77" s="1247"/>
      <c r="CS77" s="1247"/>
      <c r="CT77" s="1247"/>
      <c r="CU77" s="1247"/>
      <c r="CV77" s="1247">
        <v>63</v>
      </c>
      <c r="CW77" s="1247"/>
      <c r="CX77" s="1247"/>
      <c r="CY77" s="1247"/>
      <c r="CZ77" s="1247"/>
      <c r="DA77" s="1247"/>
      <c r="DB77" s="1247"/>
      <c r="DC77" s="1247"/>
    </row>
    <row r="78" spans="2:107" x14ac:dyDescent="0.15">
      <c r="B78" s="259"/>
      <c r="G78" s="1236"/>
      <c r="H78" s="1236"/>
      <c r="I78" s="1236"/>
      <c r="J78" s="1236"/>
      <c r="K78" s="1264"/>
      <c r="L78" s="1264"/>
      <c r="M78" s="1264"/>
      <c r="N78" s="1264"/>
      <c r="AN78" s="1242"/>
      <c r="AO78" s="1242"/>
      <c r="AP78" s="1242"/>
      <c r="AQ78" s="1242"/>
      <c r="AR78" s="1242"/>
      <c r="AS78" s="1242"/>
      <c r="AT78" s="1242"/>
      <c r="AU78" s="1242"/>
      <c r="AV78" s="1242"/>
      <c r="AW78" s="1242"/>
      <c r="AX78" s="1242"/>
      <c r="AY78" s="1242"/>
      <c r="AZ78" s="1242"/>
      <c r="BA78" s="1242"/>
      <c r="BB78" s="1246"/>
      <c r="BC78" s="1246"/>
      <c r="BD78" s="1246"/>
      <c r="BE78" s="1246"/>
      <c r="BF78" s="1246"/>
      <c r="BG78" s="1246"/>
      <c r="BH78" s="1246"/>
      <c r="BI78" s="1246"/>
      <c r="BJ78" s="1246"/>
      <c r="BK78" s="1246"/>
      <c r="BL78" s="1246"/>
      <c r="BM78" s="1246"/>
      <c r="BN78" s="1246"/>
      <c r="BO78" s="1246"/>
      <c r="BP78" s="1247"/>
      <c r="BQ78" s="1247"/>
      <c r="BR78" s="1247"/>
      <c r="BS78" s="1247"/>
      <c r="BT78" s="1247"/>
      <c r="BU78" s="1247"/>
      <c r="BV78" s="1247"/>
      <c r="BW78" s="1247"/>
      <c r="BX78" s="1247"/>
      <c r="BY78" s="1247"/>
      <c r="BZ78" s="1247"/>
      <c r="CA78" s="1247"/>
      <c r="CB78" s="1247"/>
      <c r="CC78" s="1247"/>
      <c r="CD78" s="1247"/>
      <c r="CE78" s="1247"/>
      <c r="CF78" s="1247"/>
      <c r="CG78" s="1247"/>
      <c r="CH78" s="1247"/>
      <c r="CI78" s="1247"/>
      <c r="CJ78" s="1247"/>
      <c r="CK78" s="1247"/>
      <c r="CL78" s="1247"/>
      <c r="CM78" s="1247"/>
      <c r="CN78" s="1247"/>
      <c r="CO78" s="1247"/>
      <c r="CP78" s="1247"/>
      <c r="CQ78" s="1247"/>
      <c r="CR78" s="1247"/>
      <c r="CS78" s="1247"/>
      <c r="CT78" s="1247"/>
      <c r="CU78" s="1247"/>
      <c r="CV78" s="1247"/>
      <c r="CW78" s="1247"/>
      <c r="CX78" s="1247"/>
      <c r="CY78" s="1247"/>
      <c r="CZ78" s="1247"/>
      <c r="DA78" s="1247"/>
      <c r="DB78" s="1247"/>
      <c r="DC78" s="1247"/>
    </row>
    <row r="79" spans="2:107" x14ac:dyDescent="0.15">
      <c r="B79" s="259"/>
      <c r="G79" s="1236"/>
      <c r="H79" s="1236"/>
      <c r="I79" s="1249"/>
      <c r="J79" s="1249"/>
      <c r="K79" s="1265"/>
      <c r="L79" s="1265"/>
      <c r="M79" s="1265"/>
      <c r="N79" s="1265"/>
      <c r="AN79" s="1242"/>
      <c r="AO79" s="1242"/>
      <c r="AP79" s="1242"/>
      <c r="AQ79" s="1242"/>
      <c r="AR79" s="1242"/>
      <c r="AS79" s="1242"/>
      <c r="AT79" s="1242"/>
      <c r="AU79" s="1242"/>
      <c r="AV79" s="1242"/>
      <c r="AW79" s="1242"/>
      <c r="AX79" s="1242"/>
      <c r="AY79" s="1242"/>
      <c r="AZ79" s="1242"/>
      <c r="BA79" s="1242"/>
      <c r="BB79" s="1246" t="s">
        <v>625</v>
      </c>
      <c r="BC79" s="1246"/>
      <c r="BD79" s="1246"/>
      <c r="BE79" s="1246"/>
      <c r="BF79" s="1246"/>
      <c r="BG79" s="1246"/>
      <c r="BH79" s="1246"/>
      <c r="BI79" s="1246"/>
      <c r="BJ79" s="1246"/>
      <c r="BK79" s="1246"/>
      <c r="BL79" s="1246"/>
      <c r="BM79" s="1246"/>
      <c r="BN79" s="1246"/>
      <c r="BO79" s="1246"/>
      <c r="BP79" s="1247">
        <v>7.3</v>
      </c>
      <c r="BQ79" s="1247"/>
      <c r="BR79" s="1247"/>
      <c r="BS79" s="1247"/>
      <c r="BT79" s="1247"/>
      <c r="BU79" s="1247"/>
      <c r="BV79" s="1247"/>
      <c r="BW79" s="1247"/>
      <c r="BX79" s="1247">
        <v>7.3</v>
      </c>
      <c r="BY79" s="1247"/>
      <c r="BZ79" s="1247"/>
      <c r="CA79" s="1247"/>
      <c r="CB79" s="1247"/>
      <c r="CC79" s="1247"/>
      <c r="CD79" s="1247"/>
      <c r="CE79" s="1247"/>
      <c r="CF79" s="1247">
        <v>7.1</v>
      </c>
      <c r="CG79" s="1247"/>
      <c r="CH79" s="1247"/>
      <c r="CI79" s="1247"/>
      <c r="CJ79" s="1247"/>
      <c r="CK79" s="1247"/>
      <c r="CL79" s="1247"/>
      <c r="CM79" s="1247"/>
      <c r="CN79" s="1247">
        <v>6.8</v>
      </c>
      <c r="CO79" s="1247"/>
      <c r="CP79" s="1247"/>
      <c r="CQ79" s="1247"/>
      <c r="CR79" s="1247"/>
      <c r="CS79" s="1247"/>
      <c r="CT79" s="1247"/>
      <c r="CU79" s="1247"/>
      <c r="CV79" s="1247">
        <v>6.6</v>
      </c>
      <c r="CW79" s="1247"/>
      <c r="CX79" s="1247"/>
      <c r="CY79" s="1247"/>
      <c r="CZ79" s="1247"/>
      <c r="DA79" s="1247"/>
      <c r="DB79" s="1247"/>
      <c r="DC79" s="1247"/>
    </row>
    <row r="80" spans="2:107" x14ac:dyDescent="0.15">
      <c r="B80" s="259"/>
      <c r="G80" s="1236"/>
      <c r="H80" s="1236"/>
      <c r="I80" s="1249"/>
      <c r="J80" s="1249"/>
      <c r="K80" s="1265"/>
      <c r="L80" s="1265"/>
      <c r="M80" s="1265"/>
      <c r="N80" s="1265"/>
      <c r="AN80" s="1242"/>
      <c r="AO80" s="1242"/>
      <c r="AP80" s="1242"/>
      <c r="AQ80" s="1242"/>
      <c r="AR80" s="1242"/>
      <c r="AS80" s="1242"/>
      <c r="AT80" s="1242"/>
      <c r="AU80" s="1242"/>
      <c r="AV80" s="1242"/>
      <c r="AW80" s="1242"/>
      <c r="AX80" s="1242"/>
      <c r="AY80" s="1242"/>
      <c r="AZ80" s="1242"/>
      <c r="BA80" s="1242"/>
      <c r="BB80" s="1246"/>
      <c r="BC80" s="1246"/>
      <c r="BD80" s="1246"/>
      <c r="BE80" s="1246"/>
      <c r="BF80" s="1246"/>
      <c r="BG80" s="1246"/>
      <c r="BH80" s="1246"/>
      <c r="BI80" s="1246"/>
      <c r="BJ80" s="1246"/>
      <c r="BK80" s="1246"/>
      <c r="BL80" s="1246"/>
      <c r="BM80" s="1246"/>
      <c r="BN80" s="1246"/>
      <c r="BO80" s="1246"/>
      <c r="BP80" s="1247"/>
      <c r="BQ80" s="1247"/>
      <c r="BR80" s="1247"/>
      <c r="BS80" s="1247"/>
      <c r="BT80" s="1247"/>
      <c r="BU80" s="1247"/>
      <c r="BV80" s="1247"/>
      <c r="BW80" s="1247"/>
      <c r="BX80" s="1247"/>
      <c r="BY80" s="1247"/>
      <c r="BZ80" s="1247"/>
      <c r="CA80" s="1247"/>
      <c r="CB80" s="1247"/>
      <c r="CC80" s="1247"/>
      <c r="CD80" s="1247"/>
      <c r="CE80" s="1247"/>
      <c r="CF80" s="1247"/>
      <c r="CG80" s="1247"/>
      <c r="CH80" s="1247"/>
      <c r="CI80" s="1247"/>
      <c r="CJ80" s="1247"/>
      <c r="CK80" s="1247"/>
      <c r="CL80" s="1247"/>
      <c r="CM80" s="1247"/>
      <c r="CN80" s="1247"/>
      <c r="CO80" s="1247"/>
      <c r="CP80" s="1247"/>
      <c r="CQ80" s="1247"/>
      <c r="CR80" s="1247"/>
      <c r="CS80" s="1247"/>
      <c r="CT80" s="1247"/>
      <c r="CU80" s="1247"/>
      <c r="CV80" s="1247"/>
      <c r="CW80" s="1247"/>
      <c r="CX80" s="1247"/>
      <c r="CY80" s="1247"/>
      <c r="CZ80" s="1247"/>
      <c r="DA80" s="1247"/>
      <c r="DB80" s="1247"/>
      <c r="DC80" s="1247"/>
    </row>
    <row r="81" spans="2:109" x14ac:dyDescent="0.15">
      <c r="B81" s="259"/>
    </row>
    <row r="82" spans="2:109" ht="17.25" x14ac:dyDescent="0.15">
      <c r="B82" s="259"/>
      <c r="K82" s="1266"/>
      <c r="L82" s="1266"/>
      <c r="M82" s="1266"/>
      <c r="N82" s="1266"/>
      <c r="AQ82" s="1266"/>
      <c r="AR82" s="1266"/>
      <c r="AS82" s="1266"/>
      <c r="AT82" s="1266"/>
      <c r="BC82" s="1266"/>
      <c r="BD82" s="1266"/>
      <c r="BE82" s="1266"/>
      <c r="BF82" s="1266"/>
      <c r="BO82" s="1266"/>
      <c r="BP82" s="1266"/>
      <c r="BQ82" s="1266"/>
      <c r="BR82" s="1266"/>
      <c r="CA82" s="1266"/>
      <c r="CB82" s="1266"/>
      <c r="CC82" s="1266"/>
      <c r="CD82" s="1266"/>
      <c r="CM82" s="1266"/>
      <c r="CN82" s="1266"/>
      <c r="CO82" s="1266"/>
      <c r="CP82" s="1266"/>
      <c r="CY82" s="1266"/>
      <c r="CZ82" s="1266"/>
      <c r="DA82" s="1266"/>
      <c r="DB82" s="1266"/>
      <c r="DC82" s="1266"/>
    </row>
    <row r="83" spans="2:109" x14ac:dyDescent="0.15">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x14ac:dyDescent="0.15">
      <c r="DD84" s="255"/>
      <c r="DE84" s="255"/>
    </row>
    <row r="85" spans="2:109" x14ac:dyDescent="0.15">
      <c r="DD85" s="255"/>
      <c r="DE85" s="255"/>
    </row>
  </sheetData>
  <sheetProtection algorithmName="SHA-512" hashValue="Akt8THbhO2/1JDHscCnTInJqHBsUO5+4gR7DSGio13jFtnV86lldj0YOc+357Nb8/m0VlxZGGQRjYo/TrHGOFw==" saltValue="q/XYnogfigzr4ePVFGEhj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94331-F583-49C0-A8AF-84DEBE143799}">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1:34"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x14ac:dyDescent="0.15">
      <c r="S2" s="253"/>
      <c r="AH2" s="253"/>
    </row>
    <row r="3" spans="1: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x14ac:dyDescent="0.15"/>
    <row r="5" spans="1:34" x14ac:dyDescent="0.15"/>
    <row r="6" spans="1:34" x14ac:dyDescent="0.15"/>
    <row r="7" spans="1:34" x14ac:dyDescent="0.15"/>
    <row r="8" spans="1:34" x14ac:dyDescent="0.15"/>
    <row r="9" spans="1:34" x14ac:dyDescent="0.15">
      <c r="AH9" s="25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493</v>
      </c>
    </row>
  </sheetData>
  <sheetProtection algorithmName="SHA-512" hashValue="8Yq1YN3Y1e3Wfwma2d5wPbKPF1Gm+1hH+NW7/rishIX+8nbdDKbW5RcfTYeKTa0fzgKilf9m8vazn1QFanF53A==" saltValue="XfuPuKitZQGWqJ6oo8yiyw=="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600B6-7388-404A-A1FB-4B2D022F8838}">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2:34"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x14ac:dyDescent="0.15">
      <c r="S2" s="253"/>
      <c r="AH2" s="253"/>
    </row>
    <row r="3" spans="2: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x14ac:dyDescent="0.15"/>
    <row r="5" spans="2:34" x14ac:dyDescent="0.15"/>
    <row r="6" spans="2:34" x14ac:dyDescent="0.15"/>
    <row r="7" spans="2:34" x14ac:dyDescent="0.15"/>
    <row r="8" spans="2:34" x14ac:dyDescent="0.15"/>
    <row r="9" spans="2:34" x14ac:dyDescent="0.15">
      <c r="AH9" s="25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c r="AG59" s="253"/>
      <c r="AH59" s="253"/>
    </row>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493</v>
      </c>
    </row>
  </sheetData>
  <sheetProtection algorithmName="SHA-512" hashValue="D9IF7vqaWz/XmuoJHrQZ18QWDRvJfKuEsBYNiEck5JYADwDIjtjbPJjsZ15+IbGhqmnwfrc1dlpgIrTTRDb6Wg==" saltValue="axFi2elSkS/2Ok7BHv69Lg=="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50</v>
      </c>
      <c r="E2" s="147"/>
      <c r="F2" s="148" t="s">
        <v>542</v>
      </c>
      <c r="G2" s="149"/>
      <c r="H2" s="150"/>
    </row>
    <row r="3" spans="1:8" x14ac:dyDescent="0.15">
      <c r="A3" s="146" t="s">
        <v>535</v>
      </c>
      <c r="B3" s="151"/>
      <c r="C3" s="152"/>
      <c r="D3" s="153">
        <v>62653</v>
      </c>
      <c r="E3" s="154"/>
      <c r="F3" s="155">
        <v>57132</v>
      </c>
      <c r="G3" s="156"/>
      <c r="H3" s="157"/>
    </row>
    <row r="4" spans="1:8" x14ac:dyDescent="0.15">
      <c r="A4" s="158"/>
      <c r="B4" s="159"/>
      <c r="C4" s="160"/>
      <c r="D4" s="161">
        <v>39911</v>
      </c>
      <c r="E4" s="162"/>
      <c r="F4" s="163">
        <v>30126</v>
      </c>
      <c r="G4" s="164"/>
      <c r="H4" s="165"/>
    </row>
    <row r="5" spans="1:8" x14ac:dyDescent="0.15">
      <c r="A5" s="146" t="s">
        <v>537</v>
      </c>
      <c r="B5" s="151"/>
      <c r="C5" s="152"/>
      <c r="D5" s="153">
        <v>60904</v>
      </c>
      <c r="E5" s="154"/>
      <c r="F5" s="155">
        <v>58766</v>
      </c>
      <c r="G5" s="156"/>
      <c r="H5" s="157"/>
    </row>
    <row r="6" spans="1:8" x14ac:dyDescent="0.15">
      <c r="A6" s="158"/>
      <c r="B6" s="159"/>
      <c r="C6" s="160"/>
      <c r="D6" s="161">
        <v>32766</v>
      </c>
      <c r="E6" s="162"/>
      <c r="F6" s="163">
        <v>29363</v>
      </c>
      <c r="G6" s="164"/>
      <c r="H6" s="165"/>
    </row>
    <row r="7" spans="1:8" x14ac:dyDescent="0.15">
      <c r="A7" s="146" t="s">
        <v>538</v>
      </c>
      <c r="B7" s="151"/>
      <c r="C7" s="152"/>
      <c r="D7" s="153">
        <v>84110</v>
      </c>
      <c r="E7" s="154"/>
      <c r="F7" s="155">
        <v>62482</v>
      </c>
      <c r="G7" s="156"/>
      <c r="H7" s="157"/>
    </row>
    <row r="8" spans="1:8" x14ac:dyDescent="0.15">
      <c r="A8" s="158"/>
      <c r="B8" s="159"/>
      <c r="C8" s="160"/>
      <c r="D8" s="161">
        <v>60884</v>
      </c>
      <c r="E8" s="162"/>
      <c r="F8" s="163">
        <v>34626</v>
      </c>
      <c r="G8" s="164"/>
      <c r="H8" s="165"/>
    </row>
    <row r="9" spans="1:8" x14ac:dyDescent="0.15">
      <c r="A9" s="146" t="s">
        <v>539</v>
      </c>
      <c r="B9" s="151"/>
      <c r="C9" s="152"/>
      <c r="D9" s="153">
        <v>55695</v>
      </c>
      <c r="E9" s="154"/>
      <c r="F9" s="155">
        <v>59288</v>
      </c>
      <c r="G9" s="156"/>
      <c r="H9" s="157"/>
    </row>
    <row r="10" spans="1:8" x14ac:dyDescent="0.15">
      <c r="A10" s="158"/>
      <c r="B10" s="159"/>
      <c r="C10" s="160"/>
      <c r="D10" s="161">
        <v>35642</v>
      </c>
      <c r="E10" s="162"/>
      <c r="F10" s="163">
        <v>32670</v>
      </c>
      <c r="G10" s="164"/>
      <c r="H10" s="165"/>
    </row>
    <row r="11" spans="1:8" x14ac:dyDescent="0.15">
      <c r="A11" s="146" t="s">
        <v>540</v>
      </c>
      <c r="B11" s="151"/>
      <c r="C11" s="152"/>
      <c r="D11" s="153">
        <v>53627</v>
      </c>
      <c r="E11" s="154"/>
      <c r="F11" s="155">
        <v>63490</v>
      </c>
      <c r="G11" s="156"/>
      <c r="H11" s="157"/>
    </row>
    <row r="12" spans="1:8" x14ac:dyDescent="0.15">
      <c r="A12" s="158"/>
      <c r="B12" s="159"/>
      <c r="C12" s="166"/>
      <c r="D12" s="161">
        <v>32573</v>
      </c>
      <c r="E12" s="162"/>
      <c r="F12" s="163">
        <v>35347</v>
      </c>
      <c r="G12" s="164"/>
      <c r="H12" s="165"/>
    </row>
    <row r="13" spans="1:8" x14ac:dyDescent="0.15">
      <c r="A13" s="146"/>
      <c r="B13" s="151"/>
      <c r="C13" s="152"/>
      <c r="D13" s="153">
        <v>63398</v>
      </c>
      <c r="E13" s="154"/>
      <c r="F13" s="155">
        <v>60232</v>
      </c>
      <c r="G13" s="167"/>
      <c r="H13" s="157"/>
    </row>
    <row r="14" spans="1:8" x14ac:dyDescent="0.15">
      <c r="A14" s="158"/>
      <c r="B14" s="159"/>
      <c r="C14" s="160"/>
      <c r="D14" s="161">
        <v>40355</v>
      </c>
      <c r="E14" s="162"/>
      <c r="F14" s="163">
        <v>32426</v>
      </c>
      <c r="G14" s="164"/>
      <c r="H14" s="165"/>
    </row>
    <row r="17" spans="1:11" x14ac:dyDescent="0.15">
      <c r="A17" s="142" t="s">
        <v>51</v>
      </c>
    </row>
    <row r="18" spans="1:11" x14ac:dyDescent="0.15">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15">
      <c r="A19" s="168" t="s">
        <v>52</v>
      </c>
      <c r="B19" s="168">
        <f>ROUND(VALUE(SUBSTITUTE(実質収支比率等に係る経年分析!F$48,"▲","-")),2)</f>
        <v>0.86</v>
      </c>
      <c r="C19" s="168">
        <f>ROUND(VALUE(SUBSTITUTE(実質収支比率等に係る経年分析!G$48,"▲","-")),2)</f>
        <v>0.7</v>
      </c>
      <c r="D19" s="168">
        <f>ROUND(VALUE(SUBSTITUTE(実質収支比率等に係る経年分析!H$48,"▲","-")),2)</f>
        <v>1.4</v>
      </c>
      <c r="E19" s="168">
        <f>ROUND(VALUE(SUBSTITUTE(実質収支比率等に係る経年分析!I$48,"▲","-")),2)</f>
        <v>2.0099999999999998</v>
      </c>
      <c r="F19" s="168">
        <f>ROUND(VALUE(SUBSTITUTE(実質収支比率等に係る経年分析!J$48,"▲","-")),2)</f>
        <v>1.17</v>
      </c>
    </row>
    <row r="20" spans="1:11" x14ac:dyDescent="0.15">
      <c r="A20" s="168" t="s">
        <v>53</v>
      </c>
      <c r="B20" s="168">
        <f>ROUND(VALUE(SUBSTITUTE(実質収支比率等に係る経年分析!F$47,"▲","-")),2)</f>
        <v>0.84</v>
      </c>
      <c r="C20" s="168">
        <f>ROUND(VALUE(SUBSTITUTE(実質収支比率等に係る経年分析!G$47,"▲","-")),2)</f>
        <v>1.19</v>
      </c>
      <c r="D20" s="168">
        <f>ROUND(VALUE(SUBSTITUTE(実質収支比率等に係る経年分析!H$47,"▲","-")),2)</f>
        <v>3.13</v>
      </c>
      <c r="E20" s="168">
        <f>ROUND(VALUE(SUBSTITUTE(実質収支比率等に係る経年分析!I$47,"▲","-")),2)</f>
        <v>3.19</v>
      </c>
      <c r="F20" s="168">
        <f>ROUND(VALUE(SUBSTITUTE(実質収支比率等に係る経年分析!J$47,"▲","-")),2)</f>
        <v>5.16</v>
      </c>
    </row>
    <row r="21" spans="1:11" x14ac:dyDescent="0.15">
      <c r="A21" s="168" t="s">
        <v>54</v>
      </c>
      <c r="B21" s="168">
        <f>IF(ISNUMBER(VALUE(SUBSTITUTE(実質収支比率等に係る経年分析!F$49,"▲","-"))),ROUND(VALUE(SUBSTITUTE(実質収支比率等に係る経年分析!F$49,"▲","-")),2),NA())</f>
        <v>-1.21</v>
      </c>
      <c r="C21" s="168">
        <f>IF(ISNUMBER(VALUE(SUBSTITUTE(実質収支比率等に係る経年分析!G$49,"▲","-"))),ROUND(VALUE(SUBSTITUTE(実質収支比率等に係る経年分析!G$49,"▲","-")),2),NA())</f>
        <v>-0.02</v>
      </c>
      <c r="D21" s="168">
        <f>IF(ISNUMBER(VALUE(SUBSTITUTE(実質収支比率等に係る経年分析!H$49,"▲","-"))),ROUND(VALUE(SUBSTITUTE(実質収支比率等に係る経年分析!H$49,"▲","-")),2),NA())</f>
        <v>2.4500000000000002</v>
      </c>
      <c r="E21" s="168">
        <f>IF(ISNUMBER(VALUE(SUBSTITUTE(実質収支比率等に係る経年分析!I$49,"▲","-"))),ROUND(VALUE(SUBSTITUTE(実質収支比率等に係る経年分析!I$49,"▲","-")),2),NA())</f>
        <v>0.02</v>
      </c>
      <c r="F21" s="168">
        <f>IF(ISNUMBER(VALUE(SUBSTITUTE(実質収支比率等に係る経年分析!J$49,"▲","-"))),ROUND(VALUE(SUBSTITUTE(実質収支比率等に係る経年分析!J$49,"▲","-")),2),NA())</f>
        <v>0.46</v>
      </c>
    </row>
    <row r="24" spans="1:11" x14ac:dyDescent="0.15">
      <c r="A24" s="142" t="s">
        <v>55</v>
      </c>
    </row>
    <row r="25" spans="1:11" x14ac:dyDescent="0.15">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15">
      <c r="A26" s="169"/>
      <c r="B26" s="169" t="s">
        <v>56</v>
      </c>
      <c r="C26" s="169" t="s">
        <v>57</v>
      </c>
      <c r="D26" s="169" t="s">
        <v>56</v>
      </c>
      <c r="E26" s="169" t="s">
        <v>57</v>
      </c>
      <c r="F26" s="169" t="s">
        <v>56</v>
      </c>
      <c r="G26" s="169" t="s">
        <v>57</v>
      </c>
      <c r="H26" s="169" t="s">
        <v>56</v>
      </c>
      <c r="I26" s="169" t="s">
        <v>57</v>
      </c>
      <c r="J26" s="169" t="s">
        <v>56</v>
      </c>
      <c r="K26" s="169" t="s">
        <v>57</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1.73</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0.54</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0.54</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0.23</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0.21</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str">
        <f>IF(連結実質赤字比率に係る赤字・黒字の構成分析!C$41="",NA(),連結実質赤字比率に係る赤字・黒字の構成分析!C$41)</f>
        <v>工業用水道事業会計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0.47</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0.48</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0.47</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0.49</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0.43</v>
      </c>
    </row>
    <row r="30" spans="1:11" x14ac:dyDescent="0.15">
      <c r="A30" s="169" t="str">
        <f>IF(連結実質赤字比率に係る赤字・黒字の構成分析!C$40="",NA(),連結実質赤字比率に係る赤字・黒字の構成分析!C$40)</f>
        <v>自動車事業会計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0.68</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0.44</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0.44</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0.47</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0.54</v>
      </c>
    </row>
    <row r="31" spans="1:11" x14ac:dyDescent="0.15">
      <c r="A31" s="169" t="str">
        <f>IF(連結実質赤字比率に係る赤字・黒字の構成分析!C$39="",NA(),連結実質赤字比率に係る赤字・黒字の構成分析!C$39)</f>
        <v>一般会計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0.44</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0.56000000000000005</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1.1200000000000001</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1.55</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0.74</v>
      </c>
    </row>
    <row r="32" spans="1:11" x14ac:dyDescent="0.15">
      <c r="A32" s="169" t="str">
        <f>IF(連結実質赤字比率に係る赤字・黒字の構成分析!C$38="",NA(),連結実質赤字比率に係る赤字・黒字の構成分析!C$38)</f>
        <v>病院事業会計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0.25</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0.26</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0.57999999999999996</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0.75</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0.77</v>
      </c>
    </row>
    <row r="33" spans="1:16" x14ac:dyDescent="0.15">
      <c r="A33" s="169" t="str">
        <f>IF(連結実質赤字比率に係る赤字・黒字の構成分析!C$37="",NA(),連結実質赤字比率に係る赤字・黒字の構成分析!C$37)</f>
        <v>国民健康保険事業費会計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0.34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0.86</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1.38</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1.59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1.19</v>
      </c>
    </row>
    <row r="34" spans="1:16" x14ac:dyDescent="0.15">
      <c r="A34" s="169" t="str">
        <f>IF(連結実質赤字比率に係る赤字・黒字の構成分析!C$36="",NA(),連結実質赤字比率に係る赤字・黒字の構成分析!C$36)</f>
        <v>介護保険事業費会計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0.44</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1.21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1.1599999999999999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1.46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1.37</v>
      </c>
    </row>
    <row r="35" spans="1:16" x14ac:dyDescent="0.15">
      <c r="A35" s="169" t="str">
        <f>IF(連結実質赤字比率に係る赤字・黒字の構成分析!C$35="",NA(),連結実質赤字比率に係る赤字・黒字の構成分析!C$35)</f>
        <v>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2.34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2.15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2.4500000000000002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3.01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3.04</v>
      </c>
    </row>
    <row r="36" spans="1:16" x14ac:dyDescent="0.15">
      <c r="A36" s="169" t="str">
        <f>IF(連結実質赤字比率に係る赤字・黒字の構成分析!C$34="",NA(),連結実質赤字比率に係る赤字・黒字の構成分析!C$34)</f>
        <v>下水道事業会計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4.46</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4.5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4.82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5.63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6.5</v>
      </c>
    </row>
    <row r="39" spans="1:16" x14ac:dyDescent="0.15">
      <c r="A39" s="142" t="s">
        <v>58</v>
      </c>
    </row>
    <row r="40" spans="1:16" x14ac:dyDescent="0.15">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15">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15">
      <c r="A42" s="170" t="s">
        <v>61</v>
      </c>
      <c r="B42" s="170"/>
      <c r="C42" s="170"/>
      <c r="D42" s="170">
        <f>'実質公債費比率（分子）の構造'!K$52</f>
        <v>175855</v>
      </c>
      <c r="E42" s="170"/>
      <c r="F42" s="170"/>
      <c r="G42" s="170">
        <f>'実質公債費比率（分子）の構造'!L$52</f>
        <v>166684</v>
      </c>
      <c r="H42" s="170"/>
      <c r="I42" s="170"/>
      <c r="J42" s="170">
        <f>'実質公債費比率（分子）の構造'!M$52</f>
        <v>156175</v>
      </c>
      <c r="K42" s="170"/>
      <c r="L42" s="170"/>
      <c r="M42" s="170">
        <f>'実質公債費比率（分子）の構造'!N$52</f>
        <v>169860</v>
      </c>
      <c r="N42" s="170"/>
      <c r="O42" s="170"/>
      <c r="P42" s="170">
        <f>'実質公債費比率（分子）の構造'!O$52</f>
        <v>160215</v>
      </c>
    </row>
    <row r="43" spans="1:16" x14ac:dyDescent="0.15">
      <c r="A43" s="170" t="s">
        <v>16</v>
      </c>
      <c r="B43" s="170" t="str">
        <f>'実質公債費比率（分子）の構造'!K$51</f>
        <v>-</v>
      </c>
      <c r="C43" s="170"/>
      <c r="D43" s="170"/>
      <c r="E43" s="170">
        <f>'実質公債費比率（分子）の構造'!L$51</f>
        <v>3</v>
      </c>
      <c r="F43" s="170"/>
      <c r="G43" s="170"/>
      <c r="H43" s="170">
        <f>'実質公債費比率（分子）の構造'!M$51</f>
        <v>0</v>
      </c>
      <c r="I43" s="170"/>
      <c r="J43" s="170"/>
      <c r="K43" s="170" t="str">
        <f>'実質公債費比率（分子）の構造'!N$51</f>
        <v>-</v>
      </c>
      <c r="L43" s="170"/>
      <c r="M43" s="170"/>
      <c r="N43" s="170" t="str">
        <f>'実質公債費比率（分子）の構造'!O$51</f>
        <v>-</v>
      </c>
      <c r="O43" s="170"/>
      <c r="P43" s="170"/>
    </row>
    <row r="44" spans="1:16" x14ac:dyDescent="0.15">
      <c r="A44" s="170" t="s">
        <v>62</v>
      </c>
      <c r="B44" s="170">
        <f>'実質公債費比率（分子）の構造'!K$50</f>
        <v>2556</v>
      </c>
      <c r="C44" s="170"/>
      <c r="D44" s="170"/>
      <c r="E44" s="170">
        <f>'実質公債費比率（分子）の構造'!L$50</f>
        <v>3804</v>
      </c>
      <c r="F44" s="170"/>
      <c r="G44" s="170"/>
      <c r="H44" s="170">
        <f>'実質公債費比率（分子）の構造'!M$50</f>
        <v>3327</v>
      </c>
      <c r="I44" s="170"/>
      <c r="J44" s="170"/>
      <c r="K44" s="170">
        <f>'実質公債費比率（分子）の構造'!N$50</f>
        <v>3328</v>
      </c>
      <c r="L44" s="170"/>
      <c r="M44" s="170"/>
      <c r="N44" s="170">
        <f>'実質公債費比率（分子）の構造'!O$50</f>
        <v>4748</v>
      </c>
      <c r="O44" s="170"/>
      <c r="P44" s="170"/>
    </row>
    <row r="45" spans="1:16" x14ac:dyDescent="0.15">
      <c r="A45" s="170" t="s">
        <v>63</v>
      </c>
      <c r="B45" s="170" t="str">
        <f>'実質公債費比率（分子）の構造'!K$49</f>
        <v>-</v>
      </c>
      <c r="C45" s="170"/>
      <c r="D45" s="170"/>
      <c r="E45" s="170" t="str">
        <f>'実質公債費比率（分子）の構造'!L$49</f>
        <v>-</v>
      </c>
      <c r="F45" s="170"/>
      <c r="G45" s="170"/>
      <c r="H45" s="170" t="str">
        <f>'実質公債費比率（分子）の構造'!M$49</f>
        <v>-</v>
      </c>
      <c r="I45" s="170"/>
      <c r="J45" s="170"/>
      <c r="K45" s="170" t="str">
        <f>'実質公債費比率（分子）の構造'!N$49</f>
        <v>-</v>
      </c>
      <c r="L45" s="170"/>
      <c r="M45" s="170"/>
      <c r="N45" s="170" t="str">
        <f>'実質公債費比率（分子）の構造'!O$49</f>
        <v>-</v>
      </c>
      <c r="O45" s="170"/>
      <c r="P45" s="170"/>
    </row>
    <row r="46" spans="1:16" x14ac:dyDescent="0.15">
      <c r="A46" s="170" t="s">
        <v>64</v>
      </c>
      <c r="B46" s="170">
        <f>'実質公債費比率（分子）の構造'!K$48</f>
        <v>48636</v>
      </c>
      <c r="C46" s="170"/>
      <c r="D46" s="170"/>
      <c r="E46" s="170">
        <f>'実質公債費比率（分子）の構造'!L$48</f>
        <v>43151</v>
      </c>
      <c r="F46" s="170"/>
      <c r="G46" s="170"/>
      <c r="H46" s="170">
        <f>'実質公債費比率（分子）の構造'!M$48</f>
        <v>43269</v>
      </c>
      <c r="I46" s="170"/>
      <c r="J46" s="170"/>
      <c r="K46" s="170">
        <f>'実質公債費比率（分子）の構造'!N$48</f>
        <v>42493</v>
      </c>
      <c r="L46" s="170"/>
      <c r="M46" s="170"/>
      <c r="N46" s="170">
        <f>'実質公債費比率（分子）の構造'!O$48</f>
        <v>45283</v>
      </c>
      <c r="O46" s="170"/>
      <c r="P46" s="170"/>
    </row>
    <row r="47" spans="1:16" x14ac:dyDescent="0.15">
      <c r="A47" s="170" t="s">
        <v>12</v>
      </c>
      <c r="B47" s="170">
        <f>'実質公債費比率（分子）の構造'!K$47</f>
        <v>61378</v>
      </c>
      <c r="C47" s="170"/>
      <c r="D47" s="170"/>
      <c r="E47" s="170">
        <f>'実質公債費比率（分子）の構造'!L$47</f>
        <v>60203</v>
      </c>
      <c r="F47" s="170"/>
      <c r="G47" s="170"/>
      <c r="H47" s="170">
        <f>'実質公債費比率（分子）の構造'!M$47</f>
        <v>61101</v>
      </c>
      <c r="I47" s="170"/>
      <c r="J47" s="170"/>
      <c r="K47" s="170">
        <f>'実質公債費比率（分子）の構造'!N$47</f>
        <v>61172</v>
      </c>
      <c r="L47" s="170"/>
      <c r="M47" s="170"/>
      <c r="N47" s="170">
        <f>'実質公債費比率（分子）の構造'!O$47</f>
        <v>62654</v>
      </c>
      <c r="O47" s="170"/>
      <c r="P47" s="170"/>
    </row>
    <row r="48" spans="1:16" x14ac:dyDescent="0.15">
      <c r="A48" s="170" t="s">
        <v>65</v>
      </c>
      <c r="B48" s="170">
        <f>'実質公債費比率（分子）の構造'!K$46</f>
        <v>37686</v>
      </c>
      <c r="C48" s="170"/>
      <c r="D48" s="170"/>
      <c r="E48" s="170">
        <f>'実質公債費比率（分子）の構造'!L$46</f>
        <v>29478</v>
      </c>
      <c r="F48" s="170"/>
      <c r="G48" s="170"/>
      <c r="H48" s="170">
        <f>'実質公債費比率（分子）の構造'!M$46</f>
        <v>23891</v>
      </c>
      <c r="I48" s="170"/>
      <c r="J48" s="170"/>
      <c r="K48" s="170">
        <f>'実質公債費比率（分子）の構造'!N$46</f>
        <v>22518</v>
      </c>
      <c r="L48" s="170"/>
      <c r="M48" s="170"/>
      <c r="N48" s="170">
        <f>'実質公債費比率（分子）の構造'!O$46</f>
        <v>35834</v>
      </c>
      <c r="O48" s="170"/>
      <c r="P48" s="170"/>
    </row>
    <row r="49" spans="1:16" x14ac:dyDescent="0.15">
      <c r="A49" s="170" t="s">
        <v>66</v>
      </c>
      <c r="B49" s="170">
        <f>'実質公債費比率（分子）の構造'!K$45</f>
        <v>119475</v>
      </c>
      <c r="C49" s="170"/>
      <c r="D49" s="170"/>
      <c r="E49" s="170">
        <f>'実質公債費比率（分子）の構造'!L$45</f>
        <v>122220</v>
      </c>
      <c r="F49" s="170"/>
      <c r="G49" s="170"/>
      <c r="H49" s="170">
        <f>'実質公債費比率（分子）の構造'!M$45</f>
        <v>114468</v>
      </c>
      <c r="I49" s="170"/>
      <c r="J49" s="170"/>
      <c r="K49" s="170">
        <f>'実質公債費比率（分子）の構造'!N$45</f>
        <v>114870</v>
      </c>
      <c r="L49" s="170"/>
      <c r="M49" s="170"/>
      <c r="N49" s="170">
        <f>'実質公債費比率（分子）の構造'!O$45</f>
        <v>103842</v>
      </c>
      <c r="O49" s="170"/>
      <c r="P49" s="170"/>
    </row>
    <row r="50" spans="1:16" x14ac:dyDescent="0.15">
      <c r="A50" s="170" t="s">
        <v>67</v>
      </c>
      <c r="B50" s="170" t="e">
        <f>NA()</f>
        <v>#N/A</v>
      </c>
      <c r="C50" s="170">
        <f>IF(ISNUMBER('実質公債費比率（分子）の構造'!K$53),'実質公債費比率（分子）の構造'!K$53,NA())</f>
        <v>93876</v>
      </c>
      <c r="D50" s="170" t="e">
        <f>NA()</f>
        <v>#N/A</v>
      </c>
      <c r="E50" s="170" t="e">
        <f>NA()</f>
        <v>#N/A</v>
      </c>
      <c r="F50" s="170">
        <f>IF(ISNUMBER('実質公債費比率（分子）の構造'!L$53),'実質公債費比率（分子）の構造'!L$53,NA())</f>
        <v>92175</v>
      </c>
      <c r="G50" s="170" t="e">
        <f>NA()</f>
        <v>#N/A</v>
      </c>
      <c r="H50" s="170" t="e">
        <f>NA()</f>
        <v>#N/A</v>
      </c>
      <c r="I50" s="170">
        <f>IF(ISNUMBER('実質公債費比率（分子）の構造'!M$53),'実質公債費比率（分子）の構造'!M$53,NA())</f>
        <v>89881</v>
      </c>
      <c r="J50" s="170" t="e">
        <f>NA()</f>
        <v>#N/A</v>
      </c>
      <c r="K50" s="170" t="e">
        <f>NA()</f>
        <v>#N/A</v>
      </c>
      <c r="L50" s="170">
        <f>IF(ISNUMBER('実質公債費比率（分子）の構造'!N$53),'実質公債費比率（分子）の構造'!N$53,NA())</f>
        <v>74521</v>
      </c>
      <c r="M50" s="170" t="e">
        <f>NA()</f>
        <v>#N/A</v>
      </c>
      <c r="N50" s="170" t="e">
        <f>NA()</f>
        <v>#N/A</v>
      </c>
      <c r="O50" s="170">
        <f>IF(ISNUMBER('実質公債費比率（分子）の構造'!O$53),'実質公債費比率（分子）の構造'!O$53,NA())</f>
        <v>92146</v>
      </c>
      <c r="P50" s="170" t="e">
        <f>NA()</f>
        <v>#N/A</v>
      </c>
    </row>
    <row r="53" spans="1:16" x14ac:dyDescent="0.15">
      <c r="A53" s="142" t="s">
        <v>68</v>
      </c>
    </row>
    <row r="54" spans="1:16" x14ac:dyDescent="0.15">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15">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15">
      <c r="A56" s="169" t="s">
        <v>43</v>
      </c>
      <c r="B56" s="169"/>
      <c r="C56" s="169"/>
      <c r="D56" s="169">
        <f>'将来負担比率（分子）の構造'!I$52</f>
        <v>1367852</v>
      </c>
      <c r="E56" s="169"/>
      <c r="F56" s="169"/>
      <c r="G56" s="169">
        <f>'将来負担比率（分子）の構造'!J$52</f>
        <v>1348979</v>
      </c>
      <c r="H56" s="169"/>
      <c r="I56" s="169"/>
      <c r="J56" s="169">
        <f>'将来負担比率（分子）の構造'!K$52</f>
        <v>1344210</v>
      </c>
      <c r="K56" s="169"/>
      <c r="L56" s="169"/>
      <c r="M56" s="169">
        <f>'将来負担比率（分子）の構造'!L$52</f>
        <v>1306678</v>
      </c>
      <c r="N56" s="169"/>
      <c r="O56" s="169"/>
      <c r="P56" s="169">
        <f>'将来負担比率（分子）の構造'!M$52</f>
        <v>1262336</v>
      </c>
    </row>
    <row r="57" spans="1:16" x14ac:dyDescent="0.15">
      <c r="A57" s="169" t="s">
        <v>42</v>
      </c>
      <c r="B57" s="169"/>
      <c r="C57" s="169"/>
      <c r="D57" s="169">
        <f>'将来負担比率（分子）の構造'!I$51</f>
        <v>777314</v>
      </c>
      <c r="E57" s="169"/>
      <c r="F57" s="169"/>
      <c r="G57" s="169">
        <f>'将来負担比率（分子）の構造'!J$51</f>
        <v>777426</v>
      </c>
      <c r="H57" s="169"/>
      <c r="I57" s="169"/>
      <c r="J57" s="169">
        <f>'将来負担比率（分子）の構造'!K$51</f>
        <v>691902</v>
      </c>
      <c r="K57" s="169"/>
      <c r="L57" s="169"/>
      <c r="M57" s="169">
        <f>'将来負担比率（分子）の構造'!L$51</f>
        <v>689257</v>
      </c>
      <c r="N57" s="169"/>
      <c r="O57" s="169"/>
      <c r="P57" s="169">
        <f>'将来負担比率（分子）の構造'!M$51</f>
        <v>708303</v>
      </c>
    </row>
    <row r="58" spans="1:16" x14ac:dyDescent="0.15">
      <c r="A58" s="169" t="s">
        <v>41</v>
      </c>
      <c r="B58" s="169"/>
      <c r="C58" s="169"/>
      <c r="D58" s="169">
        <f>'将来負担比率（分子）の構造'!I$50</f>
        <v>181000</v>
      </c>
      <c r="E58" s="169"/>
      <c r="F58" s="169"/>
      <c r="G58" s="169">
        <f>'将来負担比率（分子）の構造'!J$50</f>
        <v>183880</v>
      </c>
      <c r="H58" s="169"/>
      <c r="I58" s="169"/>
      <c r="J58" s="169">
        <f>'将来負担比率（分子）の構造'!K$50</f>
        <v>251655</v>
      </c>
      <c r="K58" s="169"/>
      <c r="L58" s="169"/>
      <c r="M58" s="169">
        <f>'将来負担比率（分子）の構造'!L$50</f>
        <v>301421</v>
      </c>
      <c r="N58" s="169"/>
      <c r="O58" s="169"/>
      <c r="P58" s="169">
        <f>'将来負担比率（分子）の構造'!M$50</f>
        <v>293073</v>
      </c>
    </row>
    <row r="59" spans="1:16" x14ac:dyDescent="0.15">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36</v>
      </c>
      <c r="B61" s="169">
        <f>'将来負担比率（分子）の構造'!I$46</f>
        <v>38574</v>
      </c>
      <c r="C61" s="169"/>
      <c r="D61" s="169"/>
      <c r="E61" s="169">
        <f>'将来負担比率（分子）の構造'!J$46</f>
        <v>39544</v>
      </c>
      <c r="F61" s="169"/>
      <c r="G61" s="169"/>
      <c r="H61" s="169">
        <f>'将来負担比率（分子）の構造'!K$46</f>
        <v>10655</v>
      </c>
      <c r="I61" s="169"/>
      <c r="J61" s="169"/>
      <c r="K61" s="169">
        <f>'将来負担比率（分子）の構造'!L$46</f>
        <v>7981</v>
      </c>
      <c r="L61" s="169"/>
      <c r="M61" s="169"/>
      <c r="N61" s="169">
        <f>'将来負担比率（分子）の構造'!M$46</f>
        <v>7482</v>
      </c>
      <c r="O61" s="169"/>
      <c r="P61" s="169"/>
    </row>
    <row r="62" spans="1:16" x14ac:dyDescent="0.15">
      <c r="A62" s="169" t="s">
        <v>35</v>
      </c>
      <c r="B62" s="169">
        <f>'将来負担比率（分子）の構造'!I$45</f>
        <v>204782</v>
      </c>
      <c r="C62" s="169"/>
      <c r="D62" s="169"/>
      <c r="E62" s="169">
        <f>'将来負担比率（分子）の構造'!J$45</f>
        <v>205583</v>
      </c>
      <c r="F62" s="169"/>
      <c r="G62" s="169"/>
      <c r="H62" s="169">
        <f>'将来負担比率（分子）の構造'!K$45</f>
        <v>207868</v>
      </c>
      <c r="I62" s="169"/>
      <c r="J62" s="169"/>
      <c r="K62" s="169">
        <f>'将来負担比率（分子）の構造'!L$45</f>
        <v>207090</v>
      </c>
      <c r="L62" s="169"/>
      <c r="M62" s="169"/>
      <c r="N62" s="169">
        <f>'将来負担比率（分子）の構造'!M$45</f>
        <v>212312</v>
      </c>
      <c r="O62" s="169"/>
      <c r="P62" s="169"/>
    </row>
    <row r="63" spans="1:16" x14ac:dyDescent="0.15">
      <c r="A63" s="169" t="s">
        <v>34</v>
      </c>
      <c r="B63" s="169" t="str">
        <f>'将来負担比率（分子）の構造'!I$44</f>
        <v>-</v>
      </c>
      <c r="C63" s="169"/>
      <c r="D63" s="169"/>
      <c r="E63" s="169" t="str">
        <f>'将来負担比率（分子）の構造'!J$44</f>
        <v>-</v>
      </c>
      <c r="F63" s="169"/>
      <c r="G63" s="169"/>
      <c r="H63" s="169" t="str">
        <f>'将来負担比率（分子）の構造'!K$44</f>
        <v>-</v>
      </c>
      <c r="I63" s="169"/>
      <c r="J63" s="169"/>
      <c r="K63" s="169" t="str">
        <f>'将来負担比率（分子）の構造'!L$44</f>
        <v>-</v>
      </c>
      <c r="L63" s="169"/>
      <c r="M63" s="169"/>
      <c r="N63" s="169" t="str">
        <f>'将来負担比率（分子）の構造'!M$44</f>
        <v>-</v>
      </c>
      <c r="O63" s="169"/>
      <c r="P63" s="169"/>
    </row>
    <row r="64" spans="1:16" x14ac:dyDescent="0.15">
      <c r="A64" s="169" t="s">
        <v>33</v>
      </c>
      <c r="B64" s="169">
        <f>'将来負担比率（分子）の構造'!I$43</f>
        <v>493202</v>
      </c>
      <c r="C64" s="169"/>
      <c r="D64" s="169"/>
      <c r="E64" s="169">
        <f>'将来負担比率（分子）の構造'!J$43</f>
        <v>467958</v>
      </c>
      <c r="F64" s="169"/>
      <c r="G64" s="169"/>
      <c r="H64" s="169">
        <f>'将来負担比率（分子）の構造'!K$43</f>
        <v>454545</v>
      </c>
      <c r="I64" s="169"/>
      <c r="J64" s="169"/>
      <c r="K64" s="169">
        <f>'将来負担比率（分子）の構造'!L$43</f>
        <v>460674</v>
      </c>
      <c r="L64" s="169"/>
      <c r="M64" s="169"/>
      <c r="N64" s="169">
        <f>'将来負担比率（分子）の構造'!M$43</f>
        <v>485871</v>
      </c>
      <c r="O64" s="169"/>
      <c r="P64" s="169"/>
    </row>
    <row r="65" spans="1:16" x14ac:dyDescent="0.15">
      <c r="A65" s="169" t="s">
        <v>32</v>
      </c>
      <c r="B65" s="169">
        <f>'将来負担比率（分子）の構造'!I$42</f>
        <v>95988</v>
      </c>
      <c r="C65" s="169"/>
      <c r="D65" s="169"/>
      <c r="E65" s="169">
        <f>'将来負担比率（分子）の構造'!J$42</f>
        <v>91230</v>
      </c>
      <c r="F65" s="169"/>
      <c r="G65" s="169"/>
      <c r="H65" s="169">
        <f>'将来負担比率（分子）の構造'!K$42</f>
        <v>76748</v>
      </c>
      <c r="I65" s="169"/>
      <c r="J65" s="169"/>
      <c r="K65" s="169">
        <f>'将来負担比率（分子）の構造'!L$42</f>
        <v>61995</v>
      </c>
      <c r="L65" s="169"/>
      <c r="M65" s="169"/>
      <c r="N65" s="169">
        <f>'将来負担比率（分子）の構造'!M$42</f>
        <v>61919</v>
      </c>
      <c r="O65" s="169"/>
      <c r="P65" s="169"/>
    </row>
    <row r="66" spans="1:16" x14ac:dyDescent="0.15">
      <c r="A66" s="169" t="s">
        <v>31</v>
      </c>
      <c r="B66" s="169">
        <f>'将来負担比率（分子）の構造'!I$41</f>
        <v>2671095</v>
      </c>
      <c r="C66" s="169"/>
      <c r="D66" s="169"/>
      <c r="E66" s="169">
        <f>'将来負担比率（分子）の構造'!J$41</f>
        <v>2678080</v>
      </c>
      <c r="F66" s="169"/>
      <c r="G66" s="169"/>
      <c r="H66" s="169">
        <f>'将来負担比率（分子）の構造'!K$41</f>
        <v>2701273</v>
      </c>
      <c r="I66" s="169"/>
      <c r="J66" s="169"/>
      <c r="K66" s="169">
        <f>'将来負担比率（分子）の構造'!L$41</f>
        <v>2699944</v>
      </c>
      <c r="L66" s="169"/>
      <c r="M66" s="169"/>
      <c r="N66" s="169">
        <f>'将来負担比率（分子）の構造'!M$41</f>
        <v>2646366</v>
      </c>
      <c r="O66" s="169"/>
      <c r="P66" s="169"/>
    </row>
    <row r="67" spans="1:16" x14ac:dyDescent="0.15">
      <c r="A67" s="169" t="s">
        <v>71</v>
      </c>
      <c r="B67" s="169" t="e">
        <f>NA()</f>
        <v>#N/A</v>
      </c>
      <c r="C67" s="169">
        <f>IF(ISNUMBER('将来負担比率（分子）の構造'!I$53), IF('将来負担比率（分子）の構造'!I$53 &lt; 0, 0, '将来負担比率（分子）の構造'!I$53), NA())</f>
        <v>1177474</v>
      </c>
      <c r="D67" s="169" t="e">
        <f>NA()</f>
        <v>#N/A</v>
      </c>
      <c r="E67" s="169" t="e">
        <f>NA()</f>
        <v>#N/A</v>
      </c>
      <c r="F67" s="169">
        <f>IF(ISNUMBER('将来負担比率（分子）の構造'!J$53), IF('将来負担比率（分子）の構造'!J$53 &lt; 0, 0, '将来負担比率（分子）の構造'!J$53), NA())</f>
        <v>1172110</v>
      </c>
      <c r="G67" s="169" t="e">
        <f>NA()</f>
        <v>#N/A</v>
      </c>
      <c r="H67" s="169" t="e">
        <f>NA()</f>
        <v>#N/A</v>
      </c>
      <c r="I67" s="169">
        <f>IF(ISNUMBER('将来負担比率（分子）の構造'!K$53), IF('将来負担比率（分子）の構造'!K$53 &lt; 0, 0, '将来負担比率（分子）の構造'!K$53), NA())</f>
        <v>1163322</v>
      </c>
      <c r="J67" s="169" t="e">
        <f>NA()</f>
        <v>#N/A</v>
      </c>
      <c r="K67" s="169" t="e">
        <f>NA()</f>
        <v>#N/A</v>
      </c>
      <c r="L67" s="169">
        <f>IF(ISNUMBER('将来負担比率（分子）の構造'!L$53), IF('将来負担比率（分子）の構造'!L$53 &lt; 0, 0, '将来負担比率（分子）の構造'!L$53), NA())</f>
        <v>1140329</v>
      </c>
      <c r="M67" s="169" t="e">
        <f>NA()</f>
        <v>#N/A</v>
      </c>
      <c r="N67" s="169" t="e">
        <f>NA()</f>
        <v>#N/A</v>
      </c>
      <c r="O67" s="169">
        <f>IF(ISNUMBER('将来負担比率（分子）の構造'!M$53), IF('将来負担比率（分子）の構造'!M$53 &lt; 0, 0, '将来負担比率（分子）の構造'!M$53), NA())</f>
        <v>1150237</v>
      </c>
      <c r="P67" s="169" t="e">
        <f>NA()</f>
        <v>#N/A</v>
      </c>
    </row>
    <row r="70" spans="1:16" x14ac:dyDescent="0.15">
      <c r="A70" s="171" t="s">
        <v>72</v>
      </c>
      <c r="B70" s="171"/>
      <c r="C70" s="171"/>
      <c r="D70" s="171"/>
      <c r="E70" s="171"/>
      <c r="F70" s="171"/>
    </row>
    <row r="71" spans="1:16" x14ac:dyDescent="0.15">
      <c r="A71" s="172"/>
      <c r="B71" s="172" t="str">
        <f>基金残高に係る経年分析!F54</f>
        <v>R03</v>
      </c>
      <c r="C71" s="172" t="str">
        <f>基金残高に係る経年分析!G54</f>
        <v>R04</v>
      </c>
      <c r="D71" s="172" t="str">
        <f>基金残高に係る経年分析!H54</f>
        <v>R05</v>
      </c>
    </row>
    <row r="72" spans="1:16" x14ac:dyDescent="0.15">
      <c r="A72" s="172" t="s">
        <v>73</v>
      </c>
      <c r="B72" s="173">
        <f>基金残高に係る経年分析!F55</f>
        <v>31319</v>
      </c>
      <c r="C72" s="173">
        <f>基金残高に係る経年分析!G55</f>
        <v>31352</v>
      </c>
      <c r="D72" s="173">
        <f>基金残高に係る経年分析!H55</f>
        <v>51648</v>
      </c>
    </row>
    <row r="73" spans="1:16" x14ac:dyDescent="0.15">
      <c r="A73" s="172" t="s">
        <v>74</v>
      </c>
      <c r="B73" s="173" t="str">
        <f>基金残高に係る経年分析!F56</f>
        <v>-</v>
      </c>
      <c r="C73" s="173" t="str">
        <f>基金残高に係る経年分析!G56</f>
        <v>-</v>
      </c>
      <c r="D73" s="173" t="str">
        <f>基金残高に係る経年分析!H56</f>
        <v>-</v>
      </c>
    </row>
    <row r="74" spans="1:16" x14ac:dyDescent="0.15">
      <c r="A74" s="172" t="s">
        <v>75</v>
      </c>
      <c r="B74" s="173">
        <f>基金残高に係る経年分析!F57</f>
        <v>18338</v>
      </c>
      <c r="C74" s="173">
        <f>基金残高に係る経年分析!G57</f>
        <v>18475</v>
      </c>
      <c r="D74" s="173">
        <f>基金残高に係る経年分析!H57</f>
        <v>19706</v>
      </c>
    </row>
  </sheetData>
  <sheetProtection algorithmName="SHA-512" hashValue="oW27mlmg7K8W0PPFb51iVfIdQzezeDANIAzF8ZXfKsBn6lLnVeK5Zq4yzyRGasEDUmts8U+Y/T+u8sc23FRUsA==" saltValue="fD11Dc7UWAQGv0Jc78zJ7g=="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04" t="s">
        <v>202</v>
      </c>
      <c r="DI1" s="705"/>
      <c r="DJ1" s="705"/>
      <c r="DK1" s="705"/>
      <c r="DL1" s="705"/>
      <c r="DM1" s="705"/>
      <c r="DN1" s="706"/>
      <c r="DO1" s="208"/>
      <c r="DP1" s="704" t="s">
        <v>203</v>
      </c>
      <c r="DQ1" s="705"/>
      <c r="DR1" s="705"/>
      <c r="DS1" s="705"/>
      <c r="DT1" s="705"/>
      <c r="DU1" s="705"/>
      <c r="DV1" s="705"/>
      <c r="DW1" s="705"/>
      <c r="DX1" s="705"/>
      <c r="DY1" s="705"/>
      <c r="DZ1" s="705"/>
      <c r="EA1" s="705"/>
      <c r="EB1" s="705"/>
      <c r="EC1" s="706"/>
      <c r="ED1" s="207"/>
      <c r="EE1" s="207"/>
      <c r="EF1" s="207"/>
      <c r="EG1" s="207"/>
      <c r="EH1" s="207"/>
      <c r="EI1" s="207"/>
      <c r="EJ1" s="207"/>
      <c r="EK1" s="207"/>
      <c r="EL1" s="207"/>
      <c r="EM1" s="207"/>
    </row>
    <row r="2" spans="2:143" ht="22.5" customHeight="1" x14ac:dyDescent="0.15">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886303551</v>
      </c>
      <c r="S5" s="664"/>
      <c r="T5" s="664"/>
      <c r="U5" s="664"/>
      <c r="V5" s="664"/>
      <c r="W5" s="664"/>
      <c r="X5" s="664"/>
      <c r="Y5" s="689"/>
      <c r="Z5" s="702">
        <v>44.6</v>
      </c>
      <c r="AA5" s="702"/>
      <c r="AB5" s="702"/>
      <c r="AC5" s="702"/>
      <c r="AD5" s="703">
        <v>823343277</v>
      </c>
      <c r="AE5" s="703"/>
      <c r="AF5" s="703"/>
      <c r="AG5" s="703"/>
      <c r="AH5" s="703"/>
      <c r="AI5" s="703"/>
      <c r="AJ5" s="703"/>
      <c r="AK5" s="703"/>
      <c r="AL5" s="690">
        <v>81.2</v>
      </c>
      <c r="AM5" s="672"/>
      <c r="AN5" s="672"/>
      <c r="AO5" s="691"/>
      <c r="AP5" s="666" t="s">
        <v>216</v>
      </c>
      <c r="AQ5" s="667"/>
      <c r="AR5" s="667"/>
      <c r="AS5" s="667"/>
      <c r="AT5" s="667"/>
      <c r="AU5" s="667"/>
      <c r="AV5" s="667"/>
      <c r="AW5" s="667"/>
      <c r="AX5" s="667"/>
      <c r="AY5" s="667"/>
      <c r="AZ5" s="667"/>
      <c r="BA5" s="667"/>
      <c r="BB5" s="667"/>
      <c r="BC5" s="667"/>
      <c r="BD5" s="667"/>
      <c r="BE5" s="667"/>
      <c r="BF5" s="668"/>
      <c r="BG5" s="608">
        <v>804055113</v>
      </c>
      <c r="BH5" s="609"/>
      <c r="BI5" s="609"/>
      <c r="BJ5" s="609"/>
      <c r="BK5" s="609"/>
      <c r="BL5" s="609"/>
      <c r="BM5" s="609"/>
      <c r="BN5" s="610"/>
      <c r="BO5" s="646">
        <v>90.7</v>
      </c>
      <c r="BP5" s="646"/>
      <c r="BQ5" s="646"/>
      <c r="BR5" s="646"/>
      <c r="BS5" s="647">
        <v>9503884</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8881894</v>
      </c>
      <c r="S6" s="609"/>
      <c r="T6" s="609"/>
      <c r="U6" s="609"/>
      <c r="V6" s="609"/>
      <c r="W6" s="609"/>
      <c r="X6" s="609"/>
      <c r="Y6" s="610"/>
      <c r="Z6" s="646">
        <v>0.4</v>
      </c>
      <c r="AA6" s="646"/>
      <c r="AB6" s="646"/>
      <c r="AC6" s="646"/>
      <c r="AD6" s="647">
        <v>8881894</v>
      </c>
      <c r="AE6" s="647"/>
      <c r="AF6" s="647"/>
      <c r="AG6" s="647"/>
      <c r="AH6" s="647"/>
      <c r="AI6" s="647"/>
      <c r="AJ6" s="647"/>
      <c r="AK6" s="647"/>
      <c r="AL6" s="611">
        <v>0.9</v>
      </c>
      <c r="AM6" s="612"/>
      <c r="AN6" s="612"/>
      <c r="AO6" s="648"/>
      <c r="AP6" s="605" t="s">
        <v>221</v>
      </c>
      <c r="AQ6" s="606"/>
      <c r="AR6" s="606"/>
      <c r="AS6" s="606"/>
      <c r="AT6" s="606"/>
      <c r="AU6" s="606"/>
      <c r="AV6" s="606"/>
      <c r="AW6" s="606"/>
      <c r="AX6" s="606"/>
      <c r="AY6" s="606"/>
      <c r="AZ6" s="606"/>
      <c r="BA6" s="606"/>
      <c r="BB6" s="606"/>
      <c r="BC6" s="606"/>
      <c r="BD6" s="606"/>
      <c r="BE6" s="606"/>
      <c r="BF6" s="607"/>
      <c r="BG6" s="608">
        <v>804055113</v>
      </c>
      <c r="BH6" s="609"/>
      <c r="BI6" s="609"/>
      <c r="BJ6" s="609"/>
      <c r="BK6" s="609"/>
      <c r="BL6" s="609"/>
      <c r="BM6" s="609"/>
      <c r="BN6" s="610"/>
      <c r="BO6" s="646">
        <v>90.7</v>
      </c>
      <c r="BP6" s="646"/>
      <c r="BQ6" s="646"/>
      <c r="BR6" s="646"/>
      <c r="BS6" s="647">
        <v>9503884</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2985260</v>
      </c>
      <c r="CS6" s="609"/>
      <c r="CT6" s="609"/>
      <c r="CU6" s="609"/>
      <c r="CV6" s="609"/>
      <c r="CW6" s="609"/>
      <c r="CX6" s="609"/>
      <c r="CY6" s="610"/>
      <c r="CZ6" s="690">
        <v>0.2</v>
      </c>
      <c r="DA6" s="672"/>
      <c r="DB6" s="672"/>
      <c r="DC6" s="692"/>
      <c r="DD6" s="614" t="s">
        <v>122</v>
      </c>
      <c r="DE6" s="609"/>
      <c r="DF6" s="609"/>
      <c r="DG6" s="609"/>
      <c r="DH6" s="609"/>
      <c r="DI6" s="609"/>
      <c r="DJ6" s="609"/>
      <c r="DK6" s="609"/>
      <c r="DL6" s="609"/>
      <c r="DM6" s="609"/>
      <c r="DN6" s="609"/>
      <c r="DO6" s="609"/>
      <c r="DP6" s="610"/>
      <c r="DQ6" s="614">
        <v>2984890</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239113</v>
      </c>
      <c r="S7" s="609"/>
      <c r="T7" s="609"/>
      <c r="U7" s="609"/>
      <c r="V7" s="609"/>
      <c r="W7" s="609"/>
      <c r="X7" s="609"/>
      <c r="Y7" s="610"/>
      <c r="Z7" s="646">
        <v>0</v>
      </c>
      <c r="AA7" s="646"/>
      <c r="AB7" s="646"/>
      <c r="AC7" s="646"/>
      <c r="AD7" s="647">
        <v>239113</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484079795</v>
      </c>
      <c r="BH7" s="609"/>
      <c r="BI7" s="609"/>
      <c r="BJ7" s="609"/>
      <c r="BK7" s="609"/>
      <c r="BL7" s="609"/>
      <c r="BM7" s="609"/>
      <c r="BN7" s="610"/>
      <c r="BO7" s="646">
        <v>54.6</v>
      </c>
      <c r="BP7" s="646"/>
      <c r="BQ7" s="646"/>
      <c r="BR7" s="646"/>
      <c r="BS7" s="647">
        <v>9503884</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114129042</v>
      </c>
      <c r="CS7" s="609"/>
      <c r="CT7" s="609"/>
      <c r="CU7" s="609"/>
      <c r="CV7" s="609"/>
      <c r="CW7" s="609"/>
      <c r="CX7" s="609"/>
      <c r="CY7" s="610"/>
      <c r="CZ7" s="646">
        <v>5.8</v>
      </c>
      <c r="DA7" s="646"/>
      <c r="DB7" s="646"/>
      <c r="DC7" s="646"/>
      <c r="DD7" s="614">
        <v>2765586</v>
      </c>
      <c r="DE7" s="609"/>
      <c r="DF7" s="609"/>
      <c r="DG7" s="609"/>
      <c r="DH7" s="609"/>
      <c r="DI7" s="609"/>
      <c r="DJ7" s="609"/>
      <c r="DK7" s="609"/>
      <c r="DL7" s="609"/>
      <c r="DM7" s="609"/>
      <c r="DN7" s="609"/>
      <c r="DO7" s="609"/>
      <c r="DP7" s="610"/>
      <c r="DQ7" s="614">
        <v>94480557</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5919481</v>
      </c>
      <c r="S8" s="609"/>
      <c r="T8" s="609"/>
      <c r="U8" s="609"/>
      <c r="V8" s="609"/>
      <c r="W8" s="609"/>
      <c r="X8" s="609"/>
      <c r="Y8" s="610"/>
      <c r="Z8" s="646">
        <v>0.3</v>
      </c>
      <c r="AA8" s="646"/>
      <c r="AB8" s="646"/>
      <c r="AC8" s="646"/>
      <c r="AD8" s="647">
        <v>5919481</v>
      </c>
      <c r="AE8" s="647"/>
      <c r="AF8" s="647"/>
      <c r="AG8" s="647"/>
      <c r="AH8" s="647"/>
      <c r="AI8" s="647"/>
      <c r="AJ8" s="647"/>
      <c r="AK8" s="647"/>
      <c r="AL8" s="611">
        <v>0.6</v>
      </c>
      <c r="AM8" s="612"/>
      <c r="AN8" s="612"/>
      <c r="AO8" s="648"/>
      <c r="AP8" s="605" t="s">
        <v>227</v>
      </c>
      <c r="AQ8" s="606"/>
      <c r="AR8" s="606"/>
      <c r="AS8" s="606"/>
      <c r="AT8" s="606"/>
      <c r="AU8" s="606"/>
      <c r="AV8" s="606"/>
      <c r="AW8" s="606"/>
      <c r="AX8" s="606"/>
      <c r="AY8" s="606"/>
      <c r="AZ8" s="606"/>
      <c r="BA8" s="606"/>
      <c r="BB8" s="606"/>
      <c r="BC8" s="606"/>
      <c r="BD8" s="606"/>
      <c r="BE8" s="606"/>
      <c r="BF8" s="607"/>
      <c r="BG8" s="608">
        <v>8892599</v>
      </c>
      <c r="BH8" s="609"/>
      <c r="BI8" s="609"/>
      <c r="BJ8" s="609"/>
      <c r="BK8" s="609"/>
      <c r="BL8" s="609"/>
      <c r="BM8" s="609"/>
      <c r="BN8" s="610"/>
      <c r="BO8" s="646">
        <v>1</v>
      </c>
      <c r="BP8" s="646"/>
      <c r="BQ8" s="646"/>
      <c r="BR8" s="646"/>
      <c r="BS8" s="647">
        <v>1809221</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795352455</v>
      </c>
      <c r="CS8" s="609"/>
      <c r="CT8" s="609"/>
      <c r="CU8" s="609"/>
      <c r="CV8" s="609"/>
      <c r="CW8" s="609"/>
      <c r="CX8" s="609"/>
      <c r="CY8" s="610"/>
      <c r="CZ8" s="646">
        <v>40.6</v>
      </c>
      <c r="DA8" s="646"/>
      <c r="DB8" s="646"/>
      <c r="DC8" s="646"/>
      <c r="DD8" s="614">
        <v>7432722</v>
      </c>
      <c r="DE8" s="609"/>
      <c r="DF8" s="609"/>
      <c r="DG8" s="609"/>
      <c r="DH8" s="609"/>
      <c r="DI8" s="609"/>
      <c r="DJ8" s="609"/>
      <c r="DK8" s="609"/>
      <c r="DL8" s="609"/>
      <c r="DM8" s="609"/>
      <c r="DN8" s="609"/>
      <c r="DO8" s="609"/>
      <c r="DP8" s="610"/>
      <c r="DQ8" s="614">
        <v>417285727</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6584579</v>
      </c>
      <c r="S9" s="609"/>
      <c r="T9" s="609"/>
      <c r="U9" s="609"/>
      <c r="V9" s="609"/>
      <c r="W9" s="609"/>
      <c r="X9" s="609"/>
      <c r="Y9" s="610"/>
      <c r="Z9" s="646">
        <v>0.3</v>
      </c>
      <c r="AA9" s="646"/>
      <c r="AB9" s="646"/>
      <c r="AC9" s="646"/>
      <c r="AD9" s="647">
        <v>6584579</v>
      </c>
      <c r="AE9" s="647"/>
      <c r="AF9" s="647"/>
      <c r="AG9" s="647"/>
      <c r="AH9" s="647"/>
      <c r="AI9" s="647"/>
      <c r="AJ9" s="647"/>
      <c r="AK9" s="647"/>
      <c r="AL9" s="611">
        <v>0.6</v>
      </c>
      <c r="AM9" s="612"/>
      <c r="AN9" s="612"/>
      <c r="AO9" s="648"/>
      <c r="AP9" s="605" t="s">
        <v>230</v>
      </c>
      <c r="AQ9" s="606"/>
      <c r="AR9" s="606"/>
      <c r="AS9" s="606"/>
      <c r="AT9" s="606"/>
      <c r="AU9" s="606"/>
      <c r="AV9" s="606"/>
      <c r="AW9" s="606"/>
      <c r="AX9" s="606"/>
      <c r="AY9" s="606"/>
      <c r="AZ9" s="606"/>
      <c r="BA9" s="606"/>
      <c r="BB9" s="606"/>
      <c r="BC9" s="606"/>
      <c r="BD9" s="606"/>
      <c r="BE9" s="606"/>
      <c r="BF9" s="607"/>
      <c r="BG9" s="608">
        <v>422980039</v>
      </c>
      <c r="BH9" s="609"/>
      <c r="BI9" s="609"/>
      <c r="BJ9" s="609"/>
      <c r="BK9" s="609"/>
      <c r="BL9" s="609"/>
      <c r="BM9" s="609"/>
      <c r="BN9" s="610"/>
      <c r="BO9" s="646">
        <v>47.7</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126371531</v>
      </c>
      <c r="CS9" s="609"/>
      <c r="CT9" s="609"/>
      <c r="CU9" s="609"/>
      <c r="CV9" s="609"/>
      <c r="CW9" s="609"/>
      <c r="CX9" s="609"/>
      <c r="CY9" s="610"/>
      <c r="CZ9" s="646">
        <v>6.5</v>
      </c>
      <c r="DA9" s="646"/>
      <c r="DB9" s="646"/>
      <c r="DC9" s="646"/>
      <c r="DD9" s="614">
        <v>5528339</v>
      </c>
      <c r="DE9" s="609"/>
      <c r="DF9" s="609"/>
      <c r="DG9" s="609"/>
      <c r="DH9" s="609"/>
      <c r="DI9" s="609"/>
      <c r="DJ9" s="609"/>
      <c r="DK9" s="609"/>
      <c r="DL9" s="609"/>
      <c r="DM9" s="609"/>
      <c r="DN9" s="609"/>
      <c r="DO9" s="609"/>
      <c r="DP9" s="610"/>
      <c r="DQ9" s="614">
        <v>89208873</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v>1171422</v>
      </c>
      <c r="S10" s="609"/>
      <c r="T10" s="609"/>
      <c r="U10" s="609"/>
      <c r="V10" s="609"/>
      <c r="W10" s="609"/>
      <c r="X10" s="609"/>
      <c r="Y10" s="610"/>
      <c r="Z10" s="646">
        <v>0.1</v>
      </c>
      <c r="AA10" s="646"/>
      <c r="AB10" s="646"/>
      <c r="AC10" s="646"/>
      <c r="AD10" s="647">
        <v>1171422</v>
      </c>
      <c r="AE10" s="647"/>
      <c r="AF10" s="647"/>
      <c r="AG10" s="647"/>
      <c r="AH10" s="647"/>
      <c r="AI10" s="647"/>
      <c r="AJ10" s="647"/>
      <c r="AK10" s="647"/>
      <c r="AL10" s="611">
        <v>0.1</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13625551</v>
      </c>
      <c r="BH10" s="609"/>
      <c r="BI10" s="609"/>
      <c r="BJ10" s="609"/>
      <c r="BK10" s="609"/>
      <c r="BL10" s="609"/>
      <c r="BM10" s="609"/>
      <c r="BN10" s="610"/>
      <c r="BO10" s="646">
        <v>1.5</v>
      </c>
      <c r="BP10" s="646"/>
      <c r="BQ10" s="646"/>
      <c r="BR10" s="646"/>
      <c r="BS10" s="647">
        <v>1125544</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1319251</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387491</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88356773</v>
      </c>
      <c r="S11" s="609"/>
      <c r="T11" s="609"/>
      <c r="U11" s="609"/>
      <c r="V11" s="609"/>
      <c r="W11" s="609"/>
      <c r="X11" s="609"/>
      <c r="Y11" s="610"/>
      <c r="Z11" s="611">
        <v>4.5</v>
      </c>
      <c r="AA11" s="612"/>
      <c r="AB11" s="612"/>
      <c r="AC11" s="613"/>
      <c r="AD11" s="614">
        <v>88356773</v>
      </c>
      <c r="AE11" s="609"/>
      <c r="AF11" s="609"/>
      <c r="AG11" s="609"/>
      <c r="AH11" s="609"/>
      <c r="AI11" s="609"/>
      <c r="AJ11" s="609"/>
      <c r="AK11" s="610"/>
      <c r="AL11" s="611">
        <v>8.6999999999999993</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38581606</v>
      </c>
      <c r="BH11" s="609"/>
      <c r="BI11" s="609"/>
      <c r="BJ11" s="609"/>
      <c r="BK11" s="609"/>
      <c r="BL11" s="609"/>
      <c r="BM11" s="609"/>
      <c r="BN11" s="610"/>
      <c r="BO11" s="646">
        <v>4.4000000000000004</v>
      </c>
      <c r="BP11" s="646"/>
      <c r="BQ11" s="646"/>
      <c r="BR11" s="646"/>
      <c r="BS11" s="647">
        <v>6569119</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1859101</v>
      </c>
      <c r="CS11" s="609"/>
      <c r="CT11" s="609"/>
      <c r="CU11" s="609"/>
      <c r="CV11" s="609"/>
      <c r="CW11" s="609"/>
      <c r="CX11" s="609"/>
      <c r="CY11" s="610"/>
      <c r="CZ11" s="646">
        <v>0.1</v>
      </c>
      <c r="DA11" s="646"/>
      <c r="DB11" s="646"/>
      <c r="DC11" s="646"/>
      <c r="DD11" s="614">
        <v>100698</v>
      </c>
      <c r="DE11" s="609"/>
      <c r="DF11" s="609"/>
      <c r="DG11" s="609"/>
      <c r="DH11" s="609"/>
      <c r="DI11" s="609"/>
      <c r="DJ11" s="609"/>
      <c r="DK11" s="609"/>
      <c r="DL11" s="609"/>
      <c r="DM11" s="609"/>
      <c r="DN11" s="609"/>
      <c r="DO11" s="609"/>
      <c r="DP11" s="610"/>
      <c r="DQ11" s="614">
        <v>1767655</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v>149176</v>
      </c>
      <c r="S12" s="609"/>
      <c r="T12" s="609"/>
      <c r="U12" s="609"/>
      <c r="V12" s="609"/>
      <c r="W12" s="609"/>
      <c r="X12" s="609"/>
      <c r="Y12" s="610"/>
      <c r="Z12" s="646">
        <v>0</v>
      </c>
      <c r="AA12" s="646"/>
      <c r="AB12" s="646"/>
      <c r="AC12" s="646"/>
      <c r="AD12" s="647">
        <v>149176</v>
      </c>
      <c r="AE12" s="647"/>
      <c r="AF12" s="647"/>
      <c r="AG12" s="647"/>
      <c r="AH12" s="647"/>
      <c r="AI12" s="647"/>
      <c r="AJ12" s="647"/>
      <c r="AK12" s="647"/>
      <c r="AL12" s="611">
        <v>0</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293206685</v>
      </c>
      <c r="BH12" s="609"/>
      <c r="BI12" s="609"/>
      <c r="BJ12" s="609"/>
      <c r="BK12" s="609"/>
      <c r="BL12" s="609"/>
      <c r="BM12" s="609"/>
      <c r="BN12" s="610"/>
      <c r="BO12" s="646">
        <v>33.1</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88786869</v>
      </c>
      <c r="CS12" s="609"/>
      <c r="CT12" s="609"/>
      <c r="CU12" s="609"/>
      <c r="CV12" s="609"/>
      <c r="CW12" s="609"/>
      <c r="CX12" s="609"/>
      <c r="CY12" s="610"/>
      <c r="CZ12" s="646">
        <v>4.5</v>
      </c>
      <c r="DA12" s="646"/>
      <c r="DB12" s="646"/>
      <c r="DC12" s="646"/>
      <c r="DD12" s="614">
        <v>6891061</v>
      </c>
      <c r="DE12" s="609"/>
      <c r="DF12" s="609"/>
      <c r="DG12" s="609"/>
      <c r="DH12" s="609"/>
      <c r="DI12" s="609"/>
      <c r="DJ12" s="609"/>
      <c r="DK12" s="609"/>
      <c r="DL12" s="609"/>
      <c r="DM12" s="609"/>
      <c r="DN12" s="609"/>
      <c r="DO12" s="609"/>
      <c r="DP12" s="610"/>
      <c r="DQ12" s="614">
        <v>16719937</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292301410</v>
      </c>
      <c r="BH13" s="609"/>
      <c r="BI13" s="609"/>
      <c r="BJ13" s="609"/>
      <c r="BK13" s="609"/>
      <c r="BL13" s="609"/>
      <c r="BM13" s="609"/>
      <c r="BN13" s="610"/>
      <c r="BO13" s="646">
        <v>33</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231123759</v>
      </c>
      <c r="CS13" s="609"/>
      <c r="CT13" s="609"/>
      <c r="CU13" s="609"/>
      <c r="CV13" s="609"/>
      <c r="CW13" s="609"/>
      <c r="CX13" s="609"/>
      <c r="CY13" s="610"/>
      <c r="CZ13" s="646">
        <v>11.8</v>
      </c>
      <c r="DA13" s="646"/>
      <c r="DB13" s="646"/>
      <c r="DC13" s="646"/>
      <c r="DD13" s="614">
        <v>119868952</v>
      </c>
      <c r="DE13" s="609"/>
      <c r="DF13" s="609"/>
      <c r="DG13" s="609"/>
      <c r="DH13" s="609"/>
      <c r="DI13" s="609"/>
      <c r="DJ13" s="609"/>
      <c r="DK13" s="609"/>
      <c r="DL13" s="609"/>
      <c r="DM13" s="609"/>
      <c r="DN13" s="609"/>
      <c r="DO13" s="609"/>
      <c r="DP13" s="610"/>
      <c r="DQ13" s="614">
        <v>109572687</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v>72128</v>
      </c>
      <c r="S14" s="609"/>
      <c r="T14" s="609"/>
      <c r="U14" s="609"/>
      <c r="V14" s="609"/>
      <c r="W14" s="609"/>
      <c r="X14" s="609"/>
      <c r="Y14" s="610"/>
      <c r="Z14" s="646">
        <v>0</v>
      </c>
      <c r="AA14" s="646"/>
      <c r="AB14" s="646"/>
      <c r="AC14" s="646"/>
      <c r="AD14" s="647">
        <v>72128</v>
      </c>
      <c r="AE14" s="647"/>
      <c r="AF14" s="647"/>
      <c r="AG14" s="647"/>
      <c r="AH14" s="647"/>
      <c r="AI14" s="647"/>
      <c r="AJ14" s="647"/>
      <c r="AK14" s="647"/>
      <c r="AL14" s="611">
        <v>0</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3525410</v>
      </c>
      <c r="BH14" s="609"/>
      <c r="BI14" s="609"/>
      <c r="BJ14" s="609"/>
      <c r="BK14" s="609"/>
      <c r="BL14" s="609"/>
      <c r="BM14" s="609"/>
      <c r="BN14" s="610"/>
      <c r="BO14" s="646">
        <v>0.4</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52703304</v>
      </c>
      <c r="CS14" s="609"/>
      <c r="CT14" s="609"/>
      <c r="CU14" s="609"/>
      <c r="CV14" s="609"/>
      <c r="CW14" s="609"/>
      <c r="CX14" s="609"/>
      <c r="CY14" s="610"/>
      <c r="CZ14" s="646">
        <v>2.7</v>
      </c>
      <c r="DA14" s="646"/>
      <c r="DB14" s="646"/>
      <c r="DC14" s="646"/>
      <c r="DD14" s="614">
        <v>13273605</v>
      </c>
      <c r="DE14" s="609"/>
      <c r="DF14" s="609"/>
      <c r="DG14" s="609"/>
      <c r="DH14" s="609"/>
      <c r="DI14" s="609"/>
      <c r="DJ14" s="609"/>
      <c r="DK14" s="609"/>
      <c r="DL14" s="609"/>
      <c r="DM14" s="609"/>
      <c r="DN14" s="609"/>
      <c r="DO14" s="609"/>
      <c r="DP14" s="610"/>
      <c r="DQ14" s="614">
        <v>42048412</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12155492</v>
      </c>
      <c r="S15" s="609"/>
      <c r="T15" s="609"/>
      <c r="U15" s="609"/>
      <c r="V15" s="609"/>
      <c r="W15" s="609"/>
      <c r="X15" s="609"/>
      <c r="Y15" s="610"/>
      <c r="Z15" s="646">
        <v>0.6</v>
      </c>
      <c r="AA15" s="646"/>
      <c r="AB15" s="646"/>
      <c r="AC15" s="646"/>
      <c r="AD15" s="647">
        <v>12155492</v>
      </c>
      <c r="AE15" s="647"/>
      <c r="AF15" s="647"/>
      <c r="AG15" s="647"/>
      <c r="AH15" s="647"/>
      <c r="AI15" s="647"/>
      <c r="AJ15" s="647"/>
      <c r="AK15" s="647"/>
      <c r="AL15" s="611">
        <v>1.2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23243223</v>
      </c>
      <c r="BH15" s="609"/>
      <c r="BI15" s="609"/>
      <c r="BJ15" s="609"/>
      <c r="BK15" s="609"/>
      <c r="BL15" s="609"/>
      <c r="BM15" s="609"/>
      <c r="BN15" s="610"/>
      <c r="BO15" s="646">
        <v>2.6</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339937151</v>
      </c>
      <c r="CS15" s="609"/>
      <c r="CT15" s="609"/>
      <c r="CU15" s="609"/>
      <c r="CV15" s="609"/>
      <c r="CW15" s="609"/>
      <c r="CX15" s="609"/>
      <c r="CY15" s="610"/>
      <c r="CZ15" s="646">
        <v>17.399999999999999</v>
      </c>
      <c r="DA15" s="646"/>
      <c r="DB15" s="646"/>
      <c r="DC15" s="646"/>
      <c r="DD15" s="614">
        <v>45398499</v>
      </c>
      <c r="DE15" s="609"/>
      <c r="DF15" s="609"/>
      <c r="DG15" s="609"/>
      <c r="DH15" s="609"/>
      <c r="DI15" s="609"/>
      <c r="DJ15" s="609"/>
      <c r="DK15" s="609"/>
      <c r="DL15" s="609"/>
      <c r="DM15" s="609"/>
      <c r="DN15" s="609"/>
      <c r="DO15" s="609"/>
      <c r="DP15" s="610"/>
      <c r="DQ15" s="614">
        <v>235031778</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2778383</v>
      </c>
      <c r="S16" s="609"/>
      <c r="T16" s="609"/>
      <c r="U16" s="609"/>
      <c r="V16" s="609"/>
      <c r="W16" s="609"/>
      <c r="X16" s="609"/>
      <c r="Y16" s="610"/>
      <c r="Z16" s="646">
        <v>0.1</v>
      </c>
      <c r="AA16" s="646"/>
      <c r="AB16" s="646"/>
      <c r="AC16" s="646"/>
      <c r="AD16" s="647">
        <v>2778383</v>
      </c>
      <c r="AE16" s="647"/>
      <c r="AF16" s="647"/>
      <c r="AG16" s="647"/>
      <c r="AH16" s="647"/>
      <c r="AI16" s="647"/>
      <c r="AJ16" s="647"/>
      <c r="AK16" s="647"/>
      <c r="AL16" s="611">
        <v>0.3</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9783701</v>
      </c>
      <c r="S17" s="609"/>
      <c r="T17" s="609"/>
      <c r="U17" s="609"/>
      <c r="V17" s="609"/>
      <c r="W17" s="609"/>
      <c r="X17" s="609"/>
      <c r="Y17" s="610"/>
      <c r="Z17" s="646">
        <v>0.5</v>
      </c>
      <c r="AA17" s="646"/>
      <c r="AB17" s="646"/>
      <c r="AC17" s="646"/>
      <c r="AD17" s="647">
        <v>9783701</v>
      </c>
      <c r="AE17" s="647"/>
      <c r="AF17" s="647"/>
      <c r="AG17" s="647"/>
      <c r="AH17" s="647"/>
      <c r="AI17" s="647"/>
      <c r="AJ17" s="647"/>
      <c r="AK17" s="647"/>
      <c r="AL17" s="611">
        <v>1</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189165753</v>
      </c>
      <c r="CS17" s="609"/>
      <c r="CT17" s="609"/>
      <c r="CU17" s="609"/>
      <c r="CV17" s="609"/>
      <c r="CW17" s="609"/>
      <c r="CX17" s="609"/>
      <c r="CY17" s="610"/>
      <c r="CZ17" s="646">
        <v>9.6999999999999993</v>
      </c>
      <c r="DA17" s="646"/>
      <c r="DB17" s="646"/>
      <c r="DC17" s="646"/>
      <c r="DD17" s="614" t="s">
        <v>122</v>
      </c>
      <c r="DE17" s="609"/>
      <c r="DF17" s="609"/>
      <c r="DG17" s="609"/>
      <c r="DH17" s="609"/>
      <c r="DI17" s="609"/>
      <c r="DJ17" s="609"/>
      <c r="DK17" s="609"/>
      <c r="DL17" s="609"/>
      <c r="DM17" s="609"/>
      <c r="DN17" s="609"/>
      <c r="DO17" s="609"/>
      <c r="DP17" s="610"/>
      <c r="DQ17" s="614">
        <v>175732046</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4967360</v>
      </c>
      <c r="S18" s="609"/>
      <c r="T18" s="609"/>
      <c r="U18" s="609"/>
      <c r="V18" s="609"/>
      <c r="W18" s="609"/>
      <c r="X18" s="609"/>
      <c r="Y18" s="610"/>
      <c r="Z18" s="646">
        <v>0.3</v>
      </c>
      <c r="AA18" s="646"/>
      <c r="AB18" s="646"/>
      <c r="AC18" s="646"/>
      <c r="AD18" s="647">
        <v>4967360</v>
      </c>
      <c r="AE18" s="647"/>
      <c r="AF18" s="647"/>
      <c r="AG18" s="647"/>
      <c r="AH18" s="647"/>
      <c r="AI18" s="647"/>
      <c r="AJ18" s="647"/>
      <c r="AK18" s="647"/>
      <c r="AL18" s="611">
        <v>0.5</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v>14196592</v>
      </c>
      <c r="CS18" s="609"/>
      <c r="CT18" s="609"/>
      <c r="CU18" s="609"/>
      <c r="CV18" s="609"/>
      <c r="CW18" s="609"/>
      <c r="CX18" s="609"/>
      <c r="CY18" s="610"/>
      <c r="CZ18" s="646">
        <v>0.7</v>
      </c>
      <c r="DA18" s="646"/>
      <c r="DB18" s="646"/>
      <c r="DC18" s="646"/>
      <c r="DD18" s="614" t="s">
        <v>122</v>
      </c>
      <c r="DE18" s="609"/>
      <c r="DF18" s="609"/>
      <c r="DG18" s="609"/>
      <c r="DH18" s="609"/>
      <c r="DI18" s="609"/>
      <c r="DJ18" s="609"/>
      <c r="DK18" s="609"/>
      <c r="DL18" s="609"/>
      <c r="DM18" s="609"/>
      <c r="DN18" s="609"/>
      <c r="DO18" s="609"/>
      <c r="DP18" s="610"/>
      <c r="DQ18" s="614">
        <v>10479447</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4883711</v>
      </c>
      <c r="S19" s="609"/>
      <c r="T19" s="609"/>
      <c r="U19" s="609"/>
      <c r="V19" s="609"/>
      <c r="W19" s="609"/>
      <c r="X19" s="609"/>
      <c r="Y19" s="610"/>
      <c r="Z19" s="646">
        <v>0.2</v>
      </c>
      <c r="AA19" s="646"/>
      <c r="AB19" s="646"/>
      <c r="AC19" s="646"/>
      <c r="AD19" s="647">
        <v>4883711</v>
      </c>
      <c r="AE19" s="647"/>
      <c r="AF19" s="647"/>
      <c r="AG19" s="647"/>
      <c r="AH19" s="647"/>
      <c r="AI19" s="647"/>
      <c r="AJ19" s="647"/>
      <c r="AK19" s="647"/>
      <c r="AL19" s="611">
        <v>0.5</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82248438</v>
      </c>
      <c r="BH19" s="609"/>
      <c r="BI19" s="609"/>
      <c r="BJ19" s="609"/>
      <c r="BK19" s="609"/>
      <c r="BL19" s="609"/>
      <c r="BM19" s="609"/>
      <c r="BN19" s="610"/>
      <c r="BO19" s="646">
        <v>9.3000000000000007</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75" t="s">
        <v>262</v>
      </c>
      <c r="C20" s="676"/>
      <c r="D20" s="676"/>
      <c r="E20" s="676"/>
      <c r="F20" s="676"/>
      <c r="G20" s="676"/>
      <c r="H20" s="676"/>
      <c r="I20" s="676"/>
      <c r="J20" s="676"/>
      <c r="K20" s="676"/>
      <c r="L20" s="676"/>
      <c r="M20" s="676"/>
      <c r="N20" s="676"/>
      <c r="O20" s="676"/>
      <c r="P20" s="676"/>
      <c r="Q20" s="677"/>
      <c r="R20" s="608">
        <v>83649</v>
      </c>
      <c r="S20" s="609"/>
      <c r="T20" s="609"/>
      <c r="U20" s="609"/>
      <c r="V20" s="609"/>
      <c r="W20" s="609"/>
      <c r="X20" s="609"/>
      <c r="Y20" s="610"/>
      <c r="Z20" s="646">
        <v>0</v>
      </c>
      <c r="AA20" s="646"/>
      <c r="AB20" s="646"/>
      <c r="AC20" s="646"/>
      <c r="AD20" s="647">
        <v>83649</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82248438</v>
      </c>
      <c r="BH20" s="609"/>
      <c r="BI20" s="609"/>
      <c r="BJ20" s="609"/>
      <c r="BK20" s="609"/>
      <c r="BL20" s="609"/>
      <c r="BM20" s="609"/>
      <c r="BN20" s="610"/>
      <c r="BO20" s="646">
        <v>9.3000000000000007</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1957930068</v>
      </c>
      <c r="CS20" s="609"/>
      <c r="CT20" s="609"/>
      <c r="CU20" s="609"/>
      <c r="CV20" s="609"/>
      <c r="CW20" s="609"/>
      <c r="CX20" s="609"/>
      <c r="CY20" s="610"/>
      <c r="CZ20" s="646">
        <v>100</v>
      </c>
      <c r="DA20" s="646"/>
      <c r="DB20" s="646"/>
      <c r="DC20" s="646"/>
      <c r="DD20" s="614">
        <v>201259462</v>
      </c>
      <c r="DE20" s="609"/>
      <c r="DF20" s="609"/>
      <c r="DG20" s="609"/>
      <c r="DH20" s="609"/>
      <c r="DI20" s="609"/>
      <c r="DJ20" s="609"/>
      <c r="DK20" s="609"/>
      <c r="DL20" s="609"/>
      <c r="DM20" s="609"/>
      <c r="DN20" s="609"/>
      <c r="DO20" s="609"/>
      <c r="DP20" s="610"/>
      <c r="DQ20" s="614">
        <v>1195699500</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42333663</v>
      </c>
      <c r="S21" s="609"/>
      <c r="T21" s="609"/>
      <c r="U21" s="609"/>
      <c r="V21" s="609"/>
      <c r="W21" s="609"/>
      <c r="X21" s="609"/>
      <c r="Y21" s="610"/>
      <c r="Z21" s="646">
        <v>2.1</v>
      </c>
      <c r="AA21" s="646"/>
      <c r="AB21" s="646"/>
      <c r="AC21" s="646"/>
      <c r="AD21" s="647">
        <v>40688292</v>
      </c>
      <c r="AE21" s="647"/>
      <c r="AF21" s="647"/>
      <c r="AG21" s="647"/>
      <c r="AH21" s="647"/>
      <c r="AI21" s="647"/>
      <c r="AJ21" s="647"/>
      <c r="AK21" s="647"/>
      <c r="AL21" s="611">
        <v>4</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75194</v>
      </c>
      <c r="BH21" s="609"/>
      <c r="BI21" s="609"/>
      <c r="BJ21" s="609"/>
      <c r="BK21" s="609"/>
      <c r="BL21" s="609"/>
      <c r="BM21" s="609"/>
      <c r="BN21" s="610"/>
      <c r="BO21" s="646">
        <v>0</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40688292</v>
      </c>
      <c r="S22" s="609"/>
      <c r="T22" s="609"/>
      <c r="U22" s="609"/>
      <c r="V22" s="609"/>
      <c r="W22" s="609"/>
      <c r="X22" s="609"/>
      <c r="Y22" s="610"/>
      <c r="Z22" s="646">
        <v>2</v>
      </c>
      <c r="AA22" s="646"/>
      <c r="AB22" s="646"/>
      <c r="AC22" s="646"/>
      <c r="AD22" s="647">
        <v>40688292</v>
      </c>
      <c r="AE22" s="647"/>
      <c r="AF22" s="647"/>
      <c r="AG22" s="647"/>
      <c r="AH22" s="647"/>
      <c r="AI22" s="647"/>
      <c r="AJ22" s="647"/>
      <c r="AK22" s="647"/>
      <c r="AL22" s="611">
        <v>4</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v>19212970</v>
      </c>
      <c r="BH22" s="609"/>
      <c r="BI22" s="609"/>
      <c r="BJ22" s="609"/>
      <c r="BK22" s="609"/>
      <c r="BL22" s="609"/>
      <c r="BM22" s="609"/>
      <c r="BN22" s="610"/>
      <c r="BO22" s="646">
        <v>2.2000000000000002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1644231</v>
      </c>
      <c r="S23" s="609"/>
      <c r="T23" s="609"/>
      <c r="U23" s="609"/>
      <c r="V23" s="609"/>
      <c r="W23" s="609"/>
      <c r="X23" s="609"/>
      <c r="Y23" s="610"/>
      <c r="Z23" s="646">
        <v>0.1</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v>62960274</v>
      </c>
      <c r="BH23" s="609"/>
      <c r="BI23" s="609"/>
      <c r="BJ23" s="609"/>
      <c r="BK23" s="609"/>
      <c r="BL23" s="609"/>
      <c r="BM23" s="609"/>
      <c r="BN23" s="610"/>
      <c r="BO23" s="646">
        <v>7.1</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v>1140</v>
      </c>
      <c r="S24" s="609"/>
      <c r="T24" s="609"/>
      <c r="U24" s="609"/>
      <c r="V24" s="609"/>
      <c r="W24" s="609"/>
      <c r="X24" s="609"/>
      <c r="Y24" s="610"/>
      <c r="Z24" s="646">
        <v>0</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1134943613</v>
      </c>
      <c r="CS24" s="664"/>
      <c r="CT24" s="664"/>
      <c r="CU24" s="664"/>
      <c r="CV24" s="664"/>
      <c r="CW24" s="664"/>
      <c r="CX24" s="664"/>
      <c r="CY24" s="689"/>
      <c r="CZ24" s="690">
        <v>58</v>
      </c>
      <c r="DA24" s="672"/>
      <c r="DB24" s="672"/>
      <c r="DC24" s="692"/>
      <c r="DD24" s="688">
        <v>721996411</v>
      </c>
      <c r="DE24" s="664"/>
      <c r="DF24" s="664"/>
      <c r="DG24" s="664"/>
      <c r="DH24" s="664"/>
      <c r="DI24" s="664"/>
      <c r="DJ24" s="664"/>
      <c r="DK24" s="689"/>
      <c r="DL24" s="688">
        <v>670044920</v>
      </c>
      <c r="DM24" s="664"/>
      <c r="DN24" s="664"/>
      <c r="DO24" s="664"/>
      <c r="DP24" s="664"/>
      <c r="DQ24" s="664"/>
      <c r="DR24" s="664"/>
      <c r="DS24" s="664"/>
      <c r="DT24" s="664"/>
      <c r="DU24" s="664"/>
      <c r="DV24" s="689"/>
      <c r="DW24" s="690">
        <v>65</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1069696716</v>
      </c>
      <c r="S25" s="609"/>
      <c r="T25" s="609"/>
      <c r="U25" s="609"/>
      <c r="V25" s="609"/>
      <c r="W25" s="609"/>
      <c r="X25" s="609"/>
      <c r="Y25" s="610"/>
      <c r="Z25" s="646">
        <v>53.9</v>
      </c>
      <c r="AA25" s="646"/>
      <c r="AB25" s="646"/>
      <c r="AC25" s="646"/>
      <c r="AD25" s="647">
        <v>1005091071</v>
      </c>
      <c r="AE25" s="647"/>
      <c r="AF25" s="647"/>
      <c r="AG25" s="647"/>
      <c r="AH25" s="647"/>
      <c r="AI25" s="647"/>
      <c r="AJ25" s="647"/>
      <c r="AK25" s="647"/>
      <c r="AL25" s="611">
        <v>99.1</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355193978</v>
      </c>
      <c r="CS25" s="621"/>
      <c r="CT25" s="621"/>
      <c r="CU25" s="621"/>
      <c r="CV25" s="621"/>
      <c r="CW25" s="621"/>
      <c r="CX25" s="621"/>
      <c r="CY25" s="622"/>
      <c r="CZ25" s="611">
        <v>18.100000000000001</v>
      </c>
      <c r="DA25" s="623"/>
      <c r="DB25" s="623"/>
      <c r="DC25" s="624"/>
      <c r="DD25" s="614">
        <v>302192607</v>
      </c>
      <c r="DE25" s="621"/>
      <c r="DF25" s="621"/>
      <c r="DG25" s="621"/>
      <c r="DH25" s="621"/>
      <c r="DI25" s="621"/>
      <c r="DJ25" s="621"/>
      <c r="DK25" s="622"/>
      <c r="DL25" s="614">
        <v>297912895</v>
      </c>
      <c r="DM25" s="621"/>
      <c r="DN25" s="621"/>
      <c r="DO25" s="621"/>
      <c r="DP25" s="621"/>
      <c r="DQ25" s="621"/>
      <c r="DR25" s="621"/>
      <c r="DS25" s="621"/>
      <c r="DT25" s="621"/>
      <c r="DU25" s="621"/>
      <c r="DV25" s="622"/>
      <c r="DW25" s="611">
        <v>28.9</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750439</v>
      </c>
      <c r="S26" s="609"/>
      <c r="T26" s="609"/>
      <c r="U26" s="609"/>
      <c r="V26" s="609"/>
      <c r="W26" s="609"/>
      <c r="X26" s="609"/>
      <c r="Y26" s="610"/>
      <c r="Z26" s="646">
        <v>0</v>
      </c>
      <c r="AA26" s="646"/>
      <c r="AB26" s="646"/>
      <c r="AC26" s="646"/>
      <c r="AD26" s="647">
        <v>750439</v>
      </c>
      <c r="AE26" s="647"/>
      <c r="AF26" s="647"/>
      <c r="AG26" s="647"/>
      <c r="AH26" s="647"/>
      <c r="AI26" s="647"/>
      <c r="AJ26" s="647"/>
      <c r="AK26" s="647"/>
      <c r="AL26" s="611">
        <v>0.1</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260312179</v>
      </c>
      <c r="CS26" s="609"/>
      <c r="CT26" s="609"/>
      <c r="CU26" s="609"/>
      <c r="CV26" s="609"/>
      <c r="CW26" s="609"/>
      <c r="CX26" s="609"/>
      <c r="CY26" s="610"/>
      <c r="CZ26" s="611">
        <v>13.3</v>
      </c>
      <c r="DA26" s="623"/>
      <c r="DB26" s="623"/>
      <c r="DC26" s="624"/>
      <c r="DD26" s="614">
        <v>210901068</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29704153</v>
      </c>
      <c r="S27" s="609"/>
      <c r="T27" s="609"/>
      <c r="U27" s="609"/>
      <c r="V27" s="609"/>
      <c r="W27" s="609"/>
      <c r="X27" s="609"/>
      <c r="Y27" s="610"/>
      <c r="Z27" s="646">
        <v>1.5</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886303551</v>
      </c>
      <c r="BH27" s="609"/>
      <c r="BI27" s="609"/>
      <c r="BJ27" s="609"/>
      <c r="BK27" s="609"/>
      <c r="BL27" s="609"/>
      <c r="BM27" s="609"/>
      <c r="BN27" s="610"/>
      <c r="BO27" s="646">
        <v>100</v>
      </c>
      <c r="BP27" s="646"/>
      <c r="BQ27" s="646"/>
      <c r="BR27" s="646"/>
      <c r="BS27" s="647">
        <v>9503884</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590875951</v>
      </c>
      <c r="CS27" s="621"/>
      <c r="CT27" s="621"/>
      <c r="CU27" s="621"/>
      <c r="CV27" s="621"/>
      <c r="CW27" s="621"/>
      <c r="CX27" s="621"/>
      <c r="CY27" s="622"/>
      <c r="CZ27" s="611">
        <v>30.2</v>
      </c>
      <c r="DA27" s="623"/>
      <c r="DB27" s="623"/>
      <c r="DC27" s="624"/>
      <c r="DD27" s="614">
        <v>244363827</v>
      </c>
      <c r="DE27" s="621"/>
      <c r="DF27" s="621"/>
      <c r="DG27" s="621"/>
      <c r="DH27" s="621"/>
      <c r="DI27" s="621"/>
      <c r="DJ27" s="621"/>
      <c r="DK27" s="622"/>
      <c r="DL27" s="614">
        <v>204110545</v>
      </c>
      <c r="DM27" s="621"/>
      <c r="DN27" s="621"/>
      <c r="DO27" s="621"/>
      <c r="DP27" s="621"/>
      <c r="DQ27" s="621"/>
      <c r="DR27" s="621"/>
      <c r="DS27" s="621"/>
      <c r="DT27" s="621"/>
      <c r="DU27" s="621"/>
      <c r="DV27" s="622"/>
      <c r="DW27" s="611">
        <v>19.8</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32987401</v>
      </c>
      <c r="S28" s="609"/>
      <c r="T28" s="609"/>
      <c r="U28" s="609"/>
      <c r="V28" s="609"/>
      <c r="W28" s="609"/>
      <c r="X28" s="609"/>
      <c r="Y28" s="610"/>
      <c r="Z28" s="646">
        <v>1.7</v>
      </c>
      <c r="AA28" s="646"/>
      <c r="AB28" s="646"/>
      <c r="AC28" s="646"/>
      <c r="AD28" s="647" t="s">
        <v>122</v>
      </c>
      <c r="AE28" s="647"/>
      <c r="AF28" s="647"/>
      <c r="AG28" s="647"/>
      <c r="AH28" s="647"/>
      <c r="AI28" s="647"/>
      <c r="AJ28" s="647"/>
      <c r="AK28" s="647"/>
      <c r="AL28" s="611" t="s">
        <v>122</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188873684</v>
      </c>
      <c r="CS28" s="609"/>
      <c r="CT28" s="609"/>
      <c r="CU28" s="609"/>
      <c r="CV28" s="609"/>
      <c r="CW28" s="609"/>
      <c r="CX28" s="609"/>
      <c r="CY28" s="610"/>
      <c r="CZ28" s="611">
        <v>9.6</v>
      </c>
      <c r="DA28" s="623"/>
      <c r="DB28" s="623"/>
      <c r="DC28" s="624"/>
      <c r="DD28" s="614">
        <v>175439977</v>
      </c>
      <c r="DE28" s="609"/>
      <c r="DF28" s="609"/>
      <c r="DG28" s="609"/>
      <c r="DH28" s="609"/>
      <c r="DI28" s="609"/>
      <c r="DJ28" s="609"/>
      <c r="DK28" s="610"/>
      <c r="DL28" s="614">
        <v>168021480</v>
      </c>
      <c r="DM28" s="609"/>
      <c r="DN28" s="609"/>
      <c r="DO28" s="609"/>
      <c r="DP28" s="609"/>
      <c r="DQ28" s="609"/>
      <c r="DR28" s="609"/>
      <c r="DS28" s="609"/>
      <c r="DT28" s="609"/>
      <c r="DU28" s="609"/>
      <c r="DV28" s="610"/>
      <c r="DW28" s="611">
        <v>16.3</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8624056</v>
      </c>
      <c r="S29" s="609"/>
      <c r="T29" s="609"/>
      <c r="U29" s="609"/>
      <c r="V29" s="609"/>
      <c r="W29" s="609"/>
      <c r="X29" s="609"/>
      <c r="Y29" s="610"/>
      <c r="Z29" s="646">
        <v>0.4</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188791978</v>
      </c>
      <c r="CS29" s="621"/>
      <c r="CT29" s="621"/>
      <c r="CU29" s="621"/>
      <c r="CV29" s="621"/>
      <c r="CW29" s="621"/>
      <c r="CX29" s="621"/>
      <c r="CY29" s="622"/>
      <c r="CZ29" s="611">
        <v>9.6</v>
      </c>
      <c r="DA29" s="623"/>
      <c r="DB29" s="623"/>
      <c r="DC29" s="624"/>
      <c r="DD29" s="614">
        <v>175358271</v>
      </c>
      <c r="DE29" s="621"/>
      <c r="DF29" s="621"/>
      <c r="DG29" s="621"/>
      <c r="DH29" s="621"/>
      <c r="DI29" s="621"/>
      <c r="DJ29" s="621"/>
      <c r="DK29" s="622"/>
      <c r="DL29" s="614">
        <v>167939774</v>
      </c>
      <c r="DM29" s="621"/>
      <c r="DN29" s="621"/>
      <c r="DO29" s="621"/>
      <c r="DP29" s="621"/>
      <c r="DQ29" s="621"/>
      <c r="DR29" s="621"/>
      <c r="DS29" s="621"/>
      <c r="DT29" s="621"/>
      <c r="DU29" s="621"/>
      <c r="DV29" s="622"/>
      <c r="DW29" s="611">
        <v>16.3</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422470252</v>
      </c>
      <c r="S30" s="609"/>
      <c r="T30" s="609"/>
      <c r="U30" s="609"/>
      <c r="V30" s="609"/>
      <c r="W30" s="609"/>
      <c r="X30" s="609"/>
      <c r="Y30" s="610"/>
      <c r="Z30" s="646">
        <v>21.3</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166577448</v>
      </c>
      <c r="CS30" s="609"/>
      <c r="CT30" s="609"/>
      <c r="CU30" s="609"/>
      <c r="CV30" s="609"/>
      <c r="CW30" s="609"/>
      <c r="CX30" s="609"/>
      <c r="CY30" s="610"/>
      <c r="CZ30" s="611">
        <v>8.5</v>
      </c>
      <c r="DA30" s="623"/>
      <c r="DB30" s="623"/>
      <c r="DC30" s="624"/>
      <c r="DD30" s="614">
        <v>154759055</v>
      </c>
      <c r="DE30" s="609"/>
      <c r="DF30" s="609"/>
      <c r="DG30" s="609"/>
      <c r="DH30" s="609"/>
      <c r="DI30" s="609"/>
      <c r="DJ30" s="609"/>
      <c r="DK30" s="610"/>
      <c r="DL30" s="614">
        <v>147739122</v>
      </c>
      <c r="DM30" s="609"/>
      <c r="DN30" s="609"/>
      <c r="DO30" s="609"/>
      <c r="DP30" s="609"/>
      <c r="DQ30" s="609"/>
      <c r="DR30" s="609"/>
      <c r="DS30" s="609"/>
      <c r="DT30" s="609"/>
      <c r="DU30" s="609"/>
      <c r="DV30" s="610"/>
      <c r="DW30" s="611">
        <v>14.3</v>
      </c>
      <c r="DX30" s="623"/>
      <c r="DY30" s="623"/>
      <c r="DZ30" s="623"/>
      <c r="EA30" s="623"/>
      <c r="EB30" s="623"/>
      <c r="EC30" s="635"/>
    </row>
    <row r="31" spans="2:133" ht="11.25" customHeight="1" x14ac:dyDescent="0.15">
      <c r="B31" s="675" t="s">
        <v>297</v>
      </c>
      <c r="C31" s="676"/>
      <c r="D31" s="676"/>
      <c r="E31" s="676"/>
      <c r="F31" s="676"/>
      <c r="G31" s="676"/>
      <c r="H31" s="676"/>
      <c r="I31" s="676"/>
      <c r="J31" s="676"/>
      <c r="K31" s="676"/>
      <c r="L31" s="676"/>
      <c r="M31" s="676"/>
      <c r="N31" s="676"/>
      <c r="O31" s="676"/>
      <c r="P31" s="676"/>
      <c r="Q31" s="677"/>
      <c r="R31" s="608">
        <v>489837</v>
      </c>
      <c r="S31" s="609"/>
      <c r="T31" s="609"/>
      <c r="U31" s="609"/>
      <c r="V31" s="609"/>
      <c r="W31" s="609"/>
      <c r="X31" s="609"/>
      <c r="Y31" s="610"/>
      <c r="Z31" s="646">
        <v>0</v>
      </c>
      <c r="AA31" s="646"/>
      <c r="AB31" s="646"/>
      <c r="AC31" s="646"/>
      <c r="AD31" s="647">
        <v>489837</v>
      </c>
      <c r="AE31" s="647"/>
      <c r="AF31" s="647"/>
      <c r="AG31" s="647"/>
      <c r="AH31" s="647"/>
      <c r="AI31" s="647"/>
      <c r="AJ31" s="647"/>
      <c r="AK31" s="647"/>
      <c r="AL31" s="611">
        <v>0</v>
      </c>
      <c r="AM31" s="612"/>
      <c r="AN31" s="612"/>
      <c r="AO31" s="648"/>
      <c r="AP31" s="680" t="s">
        <v>298</v>
      </c>
      <c r="AQ31" s="681"/>
      <c r="AR31" s="681"/>
      <c r="AS31" s="681"/>
      <c r="AT31" s="682" t="s">
        <v>299</v>
      </c>
      <c r="AU31" s="212"/>
      <c r="AV31" s="212"/>
      <c r="AW31" s="212"/>
      <c r="AX31" s="666" t="s">
        <v>177</v>
      </c>
      <c r="AY31" s="667"/>
      <c r="AZ31" s="667"/>
      <c r="BA31" s="667"/>
      <c r="BB31" s="667"/>
      <c r="BC31" s="667"/>
      <c r="BD31" s="667"/>
      <c r="BE31" s="667"/>
      <c r="BF31" s="668"/>
      <c r="BG31" s="670">
        <v>99.6</v>
      </c>
      <c r="BH31" s="671"/>
      <c r="BI31" s="671"/>
      <c r="BJ31" s="671"/>
      <c r="BK31" s="671"/>
      <c r="BL31" s="671"/>
      <c r="BM31" s="672">
        <v>99.4</v>
      </c>
      <c r="BN31" s="671"/>
      <c r="BO31" s="671"/>
      <c r="BP31" s="671"/>
      <c r="BQ31" s="673"/>
      <c r="BR31" s="670">
        <v>99.6</v>
      </c>
      <c r="BS31" s="671"/>
      <c r="BT31" s="671"/>
      <c r="BU31" s="671"/>
      <c r="BV31" s="671"/>
      <c r="BW31" s="671"/>
      <c r="BX31" s="672">
        <v>99.3</v>
      </c>
      <c r="BY31" s="671"/>
      <c r="BZ31" s="671"/>
      <c r="CA31" s="671"/>
      <c r="CB31" s="673"/>
      <c r="CD31" s="629"/>
      <c r="CE31" s="630"/>
      <c r="CF31" s="605" t="s">
        <v>300</v>
      </c>
      <c r="CG31" s="606"/>
      <c r="CH31" s="606"/>
      <c r="CI31" s="606"/>
      <c r="CJ31" s="606"/>
      <c r="CK31" s="606"/>
      <c r="CL31" s="606"/>
      <c r="CM31" s="606"/>
      <c r="CN31" s="606"/>
      <c r="CO31" s="606"/>
      <c r="CP31" s="606"/>
      <c r="CQ31" s="607"/>
      <c r="CR31" s="608">
        <v>22214530</v>
      </c>
      <c r="CS31" s="621"/>
      <c r="CT31" s="621"/>
      <c r="CU31" s="621"/>
      <c r="CV31" s="621"/>
      <c r="CW31" s="621"/>
      <c r="CX31" s="621"/>
      <c r="CY31" s="622"/>
      <c r="CZ31" s="611">
        <v>1.1000000000000001</v>
      </c>
      <c r="DA31" s="623"/>
      <c r="DB31" s="623"/>
      <c r="DC31" s="624"/>
      <c r="DD31" s="614">
        <v>20599216</v>
      </c>
      <c r="DE31" s="621"/>
      <c r="DF31" s="621"/>
      <c r="DG31" s="621"/>
      <c r="DH31" s="621"/>
      <c r="DI31" s="621"/>
      <c r="DJ31" s="621"/>
      <c r="DK31" s="622"/>
      <c r="DL31" s="614">
        <v>20200652</v>
      </c>
      <c r="DM31" s="621"/>
      <c r="DN31" s="621"/>
      <c r="DO31" s="621"/>
      <c r="DP31" s="621"/>
      <c r="DQ31" s="621"/>
      <c r="DR31" s="621"/>
      <c r="DS31" s="621"/>
      <c r="DT31" s="621"/>
      <c r="DU31" s="621"/>
      <c r="DV31" s="622"/>
      <c r="DW31" s="611">
        <v>2</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102254936</v>
      </c>
      <c r="S32" s="609"/>
      <c r="T32" s="609"/>
      <c r="U32" s="609"/>
      <c r="V32" s="609"/>
      <c r="W32" s="609"/>
      <c r="X32" s="609"/>
      <c r="Y32" s="610"/>
      <c r="Z32" s="646">
        <v>5.2</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208" t="s">
        <v>302</v>
      </c>
      <c r="AX32" s="605" t="s">
        <v>303</v>
      </c>
      <c r="AY32" s="606"/>
      <c r="AZ32" s="606"/>
      <c r="BA32" s="606"/>
      <c r="BB32" s="606"/>
      <c r="BC32" s="606"/>
      <c r="BD32" s="606"/>
      <c r="BE32" s="606"/>
      <c r="BF32" s="607"/>
      <c r="BG32" s="674">
        <v>99.5</v>
      </c>
      <c r="BH32" s="621"/>
      <c r="BI32" s="621"/>
      <c r="BJ32" s="621"/>
      <c r="BK32" s="621"/>
      <c r="BL32" s="621"/>
      <c r="BM32" s="612">
        <v>99.1</v>
      </c>
      <c r="BN32" s="621"/>
      <c r="BO32" s="621"/>
      <c r="BP32" s="621"/>
      <c r="BQ32" s="644"/>
      <c r="BR32" s="674">
        <v>99.5</v>
      </c>
      <c r="BS32" s="621"/>
      <c r="BT32" s="621"/>
      <c r="BU32" s="621"/>
      <c r="BV32" s="621"/>
      <c r="BW32" s="621"/>
      <c r="BX32" s="612">
        <v>99</v>
      </c>
      <c r="BY32" s="621"/>
      <c r="BZ32" s="621"/>
      <c r="CA32" s="621"/>
      <c r="CB32" s="644"/>
      <c r="CD32" s="631"/>
      <c r="CE32" s="632"/>
      <c r="CF32" s="605" t="s">
        <v>304</v>
      </c>
      <c r="CG32" s="606"/>
      <c r="CH32" s="606"/>
      <c r="CI32" s="606"/>
      <c r="CJ32" s="606"/>
      <c r="CK32" s="606"/>
      <c r="CL32" s="606"/>
      <c r="CM32" s="606"/>
      <c r="CN32" s="606"/>
      <c r="CO32" s="606"/>
      <c r="CP32" s="606"/>
      <c r="CQ32" s="607"/>
      <c r="CR32" s="608">
        <v>81706</v>
      </c>
      <c r="CS32" s="609"/>
      <c r="CT32" s="609"/>
      <c r="CU32" s="609"/>
      <c r="CV32" s="609"/>
      <c r="CW32" s="609"/>
      <c r="CX32" s="609"/>
      <c r="CY32" s="610"/>
      <c r="CZ32" s="611">
        <v>0</v>
      </c>
      <c r="DA32" s="623"/>
      <c r="DB32" s="623"/>
      <c r="DC32" s="624"/>
      <c r="DD32" s="614">
        <v>81706</v>
      </c>
      <c r="DE32" s="609"/>
      <c r="DF32" s="609"/>
      <c r="DG32" s="609"/>
      <c r="DH32" s="609"/>
      <c r="DI32" s="609"/>
      <c r="DJ32" s="609"/>
      <c r="DK32" s="610"/>
      <c r="DL32" s="614">
        <v>81706</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13317344</v>
      </c>
      <c r="S33" s="609"/>
      <c r="T33" s="609"/>
      <c r="U33" s="609"/>
      <c r="V33" s="609"/>
      <c r="W33" s="609"/>
      <c r="X33" s="609"/>
      <c r="Y33" s="610"/>
      <c r="Z33" s="646">
        <v>0.7</v>
      </c>
      <c r="AA33" s="646"/>
      <c r="AB33" s="646"/>
      <c r="AC33" s="646"/>
      <c r="AD33" s="647">
        <v>949951</v>
      </c>
      <c r="AE33" s="647"/>
      <c r="AF33" s="647"/>
      <c r="AG33" s="647"/>
      <c r="AH33" s="647"/>
      <c r="AI33" s="647"/>
      <c r="AJ33" s="647"/>
      <c r="AK33" s="647"/>
      <c r="AL33" s="611">
        <v>0.1</v>
      </c>
      <c r="AM33" s="612"/>
      <c r="AN33" s="612"/>
      <c r="AO33" s="648"/>
      <c r="AP33" s="651"/>
      <c r="AQ33" s="652"/>
      <c r="AR33" s="652"/>
      <c r="AS33" s="652"/>
      <c r="AT33" s="684"/>
      <c r="AU33" s="213"/>
      <c r="AV33" s="213"/>
      <c r="AW33" s="213"/>
      <c r="AX33" s="589" t="s">
        <v>306</v>
      </c>
      <c r="AY33" s="590"/>
      <c r="AZ33" s="590"/>
      <c r="BA33" s="590"/>
      <c r="BB33" s="590"/>
      <c r="BC33" s="590"/>
      <c r="BD33" s="590"/>
      <c r="BE33" s="590"/>
      <c r="BF33" s="591"/>
      <c r="BG33" s="669">
        <v>99.8</v>
      </c>
      <c r="BH33" s="593"/>
      <c r="BI33" s="593"/>
      <c r="BJ33" s="593"/>
      <c r="BK33" s="593"/>
      <c r="BL33" s="593"/>
      <c r="BM33" s="639">
        <v>99.7</v>
      </c>
      <c r="BN33" s="593"/>
      <c r="BO33" s="593"/>
      <c r="BP33" s="593"/>
      <c r="BQ33" s="656"/>
      <c r="BR33" s="669">
        <v>99.8</v>
      </c>
      <c r="BS33" s="593"/>
      <c r="BT33" s="593"/>
      <c r="BU33" s="593"/>
      <c r="BV33" s="593"/>
      <c r="BW33" s="593"/>
      <c r="BX33" s="639">
        <v>99.7</v>
      </c>
      <c r="BY33" s="593"/>
      <c r="BZ33" s="593"/>
      <c r="CA33" s="593"/>
      <c r="CB33" s="656"/>
      <c r="CD33" s="605" t="s">
        <v>307</v>
      </c>
      <c r="CE33" s="606"/>
      <c r="CF33" s="606"/>
      <c r="CG33" s="606"/>
      <c r="CH33" s="606"/>
      <c r="CI33" s="606"/>
      <c r="CJ33" s="606"/>
      <c r="CK33" s="606"/>
      <c r="CL33" s="606"/>
      <c r="CM33" s="606"/>
      <c r="CN33" s="606"/>
      <c r="CO33" s="606"/>
      <c r="CP33" s="606"/>
      <c r="CQ33" s="607"/>
      <c r="CR33" s="608">
        <v>621726993</v>
      </c>
      <c r="CS33" s="621"/>
      <c r="CT33" s="621"/>
      <c r="CU33" s="621"/>
      <c r="CV33" s="621"/>
      <c r="CW33" s="621"/>
      <c r="CX33" s="621"/>
      <c r="CY33" s="622"/>
      <c r="CZ33" s="611">
        <v>31.8</v>
      </c>
      <c r="DA33" s="623"/>
      <c r="DB33" s="623"/>
      <c r="DC33" s="624"/>
      <c r="DD33" s="614">
        <v>414402689</v>
      </c>
      <c r="DE33" s="621"/>
      <c r="DF33" s="621"/>
      <c r="DG33" s="621"/>
      <c r="DH33" s="621"/>
      <c r="DI33" s="621"/>
      <c r="DJ33" s="621"/>
      <c r="DK33" s="622"/>
      <c r="DL33" s="614">
        <v>341137441</v>
      </c>
      <c r="DM33" s="621"/>
      <c r="DN33" s="621"/>
      <c r="DO33" s="621"/>
      <c r="DP33" s="621"/>
      <c r="DQ33" s="621"/>
      <c r="DR33" s="621"/>
      <c r="DS33" s="621"/>
      <c r="DT33" s="621"/>
      <c r="DU33" s="621"/>
      <c r="DV33" s="622"/>
      <c r="DW33" s="611">
        <v>33.1</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9716116</v>
      </c>
      <c r="S34" s="609"/>
      <c r="T34" s="609"/>
      <c r="U34" s="609"/>
      <c r="V34" s="609"/>
      <c r="W34" s="609"/>
      <c r="X34" s="609"/>
      <c r="Y34" s="610"/>
      <c r="Z34" s="646">
        <v>0.5</v>
      </c>
      <c r="AA34" s="646"/>
      <c r="AB34" s="646"/>
      <c r="AC34" s="646"/>
      <c r="AD34" s="647" t="s">
        <v>122</v>
      </c>
      <c r="AE34" s="647"/>
      <c r="AF34" s="647"/>
      <c r="AG34" s="647"/>
      <c r="AH34" s="647"/>
      <c r="AI34" s="647"/>
      <c r="AJ34" s="647"/>
      <c r="AK34" s="647"/>
      <c r="AL34" s="611" t="s">
        <v>122</v>
      </c>
      <c r="AM34" s="612"/>
      <c r="AN34" s="612"/>
      <c r="AO34" s="648"/>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05" t="s">
        <v>309</v>
      </c>
      <c r="CE34" s="606"/>
      <c r="CF34" s="606"/>
      <c r="CG34" s="606"/>
      <c r="CH34" s="606"/>
      <c r="CI34" s="606"/>
      <c r="CJ34" s="606"/>
      <c r="CK34" s="606"/>
      <c r="CL34" s="606"/>
      <c r="CM34" s="606"/>
      <c r="CN34" s="606"/>
      <c r="CO34" s="606"/>
      <c r="CP34" s="606"/>
      <c r="CQ34" s="607"/>
      <c r="CR34" s="608">
        <v>211740510</v>
      </c>
      <c r="CS34" s="609"/>
      <c r="CT34" s="609"/>
      <c r="CU34" s="609"/>
      <c r="CV34" s="609"/>
      <c r="CW34" s="609"/>
      <c r="CX34" s="609"/>
      <c r="CY34" s="610"/>
      <c r="CZ34" s="611">
        <v>10.8</v>
      </c>
      <c r="DA34" s="623"/>
      <c r="DB34" s="623"/>
      <c r="DC34" s="624"/>
      <c r="DD34" s="614">
        <v>148018104</v>
      </c>
      <c r="DE34" s="609"/>
      <c r="DF34" s="609"/>
      <c r="DG34" s="609"/>
      <c r="DH34" s="609"/>
      <c r="DI34" s="609"/>
      <c r="DJ34" s="609"/>
      <c r="DK34" s="610"/>
      <c r="DL34" s="614">
        <v>138049215</v>
      </c>
      <c r="DM34" s="609"/>
      <c r="DN34" s="609"/>
      <c r="DO34" s="609"/>
      <c r="DP34" s="609"/>
      <c r="DQ34" s="609"/>
      <c r="DR34" s="609"/>
      <c r="DS34" s="609"/>
      <c r="DT34" s="609"/>
      <c r="DU34" s="609"/>
      <c r="DV34" s="610"/>
      <c r="DW34" s="611">
        <v>13.4</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35114745</v>
      </c>
      <c r="S35" s="609"/>
      <c r="T35" s="609"/>
      <c r="U35" s="609"/>
      <c r="V35" s="609"/>
      <c r="W35" s="609"/>
      <c r="X35" s="609"/>
      <c r="Y35" s="610"/>
      <c r="Z35" s="646">
        <v>1.8</v>
      </c>
      <c r="AA35" s="646"/>
      <c r="AB35" s="646"/>
      <c r="AC35" s="646"/>
      <c r="AD35" s="647" t="s">
        <v>122</v>
      </c>
      <c r="AE35" s="647"/>
      <c r="AF35" s="647"/>
      <c r="AG35" s="647"/>
      <c r="AH35" s="647"/>
      <c r="AI35" s="647"/>
      <c r="AJ35" s="647"/>
      <c r="AK35" s="647"/>
      <c r="AL35" s="611" t="s">
        <v>122</v>
      </c>
      <c r="AM35" s="612"/>
      <c r="AN35" s="612"/>
      <c r="AO35" s="648"/>
      <c r="AP35" s="21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15329069</v>
      </c>
      <c r="CS35" s="621"/>
      <c r="CT35" s="621"/>
      <c r="CU35" s="621"/>
      <c r="CV35" s="621"/>
      <c r="CW35" s="621"/>
      <c r="CX35" s="621"/>
      <c r="CY35" s="622"/>
      <c r="CZ35" s="611">
        <v>0.8</v>
      </c>
      <c r="DA35" s="623"/>
      <c r="DB35" s="623"/>
      <c r="DC35" s="624"/>
      <c r="DD35" s="614">
        <v>5966616</v>
      </c>
      <c r="DE35" s="621"/>
      <c r="DF35" s="621"/>
      <c r="DG35" s="621"/>
      <c r="DH35" s="621"/>
      <c r="DI35" s="621"/>
      <c r="DJ35" s="621"/>
      <c r="DK35" s="622"/>
      <c r="DL35" s="614">
        <v>5858959</v>
      </c>
      <c r="DM35" s="621"/>
      <c r="DN35" s="621"/>
      <c r="DO35" s="621"/>
      <c r="DP35" s="621"/>
      <c r="DQ35" s="621"/>
      <c r="DR35" s="621"/>
      <c r="DS35" s="621"/>
      <c r="DT35" s="621"/>
      <c r="DU35" s="621"/>
      <c r="DV35" s="622"/>
      <c r="DW35" s="611">
        <v>0.6</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27415710</v>
      </c>
      <c r="S36" s="609"/>
      <c r="T36" s="609"/>
      <c r="U36" s="609"/>
      <c r="V36" s="609"/>
      <c r="W36" s="609"/>
      <c r="X36" s="609"/>
      <c r="Y36" s="610"/>
      <c r="Z36" s="646">
        <v>1.4</v>
      </c>
      <c r="AA36" s="646"/>
      <c r="AB36" s="646"/>
      <c r="AC36" s="646"/>
      <c r="AD36" s="647" t="s">
        <v>122</v>
      </c>
      <c r="AE36" s="647"/>
      <c r="AF36" s="647"/>
      <c r="AG36" s="647"/>
      <c r="AH36" s="647"/>
      <c r="AI36" s="647"/>
      <c r="AJ36" s="647"/>
      <c r="AK36" s="647"/>
      <c r="AL36" s="611" t="s">
        <v>122</v>
      </c>
      <c r="AM36" s="612"/>
      <c r="AN36" s="612"/>
      <c r="AO36" s="648"/>
      <c r="AP36" s="216"/>
      <c r="AQ36" s="657" t="s">
        <v>315</v>
      </c>
      <c r="AR36" s="658"/>
      <c r="AS36" s="658"/>
      <c r="AT36" s="658"/>
      <c r="AU36" s="658"/>
      <c r="AV36" s="658"/>
      <c r="AW36" s="658"/>
      <c r="AX36" s="658"/>
      <c r="AY36" s="659"/>
      <c r="AZ36" s="663">
        <v>191221540</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11988311</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159924044</v>
      </c>
      <c r="CS36" s="609"/>
      <c r="CT36" s="609"/>
      <c r="CU36" s="609"/>
      <c r="CV36" s="609"/>
      <c r="CW36" s="609"/>
      <c r="CX36" s="609"/>
      <c r="CY36" s="610"/>
      <c r="CZ36" s="611">
        <v>8.1999999999999993</v>
      </c>
      <c r="DA36" s="623"/>
      <c r="DB36" s="623"/>
      <c r="DC36" s="624"/>
      <c r="DD36" s="614">
        <v>126690475</v>
      </c>
      <c r="DE36" s="609"/>
      <c r="DF36" s="609"/>
      <c r="DG36" s="609"/>
      <c r="DH36" s="609"/>
      <c r="DI36" s="609"/>
      <c r="DJ36" s="609"/>
      <c r="DK36" s="610"/>
      <c r="DL36" s="614">
        <v>103854126</v>
      </c>
      <c r="DM36" s="609"/>
      <c r="DN36" s="609"/>
      <c r="DO36" s="609"/>
      <c r="DP36" s="609"/>
      <c r="DQ36" s="609"/>
      <c r="DR36" s="609"/>
      <c r="DS36" s="609"/>
      <c r="DT36" s="609"/>
      <c r="DU36" s="609"/>
      <c r="DV36" s="610"/>
      <c r="DW36" s="611">
        <v>10.1</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100580220</v>
      </c>
      <c r="S37" s="609"/>
      <c r="T37" s="609"/>
      <c r="U37" s="609"/>
      <c r="V37" s="609"/>
      <c r="W37" s="609"/>
      <c r="X37" s="609"/>
      <c r="Y37" s="610"/>
      <c r="Z37" s="646">
        <v>5.0999999999999996</v>
      </c>
      <c r="AA37" s="646"/>
      <c r="AB37" s="646"/>
      <c r="AC37" s="646"/>
      <c r="AD37" s="647">
        <v>7128730</v>
      </c>
      <c r="AE37" s="647"/>
      <c r="AF37" s="647"/>
      <c r="AG37" s="647"/>
      <c r="AH37" s="647"/>
      <c r="AI37" s="647"/>
      <c r="AJ37" s="647"/>
      <c r="AK37" s="647"/>
      <c r="AL37" s="611">
        <v>0.7</v>
      </c>
      <c r="AM37" s="612"/>
      <c r="AN37" s="612"/>
      <c r="AO37" s="648"/>
      <c r="AQ37" s="641" t="s">
        <v>319</v>
      </c>
      <c r="AR37" s="642"/>
      <c r="AS37" s="642"/>
      <c r="AT37" s="642"/>
      <c r="AU37" s="642"/>
      <c r="AV37" s="642"/>
      <c r="AW37" s="642"/>
      <c r="AX37" s="642"/>
      <c r="AY37" s="643"/>
      <c r="AZ37" s="608">
        <v>37903093</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11355217</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219575</v>
      </c>
      <c r="CS37" s="621"/>
      <c r="CT37" s="621"/>
      <c r="CU37" s="621"/>
      <c r="CV37" s="621"/>
      <c r="CW37" s="621"/>
      <c r="CX37" s="621"/>
      <c r="CY37" s="622"/>
      <c r="CZ37" s="611">
        <v>0</v>
      </c>
      <c r="DA37" s="623"/>
      <c r="DB37" s="623"/>
      <c r="DC37" s="624"/>
      <c r="DD37" s="614">
        <v>219575</v>
      </c>
      <c r="DE37" s="621"/>
      <c r="DF37" s="621"/>
      <c r="DG37" s="621"/>
      <c r="DH37" s="621"/>
      <c r="DI37" s="621"/>
      <c r="DJ37" s="621"/>
      <c r="DK37" s="622"/>
      <c r="DL37" s="614">
        <v>219575</v>
      </c>
      <c r="DM37" s="621"/>
      <c r="DN37" s="621"/>
      <c r="DO37" s="621"/>
      <c r="DP37" s="621"/>
      <c r="DQ37" s="621"/>
      <c r="DR37" s="621"/>
      <c r="DS37" s="621"/>
      <c r="DT37" s="621"/>
      <c r="DU37" s="621"/>
      <c r="DV37" s="622"/>
      <c r="DW37" s="611">
        <v>0</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132265464</v>
      </c>
      <c r="S38" s="609"/>
      <c r="T38" s="609"/>
      <c r="U38" s="609"/>
      <c r="V38" s="609"/>
      <c r="W38" s="609"/>
      <c r="X38" s="609"/>
      <c r="Y38" s="610"/>
      <c r="Z38" s="646">
        <v>6.7</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14196592</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425362</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122463626</v>
      </c>
      <c r="CS38" s="609"/>
      <c r="CT38" s="609"/>
      <c r="CU38" s="609"/>
      <c r="CV38" s="609"/>
      <c r="CW38" s="609"/>
      <c r="CX38" s="609"/>
      <c r="CY38" s="610"/>
      <c r="CZ38" s="611">
        <v>6.3</v>
      </c>
      <c r="DA38" s="623"/>
      <c r="DB38" s="623"/>
      <c r="DC38" s="624"/>
      <c r="DD38" s="614">
        <v>102328303</v>
      </c>
      <c r="DE38" s="609"/>
      <c r="DF38" s="609"/>
      <c r="DG38" s="609"/>
      <c r="DH38" s="609"/>
      <c r="DI38" s="609"/>
      <c r="DJ38" s="609"/>
      <c r="DK38" s="610"/>
      <c r="DL38" s="614">
        <v>93257101</v>
      </c>
      <c r="DM38" s="609"/>
      <c r="DN38" s="609"/>
      <c r="DO38" s="609"/>
      <c r="DP38" s="609"/>
      <c r="DQ38" s="609"/>
      <c r="DR38" s="609"/>
      <c r="DS38" s="609"/>
      <c r="DT38" s="609"/>
      <c r="DU38" s="609"/>
      <c r="DV38" s="610"/>
      <c r="DW38" s="611">
        <v>9</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7281486</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613028</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31718572</v>
      </c>
      <c r="CS39" s="621"/>
      <c r="CT39" s="621"/>
      <c r="CU39" s="621"/>
      <c r="CV39" s="621"/>
      <c r="CW39" s="621"/>
      <c r="CX39" s="621"/>
      <c r="CY39" s="622"/>
      <c r="CZ39" s="611">
        <v>1.6</v>
      </c>
      <c r="DA39" s="623"/>
      <c r="DB39" s="623"/>
      <c r="DC39" s="624"/>
      <c r="DD39" s="614">
        <v>30888377</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v>16601000</v>
      </c>
      <c r="S40" s="609"/>
      <c r="T40" s="609"/>
      <c r="U40" s="609"/>
      <c r="V40" s="609"/>
      <c r="W40" s="609"/>
      <c r="X40" s="609"/>
      <c r="Y40" s="610"/>
      <c r="Z40" s="646">
        <v>0.8</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5981461</v>
      </c>
      <c r="BA40" s="609"/>
      <c r="BB40" s="609"/>
      <c r="BC40" s="609"/>
      <c r="BD40" s="621"/>
      <c r="BE40" s="621"/>
      <c r="BF40" s="644"/>
      <c r="BG40" s="649" t="s">
        <v>332</v>
      </c>
      <c r="BH40" s="650"/>
      <c r="BI40" s="650"/>
      <c r="BJ40" s="650"/>
      <c r="BK40" s="650"/>
      <c r="BL40" s="217"/>
      <c r="BM40" s="606" t="s">
        <v>333</v>
      </c>
      <c r="BN40" s="606"/>
      <c r="BO40" s="606"/>
      <c r="BP40" s="606"/>
      <c r="BQ40" s="606"/>
      <c r="BR40" s="606"/>
      <c r="BS40" s="606"/>
      <c r="BT40" s="606"/>
      <c r="BU40" s="607"/>
      <c r="BV40" s="608">
        <v>119</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80551172</v>
      </c>
      <c r="CS40" s="609"/>
      <c r="CT40" s="609"/>
      <c r="CU40" s="609"/>
      <c r="CV40" s="609"/>
      <c r="CW40" s="609"/>
      <c r="CX40" s="609"/>
      <c r="CY40" s="610"/>
      <c r="CZ40" s="611">
        <v>4.0999999999999996</v>
      </c>
      <c r="DA40" s="623"/>
      <c r="DB40" s="623"/>
      <c r="DC40" s="624"/>
      <c r="DD40" s="614">
        <v>510814</v>
      </c>
      <c r="DE40" s="609"/>
      <c r="DF40" s="609"/>
      <c r="DG40" s="609"/>
      <c r="DH40" s="609"/>
      <c r="DI40" s="609"/>
      <c r="DJ40" s="609"/>
      <c r="DK40" s="610"/>
      <c r="DL40" s="614">
        <v>118040</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1985387389</v>
      </c>
      <c r="S41" s="633"/>
      <c r="T41" s="633"/>
      <c r="U41" s="633"/>
      <c r="V41" s="633"/>
      <c r="W41" s="633"/>
      <c r="X41" s="633"/>
      <c r="Y41" s="636"/>
      <c r="Z41" s="637">
        <v>100</v>
      </c>
      <c r="AA41" s="637"/>
      <c r="AB41" s="637"/>
      <c r="AC41" s="637"/>
      <c r="AD41" s="638">
        <v>1014410028</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27550906</v>
      </c>
      <c r="BA41" s="609"/>
      <c r="BB41" s="609"/>
      <c r="BC41" s="609"/>
      <c r="BD41" s="621"/>
      <c r="BE41" s="621"/>
      <c r="BF41" s="644"/>
      <c r="BG41" s="649"/>
      <c r="BH41" s="650"/>
      <c r="BI41" s="650"/>
      <c r="BJ41" s="650"/>
      <c r="BK41" s="650"/>
      <c r="BL41" s="217"/>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98308002</v>
      </c>
      <c r="BA42" s="633"/>
      <c r="BB42" s="633"/>
      <c r="BC42" s="633"/>
      <c r="BD42" s="593"/>
      <c r="BE42" s="593"/>
      <c r="BF42" s="656"/>
      <c r="BG42" s="651"/>
      <c r="BH42" s="652"/>
      <c r="BI42" s="652"/>
      <c r="BJ42" s="652"/>
      <c r="BK42" s="652"/>
      <c r="BL42" s="218"/>
      <c r="BM42" s="590" t="s">
        <v>340</v>
      </c>
      <c r="BN42" s="590"/>
      <c r="BO42" s="590"/>
      <c r="BP42" s="590"/>
      <c r="BQ42" s="590"/>
      <c r="BR42" s="590"/>
      <c r="BS42" s="590"/>
      <c r="BT42" s="590"/>
      <c r="BU42" s="591"/>
      <c r="BV42" s="592">
        <v>343</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201259462</v>
      </c>
      <c r="CS42" s="621"/>
      <c r="CT42" s="621"/>
      <c r="CU42" s="621"/>
      <c r="CV42" s="621"/>
      <c r="CW42" s="621"/>
      <c r="CX42" s="621"/>
      <c r="CY42" s="622"/>
      <c r="CZ42" s="611">
        <v>10.3</v>
      </c>
      <c r="DA42" s="623"/>
      <c r="DB42" s="623"/>
      <c r="DC42" s="624"/>
      <c r="DD42" s="614">
        <v>59300400</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208" t="s">
        <v>342</v>
      </c>
      <c r="CD43" s="605" t="s">
        <v>343</v>
      </c>
      <c r="CE43" s="606"/>
      <c r="CF43" s="606"/>
      <c r="CG43" s="606"/>
      <c r="CH43" s="606"/>
      <c r="CI43" s="606"/>
      <c r="CJ43" s="606"/>
      <c r="CK43" s="606"/>
      <c r="CL43" s="606"/>
      <c r="CM43" s="606"/>
      <c r="CN43" s="606"/>
      <c r="CO43" s="606"/>
      <c r="CP43" s="606"/>
      <c r="CQ43" s="607"/>
      <c r="CR43" s="608">
        <v>4704987</v>
      </c>
      <c r="CS43" s="621"/>
      <c r="CT43" s="621"/>
      <c r="CU43" s="621"/>
      <c r="CV43" s="621"/>
      <c r="CW43" s="621"/>
      <c r="CX43" s="621"/>
      <c r="CY43" s="622"/>
      <c r="CZ43" s="611">
        <v>0.2</v>
      </c>
      <c r="DA43" s="623"/>
      <c r="DB43" s="623"/>
      <c r="DC43" s="624"/>
      <c r="DD43" s="614">
        <v>4704987</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201259462</v>
      </c>
      <c r="CS44" s="609"/>
      <c r="CT44" s="609"/>
      <c r="CU44" s="609"/>
      <c r="CV44" s="609"/>
      <c r="CW44" s="609"/>
      <c r="CX44" s="609"/>
      <c r="CY44" s="610"/>
      <c r="CZ44" s="611">
        <v>10.3</v>
      </c>
      <c r="DA44" s="612"/>
      <c r="DB44" s="612"/>
      <c r="DC44" s="613"/>
      <c r="DD44" s="614">
        <v>59300400</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62245521</v>
      </c>
      <c r="CS45" s="621"/>
      <c r="CT45" s="621"/>
      <c r="CU45" s="621"/>
      <c r="CV45" s="621"/>
      <c r="CW45" s="621"/>
      <c r="CX45" s="621"/>
      <c r="CY45" s="622"/>
      <c r="CZ45" s="611">
        <v>3.2</v>
      </c>
      <c r="DA45" s="623"/>
      <c r="DB45" s="623"/>
      <c r="DC45" s="624"/>
      <c r="DD45" s="614">
        <v>3053321</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19"/>
      <c r="CD46" s="629"/>
      <c r="CE46" s="630"/>
      <c r="CF46" s="605" t="s">
        <v>348</v>
      </c>
      <c r="CG46" s="606"/>
      <c r="CH46" s="606"/>
      <c r="CI46" s="606"/>
      <c r="CJ46" s="606"/>
      <c r="CK46" s="606"/>
      <c r="CL46" s="606"/>
      <c r="CM46" s="606"/>
      <c r="CN46" s="606"/>
      <c r="CO46" s="606"/>
      <c r="CP46" s="606"/>
      <c r="CQ46" s="607"/>
      <c r="CR46" s="608">
        <v>122244614</v>
      </c>
      <c r="CS46" s="609"/>
      <c r="CT46" s="609"/>
      <c r="CU46" s="609"/>
      <c r="CV46" s="609"/>
      <c r="CW46" s="609"/>
      <c r="CX46" s="609"/>
      <c r="CY46" s="610"/>
      <c r="CZ46" s="611">
        <v>6.2</v>
      </c>
      <c r="DA46" s="612"/>
      <c r="DB46" s="612"/>
      <c r="DC46" s="613"/>
      <c r="DD46" s="614">
        <v>55946107</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19"/>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19"/>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19"/>
      <c r="CD49" s="589" t="s">
        <v>351</v>
      </c>
      <c r="CE49" s="590"/>
      <c r="CF49" s="590"/>
      <c r="CG49" s="590"/>
      <c r="CH49" s="590"/>
      <c r="CI49" s="590"/>
      <c r="CJ49" s="590"/>
      <c r="CK49" s="590"/>
      <c r="CL49" s="590"/>
      <c r="CM49" s="590"/>
      <c r="CN49" s="590"/>
      <c r="CO49" s="590"/>
      <c r="CP49" s="590"/>
      <c r="CQ49" s="591"/>
      <c r="CR49" s="592">
        <v>1957930068</v>
      </c>
      <c r="CS49" s="593"/>
      <c r="CT49" s="593"/>
      <c r="CU49" s="593"/>
      <c r="CV49" s="593"/>
      <c r="CW49" s="593"/>
      <c r="CX49" s="593"/>
      <c r="CY49" s="594"/>
      <c r="CZ49" s="595">
        <v>100</v>
      </c>
      <c r="DA49" s="596"/>
      <c r="DB49" s="596"/>
      <c r="DC49" s="597"/>
      <c r="DD49" s="598">
        <v>1195699500</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08aYCNXHzQmRlrqSV9KgblMxHcA5COmtxj5tO5+r4tUUuJH+8ud0wqp736anVSlSQJCE6ESNoiflu7viuyrJtA==" saltValue="khXKHUrtDqKGHZxqxNcuo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1094" t="s">
        <v>352</v>
      </c>
      <c r="B2" s="1094"/>
      <c r="C2" s="1094"/>
      <c r="D2" s="1094"/>
      <c r="E2" s="1094"/>
      <c r="F2" s="1094"/>
      <c r="G2" s="1094"/>
      <c r="H2" s="1094"/>
      <c r="I2" s="1094"/>
      <c r="J2" s="1094"/>
      <c r="K2" s="1094"/>
      <c r="L2" s="1094"/>
      <c r="M2" s="1094"/>
      <c r="N2" s="1094"/>
      <c r="O2" s="1094"/>
      <c r="P2" s="1094"/>
      <c r="Q2" s="1094"/>
      <c r="R2" s="1094"/>
      <c r="S2" s="1094"/>
      <c r="T2" s="1094"/>
      <c r="U2" s="1094"/>
      <c r="V2" s="1094"/>
      <c r="W2" s="1094"/>
      <c r="X2" s="1094"/>
      <c r="Y2" s="1094"/>
      <c r="Z2" s="1094"/>
      <c r="AA2" s="1094"/>
      <c r="AB2" s="1094"/>
      <c r="AC2" s="1094"/>
      <c r="AD2" s="1094"/>
      <c r="AE2" s="1094"/>
      <c r="AF2" s="1094"/>
      <c r="AG2" s="1094"/>
      <c r="AH2" s="1094"/>
      <c r="AI2" s="1094"/>
      <c r="AJ2" s="1094"/>
      <c r="AK2" s="1094"/>
      <c r="AL2" s="1094"/>
      <c r="AM2" s="1094"/>
      <c r="AN2" s="1094"/>
      <c r="AO2" s="1094"/>
      <c r="AP2" s="1094"/>
      <c r="AQ2" s="1094"/>
      <c r="AR2" s="1094"/>
      <c r="AS2" s="1094"/>
      <c r="AT2" s="1094"/>
      <c r="AU2" s="1094"/>
      <c r="AV2" s="1094"/>
      <c r="AW2" s="1094"/>
      <c r="AX2" s="1094"/>
      <c r="AY2" s="1094"/>
      <c r="AZ2" s="1094"/>
      <c r="BA2" s="1094"/>
      <c r="BB2" s="1094"/>
      <c r="BC2" s="1094"/>
      <c r="BD2" s="1094"/>
      <c r="BE2" s="1094"/>
      <c r="BF2" s="1094"/>
      <c r="BG2" s="1094"/>
      <c r="BH2" s="1094"/>
      <c r="BI2" s="109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95" t="s">
        <v>353</v>
      </c>
      <c r="DK2" s="1096"/>
      <c r="DL2" s="1096"/>
      <c r="DM2" s="1096"/>
      <c r="DN2" s="1096"/>
      <c r="DO2" s="1097"/>
      <c r="DP2" s="222"/>
      <c r="DQ2" s="1095" t="s">
        <v>354</v>
      </c>
      <c r="DR2" s="1096"/>
      <c r="DS2" s="1096"/>
      <c r="DT2" s="1096"/>
      <c r="DU2" s="1096"/>
      <c r="DV2" s="1096"/>
      <c r="DW2" s="1096"/>
      <c r="DX2" s="1096"/>
      <c r="DY2" s="1096"/>
      <c r="DZ2" s="1097"/>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
      <c r="A4" s="1060" t="s">
        <v>355</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c r="AD4" s="1060"/>
      <c r="AE4" s="1060"/>
      <c r="AF4" s="1060"/>
      <c r="AG4" s="1060"/>
      <c r="AH4" s="1060"/>
      <c r="AI4" s="1060"/>
      <c r="AJ4" s="1060"/>
      <c r="AK4" s="1060"/>
      <c r="AL4" s="1060"/>
      <c r="AM4" s="1060"/>
      <c r="AN4" s="1060"/>
      <c r="AO4" s="1060"/>
      <c r="AP4" s="1060"/>
      <c r="AQ4" s="1060"/>
      <c r="AR4" s="1060"/>
      <c r="AS4" s="1060"/>
      <c r="AT4" s="1060"/>
      <c r="AU4" s="1060"/>
      <c r="AV4" s="1060"/>
      <c r="AW4" s="1060"/>
      <c r="AX4" s="1060"/>
      <c r="AY4" s="1060"/>
      <c r="AZ4" s="226"/>
      <c r="BA4" s="226"/>
      <c r="BB4" s="226"/>
      <c r="BC4" s="226"/>
      <c r="BD4" s="226"/>
      <c r="BE4" s="227"/>
      <c r="BF4" s="227"/>
      <c r="BG4" s="227"/>
      <c r="BH4" s="227"/>
      <c r="BI4" s="227"/>
      <c r="BJ4" s="227"/>
      <c r="BK4" s="227"/>
      <c r="BL4" s="227"/>
      <c r="BM4" s="227"/>
      <c r="BN4" s="227"/>
      <c r="BO4" s="227"/>
      <c r="BP4" s="227"/>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28"/>
    </row>
    <row r="5" spans="1:131" s="229"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98"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26"/>
      <c r="BA5" s="226"/>
      <c r="BB5" s="226"/>
      <c r="BC5" s="226"/>
      <c r="BD5" s="226"/>
      <c r="BE5" s="227"/>
      <c r="BF5" s="227"/>
      <c r="BG5" s="227"/>
      <c r="BH5" s="227"/>
      <c r="BI5" s="227"/>
      <c r="BJ5" s="227"/>
      <c r="BK5" s="227"/>
      <c r="BL5" s="227"/>
      <c r="BM5" s="227"/>
      <c r="BN5" s="227"/>
      <c r="BO5" s="227"/>
      <c r="BP5" s="227"/>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88" t="s">
        <v>371</v>
      </c>
      <c r="DH5" s="1089"/>
      <c r="DI5" s="1089"/>
      <c r="DJ5" s="1089"/>
      <c r="DK5" s="1090"/>
      <c r="DL5" s="1088" t="s">
        <v>372</v>
      </c>
      <c r="DM5" s="1089"/>
      <c r="DN5" s="1089"/>
      <c r="DO5" s="1089"/>
      <c r="DP5" s="1090"/>
      <c r="DQ5" s="988" t="s">
        <v>373</v>
      </c>
      <c r="DR5" s="989"/>
      <c r="DS5" s="989"/>
      <c r="DT5" s="989"/>
      <c r="DU5" s="990"/>
      <c r="DV5" s="988" t="s">
        <v>364</v>
      </c>
      <c r="DW5" s="989"/>
      <c r="DX5" s="989"/>
      <c r="DY5" s="989"/>
      <c r="DZ5" s="1002"/>
      <c r="EA5" s="228"/>
    </row>
    <row r="6" spans="1:131" s="229"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99"/>
      <c r="AG6" s="992"/>
      <c r="AH6" s="992"/>
      <c r="AI6" s="992"/>
      <c r="AJ6" s="1003"/>
      <c r="AK6" s="992"/>
      <c r="AL6" s="992"/>
      <c r="AM6" s="992"/>
      <c r="AN6" s="992"/>
      <c r="AO6" s="993"/>
      <c r="AP6" s="991"/>
      <c r="AQ6" s="992"/>
      <c r="AR6" s="992"/>
      <c r="AS6" s="992"/>
      <c r="AT6" s="993"/>
      <c r="AU6" s="991"/>
      <c r="AV6" s="992"/>
      <c r="AW6" s="992"/>
      <c r="AX6" s="992"/>
      <c r="AY6" s="1003"/>
      <c r="AZ6" s="226"/>
      <c r="BA6" s="226"/>
      <c r="BB6" s="226"/>
      <c r="BC6" s="226"/>
      <c r="BD6" s="226"/>
      <c r="BE6" s="227"/>
      <c r="BF6" s="227"/>
      <c r="BG6" s="227"/>
      <c r="BH6" s="227"/>
      <c r="BI6" s="227"/>
      <c r="BJ6" s="227"/>
      <c r="BK6" s="227"/>
      <c r="BL6" s="227"/>
      <c r="BM6" s="227"/>
      <c r="BN6" s="227"/>
      <c r="BO6" s="227"/>
      <c r="BP6" s="227"/>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91"/>
      <c r="DH6" s="1092"/>
      <c r="DI6" s="1092"/>
      <c r="DJ6" s="1092"/>
      <c r="DK6" s="1093"/>
      <c r="DL6" s="1091"/>
      <c r="DM6" s="1092"/>
      <c r="DN6" s="1092"/>
      <c r="DO6" s="1092"/>
      <c r="DP6" s="1093"/>
      <c r="DQ6" s="991"/>
      <c r="DR6" s="992"/>
      <c r="DS6" s="992"/>
      <c r="DT6" s="992"/>
      <c r="DU6" s="993"/>
      <c r="DV6" s="991"/>
      <c r="DW6" s="992"/>
      <c r="DX6" s="992"/>
      <c r="DY6" s="992"/>
      <c r="DZ6" s="1003"/>
      <c r="EA6" s="228"/>
    </row>
    <row r="7" spans="1:131" s="229" customFormat="1" ht="26.25" customHeight="1" thickTop="1" x14ac:dyDescent="0.15">
      <c r="A7" s="230">
        <v>1</v>
      </c>
      <c r="B7" s="1045" t="s">
        <v>374</v>
      </c>
      <c r="C7" s="1046"/>
      <c r="D7" s="1046"/>
      <c r="E7" s="1046"/>
      <c r="F7" s="1046"/>
      <c r="G7" s="1046"/>
      <c r="H7" s="1046"/>
      <c r="I7" s="1046"/>
      <c r="J7" s="1046"/>
      <c r="K7" s="1046"/>
      <c r="L7" s="1046"/>
      <c r="M7" s="1046"/>
      <c r="N7" s="1046"/>
      <c r="O7" s="1046"/>
      <c r="P7" s="1047"/>
      <c r="Q7" s="1106">
        <v>1956765</v>
      </c>
      <c r="R7" s="1107"/>
      <c r="S7" s="1107"/>
      <c r="T7" s="1107"/>
      <c r="U7" s="1107"/>
      <c r="V7" s="1107">
        <v>1935879</v>
      </c>
      <c r="W7" s="1107"/>
      <c r="X7" s="1107"/>
      <c r="Y7" s="1107"/>
      <c r="Z7" s="1107"/>
      <c r="AA7" s="1107">
        <v>20886</v>
      </c>
      <c r="AB7" s="1107"/>
      <c r="AC7" s="1107"/>
      <c r="AD7" s="1107"/>
      <c r="AE7" s="1051"/>
      <c r="AF7" s="1108">
        <v>7444</v>
      </c>
      <c r="AG7" s="1109"/>
      <c r="AH7" s="1109"/>
      <c r="AI7" s="1109"/>
      <c r="AJ7" s="1110"/>
      <c r="AK7" s="1111">
        <v>88</v>
      </c>
      <c r="AL7" s="1112"/>
      <c r="AM7" s="1112"/>
      <c r="AN7" s="1112"/>
      <c r="AO7" s="1112"/>
      <c r="AP7" s="1112">
        <v>2542112</v>
      </c>
      <c r="AQ7" s="1112"/>
      <c r="AR7" s="1112"/>
      <c r="AS7" s="1112"/>
      <c r="AT7" s="1112"/>
      <c r="AU7" s="1113"/>
      <c r="AV7" s="1113"/>
      <c r="AW7" s="1113"/>
      <c r="AX7" s="1113"/>
      <c r="AY7" s="1114"/>
      <c r="AZ7" s="226"/>
      <c r="BA7" s="226"/>
      <c r="BB7" s="226"/>
      <c r="BC7" s="226"/>
      <c r="BD7" s="226"/>
      <c r="BE7" s="227"/>
      <c r="BF7" s="227"/>
      <c r="BG7" s="227"/>
      <c r="BH7" s="227"/>
      <c r="BI7" s="227"/>
      <c r="BJ7" s="227"/>
      <c r="BK7" s="227"/>
      <c r="BL7" s="227"/>
      <c r="BM7" s="227"/>
      <c r="BN7" s="227"/>
      <c r="BO7" s="227"/>
      <c r="BP7" s="227"/>
      <c r="BQ7" s="230">
        <v>1</v>
      </c>
      <c r="BR7" s="231"/>
      <c r="BS7" s="1103" t="s">
        <v>576</v>
      </c>
      <c r="BT7" s="1104"/>
      <c r="BU7" s="1104"/>
      <c r="BV7" s="1104"/>
      <c r="BW7" s="1104"/>
      <c r="BX7" s="1104"/>
      <c r="BY7" s="1104"/>
      <c r="BZ7" s="1104"/>
      <c r="CA7" s="1104"/>
      <c r="CB7" s="1104"/>
      <c r="CC7" s="1104"/>
      <c r="CD7" s="1104"/>
      <c r="CE7" s="1104"/>
      <c r="CF7" s="1104"/>
      <c r="CG7" s="1115"/>
      <c r="CH7" s="1100">
        <v>12</v>
      </c>
      <c r="CI7" s="1101"/>
      <c r="CJ7" s="1101"/>
      <c r="CK7" s="1101"/>
      <c r="CL7" s="1102"/>
      <c r="CM7" s="1100">
        <v>181</v>
      </c>
      <c r="CN7" s="1101"/>
      <c r="CO7" s="1101"/>
      <c r="CP7" s="1101"/>
      <c r="CQ7" s="1102"/>
      <c r="CR7" s="1100">
        <v>30</v>
      </c>
      <c r="CS7" s="1101"/>
      <c r="CT7" s="1101"/>
      <c r="CU7" s="1101"/>
      <c r="CV7" s="1102"/>
      <c r="CW7" s="1100">
        <v>86</v>
      </c>
      <c r="CX7" s="1101"/>
      <c r="CY7" s="1101"/>
      <c r="CZ7" s="1101"/>
      <c r="DA7" s="1102"/>
      <c r="DB7" s="1100">
        <v>0</v>
      </c>
      <c r="DC7" s="1101"/>
      <c r="DD7" s="1101"/>
      <c r="DE7" s="1101"/>
      <c r="DF7" s="1102"/>
      <c r="DG7" s="1100">
        <v>0</v>
      </c>
      <c r="DH7" s="1101"/>
      <c r="DI7" s="1101"/>
      <c r="DJ7" s="1101"/>
      <c r="DK7" s="1102"/>
      <c r="DL7" s="1100">
        <v>0</v>
      </c>
      <c r="DM7" s="1101"/>
      <c r="DN7" s="1101"/>
      <c r="DO7" s="1101"/>
      <c r="DP7" s="1102"/>
      <c r="DQ7" s="1100">
        <v>0</v>
      </c>
      <c r="DR7" s="1101"/>
      <c r="DS7" s="1101"/>
      <c r="DT7" s="1101"/>
      <c r="DU7" s="1102"/>
      <c r="DV7" s="1103"/>
      <c r="DW7" s="1104"/>
      <c r="DX7" s="1104"/>
      <c r="DY7" s="1104"/>
      <c r="DZ7" s="1105"/>
      <c r="EA7" s="228"/>
    </row>
    <row r="8" spans="1:131" s="229" customFormat="1" ht="26.25" customHeight="1" x14ac:dyDescent="0.15">
      <c r="A8" s="232">
        <v>2</v>
      </c>
      <c r="B8" s="1017" t="s">
        <v>375</v>
      </c>
      <c r="C8" s="1018"/>
      <c r="D8" s="1018"/>
      <c r="E8" s="1018"/>
      <c r="F8" s="1018"/>
      <c r="G8" s="1018"/>
      <c r="H8" s="1018"/>
      <c r="I8" s="1018"/>
      <c r="J8" s="1018"/>
      <c r="K8" s="1018"/>
      <c r="L8" s="1018"/>
      <c r="M8" s="1018"/>
      <c r="N8" s="1018"/>
      <c r="O8" s="1018"/>
      <c r="P8" s="1019"/>
      <c r="Q8" s="1025">
        <v>485023</v>
      </c>
      <c r="R8" s="1026"/>
      <c r="S8" s="1026"/>
      <c r="T8" s="1026"/>
      <c r="U8" s="1026"/>
      <c r="V8" s="1026">
        <v>485023</v>
      </c>
      <c r="W8" s="1026"/>
      <c r="X8" s="1026"/>
      <c r="Y8" s="1026"/>
      <c r="Z8" s="1026"/>
      <c r="AA8" s="1026">
        <v>0</v>
      </c>
      <c r="AB8" s="1026"/>
      <c r="AC8" s="1026"/>
      <c r="AD8" s="1026"/>
      <c r="AE8" s="1027"/>
      <c r="AF8" s="1022" t="s">
        <v>122</v>
      </c>
      <c r="AG8" s="1023"/>
      <c r="AH8" s="1023"/>
      <c r="AI8" s="1023"/>
      <c r="AJ8" s="1024"/>
      <c r="AK8" s="1084">
        <v>184292</v>
      </c>
      <c r="AL8" s="1085"/>
      <c r="AM8" s="1085"/>
      <c r="AN8" s="1085"/>
      <c r="AO8" s="1085"/>
      <c r="AP8" s="1085" t="s">
        <v>570</v>
      </c>
      <c r="AQ8" s="1085"/>
      <c r="AR8" s="1085"/>
      <c r="AS8" s="1085"/>
      <c r="AT8" s="1085"/>
      <c r="AU8" s="1086"/>
      <c r="AV8" s="1086"/>
      <c r="AW8" s="1086"/>
      <c r="AX8" s="1086"/>
      <c r="AY8" s="1087"/>
      <c r="AZ8" s="226"/>
      <c r="BA8" s="226"/>
      <c r="BB8" s="226"/>
      <c r="BC8" s="226"/>
      <c r="BD8" s="226"/>
      <c r="BE8" s="227"/>
      <c r="BF8" s="227"/>
      <c r="BG8" s="227"/>
      <c r="BH8" s="227"/>
      <c r="BI8" s="227"/>
      <c r="BJ8" s="227"/>
      <c r="BK8" s="227"/>
      <c r="BL8" s="227"/>
      <c r="BM8" s="227"/>
      <c r="BN8" s="227"/>
      <c r="BO8" s="227"/>
      <c r="BP8" s="227"/>
      <c r="BQ8" s="232">
        <v>2</v>
      </c>
      <c r="BR8" s="233"/>
      <c r="BS8" s="979" t="s">
        <v>577</v>
      </c>
      <c r="BT8" s="980"/>
      <c r="BU8" s="980"/>
      <c r="BV8" s="980"/>
      <c r="BW8" s="980"/>
      <c r="BX8" s="980"/>
      <c r="BY8" s="980"/>
      <c r="BZ8" s="980"/>
      <c r="CA8" s="980"/>
      <c r="CB8" s="980"/>
      <c r="CC8" s="980"/>
      <c r="CD8" s="980"/>
      <c r="CE8" s="980"/>
      <c r="CF8" s="980"/>
      <c r="CG8" s="1001"/>
      <c r="CH8" s="1029">
        <v>17</v>
      </c>
      <c r="CI8" s="1030"/>
      <c r="CJ8" s="1030"/>
      <c r="CK8" s="1030"/>
      <c r="CL8" s="1031"/>
      <c r="CM8" s="1029">
        <v>734</v>
      </c>
      <c r="CN8" s="1030"/>
      <c r="CO8" s="1030"/>
      <c r="CP8" s="1030"/>
      <c r="CQ8" s="1031"/>
      <c r="CR8" s="1029">
        <v>100</v>
      </c>
      <c r="CS8" s="1030"/>
      <c r="CT8" s="1030"/>
      <c r="CU8" s="1030"/>
      <c r="CV8" s="1031"/>
      <c r="CW8" s="1029">
        <v>143</v>
      </c>
      <c r="CX8" s="1030"/>
      <c r="CY8" s="1030"/>
      <c r="CZ8" s="1030"/>
      <c r="DA8" s="1031"/>
      <c r="DB8" s="1029">
        <v>0</v>
      </c>
      <c r="DC8" s="1030"/>
      <c r="DD8" s="1030"/>
      <c r="DE8" s="1030"/>
      <c r="DF8" s="1031"/>
      <c r="DG8" s="1029">
        <v>0</v>
      </c>
      <c r="DH8" s="1030"/>
      <c r="DI8" s="1030"/>
      <c r="DJ8" s="1030"/>
      <c r="DK8" s="1031"/>
      <c r="DL8" s="1029">
        <v>0</v>
      </c>
      <c r="DM8" s="1030"/>
      <c r="DN8" s="1030"/>
      <c r="DO8" s="1030"/>
      <c r="DP8" s="1031"/>
      <c r="DQ8" s="1029">
        <v>0</v>
      </c>
      <c r="DR8" s="1030"/>
      <c r="DS8" s="1030"/>
      <c r="DT8" s="1030"/>
      <c r="DU8" s="1031"/>
      <c r="DV8" s="979"/>
      <c r="DW8" s="980"/>
      <c r="DX8" s="980"/>
      <c r="DY8" s="980"/>
      <c r="DZ8" s="981"/>
      <c r="EA8" s="228"/>
    </row>
    <row r="9" spans="1:131" s="229" customFormat="1" ht="26.25" customHeight="1" x14ac:dyDescent="0.15">
      <c r="A9" s="232">
        <v>3</v>
      </c>
      <c r="B9" s="1017" t="s">
        <v>376</v>
      </c>
      <c r="C9" s="1018"/>
      <c r="D9" s="1018"/>
      <c r="E9" s="1018"/>
      <c r="F9" s="1018"/>
      <c r="G9" s="1018"/>
      <c r="H9" s="1018"/>
      <c r="I9" s="1018"/>
      <c r="J9" s="1018"/>
      <c r="K9" s="1018"/>
      <c r="L9" s="1018"/>
      <c r="M9" s="1018"/>
      <c r="N9" s="1018"/>
      <c r="O9" s="1018"/>
      <c r="P9" s="1019"/>
      <c r="Q9" s="1025">
        <v>779</v>
      </c>
      <c r="R9" s="1026"/>
      <c r="S9" s="1026"/>
      <c r="T9" s="1026"/>
      <c r="U9" s="1026"/>
      <c r="V9" s="1026">
        <v>421</v>
      </c>
      <c r="W9" s="1026"/>
      <c r="X9" s="1026"/>
      <c r="Y9" s="1026"/>
      <c r="Z9" s="1026"/>
      <c r="AA9" s="1026">
        <v>358</v>
      </c>
      <c r="AB9" s="1026"/>
      <c r="AC9" s="1026"/>
      <c r="AD9" s="1026"/>
      <c r="AE9" s="1027"/>
      <c r="AF9" s="1022">
        <v>358</v>
      </c>
      <c r="AG9" s="1023"/>
      <c r="AH9" s="1023"/>
      <c r="AI9" s="1023"/>
      <c r="AJ9" s="1024"/>
      <c r="AK9" s="1084">
        <v>17</v>
      </c>
      <c r="AL9" s="1085"/>
      <c r="AM9" s="1085"/>
      <c r="AN9" s="1085"/>
      <c r="AO9" s="1085"/>
      <c r="AP9" s="1085">
        <v>1971</v>
      </c>
      <c r="AQ9" s="1085"/>
      <c r="AR9" s="1085"/>
      <c r="AS9" s="1085"/>
      <c r="AT9" s="1085"/>
      <c r="AU9" s="1086"/>
      <c r="AV9" s="1086"/>
      <c r="AW9" s="1086"/>
      <c r="AX9" s="1086"/>
      <c r="AY9" s="1087"/>
      <c r="AZ9" s="226"/>
      <c r="BA9" s="226"/>
      <c r="BB9" s="226"/>
      <c r="BC9" s="226"/>
      <c r="BD9" s="226"/>
      <c r="BE9" s="227"/>
      <c r="BF9" s="227"/>
      <c r="BG9" s="227"/>
      <c r="BH9" s="227"/>
      <c r="BI9" s="227"/>
      <c r="BJ9" s="227"/>
      <c r="BK9" s="227"/>
      <c r="BL9" s="227"/>
      <c r="BM9" s="227"/>
      <c r="BN9" s="227"/>
      <c r="BO9" s="227"/>
      <c r="BP9" s="227"/>
      <c r="BQ9" s="232">
        <v>3</v>
      </c>
      <c r="BR9" s="233"/>
      <c r="BS9" s="979" t="s">
        <v>578</v>
      </c>
      <c r="BT9" s="980"/>
      <c r="BU9" s="980"/>
      <c r="BV9" s="980"/>
      <c r="BW9" s="980"/>
      <c r="BX9" s="980"/>
      <c r="BY9" s="980"/>
      <c r="BZ9" s="980"/>
      <c r="CA9" s="980"/>
      <c r="CB9" s="980"/>
      <c r="CC9" s="980"/>
      <c r="CD9" s="980"/>
      <c r="CE9" s="980"/>
      <c r="CF9" s="980"/>
      <c r="CG9" s="1001"/>
      <c r="CH9" s="1029">
        <v>378</v>
      </c>
      <c r="CI9" s="1030"/>
      <c r="CJ9" s="1030"/>
      <c r="CK9" s="1030"/>
      <c r="CL9" s="1031"/>
      <c r="CM9" s="1029">
        <v>3463</v>
      </c>
      <c r="CN9" s="1030"/>
      <c r="CO9" s="1030"/>
      <c r="CP9" s="1030"/>
      <c r="CQ9" s="1031"/>
      <c r="CR9" s="1029">
        <v>75</v>
      </c>
      <c r="CS9" s="1030"/>
      <c r="CT9" s="1030"/>
      <c r="CU9" s="1030"/>
      <c r="CV9" s="1031"/>
      <c r="CW9" s="1029">
        <v>553</v>
      </c>
      <c r="CX9" s="1030"/>
      <c r="CY9" s="1030"/>
      <c r="CZ9" s="1030"/>
      <c r="DA9" s="1031"/>
      <c r="DB9" s="1029">
        <v>0</v>
      </c>
      <c r="DC9" s="1030"/>
      <c r="DD9" s="1030"/>
      <c r="DE9" s="1030"/>
      <c r="DF9" s="1031"/>
      <c r="DG9" s="1029">
        <v>0</v>
      </c>
      <c r="DH9" s="1030"/>
      <c r="DI9" s="1030"/>
      <c r="DJ9" s="1030"/>
      <c r="DK9" s="1031"/>
      <c r="DL9" s="1029">
        <v>0</v>
      </c>
      <c r="DM9" s="1030"/>
      <c r="DN9" s="1030"/>
      <c r="DO9" s="1030"/>
      <c r="DP9" s="1031"/>
      <c r="DQ9" s="1029">
        <v>0</v>
      </c>
      <c r="DR9" s="1030"/>
      <c r="DS9" s="1030"/>
      <c r="DT9" s="1030"/>
      <c r="DU9" s="1031"/>
      <c r="DV9" s="979"/>
      <c r="DW9" s="980"/>
      <c r="DX9" s="980"/>
      <c r="DY9" s="980"/>
      <c r="DZ9" s="981"/>
      <c r="EA9" s="228"/>
    </row>
    <row r="10" spans="1:131" s="229" customFormat="1" ht="26.25" customHeight="1" x14ac:dyDescent="0.15">
      <c r="A10" s="232">
        <v>4</v>
      </c>
      <c r="B10" s="1017" t="s">
        <v>377</v>
      </c>
      <c r="C10" s="1018"/>
      <c r="D10" s="1018"/>
      <c r="E10" s="1018"/>
      <c r="F10" s="1018"/>
      <c r="G10" s="1018"/>
      <c r="H10" s="1018"/>
      <c r="I10" s="1018"/>
      <c r="J10" s="1018"/>
      <c r="K10" s="1018"/>
      <c r="L10" s="1018"/>
      <c r="M10" s="1018"/>
      <c r="N10" s="1018"/>
      <c r="O10" s="1018"/>
      <c r="P10" s="1019"/>
      <c r="Q10" s="1025">
        <v>629</v>
      </c>
      <c r="R10" s="1026"/>
      <c r="S10" s="1026"/>
      <c r="T10" s="1026"/>
      <c r="U10" s="1026"/>
      <c r="V10" s="1026">
        <v>496</v>
      </c>
      <c r="W10" s="1026"/>
      <c r="X10" s="1026"/>
      <c r="Y10" s="1026"/>
      <c r="Z10" s="1026"/>
      <c r="AA10" s="1026">
        <v>133</v>
      </c>
      <c r="AB10" s="1026"/>
      <c r="AC10" s="1026"/>
      <c r="AD10" s="1026"/>
      <c r="AE10" s="1027"/>
      <c r="AF10" s="1022">
        <v>133</v>
      </c>
      <c r="AG10" s="1023"/>
      <c r="AH10" s="1023"/>
      <c r="AI10" s="1023"/>
      <c r="AJ10" s="1024"/>
      <c r="AK10" s="1084">
        <v>17</v>
      </c>
      <c r="AL10" s="1085"/>
      <c r="AM10" s="1085"/>
      <c r="AN10" s="1085"/>
      <c r="AO10" s="1085"/>
      <c r="AP10" s="1085" t="s">
        <v>570</v>
      </c>
      <c r="AQ10" s="1085"/>
      <c r="AR10" s="1085"/>
      <c r="AS10" s="1085"/>
      <c r="AT10" s="1085"/>
      <c r="AU10" s="1086"/>
      <c r="AV10" s="1086"/>
      <c r="AW10" s="1086"/>
      <c r="AX10" s="1086"/>
      <c r="AY10" s="1087"/>
      <c r="AZ10" s="226"/>
      <c r="BA10" s="226"/>
      <c r="BB10" s="226"/>
      <c r="BC10" s="226"/>
      <c r="BD10" s="226"/>
      <c r="BE10" s="227"/>
      <c r="BF10" s="227"/>
      <c r="BG10" s="227"/>
      <c r="BH10" s="227"/>
      <c r="BI10" s="227"/>
      <c r="BJ10" s="227"/>
      <c r="BK10" s="227"/>
      <c r="BL10" s="227"/>
      <c r="BM10" s="227"/>
      <c r="BN10" s="227"/>
      <c r="BO10" s="227"/>
      <c r="BP10" s="227"/>
      <c r="BQ10" s="232">
        <v>4</v>
      </c>
      <c r="BR10" s="233"/>
      <c r="BS10" s="979" t="s">
        <v>579</v>
      </c>
      <c r="BT10" s="980"/>
      <c r="BU10" s="980"/>
      <c r="BV10" s="980"/>
      <c r="BW10" s="980"/>
      <c r="BX10" s="980"/>
      <c r="BY10" s="980"/>
      <c r="BZ10" s="980"/>
      <c r="CA10" s="980"/>
      <c r="CB10" s="980"/>
      <c r="CC10" s="980"/>
      <c r="CD10" s="980"/>
      <c r="CE10" s="980"/>
      <c r="CF10" s="980"/>
      <c r="CG10" s="1001"/>
      <c r="CH10" s="1029">
        <v>51</v>
      </c>
      <c r="CI10" s="1030"/>
      <c r="CJ10" s="1030"/>
      <c r="CK10" s="1030"/>
      <c r="CL10" s="1031"/>
      <c r="CM10" s="1029">
        <v>1272</v>
      </c>
      <c r="CN10" s="1030"/>
      <c r="CO10" s="1030"/>
      <c r="CP10" s="1030"/>
      <c r="CQ10" s="1031"/>
      <c r="CR10" s="1029">
        <v>100</v>
      </c>
      <c r="CS10" s="1030"/>
      <c r="CT10" s="1030"/>
      <c r="CU10" s="1030"/>
      <c r="CV10" s="1031"/>
      <c r="CW10" s="1029">
        <v>165</v>
      </c>
      <c r="CX10" s="1030"/>
      <c r="CY10" s="1030"/>
      <c r="CZ10" s="1030"/>
      <c r="DA10" s="1031"/>
      <c r="DB10" s="1029">
        <v>0</v>
      </c>
      <c r="DC10" s="1030"/>
      <c r="DD10" s="1030"/>
      <c r="DE10" s="1030"/>
      <c r="DF10" s="1031"/>
      <c r="DG10" s="1029">
        <v>0</v>
      </c>
      <c r="DH10" s="1030"/>
      <c r="DI10" s="1030"/>
      <c r="DJ10" s="1030"/>
      <c r="DK10" s="1031"/>
      <c r="DL10" s="1029">
        <v>0</v>
      </c>
      <c r="DM10" s="1030"/>
      <c r="DN10" s="1030"/>
      <c r="DO10" s="1030"/>
      <c r="DP10" s="1031"/>
      <c r="DQ10" s="1029">
        <v>0</v>
      </c>
      <c r="DR10" s="1030"/>
      <c r="DS10" s="1030"/>
      <c r="DT10" s="1030"/>
      <c r="DU10" s="1031"/>
      <c r="DV10" s="979"/>
      <c r="DW10" s="980"/>
      <c r="DX10" s="980"/>
      <c r="DY10" s="980"/>
      <c r="DZ10" s="981"/>
      <c r="EA10" s="228"/>
    </row>
    <row r="11" spans="1:131" s="229" customFormat="1" ht="26.25" customHeight="1" x14ac:dyDescent="0.15">
      <c r="A11" s="232">
        <v>5</v>
      </c>
      <c r="B11" s="1017" t="s">
        <v>378</v>
      </c>
      <c r="C11" s="1018"/>
      <c r="D11" s="1018"/>
      <c r="E11" s="1018"/>
      <c r="F11" s="1018"/>
      <c r="G11" s="1018"/>
      <c r="H11" s="1018"/>
      <c r="I11" s="1018"/>
      <c r="J11" s="1018"/>
      <c r="K11" s="1018"/>
      <c r="L11" s="1018"/>
      <c r="M11" s="1018"/>
      <c r="N11" s="1018"/>
      <c r="O11" s="1018"/>
      <c r="P11" s="1019"/>
      <c r="Q11" s="1025">
        <v>42</v>
      </c>
      <c r="R11" s="1026"/>
      <c r="S11" s="1026"/>
      <c r="T11" s="1026"/>
      <c r="U11" s="1026"/>
      <c r="V11" s="1026">
        <v>21</v>
      </c>
      <c r="W11" s="1026"/>
      <c r="X11" s="1026"/>
      <c r="Y11" s="1026"/>
      <c r="Z11" s="1026"/>
      <c r="AA11" s="1026">
        <v>21</v>
      </c>
      <c r="AB11" s="1026"/>
      <c r="AC11" s="1026"/>
      <c r="AD11" s="1026"/>
      <c r="AE11" s="1027"/>
      <c r="AF11" s="1022">
        <v>21</v>
      </c>
      <c r="AG11" s="1023"/>
      <c r="AH11" s="1023"/>
      <c r="AI11" s="1023"/>
      <c r="AJ11" s="1024"/>
      <c r="AK11" s="1084">
        <v>7</v>
      </c>
      <c r="AL11" s="1085"/>
      <c r="AM11" s="1085"/>
      <c r="AN11" s="1085"/>
      <c r="AO11" s="1085"/>
      <c r="AP11" s="1085" t="s">
        <v>570</v>
      </c>
      <c r="AQ11" s="1085"/>
      <c r="AR11" s="1085"/>
      <c r="AS11" s="1085"/>
      <c r="AT11" s="1085"/>
      <c r="AU11" s="1086"/>
      <c r="AV11" s="1086"/>
      <c r="AW11" s="1086"/>
      <c r="AX11" s="1086"/>
      <c r="AY11" s="1087"/>
      <c r="AZ11" s="226"/>
      <c r="BA11" s="226"/>
      <c r="BB11" s="226"/>
      <c r="BC11" s="226"/>
      <c r="BD11" s="226"/>
      <c r="BE11" s="227"/>
      <c r="BF11" s="227"/>
      <c r="BG11" s="227"/>
      <c r="BH11" s="227"/>
      <c r="BI11" s="227"/>
      <c r="BJ11" s="227"/>
      <c r="BK11" s="227"/>
      <c r="BL11" s="227"/>
      <c r="BM11" s="227"/>
      <c r="BN11" s="227"/>
      <c r="BO11" s="227"/>
      <c r="BP11" s="227"/>
      <c r="BQ11" s="232">
        <v>5</v>
      </c>
      <c r="BR11" s="233"/>
      <c r="BS11" s="979" t="s">
        <v>580</v>
      </c>
      <c r="BT11" s="980"/>
      <c r="BU11" s="980"/>
      <c r="BV11" s="980"/>
      <c r="BW11" s="980"/>
      <c r="BX11" s="980"/>
      <c r="BY11" s="980"/>
      <c r="BZ11" s="980"/>
      <c r="CA11" s="980"/>
      <c r="CB11" s="980"/>
      <c r="CC11" s="980"/>
      <c r="CD11" s="980"/>
      <c r="CE11" s="980"/>
      <c r="CF11" s="980"/>
      <c r="CG11" s="1001"/>
      <c r="CH11" s="1029">
        <v>-21</v>
      </c>
      <c r="CI11" s="1030"/>
      <c r="CJ11" s="1030"/>
      <c r="CK11" s="1030"/>
      <c r="CL11" s="1031"/>
      <c r="CM11" s="1029">
        <v>3080</v>
      </c>
      <c r="CN11" s="1030"/>
      <c r="CO11" s="1030"/>
      <c r="CP11" s="1030"/>
      <c r="CQ11" s="1031"/>
      <c r="CR11" s="1029">
        <v>0</v>
      </c>
      <c r="CS11" s="1030"/>
      <c r="CT11" s="1030"/>
      <c r="CU11" s="1030"/>
      <c r="CV11" s="1031"/>
      <c r="CW11" s="1029">
        <v>186</v>
      </c>
      <c r="CX11" s="1030"/>
      <c r="CY11" s="1030"/>
      <c r="CZ11" s="1030"/>
      <c r="DA11" s="1031"/>
      <c r="DB11" s="1029">
        <v>0</v>
      </c>
      <c r="DC11" s="1030"/>
      <c r="DD11" s="1030"/>
      <c r="DE11" s="1030"/>
      <c r="DF11" s="1031"/>
      <c r="DG11" s="1029">
        <v>0</v>
      </c>
      <c r="DH11" s="1030"/>
      <c r="DI11" s="1030"/>
      <c r="DJ11" s="1030"/>
      <c r="DK11" s="1031"/>
      <c r="DL11" s="1029">
        <v>0</v>
      </c>
      <c r="DM11" s="1030"/>
      <c r="DN11" s="1030"/>
      <c r="DO11" s="1030"/>
      <c r="DP11" s="1031"/>
      <c r="DQ11" s="1029">
        <v>0</v>
      </c>
      <c r="DR11" s="1030"/>
      <c r="DS11" s="1030"/>
      <c r="DT11" s="1030"/>
      <c r="DU11" s="1031"/>
      <c r="DV11" s="979"/>
      <c r="DW11" s="980"/>
      <c r="DX11" s="980"/>
      <c r="DY11" s="980"/>
      <c r="DZ11" s="981"/>
      <c r="EA11" s="228"/>
    </row>
    <row r="12" spans="1:131" s="229" customFormat="1" ht="26.25" customHeight="1" x14ac:dyDescent="0.15">
      <c r="A12" s="232">
        <v>6</v>
      </c>
      <c r="B12" s="1017" t="s">
        <v>379</v>
      </c>
      <c r="C12" s="1018"/>
      <c r="D12" s="1018"/>
      <c r="E12" s="1018"/>
      <c r="F12" s="1018"/>
      <c r="G12" s="1018"/>
      <c r="H12" s="1018"/>
      <c r="I12" s="1018"/>
      <c r="J12" s="1018"/>
      <c r="K12" s="1018"/>
      <c r="L12" s="1018"/>
      <c r="M12" s="1018"/>
      <c r="N12" s="1018"/>
      <c r="O12" s="1018"/>
      <c r="P12" s="1019"/>
      <c r="Q12" s="1025">
        <v>4147</v>
      </c>
      <c r="R12" s="1026"/>
      <c r="S12" s="1026"/>
      <c r="T12" s="1026"/>
      <c r="U12" s="1026"/>
      <c r="V12" s="1026">
        <v>3880</v>
      </c>
      <c r="W12" s="1026"/>
      <c r="X12" s="1026"/>
      <c r="Y12" s="1026"/>
      <c r="Z12" s="1026"/>
      <c r="AA12" s="1026">
        <v>267</v>
      </c>
      <c r="AB12" s="1026"/>
      <c r="AC12" s="1026"/>
      <c r="AD12" s="1026"/>
      <c r="AE12" s="1027"/>
      <c r="AF12" s="1022">
        <v>267</v>
      </c>
      <c r="AG12" s="1023"/>
      <c r="AH12" s="1023"/>
      <c r="AI12" s="1023"/>
      <c r="AJ12" s="1024"/>
      <c r="AK12" s="1084">
        <v>512</v>
      </c>
      <c r="AL12" s="1085"/>
      <c r="AM12" s="1085"/>
      <c r="AN12" s="1085"/>
      <c r="AO12" s="1085"/>
      <c r="AP12" s="1085">
        <v>3892</v>
      </c>
      <c r="AQ12" s="1085"/>
      <c r="AR12" s="1085"/>
      <c r="AS12" s="1085"/>
      <c r="AT12" s="1085"/>
      <c r="AU12" s="1086"/>
      <c r="AV12" s="1086"/>
      <c r="AW12" s="1086"/>
      <c r="AX12" s="1086"/>
      <c r="AY12" s="1087"/>
      <c r="AZ12" s="226"/>
      <c r="BA12" s="226"/>
      <c r="BB12" s="226"/>
      <c r="BC12" s="226"/>
      <c r="BD12" s="226"/>
      <c r="BE12" s="227"/>
      <c r="BF12" s="227"/>
      <c r="BG12" s="227"/>
      <c r="BH12" s="227"/>
      <c r="BI12" s="227"/>
      <c r="BJ12" s="227"/>
      <c r="BK12" s="227"/>
      <c r="BL12" s="227"/>
      <c r="BM12" s="227"/>
      <c r="BN12" s="227"/>
      <c r="BO12" s="227"/>
      <c r="BP12" s="227"/>
      <c r="BQ12" s="232">
        <v>6</v>
      </c>
      <c r="BR12" s="233"/>
      <c r="BS12" s="979" t="s">
        <v>581</v>
      </c>
      <c r="BT12" s="980"/>
      <c r="BU12" s="980"/>
      <c r="BV12" s="980"/>
      <c r="BW12" s="980"/>
      <c r="BX12" s="980"/>
      <c r="BY12" s="980"/>
      <c r="BZ12" s="980"/>
      <c r="CA12" s="980"/>
      <c r="CB12" s="980"/>
      <c r="CC12" s="980"/>
      <c r="CD12" s="980"/>
      <c r="CE12" s="980"/>
      <c r="CF12" s="980"/>
      <c r="CG12" s="1001"/>
      <c r="CH12" s="1029">
        <v>16</v>
      </c>
      <c r="CI12" s="1030"/>
      <c r="CJ12" s="1030"/>
      <c r="CK12" s="1030"/>
      <c r="CL12" s="1031"/>
      <c r="CM12" s="1029">
        <v>1082</v>
      </c>
      <c r="CN12" s="1030"/>
      <c r="CO12" s="1030"/>
      <c r="CP12" s="1030"/>
      <c r="CQ12" s="1031"/>
      <c r="CR12" s="1029">
        <v>350</v>
      </c>
      <c r="CS12" s="1030"/>
      <c r="CT12" s="1030"/>
      <c r="CU12" s="1030"/>
      <c r="CV12" s="1031"/>
      <c r="CW12" s="1029">
        <v>563</v>
      </c>
      <c r="CX12" s="1030"/>
      <c r="CY12" s="1030"/>
      <c r="CZ12" s="1030"/>
      <c r="DA12" s="1031"/>
      <c r="DB12" s="1029">
        <v>0</v>
      </c>
      <c r="DC12" s="1030"/>
      <c r="DD12" s="1030"/>
      <c r="DE12" s="1030"/>
      <c r="DF12" s="1031"/>
      <c r="DG12" s="1029">
        <v>0</v>
      </c>
      <c r="DH12" s="1030"/>
      <c r="DI12" s="1030"/>
      <c r="DJ12" s="1030"/>
      <c r="DK12" s="1031"/>
      <c r="DL12" s="1029">
        <v>0</v>
      </c>
      <c r="DM12" s="1030"/>
      <c r="DN12" s="1030"/>
      <c r="DO12" s="1030"/>
      <c r="DP12" s="1031"/>
      <c r="DQ12" s="1029">
        <v>0</v>
      </c>
      <c r="DR12" s="1030"/>
      <c r="DS12" s="1030"/>
      <c r="DT12" s="1030"/>
      <c r="DU12" s="1031"/>
      <c r="DV12" s="979"/>
      <c r="DW12" s="980"/>
      <c r="DX12" s="980"/>
      <c r="DY12" s="980"/>
      <c r="DZ12" s="981"/>
      <c r="EA12" s="228"/>
    </row>
    <row r="13" spans="1:131" s="229" customFormat="1" ht="26.25" customHeight="1" x14ac:dyDescent="0.15">
      <c r="A13" s="232">
        <v>7</v>
      </c>
      <c r="B13" s="1017" t="s">
        <v>380</v>
      </c>
      <c r="C13" s="1018"/>
      <c r="D13" s="1018"/>
      <c r="E13" s="1018"/>
      <c r="F13" s="1018"/>
      <c r="G13" s="1018"/>
      <c r="H13" s="1018"/>
      <c r="I13" s="1018"/>
      <c r="J13" s="1018"/>
      <c r="K13" s="1018"/>
      <c r="L13" s="1018"/>
      <c r="M13" s="1018"/>
      <c r="N13" s="1018"/>
      <c r="O13" s="1018"/>
      <c r="P13" s="1019"/>
      <c r="Q13" s="1025">
        <v>978</v>
      </c>
      <c r="R13" s="1026"/>
      <c r="S13" s="1026"/>
      <c r="T13" s="1026"/>
      <c r="U13" s="1026"/>
      <c r="V13" s="1026">
        <v>978</v>
      </c>
      <c r="W13" s="1026"/>
      <c r="X13" s="1026"/>
      <c r="Y13" s="1026"/>
      <c r="Z13" s="1026"/>
      <c r="AA13" s="1026">
        <v>0</v>
      </c>
      <c r="AB13" s="1026"/>
      <c r="AC13" s="1026"/>
      <c r="AD13" s="1026"/>
      <c r="AE13" s="1027"/>
      <c r="AF13" s="1022">
        <v>0</v>
      </c>
      <c r="AG13" s="1023"/>
      <c r="AH13" s="1023"/>
      <c r="AI13" s="1023"/>
      <c r="AJ13" s="1024"/>
      <c r="AK13" s="1084" t="s">
        <v>570</v>
      </c>
      <c r="AL13" s="1085"/>
      <c r="AM13" s="1085"/>
      <c r="AN13" s="1085"/>
      <c r="AO13" s="1085"/>
      <c r="AP13" s="1085">
        <v>3014</v>
      </c>
      <c r="AQ13" s="1085"/>
      <c r="AR13" s="1085"/>
      <c r="AS13" s="1085"/>
      <c r="AT13" s="1085"/>
      <c r="AU13" s="1086"/>
      <c r="AV13" s="1086"/>
      <c r="AW13" s="1086"/>
      <c r="AX13" s="1086"/>
      <c r="AY13" s="1087"/>
      <c r="AZ13" s="226"/>
      <c r="BA13" s="226"/>
      <c r="BB13" s="226"/>
      <c r="BC13" s="226"/>
      <c r="BD13" s="226"/>
      <c r="BE13" s="227"/>
      <c r="BF13" s="227"/>
      <c r="BG13" s="227"/>
      <c r="BH13" s="227"/>
      <c r="BI13" s="227"/>
      <c r="BJ13" s="227"/>
      <c r="BK13" s="227"/>
      <c r="BL13" s="227"/>
      <c r="BM13" s="227"/>
      <c r="BN13" s="227"/>
      <c r="BO13" s="227"/>
      <c r="BP13" s="227"/>
      <c r="BQ13" s="232">
        <v>7</v>
      </c>
      <c r="BR13" s="233"/>
      <c r="BS13" s="979" t="s">
        <v>582</v>
      </c>
      <c r="BT13" s="980"/>
      <c r="BU13" s="980"/>
      <c r="BV13" s="980"/>
      <c r="BW13" s="980"/>
      <c r="BX13" s="980"/>
      <c r="BY13" s="980"/>
      <c r="BZ13" s="980"/>
      <c r="CA13" s="980"/>
      <c r="CB13" s="980"/>
      <c r="CC13" s="980"/>
      <c r="CD13" s="980"/>
      <c r="CE13" s="980"/>
      <c r="CF13" s="980"/>
      <c r="CG13" s="1001"/>
      <c r="CH13" s="1029">
        <v>1282</v>
      </c>
      <c r="CI13" s="1030"/>
      <c r="CJ13" s="1030"/>
      <c r="CK13" s="1030"/>
      <c r="CL13" s="1031"/>
      <c r="CM13" s="1029">
        <v>10769</v>
      </c>
      <c r="CN13" s="1030"/>
      <c r="CO13" s="1030"/>
      <c r="CP13" s="1030"/>
      <c r="CQ13" s="1031"/>
      <c r="CR13" s="1029">
        <v>4100</v>
      </c>
      <c r="CS13" s="1030"/>
      <c r="CT13" s="1030"/>
      <c r="CU13" s="1030"/>
      <c r="CV13" s="1031"/>
      <c r="CW13" s="1029">
        <v>4</v>
      </c>
      <c r="CX13" s="1030"/>
      <c r="CY13" s="1030"/>
      <c r="CZ13" s="1030"/>
      <c r="DA13" s="1031"/>
      <c r="DB13" s="1029">
        <v>7700</v>
      </c>
      <c r="DC13" s="1030"/>
      <c r="DD13" s="1030"/>
      <c r="DE13" s="1030"/>
      <c r="DF13" s="1031"/>
      <c r="DG13" s="1029">
        <v>0</v>
      </c>
      <c r="DH13" s="1030"/>
      <c r="DI13" s="1030"/>
      <c r="DJ13" s="1030"/>
      <c r="DK13" s="1031"/>
      <c r="DL13" s="1029">
        <v>1872</v>
      </c>
      <c r="DM13" s="1030"/>
      <c r="DN13" s="1030"/>
      <c r="DO13" s="1030"/>
      <c r="DP13" s="1031"/>
      <c r="DQ13" s="1029">
        <v>0</v>
      </c>
      <c r="DR13" s="1030"/>
      <c r="DS13" s="1030"/>
      <c r="DT13" s="1030"/>
      <c r="DU13" s="1031"/>
      <c r="DV13" s="979"/>
      <c r="DW13" s="980"/>
      <c r="DX13" s="980"/>
      <c r="DY13" s="980"/>
      <c r="DZ13" s="981"/>
      <c r="EA13" s="228"/>
    </row>
    <row r="14" spans="1:131" s="229" customFormat="1" ht="26.25" customHeight="1" x14ac:dyDescent="0.15">
      <c r="A14" s="232">
        <v>8</v>
      </c>
      <c r="B14" s="1017" t="s">
        <v>381</v>
      </c>
      <c r="C14" s="1018"/>
      <c r="D14" s="1018"/>
      <c r="E14" s="1018"/>
      <c r="F14" s="1018"/>
      <c r="G14" s="1018"/>
      <c r="H14" s="1018"/>
      <c r="I14" s="1018"/>
      <c r="J14" s="1018"/>
      <c r="K14" s="1018"/>
      <c r="L14" s="1018"/>
      <c r="M14" s="1018"/>
      <c r="N14" s="1018"/>
      <c r="O14" s="1018"/>
      <c r="P14" s="1019"/>
      <c r="Q14" s="1025">
        <v>9475</v>
      </c>
      <c r="R14" s="1026"/>
      <c r="S14" s="1026"/>
      <c r="T14" s="1026"/>
      <c r="U14" s="1026"/>
      <c r="V14" s="1026">
        <v>8856</v>
      </c>
      <c r="W14" s="1026"/>
      <c r="X14" s="1026"/>
      <c r="Y14" s="1026"/>
      <c r="Z14" s="1026"/>
      <c r="AA14" s="1026">
        <v>619</v>
      </c>
      <c r="AB14" s="1026"/>
      <c r="AC14" s="1026"/>
      <c r="AD14" s="1026"/>
      <c r="AE14" s="1027"/>
      <c r="AF14" s="1022" t="s">
        <v>122</v>
      </c>
      <c r="AG14" s="1023"/>
      <c r="AH14" s="1023"/>
      <c r="AI14" s="1023"/>
      <c r="AJ14" s="1024"/>
      <c r="AK14" s="1084">
        <v>3671</v>
      </c>
      <c r="AL14" s="1085"/>
      <c r="AM14" s="1085"/>
      <c r="AN14" s="1085"/>
      <c r="AO14" s="1085"/>
      <c r="AP14" s="1085">
        <v>45670</v>
      </c>
      <c r="AQ14" s="1085"/>
      <c r="AR14" s="1085"/>
      <c r="AS14" s="1085"/>
      <c r="AT14" s="1085"/>
      <c r="AU14" s="1086"/>
      <c r="AV14" s="1086"/>
      <c r="AW14" s="1086"/>
      <c r="AX14" s="1086"/>
      <c r="AY14" s="1087"/>
      <c r="AZ14" s="226"/>
      <c r="BA14" s="226"/>
      <c r="BB14" s="226"/>
      <c r="BC14" s="226"/>
      <c r="BD14" s="226"/>
      <c r="BE14" s="227"/>
      <c r="BF14" s="227"/>
      <c r="BG14" s="227"/>
      <c r="BH14" s="227"/>
      <c r="BI14" s="227"/>
      <c r="BJ14" s="227"/>
      <c r="BK14" s="227"/>
      <c r="BL14" s="227"/>
      <c r="BM14" s="227"/>
      <c r="BN14" s="227"/>
      <c r="BO14" s="227"/>
      <c r="BP14" s="227"/>
      <c r="BQ14" s="232">
        <v>8</v>
      </c>
      <c r="BR14" s="233"/>
      <c r="BS14" s="979" t="s">
        <v>583</v>
      </c>
      <c r="BT14" s="980"/>
      <c r="BU14" s="980"/>
      <c r="BV14" s="980"/>
      <c r="BW14" s="980"/>
      <c r="BX14" s="980"/>
      <c r="BY14" s="980"/>
      <c r="BZ14" s="980"/>
      <c r="CA14" s="980"/>
      <c r="CB14" s="980"/>
      <c r="CC14" s="980"/>
      <c r="CD14" s="980"/>
      <c r="CE14" s="980"/>
      <c r="CF14" s="980"/>
      <c r="CG14" s="1001"/>
      <c r="CH14" s="1029">
        <v>89</v>
      </c>
      <c r="CI14" s="1030"/>
      <c r="CJ14" s="1030"/>
      <c r="CK14" s="1030"/>
      <c r="CL14" s="1031"/>
      <c r="CM14" s="1029">
        <v>1285</v>
      </c>
      <c r="CN14" s="1030"/>
      <c r="CO14" s="1030"/>
      <c r="CP14" s="1030"/>
      <c r="CQ14" s="1031"/>
      <c r="CR14" s="1029">
        <v>500</v>
      </c>
      <c r="CS14" s="1030"/>
      <c r="CT14" s="1030"/>
      <c r="CU14" s="1030"/>
      <c r="CV14" s="1031"/>
      <c r="CW14" s="1029">
        <v>83</v>
      </c>
      <c r="CX14" s="1030"/>
      <c r="CY14" s="1030"/>
      <c r="CZ14" s="1030"/>
      <c r="DA14" s="1031"/>
      <c r="DB14" s="1029">
        <v>0</v>
      </c>
      <c r="DC14" s="1030"/>
      <c r="DD14" s="1030"/>
      <c r="DE14" s="1030"/>
      <c r="DF14" s="1031"/>
      <c r="DG14" s="1029">
        <v>0</v>
      </c>
      <c r="DH14" s="1030"/>
      <c r="DI14" s="1030"/>
      <c r="DJ14" s="1030"/>
      <c r="DK14" s="1031"/>
      <c r="DL14" s="1029">
        <v>0</v>
      </c>
      <c r="DM14" s="1030"/>
      <c r="DN14" s="1030"/>
      <c r="DO14" s="1030"/>
      <c r="DP14" s="1031"/>
      <c r="DQ14" s="1029">
        <v>0</v>
      </c>
      <c r="DR14" s="1030"/>
      <c r="DS14" s="1030"/>
      <c r="DT14" s="1030"/>
      <c r="DU14" s="1031"/>
      <c r="DV14" s="979"/>
      <c r="DW14" s="980"/>
      <c r="DX14" s="980"/>
      <c r="DY14" s="980"/>
      <c r="DZ14" s="981"/>
      <c r="EA14" s="228"/>
    </row>
    <row r="15" spans="1:131" s="229" customFormat="1" ht="26.25" customHeight="1" x14ac:dyDescent="0.15">
      <c r="A15" s="232">
        <v>9</v>
      </c>
      <c r="B15" s="1017" t="s">
        <v>382</v>
      </c>
      <c r="C15" s="1018"/>
      <c r="D15" s="1018"/>
      <c r="E15" s="1018"/>
      <c r="F15" s="1018"/>
      <c r="G15" s="1018"/>
      <c r="H15" s="1018"/>
      <c r="I15" s="1018"/>
      <c r="J15" s="1018"/>
      <c r="K15" s="1018"/>
      <c r="L15" s="1018"/>
      <c r="M15" s="1018"/>
      <c r="N15" s="1018"/>
      <c r="O15" s="1018"/>
      <c r="P15" s="1019"/>
      <c r="Q15" s="1025">
        <v>16506</v>
      </c>
      <c r="R15" s="1026"/>
      <c r="S15" s="1026"/>
      <c r="T15" s="1026"/>
      <c r="U15" s="1026"/>
      <c r="V15" s="1026">
        <v>15733</v>
      </c>
      <c r="W15" s="1026"/>
      <c r="X15" s="1026"/>
      <c r="Y15" s="1026"/>
      <c r="Z15" s="1026"/>
      <c r="AA15" s="1026">
        <v>773</v>
      </c>
      <c r="AB15" s="1026"/>
      <c r="AC15" s="1026"/>
      <c r="AD15" s="1026"/>
      <c r="AE15" s="1027"/>
      <c r="AF15" s="1022" t="s">
        <v>122</v>
      </c>
      <c r="AG15" s="1023"/>
      <c r="AH15" s="1023"/>
      <c r="AI15" s="1023"/>
      <c r="AJ15" s="1024"/>
      <c r="AK15" s="1084">
        <v>3544</v>
      </c>
      <c r="AL15" s="1085"/>
      <c r="AM15" s="1085"/>
      <c r="AN15" s="1085"/>
      <c r="AO15" s="1085"/>
      <c r="AP15" s="1085">
        <v>49706</v>
      </c>
      <c r="AQ15" s="1085"/>
      <c r="AR15" s="1085"/>
      <c r="AS15" s="1085"/>
      <c r="AT15" s="1085"/>
      <c r="AU15" s="1086"/>
      <c r="AV15" s="1086"/>
      <c r="AW15" s="1086"/>
      <c r="AX15" s="1086"/>
      <c r="AY15" s="1087"/>
      <c r="AZ15" s="226"/>
      <c r="BA15" s="226"/>
      <c r="BB15" s="226"/>
      <c r="BC15" s="226"/>
      <c r="BD15" s="226"/>
      <c r="BE15" s="227"/>
      <c r="BF15" s="227"/>
      <c r="BG15" s="227"/>
      <c r="BH15" s="227"/>
      <c r="BI15" s="227"/>
      <c r="BJ15" s="227"/>
      <c r="BK15" s="227"/>
      <c r="BL15" s="227"/>
      <c r="BM15" s="227"/>
      <c r="BN15" s="227"/>
      <c r="BO15" s="227"/>
      <c r="BP15" s="227"/>
      <c r="BQ15" s="232">
        <v>9</v>
      </c>
      <c r="BR15" s="233"/>
      <c r="BS15" s="979" t="s">
        <v>584</v>
      </c>
      <c r="BT15" s="980"/>
      <c r="BU15" s="980"/>
      <c r="BV15" s="980"/>
      <c r="BW15" s="980"/>
      <c r="BX15" s="980"/>
      <c r="BY15" s="980"/>
      <c r="BZ15" s="980"/>
      <c r="CA15" s="980"/>
      <c r="CB15" s="980"/>
      <c r="CC15" s="980"/>
      <c r="CD15" s="980"/>
      <c r="CE15" s="980"/>
      <c r="CF15" s="980"/>
      <c r="CG15" s="1001"/>
      <c r="CH15" s="1029">
        <v>-116</v>
      </c>
      <c r="CI15" s="1030"/>
      <c r="CJ15" s="1030"/>
      <c r="CK15" s="1030"/>
      <c r="CL15" s="1031"/>
      <c r="CM15" s="1029">
        <v>11010</v>
      </c>
      <c r="CN15" s="1030"/>
      <c r="CO15" s="1030"/>
      <c r="CP15" s="1030"/>
      <c r="CQ15" s="1031"/>
      <c r="CR15" s="1029">
        <v>100</v>
      </c>
      <c r="CS15" s="1030"/>
      <c r="CT15" s="1030"/>
      <c r="CU15" s="1030"/>
      <c r="CV15" s="1031"/>
      <c r="CW15" s="1029">
        <v>408</v>
      </c>
      <c r="CX15" s="1030"/>
      <c r="CY15" s="1030"/>
      <c r="CZ15" s="1030"/>
      <c r="DA15" s="1031"/>
      <c r="DB15" s="1029">
        <v>0</v>
      </c>
      <c r="DC15" s="1030"/>
      <c r="DD15" s="1030"/>
      <c r="DE15" s="1030"/>
      <c r="DF15" s="1031"/>
      <c r="DG15" s="1029">
        <v>0</v>
      </c>
      <c r="DH15" s="1030"/>
      <c r="DI15" s="1030"/>
      <c r="DJ15" s="1030"/>
      <c r="DK15" s="1031"/>
      <c r="DL15" s="1029">
        <v>0</v>
      </c>
      <c r="DM15" s="1030"/>
      <c r="DN15" s="1030"/>
      <c r="DO15" s="1030"/>
      <c r="DP15" s="1031"/>
      <c r="DQ15" s="1029">
        <v>0</v>
      </c>
      <c r="DR15" s="1030"/>
      <c r="DS15" s="1030"/>
      <c r="DT15" s="1030"/>
      <c r="DU15" s="1031"/>
      <c r="DV15" s="979"/>
      <c r="DW15" s="980"/>
      <c r="DX15" s="980"/>
      <c r="DY15" s="980"/>
      <c r="DZ15" s="981"/>
      <c r="EA15" s="228"/>
    </row>
    <row r="16" spans="1:131" s="229" customFormat="1" ht="26.25" customHeight="1" x14ac:dyDescent="0.15">
      <c r="A16" s="232">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84"/>
      <c r="AL16" s="1085"/>
      <c r="AM16" s="1085"/>
      <c r="AN16" s="1085"/>
      <c r="AO16" s="1085"/>
      <c r="AP16" s="1085"/>
      <c r="AQ16" s="1085"/>
      <c r="AR16" s="1085"/>
      <c r="AS16" s="1085"/>
      <c r="AT16" s="1085"/>
      <c r="AU16" s="1086"/>
      <c r="AV16" s="1086"/>
      <c r="AW16" s="1086"/>
      <c r="AX16" s="1086"/>
      <c r="AY16" s="1087"/>
      <c r="AZ16" s="226"/>
      <c r="BA16" s="226"/>
      <c r="BB16" s="226"/>
      <c r="BC16" s="226"/>
      <c r="BD16" s="226"/>
      <c r="BE16" s="227"/>
      <c r="BF16" s="227"/>
      <c r="BG16" s="227"/>
      <c r="BH16" s="227"/>
      <c r="BI16" s="227"/>
      <c r="BJ16" s="227"/>
      <c r="BK16" s="227"/>
      <c r="BL16" s="227"/>
      <c r="BM16" s="227"/>
      <c r="BN16" s="227"/>
      <c r="BO16" s="227"/>
      <c r="BP16" s="227"/>
      <c r="BQ16" s="232">
        <v>10</v>
      </c>
      <c r="BR16" s="233"/>
      <c r="BS16" s="979" t="s">
        <v>585</v>
      </c>
      <c r="BT16" s="980"/>
      <c r="BU16" s="980"/>
      <c r="BV16" s="980"/>
      <c r="BW16" s="980"/>
      <c r="BX16" s="980"/>
      <c r="BY16" s="980"/>
      <c r="BZ16" s="980"/>
      <c r="CA16" s="980"/>
      <c r="CB16" s="980"/>
      <c r="CC16" s="980"/>
      <c r="CD16" s="980"/>
      <c r="CE16" s="980"/>
      <c r="CF16" s="980"/>
      <c r="CG16" s="1001"/>
      <c r="CH16" s="1029">
        <v>5</v>
      </c>
      <c r="CI16" s="1030"/>
      <c r="CJ16" s="1030"/>
      <c r="CK16" s="1030"/>
      <c r="CL16" s="1031"/>
      <c r="CM16" s="1029">
        <v>75</v>
      </c>
      <c r="CN16" s="1030"/>
      <c r="CO16" s="1030"/>
      <c r="CP16" s="1030"/>
      <c r="CQ16" s="1031"/>
      <c r="CR16" s="1029">
        <v>5</v>
      </c>
      <c r="CS16" s="1030"/>
      <c r="CT16" s="1030"/>
      <c r="CU16" s="1030"/>
      <c r="CV16" s="1031"/>
      <c r="CW16" s="1029">
        <v>8</v>
      </c>
      <c r="CX16" s="1030"/>
      <c r="CY16" s="1030"/>
      <c r="CZ16" s="1030"/>
      <c r="DA16" s="1031"/>
      <c r="DB16" s="1029">
        <v>0</v>
      </c>
      <c r="DC16" s="1030"/>
      <c r="DD16" s="1030"/>
      <c r="DE16" s="1030"/>
      <c r="DF16" s="1031"/>
      <c r="DG16" s="1029">
        <v>0</v>
      </c>
      <c r="DH16" s="1030"/>
      <c r="DI16" s="1030"/>
      <c r="DJ16" s="1030"/>
      <c r="DK16" s="1031"/>
      <c r="DL16" s="1029">
        <v>0</v>
      </c>
      <c r="DM16" s="1030"/>
      <c r="DN16" s="1030"/>
      <c r="DO16" s="1030"/>
      <c r="DP16" s="1031"/>
      <c r="DQ16" s="1029">
        <v>0</v>
      </c>
      <c r="DR16" s="1030"/>
      <c r="DS16" s="1030"/>
      <c r="DT16" s="1030"/>
      <c r="DU16" s="1031"/>
      <c r="DV16" s="979"/>
      <c r="DW16" s="980"/>
      <c r="DX16" s="980"/>
      <c r="DY16" s="980"/>
      <c r="DZ16" s="981"/>
      <c r="EA16" s="228"/>
    </row>
    <row r="17" spans="1:131" s="229" customFormat="1" ht="26.25" customHeight="1" x14ac:dyDescent="0.15">
      <c r="A17" s="232">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84"/>
      <c r="AL17" s="1085"/>
      <c r="AM17" s="1085"/>
      <c r="AN17" s="1085"/>
      <c r="AO17" s="1085"/>
      <c r="AP17" s="1085"/>
      <c r="AQ17" s="1085"/>
      <c r="AR17" s="1085"/>
      <c r="AS17" s="1085"/>
      <c r="AT17" s="1085"/>
      <c r="AU17" s="1086"/>
      <c r="AV17" s="1086"/>
      <c r="AW17" s="1086"/>
      <c r="AX17" s="1086"/>
      <c r="AY17" s="1087"/>
      <c r="AZ17" s="226"/>
      <c r="BA17" s="226"/>
      <c r="BB17" s="226"/>
      <c r="BC17" s="226"/>
      <c r="BD17" s="226"/>
      <c r="BE17" s="227"/>
      <c r="BF17" s="227"/>
      <c r="BG17" s="227"/>
      <c r="BH17" s="227"/>
      <c r="BI17" s="227"/>
      <c r="BJ17" s="227"/>
      <c r="BK17" s="227"/>
      <c r="BL17" s="227"/>
      <c r="BM17" s="227"/>
      <c r="BN17" s="227"/>
      <c r="BO17" s="227"/>
      <c r="BP17" s="227"/>
      <c r="BQ17" s="232">
        <v>11</v>
      </c>
      <c r="BR17" s="233"/>
      <c r="BS17" s="979" t="s">
        <v>586</v>
      </c>
      <c r="BT17" s="980"/>
      <c r="BU17" s="980"/>
      <c r="BV17" s="980"/>
      <c r="BW17" s="980"/>
      <c r="BX17" s="980"/>
      <c r="BY17" s="980"/>
      <c r="BZ17" s="980"/>
      <c r="CA17" s="980"/>
      <c r="CB17" s="980"/>
      <c r="CC17" s="980"/>
      <c r="CD17" s="980"/>
      <c r="CE17" s="980"/>
      <c r="CF17" s="980"/>
      <c r="CG17" s="1001"/>
      <c r="CH17" s="1029" t="s">
        <v>587</v>
      </c>
      <c r="CI17" s="1030"/>
      <c r="CJ17" s="1030"/>
      <c r="CK17" s="1030"/>
      <c r="CL17" s="1031"/>
      <c r="CM17" s="1029">
        <v>585</v>
      </c>
      <c r="CN17" s="1030"/>
      <c r="CO17" s="1030"/>
      <c r="CP17" s="1030"/>
      <c r="CQ17" s="1031"/>
      <c r="CR17" s="1029">
        <v>10</v>
      </c>
      <c r="CS17" s="1030"/>
      <c r="CT17" s="1030"/>
      <c r="CU17" s="1030"/>
      <c r="CV17" s="1031"/>
      <c r="CW17" s="1029">
        <v>63</v>
      </c>
      <c r="CX17" s="1030"/>
      <c r="CY17" s="1030"/>
      <c r="CZ17" s="1030"/>
      <c r="DA17" s="1031"/>
      <c r="DB17" s="1029">
        <v>0</v>
      </c>
      <c r="DC17" s="1030"/>
      <c r="DD17" s="1030"/>
      <c r="DE17" s="1030"/>
      <c r="DF17" s="1031"/>
      <c r="DG17" s="1029">
        <v>0</v>
      </c>
      <c r="DH17" s="1030"/>
      <c r="DI17" s="1030"/>
      <c r="DJ17" s="1030"/>
      <c r="DK17" s="1031"/>
      <c r="DL17" s="1029">
        <v>0</v>
      </c>
      <c r="DM17" s="1030"/>
      <c r="DN17" s="1030"/>
      <c r="DO17" s="1030"/>
      <c r="DP17" s="1031"/>
      <c r="DQ17" s="1029">
        <v>0</v>
      </c>
      <c r="DR17" s="1030"/>
      <c r="DS17" s="1030"/>
      <c r="DT17" s="1030"/>
      <c r="DU17" s="1031"/>
      <c r="DV17" s="979"/>
      <c r="DW17" s="980"/>
      <c r="DX17" s="980"/>
      <c r="DY17" s="980"/>
      <c r="DZ17" s="981"/>
      <c r="EA17" s="228"/>
    </row>
    <row r="18" spans="1:131" s="229" customFormat="1" ht="26.25" customHeight="1" x14ac:dyDescent="0.15">
      <c r="A18" s="232">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84"/>
      <c r="AL18" s="1085"/>
      <c r="AM18" s="1085"/>
      <c r="AN18" s="1085"/>
      <c r="AO18" s="1085"/>
      <c r="AP18" s="1085"/>
      <c r="AQ18" s="1085"/>
      <c r="AR18" s="1085"/>
      <c r="AS18" s="1085"/>
      <c r="AT18" s="1085"/>
      <c r="AU18" s="1086"/>
      <c r="AV18" s="1086"/>
      <c r="AW18" s="1086"/>
      <c r="AX18" s="1086"/>
      <c r="AY18" s="1087"/>
      <c r="AZ18" s="226"/>
      <c r="BA18" s="226"/>
      <c r="BB18" s="226"/>
      <c r="BC18" s="226"/>
      <c r="BD18" s="226"/>
      <c r="BE18" s="227"/>
      <c r="BF18" s="227"/>
      <c r="BG18" s="227"/>
      <c r="BH18" s="227"/>
      <c r="BI18" s="227"/>
      <c r="BJ18" s="227"/>
      <c r="BK18" s="227"/>
      <c r="BL18" s="227"/>
      <c r="BM18" s="227"/>
      <c r="BN18" s="227"/>
      <c r="BO18" s="227"/>
      <c r="BP18" s="227"/>
      <c r="BQ18" s="232">
        <v>12</v>
      </c>
      <c r="BR18" s="233"/>
      <c r="BS18" s="979" t="s">
        <v>588</v>
      </c>
      <c r="BT18" s="980"/>
      <c r="BU18" s="980"/>
      <c r="BV18" s="980"/>
      <c r="BW18" s="980"/>
      <c r="BX18" s="980"/>
      <c r="BY18" s="980"/>
      <c r="BZ18" s="980"/>
      <c r="CA18" s="980"/>
      <c r="CB18" s="980"/>
      <c r="CC18" s="980"/>
      <c r="CD18" s="980"/>
      <c r="CE18" s="980"/>
      <c r="CF18" s="980"/>
      <c r="CG18" s="1001"/>
      <c r="CH18" s="1029">
        <v>2385</v>
      </c>
      <c r="CI18" s="1030"/>
      <c r="CJ18" s="1030"/>
      <c r="CK18" s="1030"/>
      <c r="CL18" s="1031"/>
      <c r="CM18" s="1029">
        <v>40239</v>
      </c>
      <c r="CN18" s="1030"/>
      <c r="CO18" s="1030"/>
      <c r="CP18" s="1030"/>
      <c r="CQ18" s="1031"/>
      <c r="CR18" s="1029">
        <v>7628</v>
      </c>
      <c r="CS18" s="1030"/>
      <c r="CT18" s="1030"/>
      <c r="CU18" s="1030"/>
      <c r="CV18" s="1031"/>
      <c r="CW18" s="1029">
        <v>424</v>
      </c>
      <c r="CX18" s="1030"/>
      <c r="CY18" s="1030"/>
      <c r="CZ18" s="1030"/>
      <c r="DA18" s="1031"/>
      <c r="DB18" s="1029">
        <v>66995</v>
      </c>
      <c r="DC18" s="1030"/>
      <c r="DD18" s="1030"/>
      <c r="DE18" s="1030"/>
      <c r="DF18" s="1031"/>
      <c r="DG18" s="1029">
        <v>0</v>
      </c>
      <c r="DH18" s="1030"/>
      <c r="DI18" s="1030"/>
      <c r="DJ18" s="1030"/>
      <c r="DK18" s="1031"/>
      <c r="DL18" s="1029">
        <v>0</v>
      </c>
      <c r="DM18" s="1030"/>
      <c r="DN18" s="1030"/>
      <c r="DO18" s="1030"/>
      <c r="DP18" s="1031"/>
      <c r="DQ18" s="1029">
        <v>0</v>
      </c>
      <c r="DR18" s="1030"/>
      <c r="DS18" s="1030"/>
      <c r="DT18" s="1030"/>
      <c r="DU18" s="1031"/>
      <c r="DV18" s="979"/>
      <c r="DW18" s="980"/>
      <c r="DX18" s="980"/>
      <c r="DY18" s="980"/>
      <c r="DZ18" s="981"/>
      <c r="EA18" s="228"/>
    </row>
    <row r="19" spans="1:131" s="229" customFormat="1" ht="26.25" customHeight="1" x14ac:dyDescent="0.15">
      <c r="A19" s="232">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84"/>
      <c r="AL19" s="1085"/>
      <c r="AM19" s="1085"/>
      <c r="AN19" s="1085"/>
      <c r="AO19" s="1085"/>
      <c r="AP19" s="1085"/>
      <c r="AQ19" s="1085"/>
      <c r="AR19" s="1085"/>
      <c r="AS19" s="1085"/>
      <c r="AT19" s="1085"/>
      <c r="AU19" s="1086"/>
      <c r="AV19" s="1086"/>
      <c r="AW19" s="1086"/>
      <c r="AX19" s="1086"/>
      <c r="AY19" s="1087"/>
      <c r="AZ19" s="226"/>
      <c r="BA19" s="226"/>
      <c r="BB19" s="226"/>
      <c r="BC19" s="226"/>
      <c r="BD19" s="226"/>
      <c r="BE19" s="227"/>
      <c r="BF19" s="227"/>
      <c r="BG19" s="227"/>
      <c r="BH19" s="227"/>
      <c r="BI19" s="227"/>
      <c r="BJ19" s="227"/>
      <c r="BK19" s="227"/>
      <c r="BL19" s="227"/>
      <c r="BM19" s="227"/>
      <c r="BN19" s="227"/>
      <c r="BO19" s="227"/>
      <c r="BP19" s="227"/>
      <c r="BQ19" s="232">
        <v>13</v>
      </c>
      <c r="BR19" s="233"/>
      <c r="BS19" s="979" t="s">
        <v>589</v>
      </c>
      <c r="BT19" s="980"/>
      <c r="BU19" s="980"/>
      <c r="BV19" s="980"/>
      <c r="BW19" s="980"/>
      <c r="BX19" s="980"/>
      <c r="BY19" s="980"/>
      <c r="BZ19" s="980"/>
      <c r="CA19" s="980"/>
      <c r="CB19" s="980"/>
      <c r="CC19" s="980"/>
      <c r="CD19" s="980"/>
      <c r="CE19" s="980"/>
      <c r="CF19" s="980"/>
      <c r="CG19" s="1001"/>
      <c r="CH19" s="1029">
        <v>127.690427</v>
      </c>
      <c r="CI19" s="1030"/>
      <c r="CJ19" s="1030"/>
      <c r="CK19" s="1030"/>
      <c r="CL19" s="1031"/>
      <c r="CM19" s="1029">
        <v>1248.9085399999999</v>
      </c>
      <c r="CN19" s="1030"/>
      <c r="CO19" s="1030"/>
      <c r="CP19" s="1030"/>
      <c r="CQ19" s="1031"/>
      <c r="CR19" s="1029">
        <v>24.95</v>
      </c>
      <c r="CS19" s="1030"/>
      <c r="CT19" s="1030"/>
      <c r="CU19" s="1030"/>
      <c r="CV19" s="1031"/>
      <c r="CW19" s="1029">
        <v>9.2210000000000001</v>
      </c>
      <c r="CX19" s="1030"/>
      <c r="CY19" s="1030"/>
      <c r="CZ19" s="1030"/>
      <c r="DA19" s="1031"/>
      <c r="DB19" s="1029">
        <v>0</v>
      </c>
      <c r="DC19" s="1030"/>
      <c r="DD19" s="1030"/>
      <c r="DE19" s="1030"/>
      <c r="DF19" s="1031"/>
      <c r="DG19" s="1029">
        <v>0</v>
      </c>
      <c r="DH19" s="1030"/>
      <c r="DI19" s="1030"/>
      <c r="DJ19" s="1030"/>
      <c r="DK19" s="1031"/>
      <c r="DL19" s="1029">
        <v>0</v>
      </c>
      <c r="DM19" s="1030"/>
      <c r="DN19" s="1030"/>
      <c r="DO19" s="1030"/>
      <c r="DP19" s="1031"/>
      <c r="DQ19" s="1029">
        <v>0</v>
      </c>
      <c r="DR19" s="1030"/>
      <c r="DS19" s="1030"/>
      <c r="DT19" s="1030"/>
      <c r="DU19" s="1031"/>
      <c r="DV19" s="979"/>
      <c r="DW19" s="980"/>
      <c r="DX19" s="980"/>
      <c r="DY19" s="980"/>
      <c r="DZ19" s="981"/>
      <c r="EA19" s="228"/>
    </row>
    <row r="20" spans="1:131" s="229" customFormat="1" ht="26.25" customHeight="1" x14ac:dyDescent="0.15">
      <c r="A20" s="232">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84"/>
      <c r="AL20" s="1085"/>
      <c r="AM20" s="1085"/>
      <c r="AN20" s="1085"/>
      <c r="AO20" s="1085"/>
      <c r="AP20" s="1085"/>
      <c r="AQ20" s="1085"/>
      <c r="AR20" s="1085"/>
      <c r="AS20" s="1085"/>
      <c r="AT20" s="1085"/>
      <c r="AU20" s="1086"/>
      <c r="AV20" s="1086"/>
      <c r="AW20" s="1086"/>
      <c r="AX20" s="1086"/>
      <c r="AY20" s="1087"/>
      <c r="AZ20" s="226"/>
      <c r="BA20" s="226"/>
      <c r="BB20" s="226"/>
      <c r="BC20" s="226"/>
      <c r="BD20" s="226"/>
      <c r="BE20" s="227"/>
      <c r="BF20" s="227"/>
      <c r="BG20" s="227"/>
      <c r="BH20" s="227"/>
      <c r="BI20" s="227"/>
      <c r="BJ20" s="227"/>
      <c r="BK20" s="227"/>
      <c r="BL20" s="227"/>
      <c r="BM20" s="227"/>
      <c r="BN20" s="227"/>
      <c r="BO20" s="227"/>
      <c r="BP20" s="227"/>
      <c r="BQ20" s="232">
        <v>14</v>
      </c>
      <c r="BR20" s="233"/>
      <c r="BS20" s="979" t="s">
        <v>590</v>
      </c>
      <c r="BT20" s="980"/>
      <c r="BU20" s="980"/>
      <c r="BV20" s="980"/>
      <c r="BW20" s="980"/>
      <c r="BX20" s="980"/>
      <c r="BY20" s="980"/>
      <c r="BZ20" s="980"/>
      <c r="CA20" s="980"/>
      <c r="CB20" s="980"/>
      <c r="CC20" s="980"/>
      <c r="CD20" s="980"/>
      <c r="CE20" s="980"/>
      <c r="CF20" s="980"/>
      <c r="CG20" s="1001"/>
      <c r="CH20" s="1029">
        <v>26</v>
      </c>
      <c r="CI20" s="1030"/>
      <c r="CJ20" s="1030"/>
      <c r="CK20" s="1030"/>
      <c r="CL20" s="1031"/>
      <c r="CM20" s="1029">
        <v>193</v>
      </c>
      <c r="CN20" s="1030"/>
      <c r="CO20" s="1030"/>
      <c r="CP20" s="1030"/>
      <c r="CQ20" s="1031"/>
      <c r="CR20" s="1029">
        <v>50</v>
      </c>
      <c r="CS20" s="1030"/>
      <c r="CT20" s="1030"/>
      <c r="CU20" s="1030"/>
      <c r="CV20" s="1031"/>
      <c r="CW20" s="1029">
        <v>237</v>
      </c>
      <c r="CX20" s="1030"/>
      <c r="CY20" s="1030"/>
      <c r="CZ20" s="1030"/>
      <c r="DA20" s="1031"/>
      <c r="DB20" s="1029">
        <v>580</v>
      </c>
      <c r="DC20" s="1030"/>
      <c r="DD20" s="1030"/>
      <c r="DE20" s="1030"/>
      <c r="DF20" s="1031"/>
      <c r="DG20" s="1029">
        <v>0</v>
      </c>
      <c r="DH20" s="1030"/>
      <c r="DI20" s="1030"/>
      <c r="DJ20" s="1030"/>
      <c r="DK20" s="1031"/>
      <c r="DL20" s="1029">
        <v>0</v>
      </c>
      <c r="DM20" s="1030"/>
      <c r="DN20" s="1030"/>
      <c r="DO20" s="1030"/>
      <c r="DP20" s="1031"/>
      <c r="DQ20" s="1029">
        <v>0</v>
      </c>
      <c r="DR20" s="1030"/>
      <c r="DS20" s="1030"/>
      <c r="DT20" s="1030"/>
      <c r="DU20" s="1031"/>
      <c r="DV20" s="979"/>
      <c r="DW20" s="980"/>
      <c r="DX20" s="980"/>
      <c r="DY20" s="980"/>
      <c r="DZ20" s="981"/>
      <c r="EA20" s="228"/>
    </row>
    <row r="21" spans="1:131" s="229" customFormat="1" ht="26.25" customHeight="1" thickBot="1" x14ac:dyDescent="0.2">
      <c r="A21" s="232">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84"/>
      <c r="AL21" s="1085"/>
      <c r="AM21" s="1085"/>
      <c r="AN21" s="1085"/>
      <c r="AO21" s="1085"/>
      <c r="AP21" s="1085"/>
      <c r="AQ21" s="1085"/>
      <c r="AR21" s="1085"/>
      <c r="AS21" s="1085"/>
      <c r="AT21" s="1085"/>
      <c r="AU21" s="1086"/>
      <c r="AV21" s="1086"/>
      <c r="AW21" s="1086"/>
      <c r="AX21" s="1086"/>
      <c r="AY21" s="1087"/>
      <c r="AZ21" s="226"/>
      <c r="BA21" s="226"/>
      <c r="BB21" s="226"/>
      <c r="BC21" s="226"/>
      <c r="BD21" s="226"/>
      <c r="BE21" s="227"/>
      <c r="BF21" s="227"/>
      <c r="BG21" s="227"/>
      <c r="BH21" s="227"/>
      <c r="BI21" s="227"/>
      <c r="BJ21" s="227"/>
      <c r="BK21" s="227"/>
      <c r="BL21" s="227"/>
      <c r="BM21" s="227"/>
      <c r="BN21" s="227"/>
      <c r="BO21" s="227"/>
      <c r="BP21" s="227"/>
      <c r="BQ21" s="232">
        <v>15</v>
      </c>
      <c r="BR21" s="233"/>
      <c r="BS21" s="979" t="s">
        <v>591</v>
      </c>
      <c r="BT21" s="980"/>
      <c r="BU21" s="980"/>
      <c r="BV21" s="980"/>
      <c r="BW21" s="980"/>
      <c r="BX21" s="980"/>
      <c r="BY21" s="980"/>
      <c r="BZ21" s="980"/>
      <c r="CA21" s="980"/>
      <c r="CB21" s="980"/>
      <c r="CC21" s="980"/>
      <c r="CD21" s="980"/>
      <c r="CE21" s="980"/>
      <c r="CF21" s="980"/>
      <c r="CG21" s="1001"/>
      <c r="CH21" s="1029">
        <v>-29</v>
      </c>
      <c r="CI21" s="1030"/>
      <c r="CJ21" s="1030"/>
      <c r="CK21" s="1030"/>
      <c r="CL21" s="1031"/>
      <c r="CM21" s="1029">
        <v>9</v>
      </c>
      <c r="CN21" s="1030"/>
      <c r="CO21" s="1030"/>
      <c r="CP21" s="1030"/>
      <c r="CQ21" s="1031"/>
      <c r="CR21" s="1029">
        <v>5</v>
      </c>
      <c r="CS21" s="1030"/>
      <c r="CT21" s="1030"/>
      <c r="CU21" s="1030"/>
      <c r="CV21" s="1031"/>
      <c r="CW21" s="1029">
        <v>582</v>
      </c>
      <c r="CX21" s="1030"/>
      <c r="CY21" s="1030"/>
      <c r="CZ21" s="1030"/>
      <c r="DA21" s="1031"/>
      <c r="DB21" s="1029">
        <v>0</v>
      </c>
      <c r="DC21" s="1030"/>
      <c r="DD21" s="1030"/>
      <c r="DE21" s="1030"/>
      <c r="DF21" s="1031"/>
      <c r="DG21" s="1029">
        <v>0</v>
      </c>
      <c r="DH21" s="1030"/>
      <c r="DI21" s="1030"/>
      <c r="DJ21" s="1030"/>
      <c r="DK21" s="1031"/>
      <c r="DL21" s="1029">
        <v>0</v>
      </c>
      <c r="DM21" s="1030"/>
      <c r="DN21" s="1030"/>
      <c r="DO21" s="1030"/>
      <c r="DP21" s="1031"/>
      <c r="DQ21" s="1029">
        <v>0</v>
      </c>
      <c r="DR21" s="1030"/>
      <c r="DS21" s="1030"/>
      <c r="DT21" s="1030"/>
      <c r="DU21" s="1031"/>
      <c r="DV21" s="979"/>
      <c r="DW21" s="980"/>
      <c r="DX21" s="980"/>
      <c r="DY21" s="980"/>
      <c r="DZ21" s="981"/>
      <c r="EA21" s="228"/>
    </row>
    <row r="22" spans="1:131" s="229" customFormat="1" ht="26.25" customHeight="1" x14ac:dyDescent="0.15">
      <c r="A22" s="232">
        <v>16</v>
      </c>
      <c r="B22" s="1017"/>
      <c r="C22" s="1018"/>
      <c r="D22" s="1018"/>
      <c r="E22" s="1018"/>
      <c r="F22" s="1018"/>
      <c r="G22" s="1018"/>
      <c r="H22" s="1018"/>
      <c r="I22" s="1018"/>
      <c r="J22" s="1018"/>
      <c r="K22" s="1018"/>
      <c r="L22" s="1018"/>
      <c r="M22" s="1018"/>
      <c r="N22" s="1018"/>
      <c r="O22" s="1018"/>
      <c r="P22" s="1019"/>
      <c r="Q22" s="1077"/>
      <c r="R22" s="1078"/>
      <c r="S22" s="1078"/>
      <c r="T22" s="1078"/>
      <c r="U22" s="1078"/>
      <c r="V22" s="1078"/>
      <c r="W22" s="1078"/>
      <c r="X22" s="1078"/>
      <c r="Y22" s="1078"/>
      <c r="Z22" s="1078"/>
      <c r="AA22" s="1078"/>
      <c r="AB22" s="1078"/>
      <c r="AC22" s="1078"/>
      <c r="AD22" s="1078"/>
      <c r="AE22" s="1079"/>
      <c r="AF22" s="1022"/>
      <c r="AG22" s="1023"/>
      <c r="AH22" s="1023"/>
      <c r="AI22" s="1023"/>
      <c r="AJ22" s="1024"/>
      <c r="AK22" s="1080"/>
      <c r="AL22" s="1081"/>
      <c r="AM22" s="1081"/>
      <c r="AN22" s="1081"/>
      <c r="AO22" s="1081"/>
      <c r="AP22" s="1081"/>
      <c r="AQ22" s="1081"/>
      <c r="AR22" s="1081"/>
      <c r="AS22" s="1081"/>
      <c r="AT22" s="1081"/>
      <c r="AU22" s="1082"/>
      <c r="AV22" s="1082"/>
      <c r="AW22" s="1082"/>
      <c r="AX22" s="1082"/>
      <c r="AY22" s="1083"/>
      <c r="AZ22" s="1015" t="s">
        <v>383</v>
      </c>
      <c r="BA22" s="1015"/>
      <c r="BB22" s="1015"/>
      <c r="BC22" s="1015"/>
      <c r="BD22" s="1016"/>
      <c r="BE22" s="227"/>
      <c r="BF22" s="227"/>
      <c r="BG22" s="227"/>
      <c r="BH22" s="227"/>
      <c r="BI22" s="227"/>
      <c r="BJ22" s="227"/>
      <c r="BK22" s="227"/>
      <c r="BL22" s="227"/>
      <c r="BM22" s="227"/>
      <c r="BN22" s="227"/>
      <c r="BO22" s="227"/>
      <c r="BP22" s="227"/>
      <c r="BQ22" s="232">
        <v>16</v>
      </c>
      <c r="BR22" s="233"/>
      <c r="BS22" s="979" t="s">
        <v>592</v>
      </c>
      <c r="BT22" s="980"/>
      <c r="BU22" s="980"/>
      <c r="BV22" s="980"/>
      <c r="BW22" s="980"/>
      <c r="BX22" s="980"/>
      <c r="BY22" s="980"/>
      <c r="BZ22" s="980"/>
      <c r="CA22" s="980"/>
      <c r="CB22" s="980"/>
      <c r="CC22" s="980"/>
      <c r="CD22" s="980"/>
      <c r="CE22" s="980"/>
      <c r="CF22" s="980"/>
      <c r="CG22" s="1001"/>
      <c r="CH22" s="1029">
        <v>-1</v>
      </c>
      <c r="CI22" s="1030"/>
      <c r="CJ22" s="1030"/>
      <c r="CK22" s="1030"/>
      <c r="CL22" s="1031"/>
      <c r="CM22" s="1029">
        <v>532</v>
      </c>
      <c r="CN22" s="1030"/>
      <c r="CO22" s="1030"/>
      <c r="CP22" s="1030"/>
      <c r="CQ22" s="1031"/>
      <c r="CR22" s="1029">
        <v>290</v>
      </c>
      <c r="CS22" s="1030"/>
      <c r="CT22" s="1030"/>
      <c r="CU22" s="1030"/>
      <c r="CV22" s="1031"/>
      <c r="CW22" s="1029">
        <v>611</v>
      </c>
      <c r="CX22" s="1030"/>
      <c r="CY22" s="1030"/>
      <c r="CZ22" s="1030"/>
      <c r="DA22" s="1031"/>
      <c r="DB22" s="1029">
        <v>0</v>
      </c>
      <c r="DC22" s="1030"/>
      <c r="DD22" s="1030"/>
      <c r="DE22" s="1030"/>
      <c r="DF22" s="1031"/>
      <c r="DG22" s="1029">
        <v>0</v>
      </c>
      <c r="DH22" s="1030"/>
      <c r="DI22" s="1030"/>
      <c r="DJ22" s="1030"/>
      <c r="DK22" s="1031"/>
      <c r="DL22" s="1029">
        <v>0</v>
      </c>
      <c r="DM22" s="1030"/>
      <c r="DN22" s="1030"/>
      <c r="DO22" s="1030"/>
      <c r="DP22" s="1031"/>
      <c r="DQ22" s="1029">
        <v>0</v>
      </c>
      <c r="DR22" s="1030"/>
      <c r="DS22" s="1030"/>
      <c r="DT22" s="1030"/>
      <c r="DU22" s="1031"/>
      <c r="DV22" s="979"/>
      <c r="DW22" s="980"/>
      <c r="DX22" s="980"/>
      <c r="DY22" s="980"/>
      <c r="DZ22" s="981"/>
      <c r="EA22" s="228"/>
    </row>
    <row r="23" spans="1:131" s="229" customFormat="1" ht="26.25" customHeight="1" thickBot="1" x14ac:dyDescent="0.2">
      <c r="A23" s="234" t="s">
        <v>384</v>
      </c>
      <c r="B23" s="924" t="s">
        <v>385</v>
      </c>
      <c r="C23" s="925"/>
      <c r="D23" s="925"/>
      <c r="E23" s="925"/>
      <c r="F23" s="925"/>
      <c r="G23" s="925"/>
      <c r="H23" s="925"/>
      <c r="I23" s="925"/>
      <c r="J23" s="925"/>
      <c r="K23" s="925"/>
      <c r="L23" s="925"/>
      <c r="M23" s="925"/>
      <c r="N23" s="925"/>
      <c r="O23" s="925"/>
      <c r="P23" s="935"/>
      <c r="Q23" s="1071">
        <v>2282195</v>
      </c>
      <c r="R23" s="1062"/>
      <c r="S23" s="1062"/>
      <c r="T23" s="1062"/>
      <c r="U23" s="1062"/>
      <c r="V23" s="1062">
        <v>2259136</v>
      </c>
      <c r="W23" s="1062"/>
      <c r="X23" s="1062"/>
      <c r="Y23" s="1062"/>
      <c r="Z23" s="1062"/>
      <c r="AA23" s="1062">
        <v>23059</v>
      </c>
      <c r="AB23" s="1062"/>
      <c r="AC23" s="1062"/>
      <c r="AD23" s="1062"/>
      <c r="AE23" s="1072"/>
      <c r="AF23" s="1073">
        <v>7865</v>
      </c>
      <c r="AG23" s="1062"/>
      <c r="AH23" s="1062"/>
      <c r="AI23" s="1062"/>
      <c r="AJ23" s="1074"/>
      <c r="AK23" s="1075"/>
      <c r="AL23" s="1076"/>
      <c r="AM23" s="1076"/>
      <c r="AN23" s="1076"/>
      <c r="AO23" s="1076"/>
      <c r="AP23" s="1062">
        <v>2646365</v>
      </c>
      <c r="AQ23" s="1062"/>
      <c r="AR23" s="1062"/>
      <c r="AS23" s="1062"/>
      <c r="AT23" s="1062"/>
      <c r="AU23" s="1063"/>
      <c r="AV23" s="1063"/>
      <c r="AW23" s="1063"/>
      <c r="AX23" s="1063"/>
      <c r="AY23" s="1064"/>
      <c r="AZ23" s="1065" t="s">
        <v>122</v>
      </c>
      <c r="BA23" s="1066"/>
      <c r="BB23" s="1066"/>
      <c r="BC23" s="1066"/>
      <c r="BD23" s="1067"/>
      <c r="BE23" s="227"/>
      <c r="BF23" s="227"/>
      <c r="BG23" s="227"/>
      <c r="BH23" s="227"/>
      <c r="BI23" s="227"/>
      <c r="BJ23" s="227"/>
      <c r="BK23" s="227"/>
      <c r="BL23" s="227"/>
      <c r="BM23" s="227"/>
      <c r="BN23" s="227"/>
      <c r="BO23" s="227"/>
      <c r="BP23" s="227"/>
      <c r="BQ23" s="232">
        <v>17</v>
      </c>
      <c r="BR23" s="233"/>
      <c r="BS23" s="1068" t="s">
        <v>593</v>
      </c>
      <c r="BT23" s="1069"/>
      <c r="BU23" s="1069"/>
      <c r="BV23" s="1069"/>
      <c r="BW23" s="1069"/>
      <c r="BX23" s="1069"/>
      <c r="BY23" s="1069"/>
      <c r="BZ23" s="1069"/>
      <c r="CA23" s="1069"/>
      <c r="CB23" s="1069"/>
      <c r="CC23" s="1069"/>
      <c r="CD23" s="1069"/>
      <c r="CE23" s="1069"/>
      <c r="CF23" s="1069"/>
      <c r="CG23" s="1070"/>
      <c r="CH23" s="1029">
        <v>-46</v>
      </c>
      <c r="CI23" s="1030"/>
      <c r="CJ23" s="1030"/>
      <c r="CK23" s="1030"/>
      <c r="CL23" s="1031"/>
      <c r="CM23" s="1029">
        <v>44</v>
      </c>
      <c r="CN23" s="1030"/>
      <c r="CO23" s="1030"/>
      <c r="CP23" s="1030"/>
      <c r="CQ23" s="1031"/>
      <c r="CR23" s="1029">
        <v>1</v>
      </c>
      <c r="CS23" s="1030"/>
      <c r="CT23" s="1030"/>
      <c r="CU23" s="1030"/>
      <c r="CV23" s="1031"/>
      <c r="CW23" s="1029">
        <v>0</v>
      </c>
      <c r="CX23" s="1030"/>
      <c r="CY23" s="1030"/>
      <c r="CZ23" s="1030"/>
      <c r="DA23" s="1031"/>
      <c r="DB23" s="1029">
        <v>0</v>
      </c>
      <c r="DC23" s="1030"/>
      <c r="DD23" s="1030"/>
      <c r="DE23" s="1030"/>
      <c r="DF23" s="1031"/>
      <c r="DG23" s="1029">
        <v>0</v>
      </c>
      <c r="DH23" s="1030"/>
      <c r="DI23" s="1030"/>
      <c r="DJ23" s="1030"/>
      <c r="DK23" s="1031"/>
      <c r="DL23" s="1029">
        <v>0</v>
      </c>
      <c r="DM23" s="1030"/>
      <c r="DN23" s="1030"/>
      <c r="DO23" s="1030"/>
      <c r="DP23" s="1031"/>
      <c r="DQ23" s="1029">
        <v>0</v>
      </c>
      <c r="DR23" s="1030"/>
      <c r="DS23" s="1030"/>
      <c r="DT23" s="1030"/>
      <c r="DU23" s="1031"/>
      <c r="DV23" s="979"/>
      <c r="DW23" s="980"/>
      <c r="DX23" s="980"/>
      <c r="DY23" s="980"/>
      <c r="DZ23" s="981"/>
      <c r="EA23" s="228"/>
    </row>
    <row r="24" spans="1:131" s="229" customFormat="1" ht="26.25" customHeight="1" x14ac:dyDescent="0.15">
      <c r="A24" s="1061" t="s">
        <v>386</v>
      </c>
      <c r="B24" s="1061"/>
      <c r="C24" s="1061"/>
      <c r="D24" s="1061"/>
      <c r="E24" s="1061"/>
      <c r="F24" s="1061"/>
      <c r="G24" s="1061"/>
      <c r="H24" s="1061"/>
      <c r="I24" s="1061"/>
      <c r="J24" s="1061"/>
      <c r="K24" s="1061"/>
      <c r="L24" s="1061"/>
      <c r="M24" s="1061"/>
      <c r="N24" s="1061"/>
      <c r="O24" s="1061"/>
      <c r="P24" s="1061"/>
      <c r="Q24" s="1061"/>
      <c r="R24" s="1061"/>
      <c r="S24" s="1061"/>
      <c r="T24" s="1061"/>
      <c r="U24" s="1061"/>
      <c r="V24" s="1061"/>
      <c r="W24" s="1061"/>
      <c r="X24" s="1061"/>
      <c r="Y24" s="1061"/>
      <c r="Z24" s="1061"/>
      <c r="AA24" s="1061"/>
      <c r="AB24" s="1061"/>
      <c r="AC24" s="1061"/>
      <c r="AD24" s="1061"/>
      <c r="AE24" s="1061"/>
      <c r="AF24" s="1061"/>
      <c r="AG24" s="1061"/>
      <c r="AH24" s="1061"/>
      <c r="AI24" s="1061"/>
      <c r="AJ24" s="1061"/>
      <c r="AK24" s="1061"/>
      <c r="AL24" s="1061"/>
      <c r="AM24" s="1061"/>
      <c r="AN24" s="1061"/>
      <c r="AO24" s="1061"/>
      <c r="AP24" s="1061"/>
      <c r="AQ24" s="1061"/>
      <c r="AR24" s="1061"/>
      <c r="AS24" s="1061"/>
      <c r="AT24" s="1061"/>
      <c r="AU24" s="1061"/>
      <c r="AV24" s="1061"/>
      <c r="AW24" s="1061"/>
      <c r="AX24" s="1061"/>
      <c r="AY24" s="1061"/>
      <c r="AZ24" s="226"/>
      <c r="BA24" s="226"/>
      <c r="BB24" s="226"/>
      <c r="BC24" s="226"/>
      <c r="BD24" s="226"/>
      <c r="BE24" s="227"/>
      <c r="BF24" s="227"/>
      <c r="BG24" s="227"/>
      <c r="BH24" s="227"/>
      <c r="BI24" s="227"/>
      <c r="BJ24" s="227"/>
      <c r="BK24" s="227"/>
      <c r="BL24" s="227"/>
      <c r="BM24" s="227"/>
      <c r="BN24" s="227"/>
      <c r="BO24" s="227"/>
      <c r="BP24" s="227"/>
      <c r="BQ24" s="232">
        <v>18</v>
      </c>
      <c r="BR24" s="233"/>
      <c r="BS24" s="979" t="s">
        <v>594</v>
      </c>
      <c r="BT24" s="980"/>
      <c r="BU24" s="980"/>
      <c r="BV24" s="980"/>
      <c r="BW24" s="980"/>
      <c r="BX24" s="980"/>
      <c r="BY24" s="980"/>
      <c r="BZ24" s="980"/>
      <c r="CA24" s="980"/>
      <c r="CB24" s="980"/>
      <c r="CC24" s="980"/>
      <c r="CD24" s="980"/>
      <c r="CE24" s="980"/>
      <c r="CF24" s="980"/>
      <c r="CG24" s="1001"/>
      <c r="CH24" s="1029">
        <v>-118</v>
      </c>
      <c r="CI24" s="1030"/>
      <c r="CJ24" s="1030"/>
      <c r="CK24" s="1030"/>
      <c r="CL24" s="1031"/>
      <c r="CM24" s="1029">
        <v>806</v>
      </c>
      <c r="CN24" s="1030"/>
      <c r="CO24" s="1030"/>
      <c r="CP24" s="1030"/>
      <c r="CQ24" s="1031"/>
      <c r="CR24" s="1029">
        <v>300</v>
      </c>
      <c r="CS24" s="1030"/>
      <c r="CT24" s="1030"/>
      <c r="CU24" s="1030"/>
      <c r="CV24" s="1031"/>
      <c r="CW24" s="1029">
        <v>4</v>
      </c>
      <c r="CX24" s="1030"/>
      <c r="CY24" s="1030"/>
      <c r="CZ24" s="1030"/>
      <c r="DA24" s="1031"/>
      <c r="DB24" s="1029">
        <v>0</v>
      </c>
      <c r="DC24" s="1030"/>
      <c r="DD24" s="1030"/>
      <c r="DE24" s="1030"/>
      <c r="DF24" s="1031"/>
      <c r="DG24" s="1029">
        <v>0</v>
      </c>
      <c r="DH24" s="1030"/>
      <c r="DI24" s="1030"/>
      <c r="DJ24" s="1030"/>
      <c r="DK24" s="1031"/>
      <c r="DL24" s="1029">
        <v>0</v>
      </c>
      <c r="DM24" s="1030"/>
      <c r="DN24" s="1030"/>
      <c r="DO24" s="1030"/>
      <c r="DP24" s="1031"/>
      <c r="DQ24" s="1029">
        <v>0</v>
      </c>
      <c r="DR24" s="1030"/>
      <c r="DS24" s="1030"/>
      <c r="DT24" s="1030"/>
      <c r="DU24" s="1031"/>
      <c r="DV24" s="979"/>
      <c r="DW24" s="980"/>
      <c r="DX24" s="980"/>
      <c r="DY24" s="980"/>
      <c r="DZ24" s="981"/>
      <c r="EA24" s="228"/>
    </row>
    <row r="25" spans="1:131" ht="26.25" customHeight="1" thickBot="1" x14ac:dyDescent="0.2">
      <c r="A25" s="1060" t="s">
        <v>387</v>
      </c>
      <c r="B25" s="1060"/>
      <c r="C25" s="1060"/>
      <c r="D25" s="1060"/>
      <c r="E25" s="1060"/>
      <c r="F25" s="1060"/>
      <c r="G25" s="1060"/>
      <c r="H25" s="1060"/>
      <c r="I25" s="1060"/>
      <c r="J25" s="1060"/>
      <c r="K25" s="1060"/>
      <c r="L25" s="1060"/>
      <c r="M25" s="1060"/>
      <c r="N25" s="1060"/>
      <c r="O25" s="1060"/>
      <c r="P25" s="1060"/>
      <c r="Q25" s="1060"/>
      <c r="R25" s="1060"/>
      <c r="S25" s="1060"/>
      <c r="T25" s="1060"/>
      <c r="U25" s="1060"/>
      <c r="V25" s="1060"/>
      <c r="W25" s="1060"/>
      <c r="X25" s="1060"/>
      <c r="Y25" s="1060"/>
      <c r="Z25" s="1060"/>
      <c r="AA25" s="1060"/>
      <c r="AB25" s="1060"/>
      <c r="AC25" s="1060"/>
      <c r="AD25" s="1060"/>
      <c r="AE25" s="1060"/>
      <c r="AF25" s="1060"/>
      <c r="AG25" s="1060"/>
      <c r="AH25" s="1060"/>
      <c r="AI25" s="1060"/>
      <c r="AJ25" s="1060"/>
      <c r="AK25" s="1060"/>
      <c r="AL25" s="1060"/>
      <c r="AM25" s="1060"/>
      <c r="AN25" s="1060"/>
      <c r="AO25" s="1060"/>
      <c r="AP25" s="1060"/>
      <c r="AQ25" s="1060"/>
      <c r="AR25" s="1060"/>
      <c r="AS25" s="1060"/>
      <c r="AT25" s="1060"/>
      <c r="AU25" s="1060"/>
      <c r="AV25" s="1060"/>
      <c r="AW25" s="1060"/>
      <c r="AX25" s="1060"/>
      <c r="AY25" s="1060"/>
      <c r="AZ25" s="1060"/>
      <c r="BA25" s="1060"/>
      <c r="BB25" s="1060"/>
      <c r="BC25" s="1060"/>
      <c r="BD25" s="1060"/>
      <c r="BE25" s="1060"/>
      <c r="BF25" s="1060"/>
      <c r="BG25" s="1060"/>
      <c r="BH25" s="1060"/>
      <c r="BI25" s="1060"/>
      <c r="BJ25" s="226"/>
      <c r="BK25" s="226"/>
      <c r="BL25" s="226"/>
      <c r="BM25" s="226"/>
      <c r="BN25" s="226"/>
      <c r="BO25" s="235"/>
      <c r="BP25" s="235"/>
      <c r="BQ25" s="232">
        <v>19</v>
      </c>
      <c r="BR25" s="233"/>
      <c r="BS25" s="979" t="s">
        <v>595</v>
      </c>
      <c r="BT25" s="980"/>
      <c r="BU25" s="980"/>
      <c r="BV25" s="980"/>
      <c r="BW25" s="980"/>
      <c r="BX25" s="980"/>
      <c r="BY25" s="980"/>
      <c r="BZ25" s="980"/>
      <c r="CA25" s="980"/>
      <c r="CB25" s="980"/>
      <c r="CC25" s="980"/>
      <c r="CD25" s="980"/>
      <c r="CE25" s="980"/>
      <c r="CF25" s="980"/>
      <c r="CG25" s="1001"/>
      <c r="CH25" s="1029">
        <v>-30</v>
      </c>
      <c r="CI25" s="1030"/>
      <c r="CJ25" s="1030"/>
      <c r="CK25" s="1030"/>
      <c r="CL25" s="1031"/>
      <c r="CM25" s="1029">
        <v>6275</v>
      </c>
      <c r="CN25" s="1030"/>
      <c r="CO25" s="1030"/>
      <c r="CP25" s="1030"/>
      <c r="CQ25" s="1031"/>
      <c r="CR25" s="1029">
        <v>0</v>
      </c>
      <c r="CS25" s="1030"/>
      <c r="CT25" s="1030"/>
      <c r="CU25" s="1030"/>
      <c r="CV25" s="1031"/>
      <c r="CW25" s="1029">
        <v>5082</v>
      </c>
      <c r="CX25" s="1030"/>
      <c r="CY25" s="1030"/>
      <c r="CZ25" s="1030"/>
      <c r="DA25" s="1031"/>
      <c r="DB25" s="1029">
        <v>0</v>
      </c>
      <c r="DC25" s="1030"/>
      <c r="DD25" s="1030"/>
      <c r="DE25" s="1030"/>
      <c r="DF25" s="1031"/>
      <c r="DG25" s="1029">
        <v>0</v>
      </c>
      <c r="DH25" s="1030"/>
      <c r="DI25" s="1030"/>
      <c r="DJ25" s="1030"/>
      <c r="DK25" s="1031"/>
      <c r="DL25" s="1029">
        <v>5470</v>
      </c>
      <c r="DM25" s="1030"/>
      <c r="DN25" s="1030"/>
      <c r="DO25" s="1030"/>
      <c r="DP25" s="1031"/>
      <c r="DQ25" s="1029">
        <v>4923</v>
      </c>
      <c r="DR25" s="1030"/>
      <c r="DS25" s="1030"/>
      <c r="DT25" s="1030"/>
      <c r="DU25" s="1031"/>
      <c r="DV25" s="979"/>
      <c r="DW25" s="980"/>
      <c r="DX25" s="980"/>
      <c r="DY25" s="980"/>
      <c r="DZ25" s="981"/>
      <c r="EA25" s="224"/>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388</v>
      </c>
      <c r="R26" s="989"/>
      <c r="S26" s="989"/>
      <c r="T26" s="989"/>
      <c r="U26" s="990"/>
      <c r="V26" s="988" t="s">
        <v>389</v>
      </c>
      <c r="W26" s="989"/>
      <c r="X26" s="989"/>
      <c r="Y26" s="989"/>
      <c r="Z26" s="990"/>
      <c r="AA26" s="988" t="s">
        <v>390</v>
      </c>
      <c r="AB26" s="989"/>
      <c r="AC26" s="989"/>
      <c r="AD26" s="989"/>
      <c r="AE26" s="989"/>
      <c r="AF26" s="1056" t="s">
        <v>391</v>
      </c>
      <c r="AG26" s="995"/>
      <c r="AH26" s="995"/>
      <c r="AI26" s="995"/>
      <c r="AJ26" s="1057"/>
      <c r="AK26" s="989" t="s">
        <v>392</v>
      </c>
      <c r="AL26" s="989"/>
      <c r="AM26" s="989"/>
      <c r="AN26" s="989"/>
      <c r="AO26" s="990"/>
      <c r="AP26" s="988" t="s">
        <v>393</v>
      </c>
      <c r="AQ26" s="989"/>
      <c r="AR26" s="989"/>
      <c r="AS26" s="989"/>
      <c r="AT26" s="990"/>
      <c r="AU26" s="988" t="s">
        <v>394</v>
      </c>
      <c r="AV26" s="989"/>
      <c r="AW26" s="989"/>
      <c r="AX26" s="989"/>
      <c r="AY26" s="990"/>
      <c r="AZ26" s="988" t="s">
        <v>395</v>
      </c>
      <c r="BA26" s="989"/>
      <c r="BB26" s="989"/>
      <c r="BC26" s="989"/>
      <c r="BD26" s="990"/>
      <c r="BE26" s="988" t="s">
        <v>364</v>
      </c>
      <c r="BF26" s="989"/>
      <c r="BG26" s="989"/>
      <c r="BH26" s="989"/>
      <c r="BI26" s="1002"/>
      <c r="BJ26" s="226"/>
      <c r="BK26" s="226"/>
      <c r="BL26" s="226"/>
      <c r="BM26" s="226"/>
      <c r="BN26" s="226"/>
      <c r="BO26" s="235"/>
      <c r="BP26" s="235"/>
      <c r="BQ26" s="232">
        <v>20</v>
      </c>
      <c r="BR26" s="233"/>
      <c r="BS26" s="979" t="s">
        <v>596</v>
      </c>
      <c r="BT26" s="980"/>
      <c r="BU26" s="980"/>
      <c r="BV26" s="980"/>
      <c r="BW26" s="980"/>
      <c r="BX26" s="980"/>
      <c r="BY26" s="980"/>
      <c r="BZ26" s="980"/>
      <c r="CA26" s="980"/>
      <c r="CB26" s="980"/>
      <c r="CC26" s="980"/>
      <c r="CD26" s="980"/>
      <c r="CE26" s="980"/>
      <c r="CF26" s="980"/>
      <c r="CG26" s="1001"/>
      <c r="CH26" s="1029">
        <v>157</v>
      </c>
      <c r="CI26" s="1030"/>
      <c r="CJ26" s="1030"/>
      <c r="CK26" s="1030"/>
      <c r="CL26" s="1031"/>
      <c r="CM26" s="1029">
        <v>1290</v>
      </c>
      <c r="CN26" s="1030"/>
      <c r="CO26" s="1030"/>
      <c r="CP26" s="1030"/>
      <c r="CQ26" s="1031"/>
      <c r="CR26" s="1029">
        <v>30</v>
      </c>
      <c r="CS26" s="1030"/>
      <c r="CT26" s="1030"/>
      <c r="CU26" s="1030"/>
      <c r="CV26" s="1031"/>
      <c r="CW26" s="1029">
        <v>393</v>
      </c>
      <c r="CX26" s="1030"/>
      <c r="CY26" s="1030"/>
      <c r="CZ26" s="1030"/>
      <c r="DA26" s="1031"/>
      <c r="DB26" s="1029">
        <v>0</v>
      </c>
      <c r="DC26" s="1030"/>
      <c r="DD26" s="1030"/>
      <c r="DE26" s="1030"/>
      <c r="DF26" s="1031"/>
      <c r="DG26" s="1029">
        <v>0</v>
      </c>
      <c r="DH26" s="1030"/>
      <c r="DI26" s="1030"/>
      <c r="DJ26" s="1030"/>
      <c r="DK26" s="1031"/>
      <c r="DL26" s="1029">
        <v>0</v>
      </c>
      <c r="DM26" s="1030"/>
      <c r="DN26" s="1030"/>
      <c r="DO26" s="1030"/>
      <c r="DP26" s="1031"/>
      <c r="DQ26" s="1029">
        <v>0</v>
      </c>
      <c r="DR26" s="1030"/>
      <c r="DS26" s="1030"/>
      <c r="DT26" s="1030"/>
      <c r="DU26" s="1031"/>
      <c r="DV26" s="979"/>
      <c r="DW26" s="980"/>
      <c r="DX26" s="980"/>
      <c r="DY26" s="980"/>
      <c r="DZ26" s="981"/>
      <c r="EA26" s="224"/>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58"/>
      <c r="AG27" s="998"/>
      <c r="AH27" s="998"/>
      <c r="AI27" s="998"/>
      <c r="AJ27" s="1059"/>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26"/>
      <c r="BK27" s="226"/>
      <c r="BL27" s="226"/>
      <c r="BM27" s="226"/>
      <c r="BN27" s="226"/>
      <c r="BO27" s="235"/>
      <c r="BP27" s="235"/>
      <c r="BQ27" s="232">
        <v>21</v>
      </c>
      <c r="BR27" s="233"/>
      <c r="BS27" s="979" t="s">
        <v>597</v>
      </c>
      <c r="BT27" s="980"/>
      <c r="BU27" s="980"/>
      <c r="BV27" s="980"/>
      <c r="BW27" s="980"/>
      <c r="BX27" s="980"/>
      <c r="BY27" s="980"/>
      <c r="BZ27" s="980"/>
      <c r="CA27" s="980"/>
      <c r="CB27" s="980"/>
      <c r="CC27" s="980"/>
      <c r="CD27" s="980"/>
      <c r="CE27" s="980"/>
      <c r="CF27" s="980"/>
      <c r="CG27" s="1001"/>
      <c r="CH27" s="1029">
        <v>-46</v>
      </c>
      <c r="CI27" s="1030"/>
      <c r="CJ27" s="1030"/>
      <c r="CK27" s="1030"/>
      <c r="CL27" s="1031"/>
      <c r="CM27" s="1029">
        <v>5557</v>
      </c>
      <c r="CN27" s="1030"/>
      <c r="CO27" s="1030"/>
      <c r="CP27" s="1030"/>
      <c r="CQ27" s="1031"/>
      <c r="CR27" s="1029">
        <v>1</v>
      </c>
      <c r="CS27" s="1030"/>
      <c r="CT27" s="1030"/>
      <c r="CU27" s="1030"/>
      <c r="CV27" s="1031"/>
      <c r="CW27" s="1029">
        <v>15</v>
      </c>
      <c r="CX27" s="1030"/>
      <c r="CY27" s="1030"/>
      <c r="CZ27" s="1030"/>
      <c r="DA27" s="1031"/>
      <c r="DB27" s="1029">
        <v>0</v>
      </c>
      <c r="DC27" s="1030"/>
      <c r="DD27" s="1030"/>
      <c r="DE27" s="1030"/>
      <c r="DF27" s="1031"/>
      <c r="DG27" s="1029">
        <v>0</v>
      </c>
      <c r="DH27" s="1030"/>
      <c r="DI27" s="1030"/>
      <c r="DJ27" s="1030"/>
      <c r="DK27" s="1031"/>
      <c r="DL27" s="1029">
        <v>0</v>
      </c>
      <c r="DM27" s="1030"/>
      <c r="DN27" s="1030"/>
      <c r="DO27" s="1030"/>
      <c r="DP27" s="1031"/>
      <c r="DQ27" s="1029">
        <v>0</v>
      </c>
      <c r="DR27" s="1030"/>
      <c r="DS27" s="1030"/>
      <c r="DT27" s="1030"/>
      <c r="DU27" s="1031"/>
      <c r="DV27" s="979"/>
      <c r="DW27" s="980"/>
      <c r="DX27" s="980"/>
      <c r="DY27" s="980"/>
      <c r="DZ27" s="981"/>
      <c r="EA27" s="224"/>
    </row>
    <row r="28" spans="1:131" ht="26.25" customHeight="1" thickTop="1" x14ac:dyDescent="0.15">
      <c r="A28" s="236">
        <v>1</v>
      </c>
      <c r="B28" s="1045" t="s">
        <v>396</v>
      </c>
      <c r="C28" s="1046"/>
      <c r="D28" s="1046"/>
      <c r="E28" s="1046"/>
      <c r="F28" s="1046"/>
      <c r="G28" s="1046"/>
      <c r="H28" s="1046"/>
      <c r="I28" s="1046"/>
      <c r="J28" s="1046"/>
      <c r="K28" s="1046"/>
      <c r="L28" s="1046"/>
      <c r="M28" s="1046"/>
      <c r="N28" s="1046"/>
      <c r="O28" s="1046"/>
      <c r="P28" s="1047"/>
      <c r="Q28" s="1048">
        <v>329581.62</v>
      </c>
      <c r="R28" s="1049"/>
      <c r="S28" s="1049"/>
      <c r="T28" s="1049"/>
      <c r="U28" s="1050"/>
      <c r="V28" s="1051">
        <v>317593.30900000001</v>
      </c>
      <c r="W28" s="1049"/>
      <c r="X28" s="1049"/>
      <c r="Y28" s="1049"/>
      <c r="Z28" s="1050"/>
      <c r="AA28" s="1051">
        <v>11988.311</v>
      </c>
      <c r="AB28" s="1049"/>
      <c r="AC28" s="1049"/>
      <c r="AD28" s="1049"/>
      <c r="AE28" s="1052"/>
      <c r="AF28" s="1053">
        <v>11988</v>
      </c>
      <c r="AG28" s="1054"/>
      <c r="AH28" s="1054"/>
      <c r="AI28" s="1054"/>
      <c r="AJ28" s="1055"/>
      <c r="AK28" s="1040">
        <v>27550.905999999999</v>
      </c>
      <c r="AL28" s="1041"/>
      <c r="AM28" s="1041"/>
      <c r="AN28" s="1041"/>
      <c r="AO28" s="1041"/>
      <c r="AP28" s="1041">
        <v>0</v>
      </c>
      <c r="AQ28" s="1041"/>
      <c r="AR28" s="1041"/>
      <c r="AS28" s="1041"/>
      <c r="AT28" s="1041"/>
      <c r="AU28" s="1041">
        <v>0</v>
      </c>
      <c r="AV28" s="1041"/>
      <c r="AW28" s="1041"/>
      <c r="AX28" s="1041"/>
      <c r="AY28" s="1041"/>
      <c r="AZ28" s="1042" t="s">
        <v>571</v>
      </c>
      <c r="BA28" s="1042"/>
      <c r="BB28" s="1042"/>
      <c r="BC28" s="1042"/>
      <c r="BD28" s="1042"/>
      <c r="BE28" s="1043"/>
      <c r="BF28" s="1043"/>
      <c r="BG28" s="1043"/>
      <c r="BH28" s="1043"/>
      <c r="BI28" s="1044"/>
      <c r="BJ28" s="226"/>
      <c r="BK28" s="226"/>
      <c r="BL28" s="226"/>
      <c r="BM28" s="226"/>
      <c r="BN28" s="226"/>
      <c r="BO28" s="235"/>
      <c r="BP28" s="235"/>
      <c r="BQ28" s="232">
        <v>22</v>
      </c>
      <c r="BR28" s="233"/>
      <c r="BS28" s="979" t="s">
        <v>598</v>
      </c>
      <c r="BT28" s="980"/>
      <c r="BU28" s="980"/>
      <c r="BV28" s="980"/>
      <c r="BW28" s="980"/>
      <c r="BX28" s="980"/>
      <c r="BY28" s="980"/>
      <c r="BZ28" s="980"/>
      <c r="CA28" s="980"/>
      <c r="CB28" s="980"/>
      <c r="CC28" s="980"/>
      <c r="CD28" s="980"/>
      <c r="CE28" s="980"/>
      <c r="CF28" s="980"/>
      <c r="CG28" s="1001"/>
      <c r="CH28" s="1029">
        <v>-23</v>
      </c>
      <c r="CI28" s="1030"/>
      <c r="CJ28" s="1030"/>
      <c r="CK28" s="1030"/>
      <c r="CL28" s="1031"/>
      <c r="CM28" s="1029">
        <v>700</v>
      </c>
      <c r="CN28" s="1030"/>
      <c r="CO28" s="1030"/>
      <c r="CP28" s="1030"/>
      <c r="CQ28" s="1031"/>
      <c r="CR28" s="1029">
        <v>10</v>
      </c>
      <c r="CS28" s="1030"/>
      <c r="CT28" s="1030"/>
      <c r="CU28" s="1030"/>
      <c r="CV28" s="1031"/>
      <c r="CW28" s="1029">
        <v>0</v>
      </c>
      <c r="CX28" s="1030"/>
      <c r="CY28" s="1030"/>
      <c r="CZ28" s="1030"/>
      <c r="DA28" s="1031"/>
      <c r="DB28" s="1029">
        <v>0</v>
      </c>
      <c r="DC28" s="1030"/>
      <c r="DD28" s="1030"/>
      <c r="DE28" s="1030"/>
      <c r="DF28" s="1031"/>
      <c r="DG28" s="1029">
        <v>0</v>
      </c>
      <c r="DH28" s="1030"/>
      <c r="DI28" s="1030"/>
      <c r="DJ28" s="1030"/>
      <c r="DK28" s="1031"/>
      <c r="DL28" s="1029">
        <v>0</v>
      </c>
      <c r="DM28" s="1030"/>
      <c r="DN28" s="1030"/>
      <c r="DO28" s="1030"/>
      <c r="DP28" s="1031"/>
      <c r="DQ28" s="1029">
        <v>0</v>
      </c>
      <c r="DR28" s="1030"/>
      <c r="DS28" s="1030"/>
      <c r="DT28" s="1030"/>
      <c r="DU28" s="1031"/>
      <c r="DV28" s="979"/>
      <c r="DW28" s="980"/>
      <c r="DX28" s="980"/>
      <c r="DY28" s="980"/>
      <c r="DZ28" s="981"/>
      <c r="EA28" s="224"/>
    </row>
    <row r="29" spans="1:131" ht="26.25" customHeight="1" x14ac:dyDescent="0.15">
      <c r="A29" s="236">
        <v>2</v>
      </c>
      <c r="B29" s="1017" t="s">
        <v>397</v>
      </c>
      <c r="C29" s="1018"/>
      <c r="D29" s="1018"/>
      <c r="E29" s="1018"/>
      <c r="F29" s="1018"/>
      <c r="G29" s="1018"/>
      <c r="H29" s="1018"/>
      <c r="I29" s="1018"/>
      <c r="J29" s="1018"/>
      <c r="K29" s="1018"/>
      <c r="L29" s="1018"/>
      <c r="M29" s="1018"/>
      <c r="N29" s="1018"/>
      <c r="O29" s="1018"/>
      <c r="P29" s="1019"/>
      <c r="Q29" s="1032">
        <v>342862.42499999999</v>
      </c>
      <c r="R29" s="1023"/>
      <c r="S29" s="1023"/>
      <c r="T29" s="1023"/>
      <c r="U29" s="1033"/>
      <c r="V29" s="1027">
        <v>329132.283</v>
      </c>
      <c r="W29" s="1023"/>
      <c r="X29" s="1023"/>
      <c r="Y29" s="1023"/>
      <c r="Z29" s="1033"/>
      <c r="AA29" s="1027">
        <v>13730.142</v>
      </c>
      <c r="AB29" s="1023"/>
      <c r="AC29" s="1023"/>
      <c r="AD29" s="1023"/>
      <c r="AE29" s="1024"/>
      <c r="AF29" s="1022">
        <v>13730</v>
      </c>
      <c r="AG29" s="1023"/>
      <c r="AH29" s="1023"/>
      <c r="AI29" s="1023"/>
      <c r="AJ29" s="1024"/>
      <c r="AK29" s="967">
        <v>50183.744700000003</v>
      </c>
      <c r="AL29" s="958"/>
      <c r="AM29" s="958"/>
      <c r="AN29" s="958"/>
      <c r="AO29" s="958"/>
      <c r="AP29" s="958">
        <v>0</v>
      </c>
      <c r="AQ29" s="958"/>
      <c r="AR29" s="958"/>
      <c r="AS29" s="958"/>
      <c r="AT29" s="958"/>
      <c r="AU29" s="958">
        <v>0</v>
      </c>
      <c r="AV29" s="958"/>
      <c r="AW29" s="958"/>
      <c r="AX29" s="958"/>
      <c r="AY29" s="958"/>
      <c r="AZ29" s="1028" t="s">
        <v>571</v>
      </c>
      <c r="BA29" s="1028"/>
      <c r="BB29" s="1028"/>
      <c r="BC29" s="1028"/>
      <c r="BD29" s="1028"/>
      <c r="BE29" s="959"/>
      <c r="BF29" s="959"/>
      <c r="BG29" s="959"/>
      <c r="BH29" s="959"/>
      <c r="BI29" s="960"/>
      <c r="BJ29" s="226"/>
      <c r="BK29" s="226"/>
      <c r="BL29" s="226"/>
      <c r="BM29" s="226"/>
      <c r="BN29" s="226"/>
      <c r="BO29" s="235"/>
      <c r="BP29" s="235"/>
      <c r="BQ29" s="232">
        <v>23</v>
      </c>
      <c r="BR29" s="233"/>
      <c r="BS29" s="979" t="s">
        <v>599</v>
      </c>
      <c r="BT29" s="980"/>
      <c r="BU29" s="980"/>
      <c r="BV29" s="980"/>
      <c r="BW29" s="980"/>
      <c r="BX29" s="980"/>
      <c r="BY29" s="980"/>
      <c r="BZ29" s="980"/>
      <c r="CA29" s="980"/>
      <c r="CB29" s="980"/>
      <c r="CC29" s="980"/>
      <c r="CD29" s="980"/>
      <c r="CE29" s="980"/>
      <c r="CF29" s="980"/>
      <c r="CG29" s="1001"/>
      <c r="CH29" s="1029">
        <v>254</v>
      </c>
      <c r="CI29" s="1030"/>
      <c r="CJ29" s="1030"/>
      <c r="CK29" s="1030"/>
      <c r="CL29" s="1031"/>
      <c r="CM29" s="1029">
        <v>16243</v>
      </c>
      <c r="CN29" s="1030"/>
      <c r="CO29" s="1030"/>
      <c r="CP29" s="1030"/>
      <c r="CQ29" s="1031"/>
      <c r="CR29" s="1029">
        <v>10</v>
      </c>
      <c r="CS29" s="1030"/>
      <c r="CT29" s="1030"/>
      <c r="CU29" s="1030"/>
      <c r="CV29" s="1031"/>
      <c r="CW29" s="1029">
        <v>37</v>
      </c>
      <c r="CX29" s="1030"/>
      <c r="CY29" s="1030"/>
      <c r="CZ29" s="1030"/>
      <c r="DA29" s="1031"/>
      <c r="DB29" s="1029">
        <v>0</v>
      </c>
      <c r="DC29" s="1030"/>
      <c r="DD29" s="1030"/>
      <c r="DE29" s="1030"/>
      <c r="DF29" s="1031"/>
      <c r="DG29" s="1029">
        <v>0</v>
      </c>
      <c r="DH29" s="1030"/>
      <c r="DI29" s="1030"/>
      <c r="DJ29" s="1030"/>
      <c r="DK29" s="1031"/>
      <c r="DL29" s="1029">
        <v>2220</v>
      </c>
      <c r="DM29" s="1030"/>
      <c r="DN29" s="1030"/>
      <c r="DO29" s="1030"/>
      <c r="DP29" s="1031"/>
      <c r="DQ29" s="1029">
        <v>222</v>
      </c>
      <c r="DR29" s="1030"/>
      <c r="DS29" s="1030"/>
      <c r="DT29" s="1030"/>
      <c r="DU29" s="1031"/>
      <c r="DV29" s="979"/>
      <c r="DW29" s="980"/>
      <c r="DX29" s="980"/>
      <c r="DY29" s="980"/>
      <c r="DZ29" s="981"/>
      <c r="EA29" s="224"/>
    </row>
    <row r="30" spans="1:131" ht="26.25" customHeight="1" x14ac:dyDescent="0.15">
      <c r="A30" s="236">
        <v>3</v>
      </c>
      <c r="B30" s="1017" t="s">
        <v>398</v>
      </c>
      <c r="C30" s="1018"/>
      <c r="D30" s="1018"/>
      <c r="E30" s="1018"/>
      <c r="F30" s="1018"/>
      <c r="G30" s="1018"/>
      <c r="H30" s="1018"/>
      <c r="I30" s="1018"/>
      <c r="J30" s="1018"/>
      <c r="K30" s="1018"/>
      <c r="L30" s="1018"/>
      <c r="M30" s="1018"/>
      <c r="N30" s="1018"/>
      <c r="O30" s="1018"/>
      <c r="P30" s="1019"/>
      <c r="Q30" s="1032">
        <v>91417.524999999994</v>
      </c>
      <c r="R30" s="1023"/>
      <c r="S30" s="1023"/>
      <c r="T30" s="1023"/>
      <c r="U30" s="1033"/>
      <c r="V30" s="1027">
        <v>90984.426999999996</v>
      </c>
      <c r="W30" s="1023"/>
      <c r="X30" s="1023"/>
      <c r="Y30" s="1023"/>
      <c r="Z30" s="1033"/>
      <c r="AA30" s="1027">
        <v>433.09800000000001</v>
      </c>
      <c r="AB30" s="1023"/>
      <c r="AC30" s="1023"/>
      <c r="AD30" s="1023"/>
      <c r="AE30" s="1024"/>
      <c r="AF30" s="1022">
        <v>433</v>
      </c>
      <c r="AG30" s="1023"/>
      <c r="AH30" s="1023"/>
      <c r="AI30" s="1023"/>
      <c r="AJ30" s="1024"/>
      <c r="AK30" s="967">
        <v>40962.286</v>
      </c>
      <c r="AL30" s="958"/>
      <c r="AM30" s="958"/>
      <c r="AN30" s="958"/>
      <c r="AO30" s="958"/>
      <c r="AP30" s="958">
        <v>0</v>
      </c>
      <c r="AQ30" s="958"/>
      <c r="AR30" s="958"/>
      <c r="AS30" s="958"/>
      <c r="AT30" s="958"/>
      <c r="AU30" s="958">
        <v>0</v>
      </c>
      <c r="AV30" s="958"/>
      <c r="AW30" s="958"/>
      <c r="AX30" s="958"/>
      <c r="AY30" s="958"/>
      <c r="AZ30" s="1028" t="s">
        <v>571</v>
      </c>
      <c r="BA30" s="1028"/>
      <c r="BB30" s="1028"/>
      <c r="BC30" s="1028"/>
      <c r="BD30" s="1028"/>
      <c r="BE30" s="959"/>
      <c r="BF30" s="959"/>
      <c r="BG30" s="959"/>
      <c r="BH30" s="959"/>
      <c r="BI30" s="960"/>
      <c r="BJ30" s="226"/>
      <c r="BK30" s="226"/>
      <c r="BL30" s="226"/>
      <c r="BM30" s="226"/>
      <c r="BN30" s="226"/>
      <c r="BO30" s="235"/>
      <c r="BP30" s="235"/>
      <c r="BQ30" s="232">
        <v>24</v>
      </c>
      <c r="BR30" s="233"/>
      <c r="BS30" s="979" t="s">
        <v>600</v>
      </c>
      <c r="BT30" s="980"/>
      <c r="BU30" s="980"/>
      <c r="BV30" s="980"/>
      <c r="BW30" s="980"/>
      <c r="BX30" s="980"/>
      <c r="BY30" s="980"/>
      <c r="BZ30" s="980"/>
      <c r="CA30" s="980"/>
      <c r="CB30" s="980"/>
      <c r="CC30" s="980"/>
      <c r="CD30" s="980"/>
      <c r="CE30" s="980"/>
      <c r="CF30" s="980"/>
      <c r="CG30" s="1001"/>
      <c r="CH30" s="1029">
        <v>269</v>
      </c>
      <c r="CI30" s="1030"/>
      <c r="CJ30" s="1030"/>
      <c r="CK30" s="1030"/>
      <c r="CL30" s="1031"/>
      <c r="CM30" s="1037">
        <v>20537</v>
      </c>
      <c r="CN30" s="1038"/>
      <c r="CO30" s="1038"/>
      <c r="CP30" s="1038"/>
      <c r="CQ30" s="1039"/>
      <c r="CR30" s="1037">
        <v>33</v>
      </c>
      <c r="CS30" s="1038"/>
      <c r="CT30" s="1038"/>
      <c r="CU30" s="1038"/>
      <c r="CV30" s="1039"/>
      <c r="CW30" s="1029">
        <v>0</v>
      </c>
      <c r="CX30" s="1030"/>
      <c r="CY30" s="1030"/>
      <c r="CZ30" s="1030"/>
      <c r="DA30" s="1031"/>
      <c r="DB30" s="1037">
        <v>0</v>
      </c>
      <c r="DC30" s="1038"/>
      <c r="DD30" s="1038"/>
      <c r="DE30" s="1038"/>
      <c r="DF30" s="1039"/>
      <c r="DG30" s="1037">
        <v>0</v>
      </c>
      <c r="DH30" s="1038"/>
      <c r="DI30" s="1038"/>
      <c r="DJ30" s="1038"/>
      <c r="DK30" s="1039"/>
      <c r="DL30" s="1029">
        <v>0</v>
      </c>
      <c r="DM30" s="1030"/>
      <c r="DN30" s="1030"/>
      <c r="DO30" s="1030"/>
      <c r="DP30" s="1031"/>
      <c r="DQ30" s="1037">
        <v>0</v>
      </c>
      <c r="DR30" s="1038"/>
      <c r="DS30" s="1038"/>
      <c r="DT30" s="1038"/>
      <c r="DU30" s="1039"/>
      <c r="DV30" s="979"/>
      <c r="DW30" s="980"/>
      <c r="DX30" s="980"/>
      <c r="DY30" s="980"/>
      <c r="DZ30" s="981"/>
      <c r="EA30" s="224"/>
    </row>
    <row r="31" spans="1:131" ht="26.25" customHeight="1" x14ac:dyDescent="0.15">
      <c r="A31" s="236">
        <v>4</v>
      </c>
      <c r="B31" s="1017" t="s">
        <v>399</v>
      </c>
      <c r="C31" s="1018"/>
      <c r="D31" s="1018"/>
      <c r="E31" s="1018"/>
      <c r="F31" s="1018"/>
      <c r="G31" s="1018"/>
      <c r="H31" s="1018"/>
      <c r="I31" s="1018"/>
      <c r="J31" s="1018"/>
      <c r="K31" s="1018"/>
      <c r="L31" s="1018"/>
      <c r="M31" s="1018"/>
      <c r="N31" s="1018"/>
      <c r="O31" s="1018"/>
      <c r="P31" s="1019"/>
      <c r="Q31" s="1032">
        <v>425.71699999999998</v>
      </c>
      <c r="R31" s="1023"/>
      <c r="S31" s="1023"/>
      <c r="T31" s="1023"/>
      <c r="U31" s="1033"/>
      <c r="V31" s="1027">
        <v>343.053</v>
      </c>
      <c r="W31" s="1023"/>
      <c r="X31" s="1023"/>
      <c r="Y31" s="1023"/>
      <c r="Z31" s="1033"/>
      <c r="AA31" s="1027">
        <v>82.664000000000001</v>
      </c>
      <c r="AB31" s="1023"/>
      <c r="AC31" s="1023"/>
      <c r="AD31" s="1023"/>
      <c r="AE31" s="1024"/>
      <c r="AF31" s="1022">
        <v>83</v>
      </c>
      <c r="AG31" s="1023"/>
      <c r="AH31" s="1023"/>
      <c r="AI31" s="1023"/>
      <c r="AJ31" s="1024"/>
      <c r="AK31" s="967">
        <v>236.956872</v>
      </c>
      <c r="AL31" s="958"/>
      <c r="AM31" s="958"/>
      <c r="AN31" s="958"/>
      <c r="AO31" s="958"/>
      <c r="AP31" s="958">
        <v>520.42899999999997</v>
      </c>
      <c r="AQ31" s="958"/>
      <c r="AR31" s="958"/>
      <c r="AS31" s="958"/>
      <c r="AT31" s="958"/>
      <c r="AU31" s="958">
        <v>442.36399999999998</v>
      </c>
      <c r="AV31" s="958"/>
      <c r="AW31" s="958"/>
      <c r="AX31" s="958"/>
      <c r="AY31" s="958"/>
      <c r="AZ31" s="1028" t="s">
        <v>571</v>
      </c>
      <c r="BA31" s="1028"/>
      <c r="BB31" s="1028"/>
      <c r="BC31" s="1028"/>
      <c r="BD31" s="1028"/>
      <c r="BE31" s="959"/>
      <c r="BF31" s="959"/>
      <c r="BG31" s="959"/>
      <c r="BH31" s="959"/>
      <c r="BI31" s="960"/>
      <c r="BJ31" s="226"/>
      <c r="BK31" s="226"/>
      <c r="BL31" s="226"/>
      <c r="BM31" s="226"/>
      <c r="BN31" s="226"/>
      <c r="BO31" s="235"/>
      <c r="BP31" s="235"/>
      <c r="BQ31" s="232">
        <v>25</v>
      </c>
      <c r="BR31" s="233"/>
      <c r="BS31" s="979" t="s">
        <v>601</v>
      </c>
      <c r="BT31" s="980"/>
      <c r="BU31" s="980"/>
      <c r="BV31" s="980"/>
      <c r="BW31" s="980"/>
      <c r="BX31" s="980"/>
      <c r="BY31" s="980"/>
      <c r="BZ31" s="980"/>
      <c r="CA31" s="980"/>
      <c r="CB31" s="980"/>
      <c r="CC31" s="980"/>
      <c r="CD31" s="980"/>
      <c r="CE31" s="980"/>
      <c r="CF31" s="980"/>
      <c r="CG31" s="1001"/>
      <c r="CH31" s="1029">
        <v>-51</v>
      </c>
      <c r="CI31" s="1030"/>
      <c r="CJ31" s="1030"/>
      <c r="CK31" s="1030"/>
      <c r="CL31" s="1031"/>
      <c r="CM31" s="1029">
        <v>3216</v>
      </c>
      <c r="CN31" s="1030"/>
      <c r="CO31" s="1030"/>
      <c r="CP31" s="1030"/>
      <c r="CQ31" s="1031"/>
      <c r="CR31" s="1029">
        <v>1550</v>
      </c>
      <c r="CS31" s="1030"/>
      <c r="CT31" s="1030"/>
      <c r="CU31" s="1030"/>
      <c r="CV31" s="1031"/>
      <c r="CW31" s="1029">
        <v>0</v>
      </c>
      <c r="CX31" s="1030"/>
      <c r="CY31" s="1030"/>
      <c r="CZ31" s="1030"/>
      <c r="DA31" s="1031"/>
      <c r="DB31" s="1029">
        <v>0</v>
      </c>
      <c r="DC31" s="1030"/>
      <c r="DD31" s="1030"/>
      <c r="DE31" s="1030"/>
      <c r="DF31" s="1031"/>
      <c r="DG31" s="1029">
        <v>0</v>
      </c>
      <c r="DH31" s="1030"/>
      <c r="DI31" s="1030"/>
      <c r="DJ31" s="1030"/>
      <c r="DK31" s="1031"/>
      <c r="DL31" s="1029">
        <v>0</v>
      </c>
      <c r="DM31" s="1030"/>
      <c r="DN31" s="1030"/>
      <c r="DO31" s="1030"/>
      <c r="DP31" s="1031"/>
      <c r="DQ31" s="1029">
        <v>0</v>
      </c>
      <c r="DR31" s="1030"/>
      <c r="DS31" s="1030"/>
      <c r="DT31" s="1030"/>
      <c r="DU31" s="1031"/>
      <c r="DV31" s="979"/>
      <c r="DW31" s="980"/>
      <c r="DX31" s="980"/>
      <c r="DY31" s="980"/>
      <c r="DZ31" s="981"/>
      <c r="EA31" s="224"/>
    </row>
    <row r="32" spans="1:131" ht="26.25" customHeight="1" x14ac:dyDescent="0.15">
      <c r="A32" s="236">
        <v>5</v>
      </c>
      <c r="B32" s="1017" t="s">
        <v>400</v>
      </c>
      <c r="C32" s="1018"/>
      <c r="D32" s="1018"/>
      <c r="E32" s="1018"/>
      <c r="F32" s="1018"/>
      <c r="G32" s="1018"/>
      <c r="H32" s="1018"/>
      <c r="I32" s="1018"/>
      <c r="J32" s="1018"/>
      <c r="K32" s="1018"/>
      <c r="L32" s="1018"/>
      <c r="M32" s="1018"/>
      <c r="N32" s="1018"/>
      <c r="O32" s="1018"/>
      <c r="P32" s="1019"/>
      <c r="Q32" s="1032">
        <v>85325.866999999998</v>
      </c>
      <c r="R32" s="1023"/>
      <c r="S32" s="1023"/>
      <c r="T32" s="1023"/>
      <c r="U32" s="1033"/>
      <c r="V32" s="1027">
        <v>77173.377999999997</v>
      </c>
      <c r="W32" s="1023"/>
      <c r="X32" s="1023"/>
      <c r="Y32" s="1023"/>
      <c r="Z32" s="1033"/>
      <c r="AA32" s="1027">
        <v>8152.4889999999996</v>
      </c>
      <c r="AB32" s="1023"/>
      <c r="AC32" s="1023"/>
      <c r="AD32" s="1023"/>
      <c r="AE32" s="1024"/>
      <c r="AF32" s="1022">
        <v>30424</v>
      </c>
      <c r="AG32" s="1023"/>
      <c r="AH32" s="1023"/>
      <c r="AI32" s="1023"/>
      <c r="AJ32" s="1024"/>
      <c r="AK32" s="967">
        <v>3442.431</v>
      </c>
      <c r="AL32" s="958"/>
      <c r="AM32" s="958"/>
      <c r="AN32" s="958"/>
      <c r="AO32" s="958"/>
      <c r="AP32" s="958">
        <v>165645.93299999999</v>
      </c>
      <c r="AQ32" s="958"/>
      <c r="AR32" s="958"/>
      <c r="AS32" s="958"/>
      <c r="AT32" s="958"/>
      <c r="AU32" s="958">
        <v>3147.2719999999999</v>
      </c>
      <c r="AV32" s="958"/>
      <c r="AW32" s="958"/>
      <c r="AX32" s="958"/>
      <c r="AY32" s="958"/>
      <c r="AZ32" s="1028" t="s">
        <v>571</v>
      </c>
      <c r="BA32" s="1028"/>
      <c r="BB32" s="1028"/>
      <c r="BC32" s="1028"/>
      <c r="BD32" s="1028"/>
      <c r="BE32" s="959" t="s">
        <v>401</v>
      </c>
      <c r="BF32" s="959"/>
      <c r="BG32" s="959"/>
      <c r="BH32" s="959"/>
      <c r="BI32" s="960"/>
      <c r="BJ32" s="226"/>
      <c r="BK32" s="226"/>
      <c r="BL32" s="226"/>
      <c r="BM32" s="226"/>
      <c r="BN32" s="226"/>
      <c r="BO32" s="235"/>
      <c r="BP32" s="235"/>
      <c r="BQ32" s="232">
        <v>26</v>
      </c>
      <c r="BR32" s="233"/>
      <c r="BS32" s="979" t="s">
        <v>602</v>
      </c>
      <c r="BT32" s="980"/>
      <c r="BU32" s="980"/>
      <c r="BV32" s="980"/>
      <c r="BW32" s="980"/>
      <c r="BX32" s="980"/>
      <c r="BY32" s="980"/>
      <c r="BZ32" s="980"/>
      <c r="CA32" s="980"/>
      <c r="CB32" s="980"/>
      <c r="CC32" s="980"/>
      <c r="CD32" s="980"/>
      <c r="CE32" s="980"/>
      <c r="CF32" s="980"/>
      <c r="CG32" s="1001"/>
      <c r="CH32" s="1037">
        <v>1103</v>
      </c>
      <c r="CI32" s="1038"/>
      <c r="CJ32" s="1038"/>
      <c r="CK32" s="1038"/>
      <c r="CL32" s="1039"/>
      <c r="CM32" s="1029">
        <v>35864</v>
      </c>
      <c r="CN32" s="1030"/>
      <c r="CO32" s="1030"/>
      <c r="CP32" s="1030"/>
      <c r="CQ32" s="1031"/>
      <c r="CR32" s="1037">
        <v>32197</v>
      </c>
      <c r="CS32" s="1038"/>
      <c r="CT32" s="1038"/>
      <c r="CU32" s="1038"/>
      <c r="CV32" s="1039"/>
      <c r="CW32" s="1037">
        <v>281</v>
      </c>
      <c r="CX32" s="1038"/>
      <c r="CY32" s="1038"/>
      <c r="CZ32" s="1038"/>
      <c r="DA32" s="1039"/>
      <c r="DB32" s="1037">
        <v>35487</v>
      </c>
      <c r="DC32" s="1038"/>
      <c r="DD32" s="1038"/>
      <c r="DE32" s="1038"/>
      <c r="DF32" s="1039"/>
      <c r="DG32" s="1037">
        <v>0</v>
      </c>
      <c r="DH32" s="1038"/>
      <c r="DI32" s="1038"/>
      <c r="DJ32" s="1038"/>
      <c r="DK32" s="1039"/>
      <c r="DL32" s="1029">
        <v>34059</v>
      </c>
      <c r="DM32" s="1030"/>
      <c r="DN32" s="1030"/>
      <c r="DO32" s="1030"/>
      <c r="DP32" s="1031"/>
      <c r="DQ32" s="1037">
        <v>3406</v>
      </c>
      <c r="DR32" s="1038"/>
      <c r="DS32" s="1038"/>
      <c r="DT32" s="1038"/>
      <c r="DU32" s="1039"/>
      <c r="DV32" s="979"/>
      <c r="DW32" s="980"/>
      <c r="DX32" s="980"/>
      <c r="DY32" s="980"/>
      <c r="DZ32" s="981"/>
      <c r="EA32" s="224"/>
    </row>
    <row r="33" spans="1:131" ht="26.25" customHeight="1" x14ac:dyDescent="0.15">
      <c r="A33" s="236">
        <v>6</v>
      </c>
      <c r="B33" s="1017" t="s">
        <v>402</v>
      </c>
      <c r="C33" s="1018"/>
      <c r="D33" s="1018"/>
      <c r="E33" s="1018"/>
      <c r="F33" s="1018"/>
      <c r="G33" s="1018"/>
      <c r="H33" s="1018"/>
      <c r="I33" s="1018"/>
      <c r="J33" s="1018"/>
      <c r="K33" s="1018"/>
      <c r="L33" s="1018"/>
      <c r="M33" s="1018"/>
      <c r="N33" s="1018"/>
      <c r="O33" s="1018"/>
      <c r="P33" s="1019"/>
      <c r="Q33" s="1032">
        <v>2732.3649999999998</v>
      </c>
      <c r="R33" s="1023"/>
      <c r="S33" s="1023"/>
      <c r="T33" s="1023"/>
      <c r="U33" s="1033"/>
      <c r="V33" s="1027">
        <v>2089.1419999999998</v>
      </c>
      <c r="W33" s="1023"/>
      <c r="X33" s="1023"/>
      <c r="Y33" s="1023"/>
      <c r="Z33" s="1033"/>
      <c r="AA33" s="1027">
        <v>643.22299999999996</v>
      </c>
      <c r="AB33" s="1023"/>
      <c r="AC33" s="1023"/>
      <c r="AD33" s="1023"/>
      <c r="AE33" s="1024"/>
      <c r="AF33" s="1022">
        <v>4343</v>
      </c>
      <c r="AG33" s="1023"/>
      <c r="AH33" s="1023"/>
      <c r="AI33" s="1023"/>
      <c r="AJ33" s="1024"/>
      <c r="AK33" s="967">
        <v>1.04</v>
      </c>
      <c r="AL33" s="958"/>
      <c r="AM33" s="958"/>
      <c r="AN33" s="958"/>
      <c r="AO33" s="958"/>
      <c r="AP33" s="958">
        <v>3773.4639999999999</v>
      </c>
      <c r="AQ33" s="958"/>
      <c r="AR33" s="958"/>
      <c r="AS33" s="958"/>
      <c r="AT33" s="958"/>
      <c r="AU33" s="958">
        <v>0</v>
      </c>
      <c r="AV33" s="958"/>
      <c r="AW33" s="958"/>
      <c r="AX33" s="958"/>
      <c r="AY33" s="958"/>
      <c r="AZ33" s="1028" t="s">
        <v>571</v>
      </c>
      <c r="BA33" s="1028"/>
      <c r="BB33" s="1028"/>
      <c r="BC33" s="1028"/>
      <c r="BD33" s="1028"/>
      <c r="BE33" s="959" t="s">
        <v>401</v>
      </c>
      <c r="BF33" s="959"/>
      <c r="BG33" s="959"/>
      <c r="BH33" s="959"/>
      <c r="BI33" s="960"/>
      <c r="BJ33" s="226"/>
      <c r="BK33" s="226"/>
      <c r="BL33" s="226"/>
      <c r="BM33" s="226"/>
      <c r="BN33" s="226"/>
      <c r="BO33" s="235"/>
      <c r="BP33" s="235"/>
      <c r="BQ33" s="232">
        <v>27</v>
      </c>
      <c r="BR33" s="233"/>
      <c r="BS33" s="979" t="s">
        <v>603</v>
      </c>
      <c r="BT33" s="980"/>
      <c r="BU33" s="980"/>
      <c r="BV33" s="980"/>
      <c r="BW33" s="980"/>
      <c r="BX33" s="980"/>
      <c r="BY33" s="980"/>
      <c r="BZ33" s="980"/>
      <c r="CA33" s="980"/>
      <c r="CB33" s="980"/>
      <c r="CC33" s="980"/>
      <c r="CD33" s="980"/>
      <c r="CE33" s="980"/>
      <c r="CF33" s="980"/>
      <c r="CG33" s="1001"/>
      <c r="CH33" s="1029">
        <v>26</v>
      </c>
      <c r="CI33" s="1030"/>
      <c r="CJ33" s="1030"/>
      <c r="CK33" s="1030"/>
      <c r="CL33" s="1031"/>
      <c r="CM33" s="1034">
        <v>7144</v>
      </c>
      <c r="CN33" s="1035"/>
      <c r="CO33" s="1035"/>
      <c r="CP33" s="1035"/>
      <c r="CQ33" s="1036"/>
      <c r="CR33" s="1029">
        <v>100</v>
      </c>
      <c r="CS33" s="1030"/>
      <c r="CT33" s="1030"/>
      <c r="CU33" s="1030"/>
      <c r="CV33" s="1031"/>
      <c r="CW33" s="1029">
        <v>68</v>
      </c>
      <c r="CX33" s="1030"/>
      <c r="CY33" s="1030"/>
      <c r="CZ33" s="1030"/>
      <c r="DA33" s="1031"/>
      <c r="DB33" s="1029">
        <v>0</v>
      </c>
      <c r="DC33" s="1030"/>
      <c r="DD33" s="1030"/>
      <c r="DE33" s="1030"/>
      <c r="DF33" s="1031"/>
      <c r="DG33" s="1029">
        <v>0</v>
      </c>
      <c r="DH33" s="1030"/>
      <c r="DI33" s="1030"/>
      <c r="DJ33" s="1030"/>
      <c r="DK33" s="1031"/>
      <c r="DL33" s="1034">
        <v>0</v>
      </c>
      <c r="DM33" s="1035"/>
      <c r="DN33" s="1035"/>
      <c r="DO33" s="1035"/>
      <c r="DP33" s="1036"/>
      <c r="DQ33" s="1029">
        <v>0</v>
      </c>
      <c r="DR33" s="1030"/>
      <c r="DS33" s="1030"/>
      <c r="DT33" s="1030"/>
      <c r="DU33" s="1031"/>
      <c r="DV33" s="979"/>
      <c r="DW33" s="980"/>
      <c r="DX33" s="980"/>
      <c r="DY33" s="980"/>
      <c r="DZ33" s="981"/>
      <c r="EA33" s="224"/>
    </row>
    <row r="34" spans="1:131" ht="26.25" customHeight="1" x14ac:dyDescent="0.15">
      <c r="A34" s="236">
        <v>7</v>
      </c>
      <c r="B34" s="1017" t="s">
        <v>403</v>
      </c>
      <c r="C34" s="1018"/>
      <c r="D34" s="1018"/>
      <c r="E34" s="1018"/>
      <c r="F34" s="1018"/>
      <c r="G34" s="1018"/>
      <c r="H34" s="1018"/>
      <c r="I34" s="1018"/>
      <c r="J34" s="1018"/>
      <c r="K34" s="1018"/>
      <c r="L34" s="1018"/>
      <c r="M34" s="1018"/>
      <c r="N34" s="1018"/>
      <c r="O34" s="1018"/>
      <c r="P34" s="1019"/>
      <c r="Q34" s="1032">
        <v>19568.173999999999</v>
      </c>
      <c r="R34" s="1023"/>
      <c r="S34" s="1023"/>
      <c r="T34" s="1023"/>
      <c r="U34" s="1033"/>
      <c r="V34" s="1027">
        <v>20889.482</v>
      </c>
      <c r="W34" s="1023"/>
      <c r="X34" s="1023"/>
      <c r="Y34" s="1023"/>
      <c r="Z34" s="1033"/>
      <c r="AA34" s="1027">
        <v>-740.04200000000003</v>
      </c>
      <c r="AB34" s="1023"/>
      <c r="AC34" s="1023"/>
      <c r="AD34" s="1023"/>
      <c r="AE34" s="1024"/>
      <c r="AF34" s="1022">
        <v>5468</v>
      </c>
      <c r="AG34" s="1023"/>
      <c r="AH34" s="1023"/>
      <c r="AI34" s="1023"/>
      <c r="AJ34" s="1024"/>
      <c r="AK34" s="967">
        <v>778.15800000000002</v>
      </c>
      <c r="AL34" s="958"/>
      <c r="AM34" s="958"/>
      <c r="AN34" s="958"/>
      <c r="AO34" s="958"/>
      <c r="AP34" s="958">
        <v>3337.4</v>
      </c>
      <c r="AQ34" s="958"/>
      <c r="AR34" s="958"/>
      <c r="AS34" s="958"/>
      <c r="AT34" s="958"/>
      <c r="AU34" s="958">
        <v>997.88199999999995</v>
      </c>
      <c r="AV34" s="958"/>
      <c r="AW34" s="958"/>
      <c r="AX34" s="958"/>
      <c r="AY34" s="958"/>
      <c r="AZ34" s="1028" t="s">
        <v>571</v>
      </c>
      <c r="BA34" s="1028"/>
      <c r="BB34" s="1028"/>
      <c r="BC34" s="1028"/>
      <c r="BD34" s="1028"/>
      <c r="BE34" s="959" t="s">
        <v>401</v>
      </c>
      <c r="BF34" s="959"/>
      <c r="BG34" s="959"/>
      <c r="BH34" s="959"/>
      <c r="BI34" s="960"/>
      <c r="BJ34" s="226"/>
      <c r="BK34" s="226"/>
      <c r="BL34" s="226"/>
      <c r="BM34" s="226"/>
      <c r="BN34" s="226"/>
      <c r="BO34" s="235"/>
      <c r="BP34" s="235"/>
      <c r="BQ34" s="232">
        <v>28</v>
      </c>
      <c r="BR34" s="233"/>
      <c r="BS34" s="979" t="s">
        <v>604</v>
      </c>
      <c r="BT34" s="980"/>
      <c r="BU34" s="980"/>
      <c r="BV34" s="980"/>
      <c r="BW34" s="980"/>
      <c r="BX34" s="980"/>
      <c r="BY34" s="980"/>
      <c r="BZ34" s="980"/>
      <c r="CA34" s="980"/>
      <c r="CB34" s="980"/>
      <c r="CC34" s="980"/>
      <c r="CD34" s="980"/>
      <c r="CE34" s="980"/>
      <c r="CF34" s="980"/>
      <c r="CG34" s="1001"/>
      <c r="CH34" s="1029">
        <v>434</v>
      </c>
      <c r="CI34" s="1030"/>
      <c r="CJ34" s="1030"/>
      <c r="CK34" s="1030"/>
      <c r="CL34" s="1031"/>
      <c r="CM34" s="1029">
        <v>5631</v>
      </c>
      <c r="CN34" s="1030"/>
      <c r="CO34" s="1030"/>
      <c r="CP34" s="1030"/>
      <c r="CQ34" s="1031"/>
      <c r="CR34" s="1029">
        <v>6400</v>
      </c>
      <c r="CS34" s="1030"/>
      <c r="CT34" s="1030"/>
      <c r="CU34" s="1030"/>
      <c r="CV34" s="1031"/>
      <c r="CW34" s="1029">
        <v>0</v>
      </c>
      <c r="CX34" s="1030"/>
      <c r="CY34" s="1030"/>
      <c r="CZ34" s="1030"/>
      <c r="DA34" s="1031"/>
      <c r="DB34" s="1029">
        <v>0</v>
      </c>
      <c r="DC34" s="1030"/>
      <c r="DD34" s="1030"/>
      <c r="DE34" s="1030"/>
      <c r="DF34" s="1031"/>
      <c r="DG34" s="1029">
        <v>0</v>
      </c>
      <c r="DH34" s="1030"/>
      <c r="DI34" s="1030"/>
      <c r="DJ34" s="1030"/>
      <c r="DK34" s="1031"/>
      <c r="DL34" s="1029">
        <v>0</v>
      </c>
      <c r="DM34" s="1030"/>
      <c r="DN34" s="1030"/>
      <c r="DO34" s="1030"/>
      <c r="DP34" s="1031"/>
      <c r="DQ34" s="1029">
        <v>0</v>
      </c>
      <c r="DR34" s="1030"/>
      <c r="DS34" s="1030"/>
      <c r="DT34" s="1030"/>
      <c r="DU34" s="1031"/>
      <c r="DV34" s="979"/>
      <c r="DW34" s="980"/>
      <c r="DX34" s="980"/>
      <c r="DY34" s="980"/>
      <c r="DZ34" s="981"/>
      <c r="EA34" s="224"/>
    </row>
    <row r="35" spans="1:131" ht="26.25" customHeight="1" x14ac:dyDescent="0.15">
      <c r="A35" s="236">
        <v>8</v>
      </c>
      <c r="B35" s="1017" t="s">
        <v>404</v>
      </c>
      <c r="C35" s="1018"/>
      <c r="D35" s="1018"/>
      <c r="E35" s="1018"/>
      <c r="F35" s="1018"/>
      <c r="G35" s="1018"/>
      <c r="H35" s="1018"/>
      <c r="I35" s="1018"/>
      <c r="J35" s="1018"/>
      <c r="K35" s="1018"/>
      <c r="L35" s="1018"/>
      <c r="M35" s="1018"/>
      <c r="N35" s="1018"/>
      <c r="O35" s="1018"/>
      <c r="P35" s="1019"/>
      <c r="Q35" s="1032">
        <v>16326.764999999999</v>
      </c>
      <c r="R35" s="1023"/>
      <c r="S35" s="1023"/>
      <c r="T35" s="1023"/>
      <c r="U35" s="1033"/>
      <c r="V35" s="1027">
        <v>42199.580999999998</v>
      </c>
      <c r="W35" s="1023"/>
      <c r="X35" s="1023"/>
      <c r="Y35" s="1023"/>
      <c r="Z35" s="1033"/>
      <c r="AA35" s="1027">
        <v>4127.1840000000002</v>
      </c>
      <c r="AB35" s="1023"/>
      <c r="AC35" s="1023"/>
      <c r="AD35" s="1023"/>
      <c r="AE35" s="1024"/>
      <c r="AF35" s="1022" t="s">
        <v>122</v>
      </c>
      <c r="AG35" s="1023"/>
      <c r="AH35" s="1023"/>
      <c r="AI35" s="1023"/>
      <c r="AJ35" s="1024"/>
      <c r="AK35" s="967">
        <v>6371.6459999999997</v>
      </c>
      <c r="AL35" s="958"/>
      <c r="AM35" s="958"/>
      <c r="AN35" s="958"/>
      <c r="AO35" s="958"/>
      <c r="AP35" s="958">
        <v>306877.14500000002</v>
      </c>
      <c r="AQ35" s="958"/>
      <c r="AR35" s="958"/>
      <c r="AS35" s="958"/>
      <c r="AT35" s="958"/>
      <c r="AU35" s="958">
        <v>39587.150999999998</v>
      </c>
      <c r="AV35" s="958"/>
      <c r="AW35" s="958"/>
      <c r="AX35" s="958"/>
      <c r="AY35" s="958"/>
      <c r="AZ35" s="1028" t="s">
        <v>571</v>
      </c>
      <c r="BA35" s="1028"/>
      <c r="BB35" s="1028"/>
      <c r="BC35" s="1028"/>
      <c r="BD35" s="1028"/>
      <c r="BE35" s="959" t="s">
        <v>401</v>
      </c>
      <c r="BF35" s="959"/>
      <c r="BG35" s="959"/>
      <c r="BH35" s="959"/>
      <c r="BI35" s="960"/>
      <c r="BJ35" s="226"/>
      <c r="BK35" s="226"/>
      <c r="BL35" s="226"/>
      <c r="BM35" s="226"/>
      <c r="BN35" s="226"/>
      <c r="BO35" s="235"/>
      <c r="BP35" s="235"/>
      <c r="BQ35" s="232">
        <v>29</v>
      </c>
      <c r="BR35" s="233"/>
      <c r="BS35" s="979" t="s">
        <v>605</v>
      </c>
      <c r="BT35" s="980"/>
      <c r="BU35" s="980"/>
      <c r="BV35" s="980"/>
      <c r="BW35" s="980"/>
      <c r="BX35" s="980"/>
      <c r="BY35" s="980"/>
      <c r="BZ35" s="980"/>
      <c r="CA35" s="980"/>
      <c r="CB35" s="980"/>
      <c r="CC35" s="980"/>
      <c r="CD35" s="980"/>
      <c r="CE35" s="980"/>
      <c r="CF35" s="980"/>
      <c r="CG35" s="1001"/>
      <c r="CH35" s="1029">
        <v>456</v>
      </c>
      <c r="CI35" s="1030"/>
      <c r="CJ35" s="1030"/>
      <c r="CK35" s="1030"/>
      <c r="CL35" s="1031"/>
      <c r="CM35" s="1029">
        <v>6810</v>
      </c>
      <c r="CN35" s="1030"/>
      <c r="CO35" s="1030"/>
      <c r="CP35" s="1030"/>
      <c r="CQ35" s="1031"/>
      <c r="CR35" s="1029">
        <v>1921</v>
      </c>
      <c r="CS35" s="1030"/>
      <c r="CT35" s="1030"/>
      <c r="CU35" s="1030"/>
      <c r="CV35" s="1031"/>
      <c r="CW35" s="1029">
        <v>0</v>
      </c>
      <c r="CX35" s="1030"/>
      <c r="CY35" s="1030"/>
      <c r="CZ35" s="1030"/>
      <c r="DA35" s="1031"/>
      <c r="DB35" s="1029">
        <v>0</v>
      </c>
      <c r="DC35" s="1030"/>
      <c r="DD35" s="1030"/>
      <c r="DE35" s="1030"/>
      <c r="DF35" s="1031"/>
      <c r="DG35" s="1029">
        <v>0</v>
      </c>
      <c r="DH35" s="1030"/>
      <c r="DI35" s="1030"/>
      <c r="DJ35" s="1030"/>
      <c r="DK35" s="1031"/>
      <c r="DL35" s="1029">
        <v>0</v>
      </c>
      <c r="DM35" s="1030"/>
      <c r="DN35" s="1030"/>
      <c r="DO35" s="1030"/>
      <c r="DP35" s="1031"/>
      <c r="DQ35" s="1029">
        <v>0</v>
      </c>
      <c r="DR35" s="1030"/>
      <c r="DS35" s="1030"/>
      <c r="DT35" s="1030"/>
      <c r="DU35" s="1031"/>
      <c r="DV35" s="979"/>
      <c r="DW35" s="980"/>
      <c r="DX35" s="980"/>
      <c r="DY35" s="980"/>
      <c r="DZ35" s="981"/>
      <c r="EA35" s="224"/>
    </row>
    <row r="36" spans="1:131" ht="26.25" customHeight="1" x14ac:dyDescent="0.15">
      <c r="A36" s="236">
        <v>9</v>
      </c>
      <c r="B36" s="1017" t="s">
        <v>405</v>
      </c>
      <c r="C36" s="1018"/>
      <c r="D36" s="1018"/>
      <c r="E36" s="1018"/>
      <c r="F36" s="1018"/>
      <c r="G36" s="1018"/>
      <c r="H36" s="1018"/>
      <c r="I36" s="1018"/>
      <c r="J36" s="1018"/>
      <c r="K36" s="1018"/>
      <c r="L36" s="1018"/>
      <c r="M36" s="1018"/>
      <c r="N36" s="1018"/>
      <c r="O36" s="1018"/>
      <c r="P36" s="1019"/>
      <c r="Q36" s="1032">
        <v>123993.371</v>
      </c>
      <c r="R36" s="1023"/>
      <c r="S36" s="1023"/>
      <c r="T36" s="1023"/>
      <c r="U36" s="1033"/>
      <c r="V36" s="1027">
        <v>117411.963</v>
      </c>
      <c r="W36" s="1023"/>
      <c r="X36" s="1023"/>
      <c r="Y36" s="1023"/>
      <c r="Z36" s="1033"/>
      <c r="AA36" s="1027">
        <v>6581.4080000000004</v>
      </c>
      <c r="AB36" s="1023"/>
      <c r="AC36" s="1023"/>
      <c r="AD36" s="1023"/>
      <c r="AE36" s="1024"/>
      <c r="AF36" s="1022">
        <v>65040</v>
      </c>
      <c r="AG36" s="1023"/>
      <c r="AH36" s="1023"/>
      <c r="AI36" s="1023"/>
      <c r="AJ36" s="1024"/>
      <c r="AK36" s="967">
        <v>37903.093000000001</v>
      </c>
      <c r="AL36" s="958"/>
      <c r="AM36" s="958"/>
      <c r="AN36" s="958"/>
      <c r="AO36" s="958"/>
      <c r="AP36" s="958">
        <v>599184.31299999997</v>
      </c>
      <c r="AQ36" s="958"/>
      <c r="AR36" s="958"/>
      <c r="AS36" s="958"/>
      <c r="AT36" s="958"/>
      <c r="AU36" s="958">
        <v>391267.35600000003</v>
      </c>
      <c r="AV36" s="958"/>
      <c r="AW36" s="958"/>
      <c r="AX36" s="958"/>
      <c r="AY36" s="958"/>
      <c r="AZ36" s="1028" t="s">
        <v>571</v>
      </c>
      <c r="BA36" s="1028"/>
      <c r="BB36" s="1028"/>
      <c r="BC36" s="1028"/>
      <c r="BD36" s="1028"/>
      <c r="BE36" s="959" t="s">
        <v>401</v>
      </c>
      <c r="BF36" s="959"/>
      <c r="BG36" s="959"/>
      <c r="BH36" s="959"/>
      <c r="BI36" s="960"/>
      <c r="BJ36" s="226"/>
      <c r="BK36" s="226"/>
      <c r="BL36" s="226"/>
      <c r="BM36" s="226"/>
      <c r="BN36" s="226"/>
      <c r="BO36" s="235"/>
      <c r="BP36" s="235"/>
      <c r="BQ36" s="232">
        <v>30</v>
      </c>
      <c r="BR36" s="233"/>
      <c r="BS36" s="979" t="s">
        <v>606</v>
      </c>
      <c r="BT36" s="980"/>
      <c r="BU36" s="980"/>
      <c r="BV36" s="980"/>
      <c r="BW36" s="980"/>
      <c r="BX36" s="980"/>
      <c r="BY36" s="980"/>
      <c r="BZ36" s="980"/>
      <c r="CA36" s="980"/>
      <c r="CB36" s="980"/>
      <c r="CC36" s="980"/>
      <c r="CD36" s="980"/>
      <c r="CE36" s="980"/>
      <c r="CF36" s="980"/>
      <c r="CG36" s="1001"/>
      <c r="CH36" s="1029">
        <v>1501</v>
      </c>
      <c r="CI36" s="1030"/>
      <c r="CJ36" s="1030"/>
      <c r="CK36" s="1030"/>
      <c r="CL36" s="1031"/>
      <c r="CM36" s="1029">
        <v>32437</v>
      </c>
      <c r="CN36" s="1030"/>
      <c r="CO36" s="1030"/>
      <c r="CP36" s="1030"/>
      <c r="CQ36" s="1031"/>
      <c r="CR36" s="1029">
        <v>28292</v>
      </c>
      <c r="CS36" s="1030"/>
      <c r="CT36" s="1030"/>
      <c r="CU36" s="1030"/>
      <c r="CV36" s="1031"/>
      <c r="CW36" s="1029">
        <v>0</v>
      </c>
      <c r="CX36" s="1030"/>
      <c r="CY36" s="1030"/>
      <c r="CZ36" s="1030"/>
      <c r="DA36" s="1031"/>
      <c r="DB36" s="1029">
        <v>0</v>
      </c>
      <c r="DC36" s="1030"/>
      <c r="DD36" s="1030"/>
      <c r="DE36" s="1030"/>
      <c r="DF36" s="1031"/>
      <c r="DG36" s="1029">
        <v>0</v>
      </c>
      <c r="DH36" s="1030"/>
      <c r="DI36" s="1030"/>
      <c r="DJ36" s="1030"/>
      <c r="DK36" s="1031"/>
      <c r="DL36" s="1029">
        <v>0</v>
      </c>
      <c r="DM36" s="1030"/>
      <c r="DN36" s="1030"/>
      <c r="DO36" s="1030"/>
      <c r="DP36" s="1031"/>
      <c r="DQ36" s="1029">
        <v>0</v>
      </c>
      <c r="DR36" s="1030"/>
      <c r="DS36" s="1030"/>
      <c r="DT36" s="1030"/>
      <c r="DU36" s="1031"/>
      <c r="DV36" s="979"/>
      <c r="DW36" s="980"/>
      <c r="DX36" s="980"/>
      <c r="DY36" s="980"/>
      <c r="DZ36" s="981"/>
      <c r="EA36" s="224"/>
    </row>
    <row r="37" spans="1:131" ht="26.25" customHeight="1" x14ac:dyDescent="0.15">
      <c r="A37" s="236">
        <v>10</v>
      </c>
      <c r="B37" s="1017" t="s">
        <v>406</v>
      </c>
      <c r="C37" s="1018"/>
      <c r="D37" s="1018"/>
      <c r="E37" s="1018"/>
      <c r="F37" s="1018"/>
      <c r="G37" s="1018"/>
      <c r="H37" s="1018"/>
      <c r="I37" s="1018"/>
      <c r="J37" s="1018"/>
      <c r="K37" s="1018"/>
      <c r="L37" s="1018"/>
      <c r="M37" s="1018"/>
      <c r="N37" s="1018"/>
      <c r="O37" s="1018"/>
      <c r="P37" s="1019"/>
      <c r="Q37" s="1032">
        <f>31523.484+2051.683+9029.635</f>
        <v>42604.802000000003</v>
      </c>
      <c r="R37" s="1023"/>
      <c r="S37" s="1023"/>
      <c r="T37" s="1023"/>
      <c r="U37" s="1033"/>
      <c r="V37" s="1027">
        <v>43447.8</v>
      </c>
      <c r="W37" s="1023"/>
      <c r="X37" s="1023"/>
      <c r="Y37" s="1023"/>
      <c r="Z37" s="1033"/>
      <c r="AA37" s="1027">
        <v>-842.99699999999996</v>
      </c>
      <c r="AB37" s="1023"/>
      <c r="AC37" s="1023"/>
      <c r="AD37" s="1023"/>
      <c r="AE37" s="1024"/>
      <c r="AF37" s="1022">
        <v>7759</v>
      </c>
      <c r="AG37" s="1023"/>
      <c r="AH37" s="1023"/>
      <c r="AI37" s="1023"/>
      <c r="AJ37" s="1024"/>
      <c r="AK37" s="967">
        <f>2260.247+2176.926+2844.311</f>
        <v>7281.4840000000004</v>
      </c>
      <c r="AL37" s="958"/>
      <c r="AM37" s="958"/>
      <c r="AN37" s="958"/>
      <c r="AO37" s="958"/>
      <c r="AP37" s="958">
        <v>65701.137000000002</v>
      </c>
      <c r="AQ37" s="958"/>
      <c r="AR37" s="958"/>
      <c r="AS37" s="958"/>
      <c r="AT37" s="958"/>
      <c r="AU37" s="958">
        <v>38882.476999999999</v>
      </c>
      <c r="AV37" s="958"/>
      <c r="AW37" s="958"/>
      <c r="AX37" s="958"/>
      <c r="AY37" s="958"/>
      <c r="AZ37" s="1028" t="s">
        <v>571</v>
      </c>
      <c r="BA37" s="1028"/>
      <c r="BB37" s="1028"/>
      <c r="BC37" s="1028"/>
      <c r="BD37" s="1028"/>
      <c r="BE37" s="959" t="s">
        <v>401</v>
      </c>
      <c r="BF37" s="959"/>
      <c r="BG37" s="959"/>
      <c r="BH37" s="959"/>
      <c r="BI37" s="960"/>
      <c r="BJ37" s="226"/>
      <c r="BK37" s="226"/>
      <c r="BL37" s="226"/>
      <c r="BM37" s="226"/>
      <c r="BN37" s="226"/>
      <c r="BO37" s="235"/>
      <c r="BP37" s="235"/>
      <c r="BQ37" s="232">
        <v>31</v>
      </c>
      <c r="BR37" s="233"/>
      <c r="BS37" s="979" t="s">
        <v>607</v>
      </c>
      <c r="BT37" s="980"/>
      <c r="BU37" s="980"/>
      <c r="BV37" s="980"/>
      <c r="BW37" s="980"/>
      <c r="BX37" s="980"/>
      <c r="BY37" s="980"/>
      <c r="BZ37" s="980"/>
      <c r="CA37" s="980"/>
      <c r="CB37" s="980"/>
      <c r="CC37" s="980"/>
      <c r="CD37" s="980"/>
      <c r="CE37" s="980"/>
      <c r="CF37" s="980"/>
      <c r="CG37" s="1001"/>
      <c r="CH37" s="1029">
        <v>17</v>
      </c>
      <c r="CI37" s="1030"/>
      <c r="CJ37" s="1030"/>
      <c r="CK37" s="1030"/>
      <c r="CL37" s="1031"/>
      <c r="CM37" s="1029">
        <v>1604</v>
      </c>
      <c r="CN37" s="1030"/>
      <c r="CO37" s="1030"/>
      <c r="CP37" s="1030"/>
      <c r="CQ37" s="1031"/>
      <c r="CR37" s="1029">
        <v>810</v>
      </c>
      <c r="CS37" s="1030"/>
      <c r="CT37" s="1030"/>
      <c r="CU37" s="1030"/>
      <c r="CV37" s="1031"/>
      <c r="CW37" s="1029">
        <v>0</v>
      </c>
      <c r="CX37" s="1030"/>
      <c r="CY37" s="1030"/>
      <c r="CZ37" s="1030"/>
      <c r="DA37" s="1031"/>
      <c r="DB37" s="1029">
        <v>0</v>
      </c>
      <c r="DC37" s="1030"/>
      <c r="DD37" s="1030"/>
      <c r="DE37" s="1030"/>
      <c r="DF37" s="1031"/>
      <c r="DG37" s="1029">
        <v>0</v>
      </c>
      <c r="DH37" s="1030"/>
      <c r="DI37" s="1030"/>
      <c r="DJ37" s="1030"/>
      <c r="DK37" s="1031"/>
      <c r="DL37" s="1029">
        <v>0</v>
      </c>
      <c r="DM37" s="1030"/>
      <c r="DN37" s="1030"/>
      <c r="DO37" s="1030"/>
      <c r="DP37" s="1031"/>
      <c r="DQ37" s="1029">
        <v>0</v>
      </c>
      <c r="DR37" s="1030"/>
      <c r="DS37" s="1030"/>
      <c r="DT37" s="1030"/>
      <c r="DU37" s="1031"/>
      <c r="DV37" s="979"/>
      <c r="DW37" s="980"/>
      <c r="DX37" s="980"/>
      <c r="DY37" s="980"/>
      <c r="DZ37" s="981"/>
      <c r="EA37" s="224"/>
    </row>
    <row r="38" spans="1:131" ht="26.25" customHeight="1" x14ac:dyDescent="0.15">
      <c r="A38" s="236">
        <v>11</v>
      </c>
      <c r="B38" s="1017" t="s">
        <v>407</v>
      </c>
      <c r="C38" s="1018"/>
      <c r="D38" s="1018"/>
      <c r="E38" s="1018"/>
      <c r="F38" s="1018"/>
      <c r="G38" s="1018"/>
      <c r="H38" s="1018"/>
      <c r="I38" s="1018"/>
      <c r="J38" s="1018"/>
      <c r="K38" s="1018"/>
      <c r="L38" s="1018"/>
      <c r="M38" s="1018"/>
      <c r="N38" s="1018"/>
      <c r="O38" s="1018"/>
      <c r="P38" s="1019"/>
      <c r="Q38" s="1032">
        <v>13881.873</v>
      </c>
      <c r="R38" s="1023"/>
      <c r="S38" s="1023"/>
      <c r="T38" s="1023"/>
      <c r="U38" s="1033"/>
      <c r="V38" s="1027">
        <v>10772.137000000001</v>
      </c>
      <c r="W38" s="1023"/>
      <c r="X38" s="1023"/>
      <c r="Y38" s="1023"/>
      <c r="Z38" s="1033"/>
      <c r="AA38" s="1027">
        <v>3109.7359999999999</v>
      </c>
      <c r="AB38" s="1023"/>
      <c r="AC38" s="1023"/>
      <c r="AD38" s="1023"/>
      <c r="AE38" s="1024"/>
      <c r="AF38" s="1022" t="s">
        <v>122</v>
      </c>
      <c r="AG38" s="1023"/>
      <c r="AH38" s="1023"/>
      <c r="AI38" s="1023"/>
      <c r="AJ38" s="1024"/>
      <c r="AK38" s="967">
        <v>0</v>
      </c>
      <c r="AL38" s="958"/>
      <c r="AM38" s="958"/>
      <c r="AN38" s="958"/>
      <c r="AO38" s="958"/>
      <c r="AP38" s="958">
        <v>98607</v>
      </c>
      <c r="AQ38" s="958"/>
      <c r="AR38" s="958"/>
      <c r="AS38" s="958"/>
      <c r="AT38" s="958"/>
      <c r="AU38" s="958">
        <v>4317.9409999999998</v>
      </c>
      <c r="AV38" s="958"/>
      <c r="AW38" s="958"/>
      <c r="AX38" s="958"/>
      <c r="AY38" s="958"/>
      <c r="AZ38" s="1028" t="s">
        <v>571</v>
      </c>
      <c r="BA38" s="1028"/>
      <c r="BB38" s="1028"/>
      <c r="BC38" s="1028"/>
      <c r="BD38" s="1028"/>
      <c r="BE38" s="959" t="s">
        <v>401</v>
      </c>
      <c r="BF38" s="959"/>
      <c r="BG38" s="959"/>
      <c r="BH38" s="959"/>
      <c r="BI38" s="960"/>
      <c r="BJ38" s="226"/>
      <c r="BK38" s="226"/>
      <c r="BL38" s="226"/>
      <c r="BM38" s="226"/>
      <c r="BN38" s="226"/>
      <c r="BO38" s="235"/>
      <c r="BP38" s="235"/>
      <c r="BQ38" s="232">
        <v>32</v>
      </c>
      <c r="BR38" s="233"/>
      <c r="BS38" s="979" t="s">
        <v>608</v>
      </c>
      <c r="BT38" s="980"/>
      <c r="BU38" s="980"/>
      <c r="BV38" s="980"/>
      <c r="BW38" s="980"/>
      <c r="BX38" s="980"/>
      <c r="BY38" s="980"/>
      <c r="BZ38" s="980"/>
      <c r="CA38" s="980"/>
      <c r="CB38" s="980"/>
      <c r="CC38" s="980"/>
      <c r="CD38" s="980"/>
      <c r="CE38" s="980"/>
      <c r="CF38" s="980"/>
      <c r="CG38" s="1001"/>
      <c r="CH38" s="1029">
        <v>248</v>
      </c>
      <c r="CI38" s="1030"/>
      <c r="CJ38" s="1030"/>
      <c r="CK38" s="1030"/>
      <c r="CL38" s="1031"/>
      <c r="CM38" s="1029">
        <v>5894</v>
      </c>
      <c r="CN38" s="1030"/>
      <c r="CO38" s="1030"/>
      <c r="CP38" s="1030"/>
      <c r="CQ38" s="1031"/>
      <c r="CR38" s="1029">
        <v>2040</v>
      </c>
      <c r="CS38" s="1030"/>
      <c r="CT38" s="1030"/>
      <c r="CU38" s="1030"/>
      <c r="CV38" s="1031"/>
      <c r="CW38" s="1029">
        <v>0</v>
      </c>
      <c r="CX38" s="1030"/>
      <c r="CY38" s="1030"/>
      <c r="CZ38" s="1030"/>
      <c r="DA38" s="1031"/>
      <c r="DB38" s="1029">
        <v>0</v>
      </c>
      <c r="DC38" s="1030"/>
      <c r="DD38" s="1030"/>
      <c r="DE38" s="1030"/>
      <c r="DF38" s="1031"/>
      <c r="DG38" s="1029">
        <v>0</v>
      </c>
      <c r="DH38" s="1030"/>
      <c r="DI38" s="1030"/>
      <c r="DJ38" s="1030"/>
      <c r="DK38" s="1031"/>
      <c r="DL38" s="1029">
        <v>0</v>
      </c>
      <c r="DM38" s="1030"/>
      <c r="DN38" s="1030"/>
      <c r="DO38" s="1030"/>
      <c r="DP38" s="1031"/>
      <c r="DQ38" s="1029">
        <v>0</v>
      </c>
      <c r="DR38" s="1030"/>
      <c r="DS38" s="1030"/>
      <c r="DT38" s="1030"/>
      <c r="DU38" s="1031"/>
      <c r="DV38" s="979"/>
      <c r="DW38" s="980"/>
      <c r="DX38" s="980"/>
      <c r="DY38" s="980"/>
      <c r="DZ38" s="981"/>
      <c r="EA38" s="224"/>
    </row>
    <row r="39" spans="1:131" ht="26.25" customHeight="1" x14ac:dyDescent="0.15">
      <c r="A39" s="236">
        <v>12</v>
      </c>
      <c r="B39" s="1017" t="s">
        <v>408</v>
      </c>
      <c r="C39" s="1018"/>
      <c r="D39" s="1018"/>
      <c r="E39" s="1018"/>
      <c r="F39" s="1018"/>
      <c r="G39" s="1018"/>
      <c r="H39" s="1018"/>
      <c r="I39" s="1018"/>
      <c r="J39" s="1018"/>
      <c r="K39" s="1018"/>
      <c r="L39" s="1018"/>
      <c r="M39" s="1018"/>
      <c r="N39" s="1018"/>
      <c r="O39" s="1018"/>
      <c r="P39" s="1019"/>
      <c r="Q39" s="1032">
        <v>34566.008000000002</v>
      </c>
      <c r="R39" s="1023"/>
      <c r="S39" s="1023"/>
      <c r="T39" s="1023"/>
      <c r="U39" s="1033"/>
      <c r="V39" s="1027">
        <v>29714.178</v>
      </c>
      <c r="W39" s="1023"/>
      <c r="X39" s="1023"/>
      <c r="Y39" s="1023"/>
      <c r="Z39" s="1033"/>
      <c r="AA39" s="1027">
        <v>4851.83</v>
      </c>
      <c r="AB39" s="1023"/>
      <c r="AC39" s="1023"/>
      <c r="AD39" s="1023"/>
      <c r="AE39" s="1024"/>
      <c r="AF39" s="1022" t="s">
        <v>122</v>
      </c>
      <c r="AG39" s="1023"/>
      <c r="AH39" s="1023"/>
      <c r="AI39" s="1023"/>
      <c r="AJ39" s="1024"/>
      <c r="AK39" s="967">
        <v>164.23065099999999</v>
      </c>
      <c r="AL39" s="958"/>
      <c r="AM39" s="958"/>
      <c r="AN39" s="958"/>
      <c r="AO39" s="958"/>
      <c r="AP39" s="958">
        <v>96077.729000000007</v>
      </c>
      <c r="AQ39" s="958"/>
      <c r="AR39" s="958"/>
      <c r="AS39" s="958"/>
      <c r="AT39" s="958"/>
      <c r="AU39" s="958">
        <v>389.62</v>
      </c>
      <c r="AV39" s="958"/>
      <c r="AW39" s="958"/>
      <c r="AX39" s="958"/>
      <c r="AY39" s="958"/>
      <c r="AZ39" s="1028" t="s">
        <v>571</v>
      </c>
      <c r="BA39" s="1028"/>
      <c r="BB39" s="1028"/>
      <c r="BC39" s="1028"/>
      <c r="BD39" s="1028"/>
      <c r="BE39" s="959" t="s">
        <v>409</v>
      </c>
      <c r="BF39" s="959"/>
      <c r="BG39" s="959"/>
      <c r="BH39" s="959"/>
      <c r="BI39" s="960"/>
      <c r="BJ39" s="226"/>
      <c r="BK39" s="226"/>
      <c r="BL39" s="226"/>
      <c r="BM39" s="226"/>
      <c r="BN39" s="226"/>
      <c r="BO39" s="235"/>
      <c r="BP39" s="235"/>
      <c r="BQ39" s="232">
        <v>33</v>
      </c>
      <c r="BR39" s="233"/>
      <c r="BS39" s="979" t="s">
        <v>609</v>
      </c>
      <c r="BT39" s="980"/>
      <c r="BU39" s="980"/>
      <c r="BV39" s="980"/>
      <c r="BW39" s="980"/>
      <c r="BX39" s="980"/>
      <c r="BY39" s="980"/>
      <c r="BZ39" s="980"/>
      <c r="CA39" s="980"/>
      <c r="CB39" s="980"/>
      <c r="CC39" s="980"/>
      <c r="CD39" s="980"/>
      <c r="CE39" s="980"/>
      <c r="CF39" s="980"/>
      <c r="CG39" s="1001"/>
      <c r="CH39" s="1029">
        <v>76</v>
      </c>
      <c r="CI39" s="1030"/>
      <c r="CJ39" s="1030"/>
      <c r="CK39" s="1030"/>
      <c r="CL39" s="1031"/>
      <c r="CM39" s="1029">
        <v>367</v>
      </c>
      <c r="CN39" s="1030"/>
      <c r="CO39" s="1030"/>
      <c r="CP39" s="1030"/>
      <c r="CQ39" s="1031"/>
      <c r="CR39" s="1029">
        <v>100</v>
      </c>
      <c r="CS39" s="1030"/>
      <c r="CT39" s="1030"/>
      <c r="CU39" s="1030"/>
      <c r="CV39" s="1031"/>
      <c r="CW39" s="1029">
        <v>0</v>
      </c>
      <c r="CX39" s="1030"/>
      <c r="CY39" s="1030"/>
      <c r="CZ39" s="1030"/>
      <c r="DA39" s="1031"/>
      <c r="DB39" s="1029">
        <v>0</v>
      </c>
      <c r="DC39" s="1030"/>
      <c r="DD39" s="1030"/>
      <c r="DE39" s="1030"/>
      <c r="DF39" s="1031"/>
      <c r="DG39" s="1029">
        <v>0</v>
      </c>
      <c r="DH39" s="1030"/>
      <c r="DI39" s="1030"/>
      <c r="DJ39" s="1030"/>
      <c r="DK39" s="1031"/>
      <c r="DL39" s="1029">
        <v>0</v>
      </c>
      <c r="DM39" s="1030"/>
      <c r="DN39" s="1030"/>
      <c r="DO39" s="1030"/>
      <c r="DP39" s="1031"/>
      <c r="DQ39" s="1029">
        <v>0</v>
      </c>
      <c r="DR39" s="1030"/>
      <c r="DS39" s="1030"/>
      <c r="DT39" s="1030"/>
      <c r="DU39" s="1031"/>
      <c r="DV39" s="979"/>
      <c r="DW39" s="980"/>
      <c r="DX39" s="980"/>
      <c r="DY39" s="980"/>
      <c r="DZ39" s="981"/>
      <c r="EA39" s="224"/>
    </row>
    <row r="40" spans="1:131" ht="26.25" customHeight="1" x14ac:dyDescent="0.15">
      <c r="A40" s="232">
        <v>13</v>
      </c>
      <c r="B40" s="1017" t="s">
        <v>410</v>
      </c>
      <c r="C40" s="1018"/>
      <c r="D40" s="1018"/>
      <c r="E40" s="1018"/>
      <c r="F40" s="1018"/>
      <c r="G40" s="1018"/>
      <c r="H40" s="1018"/>
      <c r="I40" s="1018"/>
      <c r="J40" s="1018"/>
      <c r="K40" s="1018"/>
      <c r="L40" s="1018"/>
      <c r="M40" s="1018"/>
      <c r="N40" s="1018"/>
      <c r="O40" s="1018"/>
      <c r="P40" s="1019"/>
      <c r="Q40" s="1032">
        <v>6037.7979999999998</v>
      </c>
      <c r="R40" s="1023"/>
      <c r="S40" s="1023"/>
      <c r="T40" s="1023"/>
      <c r="U40" s="1033"/>
      <c r="V40" s="1027">
        <v>5195.2169999999996</v>
      </c>
      <c r="W40" s="1023"/>
      <c r="X40" s="1023"/>
      <c r="Y40" s="1023"/>
      <c r="Z40" s="1033"/>
      <c r="AA40" s="1027">
        <v>842.58100000000002</v>
      </c>
      <c r="AB40" s="1023"/>
      <c r="AC40" s="1023"/>
      <c r="AD40" s="1023"/>
      <c r="AE40" s="1024"/>
      <c r="AF40" s="1022">
        <v>831</v>
      </c>
      <c r="AG40" s="1023"/>
      <c r="AH40" s="1023"/>
      <c r="AI40" s="1023"/>
      <c r="AJ40" s="1024"/>
      <c r="AK40" s="967">
        <v>210.404</v>
      </c>
      <c r="AL40" s="958"/>
      <c r="AM40" s="958"/>
      <c r="AN40" s="958"/>
      <c r="AO40" s="958"/>
      <c r="AP40" s="958">
        <v>10793.834000000001</v>
      </c>
      <c r="AQ40" s="958"/>
      <c r="AR40" s="958"/>
      <c r="AS40" s="958"/>
      <c r="AT40" s="958"/>
      <c r="AU40" s="958">
        <v>3216.5619999999999</v>
      </c>
      <c r="AV40" s="958"/>
      <c r="AW40" s="958"/>
      <c r="AX40" s="958"/>
      <c r="AY40" s="958"/>
      <c r="AZ40" s="1028" t="s">
        <v>571</v>
      </c>
      <c r="BA40" s="1028"/>
      <c r="BB40" s="1028"/>
      <c r="BC40" s="1028"/>
      <c r="BD40" s="1028"/>
      <c r="BE40" s="959" t="s">
        <v>409</v>
      </c>
      <c r="BF40" s="959"/>
      <c r="BG40" s="959"/>
      <c r="BH40" s="959"/>
      <c r="BI40" s="960"/>
      <c r="BJ40" s="226"/>
      <c r="BK40" s="226"/>
      <c r="BL40" s="226"/>
      <c r="BM40" s="226"/>
      <c r="BN40" s="226"/>
      <c r="BO40" s="235"/>
      <c r="BP40" s="235"/>
      <c r="BQ40" s="232">
        <v>34</v>
      </c>
      <c r="BR40" s="233"/>
      <c r="BS40" s="979" t="s">
        <v>610</v>
      </c>
      <c r="BT40" s="980"/>
      <c r="BU40" s="980"/>
      <c r="BV40" s="980"/>
      <c r="BW40" s="980"/>
      <c r="BX40" s="980"/>
      <c r="BY40" s="980"/>
      <c r="BZ40" s="980"/>
      <c r="CA40" s="980"/>
      <c r="CB40" s="980"/>
      <c r="CC40" s="980"/>
      <c r="CD40" s="980"/>
      <c r="CE40" s="980"/>
      <c r="CF40" s="980"/>
      <c r="CG40" s="1001"/>
      <c r="CH40" s="1029">
        <v>231</v>
      </c>
      <c r="CI40" s="1030"/>
      <c r="CJ40" s="1030"/>
      <c r="CK40" s="1030"/>
      <c r="CL40" s="1031"/>
      <c r="CM40" s="1029">
        <v>1470</v>
      </c>
      <c r="CN40" s="1030"/>
      <c r="CO40" s="1030"/>
      <c r="CP40" s="1030"/>
      <c r="CQ40" s="1031"/>
      <c r="CR40" s="1029">
        <v>90</v>
      </c>
      <c r="CS40" s="1030"/>
      <c r="CT40" s="1030"/>
      <c r="CU40" s="1030"/>
      <c r="CV40" s="1031"/>
      <c r="CW40" s="1029">
        <v>0</v>
      </c>
      <c r="CX40" s="1030"/>
      <c r="CY40" s="1030"/>
      <c r="CZ40" s="1030"/>
      <c r="DA40" s="1031"/>
      <c r="DB40" s="1029">
        <v>0</v>
      </c>
      <c r="DC40" s="1030"/>
      <c r="DD40" s="1030"/>
      <c r="DE40" s="1030"/>
      <c r="DF40" s="1031"/>
      <c r="DG40" s="1029">
        <v>0</v>
      </c>
      <c r="DH40" s="1030"/>
      <c r="DI40" s="1030"/>
      <c r="DJ40" s="1030"/>
      <c r="DK40" s="1031"/>
      <c r="DL40" s="1029">
        <v>0</v>
      </c>
      <c r="DM40" s="1030"/>
      <c r="DN40" s="1030"/>
      <c r="DO40" s="1030"/>
      <c r="DP40" s="1031"/>
      <c r="DQ40" s="1029">
        <v>0</v>
      </c>
      <c r="DR40" s="1030"/>
      <c r="DS40" s="1030"/>
      <c r="DT40" s="1030"/>
      <c r="DU40" s="1031"/>
      <c r="DV40" s="979"/>
      <c r="DW40" s="980"/>
      <c r="DX40" s="980"/>
      <c r="DY40" s="980"/>
      <c r="DZ40" s="981"/>
      <c r="EA40" s="224"/>
    </row>
    <row r="41" spans="1:131" ht="26.25" customHeight="1" x14ac:dyDescent="0.15">
      <c r="A41" s="232">
        <v>14</v>
      </c>
      <c r="B41" s="1017" t="s">
        <v>411</v>
      </c>
      <c r="C41" s="1018"/>
      <c r="D41" s="1018"/>
      <c r="E41" s="1018"/>
      <c r="F41" s="1018"/>
      <c r="G41" s="1018"/>
      <c r="H41" s="1018"/>
      <c r="I41" s="1018"/>
      <c r="J41" s="1018"/>
      <c r="K41" s="1018"/>
      <c r="L41" s="1018"/>
      <c r="M41" s="1018"/>
      <c r="N41" s="1018"/>
      <c r="O41" s="1018"/>
      <c r="P41" s="1019"/>
      <c r="Q41" s="1032">
        <v>3695.6260000000002</v>
      </c>
      <c r="R41" s="1023"/>
      <c r="S41" s="1023"/>
      <c r="T41" s="1023"/>
      <c r="U41" s="1033"/>
      <c r="V41" s="1027">
        <v>3476.0889999999999</v>
      </c>
      <c r="W41" s="1023"/>
      <c r="X41" s="1023"/>
      <c r="Y41" s="1023"/>
      <c r="Z41" s="1033"/>
      <c r="AA41" s="1027">
        <v>219.53700000000001</v>
      </c>
      <c r="AB41" s="1023"/>
      <c r="AC41" s="1023"/>
      <c r="AD41" s="1023"/>
      <c r="AE41" s="1024"/>
      <c r="AF41" s="1022">
        <v>220</v>
      </c>
      <c r="AG41" s="1023"/>
      <c r="AH41" s="1023"/>
      <c r="AI41" s="1023"/>
      <c r="AJ41" s="1024"/>
      <c r="AK41" s="967">
        <v>2475.701</v>
      </c>
      <c r="AL41" s="958"/>
      <c r="AM41" s="958"/>
      <c r="AN41" s="958"/>
      <c r="AO41" s="958"/>
      <c r="AP41" s="958">
        <v>4522.5810000000001</v>
      </c>
      <c r="AQ41" s="958"/>
      <c r="AR41" s="958"/>
      <c r="AS41" s="958"/>
      <c r="AT41" s="958"/>
      <c r="AU41" s="958">
        <v>3622.587</v>
      </c>
      <c r="AV41" s="958"/>
      <c r="AW41" s="958"/>
      <c r="AX41" s="958"/>
      <c r="AY41" s="958"/>
      <c r="AZ41" s="1028" t="s">
        <v>571</v>
      </c>
      <c r="BA41" s="1028"/>
      <c r="BB41" s="1028"/>
      <c r="BC41" s="1028"/>
      <c r="BD41" s="1028"/>
      <c r="BE41" s="959" t="s">
        <v>409</v>
      </c>
      <c r="BF41" s="959"/>
      <c r="BG41" s="959"/>
      <c r="BH41" s="959"/>
      <c r="BI41" s="960"/>
      <c r="BJ41" s="226"/>
      <c r="BK41" s="226"/>
      <c r="BL41" s="226"/>
      <c r="BM41" s="226"/>
      <c r="BN41" s="226"/>
      <c r="BO41" s="235"/>
      <c r="BP41" s="235"/>
      <c r="BQ41" s="232">
        <v>35</v>
      </c>
      <c r="BR41" s="233"/>
      <c r="BS41" s="979" t="s">
        <v>611</v>
      </c>
      <c r="BT41" s="980"/>
      <c r="BU41" s="980"/>
      <c r="BV41" s="980"/>
      <c r="BW41" s="980"/>
      <c r="BX41" s="980"/>
      <c r="BY41" s="980"/>
      <c r="BZ41" s="980"/>
      <c r="CA41" s="980"/>
      <c r="CB41" s="980"/>
      <c r="CC41" s="980"/>
      <c r="CD41" s="980"/>
      <c r="CE41" s="980"/>
      <c r="CF41" s="980"/>
      <c r="CG41" s="1001"/>
      <c r="CH41" s="1029">
        <v>-87</v>
      </c>
      <c r="CI41" s="1030"/>
      <c r="CJ41" s="1030"/>
      <c r="CK41" s="1030"/>
      <c r="CL41" s="1031"/>
      <c r="CM41" s="1029">
        <v>173</v>
      </c>
      <c r="CN41" s="1030"/>
      <c r="CO41" s="1030"/>
      <c r="CP41" s="1030"/>
      <c r="CQ41" s="1031"/>
      <c r="CR41" s="1029">
        <v>100</v>
      </c>
      <c r="CS41" s="1030"/>
      <c r="CT41" s="1030"/>
      <c r="CU41" s="1030"/>
      <c r="CV41" s="1031"/>
      <c r="CW41" s="1029">
        <v>0</v>
      </c>
      <c r="CX41" s="1030"/>
      <c r="CY41" s="1030"/>
      <c r="CZ41" s="1030"/>
      <c r="DA41" s="1031"/>
      <c r="DB41" s="1029">
        <v>0</v>
      </c>
      <c r="DC41" s="1030"/>
      <c r="DD41" s="1030"/>
      <c r="DE41" s="1030"/>
      <c r="DF41" s="1031"/>
      <c r="DG41" s="1029">
        <v>0</v>
      </c>
      <c r="DH41" s="1030"/>
      <c r="DI41" s="1030"/>
      <c r="DJ41" s="1030"/>
      <c r="DK41" s="1031"/>
      <c r="DL41" s="1029">
        <v>0</v>
      </c>
      <c r="DM41" s="1030"/>
      <c r="DN41" s="1030"/>
      <c r="DO41" s="1030"/>
      <c r="DP41" s="1031"/>
      <c r="DQ41" s="1029">
        <v>0</v>
      </c>
      <c r="DR41" s="1030"/>
      <c r="DS41" s="1030"/>
      <c r="DT41" s="1030"/>
      <c r="DU41" s="1031"/>
      <c r="DV41" s="979"/>
      <c r="DW41" s="980"/>
      <c r="DX41" s="980"/>
      <c r="DY41" s="980"/>
      <c r="DZ41" s="981"/>
      <c r="EA41" s="224"/>
    </row>
    <row r="42" spans="1:131" ht="26.25" customHeight="1" x14ac:dyDescent="0.15">
      <c r="A42" s="232">
        <v>15</v>
      </c>
      <c r="B42" s="1017" t="s">
        <v>412</v>
      </c>
      <c r="C42" s="1018"/>
      <c r="D42" s="1018"/>
      <c r="E42" s="1018"/>
      <c r="F42" s="1018"/>
      <c r="G42" s="1018"/>
      <c r="H42" s="1018"/>
      <c r="I42" s="1018"/>
      <c r="J42" s="1018"/>
      <c r="K42" s="1018"/>
      <c r="L42" s="1018"/>
      <c r="M42" s="1018"/>
      <c r="N42" s="1018"/>
      <c r="O42" s="1018"/>
      <c r="P42" s="1019"/>
      <c r="Q42" s="1032">
        <v>169.55600000000001</v>
      </c>
      <c r="R42" s="1023"/>
      <c r="S42" s="1023"/>
      <c r="T42" s="1023"/>
      <c r="U42" s="1033"/>
      <c r="V42" s="1027">
        <v>49.225999999999999</v>
      </c>
      <c r="W42" s="1023"/>
      <c r="X42" s="1023"/>
      <c r="Y42" s="1023"/>
      <c r="Z42" s="1033"/>
      <c r="AA42" s="1027">
        <v>120.33</v>
      </c>
      <c r="AB42" s="1023"/>
      <c r="AC42" s="1023"/>
      <c r="AD42" s="1023"/>
      <c r="AE42" s="1024"/>
      <c r="AF42" s="1022">
        <v>120</v>
      </c>
      <c r="AG42" s="1023"/>
      <c r="AH42" s="1023"/>
      <c r="AI42" s="1023"/>
      <c r="AJ42" s="1024"/>
      <c r="AK42" s="967">
        <v>0</v>
      </c>
      <c r="AL42" s="958"/>
      <c r="AM42" s="958"/>
      <c r="AN42" s="958"/>
      <c r="AO42" s="958"/>
      <c r="AP42" s="958">
        <v>0</v>
      </c>
      <c r="AQ42" s="958"/>
      <c r="AR42" s="958"/>
      <c r="AS42" s="958"/>
      <c r="AT42" s="958"/>
      <c r="AU42" s="958">
        <v>0</v>
      </c>
      <c r="AV42" s="958"/>
      <c r="AW42" s="958"/>
      <c r="AX42" s="958"/>
      <c r="AY42" s="958"/>
      <c r="AZ42" s="1028" t="s">
        <v>571</v>
      </c>
      <c r="BA42" s="1028"/>
      <c r="BB42" s="1028"/>
      <c r="BC42" s="1028"/>
      <c r="BD42" s="1028"/>
      <c r="BE42" s="959" t="s">
        <v>409</v>
      </c>
      <c r="BF42" s="959"/>
      <c r="BG42" s="959"/>
      <c r="BH42" s="959"/>
      <c r="BI42" s="960"/>
      <c r="BJ42" s="226"/>
      <c r="BK42" s="226"/>
      <c r="BL42" s="226"/>
      <c r="BM42" s="226"/>
      <c r="BN42" s="226"/>
      <c r="BO42" s="235"/>
      <c r="BP42" s="235"/>
      <c r="BQ42" s="232">
        <v>36</v>
      </c>
      <c r="BR42" s="233"/>
      <c r="BS42" s="979" t="s">
        <v>612</v>
      </c>
      <c r="BT42" s="980"/>
      <c r="BU42" s="980"/>
      <c r="BV42" s="980"/>
      <c r="BW42" s="980"/>
      <c r="BX42" s="980"/>
      <c r="BY42" s="980"/>
      <c r="BZ42" s="980"/>
      <c r="CA42" s="980"/>
      <c r="CB42" s="980"/>
      <c r="CC42" s="980"/>
      <c r="CD42" s="980"/>
      <c r="CE42" s="980"/>
      <c r="CF42" s="980"/>
      <c r="CG42" s="1001"/>
      <c r="CH42" s="1029">
        <v>1</v>
      </c>
      <c r="CI42" s="1030"/>
      <c r="CJ42" s="1030"/>
      <c r="CK42" s="1030"/>
      <c r="CL42" s="1031"/>
      <c r="CM42" s="1029">
        <v>191</v>
      </c>
      <c r="CN42" s="1030"/>
      <c r="CO42" s="1030"/>
      <c r="CP42" s="1030"/>
      <c r="CQ42" s="1031"/>
      <c r="CR42" s="1029">
        <v>0</v>
      </c>
      <c r="CS42" s="1030"/>
      <c r="CT42" s="1030"/>
      <c r="CU42" s="1030"/>
      <c r="CV42" s="1031"/>
      <c r="CW42" s="1029">
        <v>0</v>
      </c>
      <c r="CX42" s="1030"/>
      <c r="CY42" s="1030"/>
      <c r="CZ42" s="1030"/>
      <c r="DA42" s="1031"/>
      <c r="DB42" s="1029">
        <v>0</v>
      </c>
      <c r="DC42" s="1030"/>
      <c r="DD42" s="1030"/>
      <c r="DE42" s="1030"/>
      <c r="DF42" s="1031"/>
      <c r="DG42" s="1029">
        <v>0</v>
      </c>
      <c r="DH42" s="1030"/>
      <c r="DI42" s="1030"/>
      <c r="DJ42" s="1030"/>
      <c r="DK42" s="1031"/>
      <c r="DL42" s="1029">
        <v>0</v>
      </c>
      <c r="DM42" s="1030"/>
      <c r="DN42" s="1030"/>
      <c r="DO42" s="1030"/>
      <c r="DP42" s="1031"/>
      <c r="DQ42" s="1029">
        <v>0</v>
      </c>
      <c r="DR42" s="1030"/>
      <c r="DS42" s="1030"/>
      <c r="DT42" s="1030"/>
      <c r="DU42" s="1031"/>
      <c r="DV42" s="979"/>
      <c r="DW42" s="980"/>
      <c r="DX42" s="980"/>
      <c r="DY42" s="980"/>
      <c r="DZ42" s="981"/>
      <c r="EA42" s="224"/>
    </row>
    <row r="43" spans="1:131" ht="26.25" customHeight="1" x14ac:dyDescent="0.15">
      <c r="A43" s="232">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26"/>
      <c r="BK43" s="226"/>
      <c r="BL43" s="226"/>
      <c r="BM43" s="226"/>
      <c r="BN43" s="226"/>
      <c r="BO43" s="235"/>
      <c r="BP43" s="235"/>
      <c r="BQ43" s="232">
        <v>37</v>
      </c>
      <c r="BR43" s="233"/>
      <c r="BS43" s="979" t="s">
        <v>613</v>
      </c>
      <c r="BT43" s="980"/>
      <c r="BU43" s="980"/>
      <c r="BV43" s="980"/>
      <c r="BW43" s="980"/>
      <c r="BX43" s="980"/>
      <c r="BY43" s="980"/>
      <c r="BZ43" s="980"/>
      <c r="CA43" s="980"/>
      <c r="CB43" s="980"/>
      <c r="CC43" s="980"/>
      <c r="CD43" s="980"/>
      <c r="CE43" s="980"/>
      <c r="CF43" s="980"/>
      <c r="CG43" s="1001"/>
      <c r="CH43" s="1029">
        <v>-2135</v>
      </c>
      <c r="CI43" s="1030"/>
      <c r="CJ43" s="1030"/>
      <c r="CK43" s="1030"/>
      <c r="CL43" s="1031"/>
      <c r="CM43" s="1029">
        <v>37826</v>
      </c>
      <c r="CN43" s="1030"/>
      <c r="CO43" s="1030"/>
      <c r="CP43" s="1030"/>
      <c r="CQ43" s="1031"/>
      <c r="CR43" s="1029">
        <v>19047</v>
      </c>
      <c r="CS43" s="1030"/>
      <c r="CT43" s="1030"/>
      <c r="CU43" s="1030"/>
      <c r="CV43" s="1031"/>
      <c r="CW43" s="1029">
        <v>265</v>
      </c>
      <c r="CX43" s="1030"/>
      <c r="CY43" s="1030"/>
      <c r="CZ43" s="1030"/>
      <c r="DA43" s="1031"/>
      <c r="DB43" s="1029">
        <v>1500</v>
      </c>
      <c r="DC43" s="1030"/>
      <c r="DD43" s="1030"/>
      <c r="DE43" s="1030"/>
      <c r="DF43" s="1031"/>
      <c r="DG43" s="1029">
        <v>0</v>
      </c>
      <c r="DH43" s="1030"/>
      <c r="DI43" s="1030"/>
      <c r="DJ43" s="1030"/>
      <c r="DK43" s="1031"/>
      <c r="DL43" s="1029">
        <v>0</v>
      </c>
      <c r="DM43" s="1030"/>
      <c r="DN43" s="1030"/>
      <c r="DO43" s="1030"/>
      <c r="DP43" s="1031"/>
      <c r="DQ43" s="1029">
        <v>0</v>
      </c>
      <c r="DR43" s="1030"/>
      <c r="DS43" s="1030"/>
      <c r="DT43" s="1030"/>
      <c r="DU43" s="1031"/>
      <c r="DV43" s="979"/>
      <c r="DW43" s="980"/>
      <c r="DX43" s="980"/>
      <c r="DY43" s="980"/>
      <c r="DZ43" s="981"/>
      <c r="EA43" s="224"/>
    </row>
    <row r="44" spans="1:131" ht="26.25" customHeight="1" x14ac:dyDescent="0.15">
      <c r="A44" s="232">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26"/>
      <c r="BK44" s="226"/>
      <c r="BL44" s="226"/>
      <c r="BM44" s="226"/>
      <c r="BN44" s="226"/>
      <c r="BO44" s="235"/>
      <c r="BP44" s="235"/>
      <c r="BQ44" s="232">
        <v>38</v>
      </c>
      <c r="BR44" s="233"/>
      <c r="BS44" s="979" t="s">
        <v>614</v>
      </c>
      <c r="BT44" s="980"/>
      <c r="BU44" s="980"/>
      <c r="BV44" s="980"/>
      <c r="BW44" s="980"/>
      <c r="BX44" s="980"/>
      <c r="BY44" s="980"/>
      <c r="BZ44" s="980"/>
      <c r="CA44" s="980"/>
      <c r="CB44" s="980"/>
      <c r="CC44" s="980"/>
      <c r="CD44" s="980"/>
      <c r="CE44" s="980"/>
      <c r="CF44" s="980"/>
      <c r="CG44" s="1001"/>
      <c r="CH44" s="1029">
        <v>373</v>
      </c>
      <c r="CI44" s="1030"/>
      <c r="CJ44" s="1030"/>
      <c r="CK44" s="1030"/>
      <c r="CL44" s="1031"/>
      <c r="CM44" s="1029">
        <v>5156</v>
      </c>
      <c r="CN44" s="1030"/>
      <c r="CO44" s="1030"/>
      <c r="CP44" s="1030"/>
      <c r="CQ44" s="1031"/>
      <c r="CR44" s="1029">
        <v>945</v>
      </c>
      <c r="CS44" s="1030"/>
      <c r="CT44" s="1030"/>
      <c r="CU44" s="1030"/>
      <c r="CV44" s="1031"/>
      <c r="CW44" s="1029">
        <v>0</v>
      </c>
      <c r="CX44" s="1030"/>
      <c r="CY44" s="1030"/>
      <c r="CZ44" s="1030"/>
      <c r="DA44" s="1031"/>
      <c r="DB44" s="1029">
        <v>2674</v>
      </c>
      <c r="DC44" s="1030"/>
      <c r="DD44" s="1030"/>
      <c r="DE44" s="1030"/>
      <c r="DF44" s="1031"/>
      <c r="DG44" s="1029">
        <v>0</v>
      </c>
      <c r="DH44" s="1030"/>
      <c r="DI44" s="1030"/>
      <c r="DJ44" s="1030"/>
      <c r="DK44" s="1031"/>
      <c r="DL44" s="1029">
        <v>0</v>
      </c>
      <c r="DM44" s="1030"/>
      <c r="DN44" s="1030"/>
      <c r="DO44" s="1030"/>
      <c r="DP44" s="1031"/>
      <c r="DQ44" s="1029">
        <v>0</v>
      </c>
      <c r="DR44" s="1030"/>
      <c r="DS44" s="1030"/>
      <c r="DT44" s="1030"/>
      <c r="DU44" s="1031"/>
      <c r="DV44" s="979"/>
      <c r="DW44" s="980"/>
      <c r="DX44" s="980"/>
      <c r="DY44" s="980"/>
      <c r="DZ44" s="981"/>
      <c r="EA44" s="224"/>
    </row>
    <row r="45" spans="1:131" ht="26.25" customHeight="1" x14ac:dyDescent="0.15">
      <c r="A45" s="232">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26"/>
      <c r="BK45" s="226"/>
      <c r="BL45" s="226"/>
      <c r="BM45" s="226"/>
      <c r="BN45" s="226"/>
      <c r="BO45" s="235"/>
      <c r="BP45" s="235"/>
      <c r="BQ45" s="232">
        <v>39</v>
      </c>
      <c r="BR45" s="233"/>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24"/>
    </row>
    <row r="46" spans="1:131" ht="26.25" customHeight="1" x14ac:dyDescent="0.15">
      <c r="A46" s="232">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26"/>
      <c r="BK46" s="226"/>
      <c r="BL46" s="226"/>
      <c r="BM46" s="226"/>
      <c r="BN46" s="226"/>
      <c r="BO46" s="235"/>
      <c r="BP46" s="235"/>
      <c r="BQ46" s="232">
        <v>40</v>
      </c>
      <c r="BR46" s="233"/>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24"/>
    </row>
    <row r="47" spans="1:131" ht="26.25" customHeight="1" x14ac:dyDescent="0.15">
      <c r="A47" s="232">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26"/>
      <c r="BK47" s="226"/>
      <c r="BL47" s="226"/>
      <c r="BM47" s="226"/>
      <c r="BN47" s="226"/>
      <c r="BO47" s="235"/>
      <c r="BP47" s="235"/>
      <c r="BQ47" s="232">
        <v>41</v>
      </c>
      <c r="BR47" s="233"/>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24"/>
    </row>
    <row r="48" spans="1:131" ht="26.25" customHeight="1" x14ac:dyDescent="0.15">
      <c r="A48" s="232">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26"/>
      <c r="BK48" s="226"/>
      <c r="BL48" s="226"/>
      <c r="BM48" s="226"/>
      <c r="BN48" s="226"/>
      <c r="BO48" s="235"/>
      <c r="BP48" s="235"/>
      <c r="BQ48" s="232">
        <v>42</v>
      </c>
      <c r="BR48" s="233"/>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24"/>
    </row>
    <row r="49" spans="1:131" ht="26.25" customHeight="1" x14ac:dyDescent="0.15">
      <c r="A49" s="232">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26"/>
      <c r="BK49" s="226"/>
      <c r="BL49" s="226"/>
      <c r="BM49" s="226"/>
      <c r="BN49" s="226"/>
      <c r="BO49" s="235"/>
      <c r="BP49" s="235"/>
      <c r="BQ49" s="232">
        <v>43</v>
      </c>
      <c r="BR49" s="233"/>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24"/>
    </row>
    <row r="50" spans="1:131" ht="26.25" customHeight="1" x14ac:dyDescent="0.15">
      <c r="A50" s="232">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26"/>
      <c r="BK50" s="226"/>
      <c r="BL50" s="226"/>
      <c r="BM50" s="226"/>
      <c r="BN50" s="226"/>
      <c r="BO50" s="235"/>
      <c r="BP50" s="235"/>
      <c r="BQ50" s="232">
        <v>44</v>
      </c>
      <c r="BR50" s="233"/>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24"/>
    </row>
    <row r="51" spans="1:131" ht="26.25" customHeight="1" x14ac:dyDescent="0.15">
      <c r="A51" s="232">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26"/>
      <c r="BK51" s="226"/>
      <c r="BL51" s="226"/>
      <c r="BM51" s="226"/>
      <c r="BN51" s="226"/>
      <c r="BO51" s="235"/>
      <c r="BP51" s="235"/>
      <c r="BQ51" s="232">
        <v>45</v>
      </c>
      <c r="BR51" s="233"/>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24"/>
    </row>
    <row r="52" spans="1:131" ht="26.25" customHeight="1" x14ac:dyDescent="0.15">
      <c r="A52" s="232">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26"/>
      <c r="BK52" s="226"/>
      <c r="BL52" s="226"/>
      <c r="BM52" s="226"/>
      <c r="BN52" s="226"/>
      <c r="BO52" s="235"/>
      <c r="BP52" s="235"/>
      <c r="BQ52" s="232">
        <v>46</v>
      </c>
      <c r="BR52" s="233"/>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24"/>
    </row>
    <row r="53" spans="1:131" ht="26.25" customHeight="1" x14ac:dyDescent="0.15">
      <c r="A53" s="232">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26"/>
      <c r="BK53" s="226"/>
      <c r="BL53" s="226"/>
      <c r="BM53" s="226"/>
      <c r="BN53" s="226"/>
      <c r="BO53" s="235"/>
      <c r="BP53" s="235"/>
      <c r="BQ53" s="232">
        <v>47</v>
      </c>
      <c r="BR53" s="233"/>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24"/>
    </row>
    <row r="54" spans="1:131" ht="26.25" customHeight="1" x14ac:dyDescent="0.15">
      <c r="A54" s="232">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26"/>
      <c r="BK54" s="226"/>
      <c r="BL54" s="226"/>
      <c r="BM54" s="226"/>
      <c r="BN54" s="226"/>
      <c r="BO54" s="235"/>
      <c r="BP54" s="235"/>
      <c r="BQ54" s="232">
        <v>48</v>
      </c>
      <c r="BR54" s="233"/>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24"/>
    </row>
    <row r="55" spans="1:131" ht="26.25" customHeight="1" x14ac:dyDescent="0.15">
      <c r="A55" s="232">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26"/>
      <c r="BK55" s="226"/>
      <c r="BL55" s="226"/>
      <c r="BM55" s="226"/>
      <c r="BN55" s="226"/>
      <c r="BO55" s="235"/>
      <c r="BP55" s="235"/>
      <c r="BQ55" s="232">
        <v>49</v>
      </c>
      <c r="BR55" s="233"/>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24"/>
    </row>
    <row r="56" spans="1:131" ht="26.25" customHeight="1" x14ac:dyDescent="0.15">
      <c r="A56" s="232">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26"/>
      <c r="BK56" s="226"/>
      <c r="BL56" s="226"/>
      <c r="BM56" s="226"/>
      <c r="BN56" s="226"/>
      <c r="BO56" s="235"/>
      <c r="BP56" s="235"/>
      <c r="BQ56" s="232">
        <v>50</v>
      </c>
      <c r="BR56" s="233"/>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24"/>
    </row>
    <row r="57" spans="1:131" ht="26.25" customHeight="1" x14ac:dyDescent="0.15">
      <c r="A57" s="232">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26"/>
      <c r="BK57" s="226"/>
      <c r="BL57" s="226"/>
      <c r="BM57" s="226"/>
      <c r="BN57" s="226"/>
      <c r="BO57" s="235"/>
      <c r="BP57" s="235"/>
      <c r="BQ57" s="232">
        <v>51</v>
      </c>
      <c r="BR57" s="233"/>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24"/>
    </row>
    <row r="58" spans="1:131" ht="26.25" customHeight="1" x14ac:dyDescent="0.15">
      <c r="A58" s="232">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26"/>
      <c r="BK58" s="226"/>
      <c r="BL58" s="226"/>
      <c r="BM58" s="226"/>
      <c r="BN58" s="226"/>
      <c r="BO58" s="235"/>
      <c r="BP58" s="235"/>
      <c r="BQ58" s="232">
        <v>52</v>
      </c>
      <c r="BR58" s="233"/>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24"/>
    </row>
    <row r="59" spans="1:131" ht="26.25" customHeight="1" x14ac:dyDescent="0.15">
      <c r="A59" s="232">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26"/>
      <c r="BK59" s="226"/>
      <c r="BL59" s="226"/>
      <c r="BM59" s="226"/>
      <c r="BN59" s="226"/>
      <c r="BO59" s="235"/>
      <c r="BP59" s="235"/>
      <c r="BQ59" s="232">
        <v>53</v>
      </c>
      <c r="BR59" s="233"/>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24"/>
    </row>
    <row r="60" spans="1:131" ht="26.25" customHeight="1" x14ac:dyDescent="0.15">
      <c r="A60" s="232">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26"/>
      <c r="BK60" s="226"/>
      <c r="BL60" s="226"/>
      <c r="BM60" s="226"/>
      <c r="BN60" s="226"/>
      <c r="BO60" s="235"/>
      <c r="BP60" s="235"/>
      <c r="BQ60" s="232">
        <v>54</v>
      </c>
      <c r="BR60" s="233"/>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24"/>
    </row>
    <row r="61" spans="1:131" ht="26.25" customHeight="1" thickBot="1" x14ac:dyDescent="0.2">
      <c r="A61" s="232">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26"/>
      <c r="BK61" s="226"/>
      <c r="BL61" s="226"/>
      <c r="BM61" s="226"/>
      <c r="BN61" s="226"/>
      <c r="BO61" s="235"/>
      <c r="BP61" s="235"/>
      <c r="BQ61" s="232">
        <v>55</v>
      </c>
      <c r="BR61" s="233"/>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24"/>
    </row>
    <row r="62" spans="1:131" ht="26.25" customHeight="1" x14ac:dyDescent="0.15">
      <c r="A62" s="232">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413</v>
      </c>
      <c r="BK62" s="1015"/>
      <c r="BL62" s="1015"/>
      <c r="BM62" s="1015"/>
      <c r="BN62" s="1016"/>
      <c r="BO62" s="235"/>
      <c r="BP62" s="235"/>
      <c r="BQ62" s="232">
        <v>56</v>
      </c>
      <c r="BR62" s="233"/>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24"/>
    </row>
    <row r="63" spans="1:131" ht="26.25" customHeight="1" thickBot="1" x14ac:dyDescent="0.2">
      <c r="A63" s="234" t="s">
        <v>384</v>
      </c>
      <c r="B63" s="924" t="s">
        <v>414</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140440</v>
      </c>
      <c r="AG63" s="946"/>
      <c r="AH63" s="946"/>
      <c r="AI63" s="946"/>
      <c r="AJ63" s="1009"/>
      <c r="AK63" s="1010"/>
      <c r="AL63" s="950"/>
      <c r="AM63" s="950"/>
      <c r="AN63" s="950"/>
      <c r="AO63" s="950"/>
      <c r="AP63" s="946">
        <v>1355041</v>
      </c>
      <c r="AQ63" s="946"/>
      <c r="AR63" s="946"/>
      <c r="AS63" s="946"/>
      <c r="AT63" s="946"/>
      <c r="AU63" s="946">
        <v>485871</v>
      </c>
      <c r="AV63" s="946"/>
      <c r="AW63" s="946"/>
      <c r="AX63" s="946"/>
      <c r="AY63" s="946"/>
      <c r="AZ63" s="1004"/>
      <c r="BA63" s="1004"/>
      <c r="BB63" s="1004"/>
      <c r="BC63" s="1004"/>
      <c r="BD63" s="1004"/>
      <c r="BE63" s="947"/>
      <c r="BF63" s="947"/>
      <c r="BG63" s="947"/>
      <c r="BH63" s="947"/>
      <c r="BI63" s="948"/>
      <c r="BJ63" s="1005" t="s">
        <v>122</v>
      </c>
      <c r="BK63" s="940"/>
      <c r="BL63" s="940"/>
      <c r="BM63" s="940"/>
      <c r="BN63" s="1006"/>
      <c r="BO63" s="235"/>
      <c r="BP63" s="235"/>
      <c r="BQ63" s="232">
        <v>57</v>
      </c>
      <c r="BR63" s="233"/>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24"/>
    </row>
    <row r="64" spans="1:131" ht="26.25" customHeight="1" x14ac:dyDescent="0.15">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24"/>
    </row>
    <row r="65" spans="1:131" ht="26.25" customHeight="1" thickBot="1" x14ac:dyDescent="0.2">
      <c r="A65" s="226" t="s">
        <v>415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24"/>
    </row>
    <row r="66" spans="1:131" ht="26.25" customHeight="1" x14ac:dyDescent="0.15">
      <c r="A66" s="982" t="s">
        <v>416</v>
      </c>
      <c r="B66" s="983"/>
      <c r="C66" s="983"/>
      <c r="D66" s="983"/>
      <c r="E66" s="983"/>
      <c r="F66" s="983"/>
      <c r="G66" s="983"/>
      <c r="H66" s="983"/>
      <c r="I66" s="983"/>
      <c r="J66" s="983"/>
      <c r="K66" s="983"/>
      <c r="L66" s="983"/>
      <c r="M66" s="983"/>
      <c r="N66" s="983"/>
      <c r="O66" s="983"/>
      <c r="P66" s="984"/>
      <c r="Q66" s="988" t="s">
        <v>388</v>
      </c>
      <c r="R66" s="989"/>
      <c r="S66" s="989"/>
      <c r="T66" s="989"/>
      <c r="U66" s="990"/>
      <c r="V66" s="988" t="s">
        <v>389</v>
      </c>
      <c r="W66" s="989"/>
      <c r="X66" s="989"/>
      <c r="Y66" s="989"/>
      <c r="Z66" s="990"/>
      <c r="AA66" s="988" t="s">
        <v>390</v>
      </c>
      <c r="AB66" s="989"/>
      <c r="AC66" s="989"/>
      <c r="AD66" s="989"/>
      <c r="AE66" s="990"/>
      <c r="AF66" s="994" t="s">
        <v>391</v>
      </c>
      <c r="AG66" s="995"/>
      <c r="AH66" s="995"/>
      <c r="AI66" s="995"/>
      <c r="AJ66" s="996"/>
      <c r="AK66" s="988" t="s">
        <v>392</v>
      </c>
      <c r="AL66" s="983"/>
      <c r="AM66" s="983"/>
      <c r="AN66" s="983"/>
      <c r="AO66" s="984"/>
      <c r="AP66" s="988" t="s">
        <v>393</v>
      </c>
      <c r="AQ66" s="989"/>
      <c r="AR66" s="989"/>
      <c r="AS66" s="989"/>
      <c r="AT66" s="990"/>
      <c r="AU66" s="988" t="s">
        <v>417</v>
      </c>
      <c r="AV66" s="989"/>
      <c r="AW66" s="989"/>
      <c r="AX66" s="989"/>
      <c r="AY66" s="990"/>
      <c r="AZ66" s="988" t="s">
        <v>364</v>
      </c>
      <c r="BA66" s="989"/>
      <c r="BB66" s="989"/>
      <c r="BC66" s="989"/>
      <c r="BD66" s="1002"/>
      <c r="BE66" s="235"/>
      <c r="BF66" s="235"/>
      <c r="BG66" s="235"/>
      <c r="BH66" s="235"/>
      <c r="BI66" s="235"/>
      <c r="BJ66" s="235"/>
      <c r="BK66" s="235"/>
      <c r="BL66" s="235"/>
      <c r="BM66" s="235"/>
      <c r="BN66" s="235"/>
      <c r="BO66" s="235"/>
      <c r="BP66" s="235"/>
      <c r="BQ66" s="232">
        <v>60</v>
      </c>
      <c r="BR66" s="237"/>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24"/>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35"/>
      <c r="BF67" s="235"/>
      <c r="BG67" s="235"/>
      <c r="BH67" s="235"/>
      <c r="BI67" s="235"/>
      <c r="BJ67" s="235"/>
      <c r="BK67" s="235"/>
      <c r="BL67" s="235"/>
      <c r="BM67" s="235"/>
      <c r="BN67" s="235"/>
      <c r="BO67" s="235"/>
      <c r="BP67" s="235"/>
      <c r="BQ67" s="232">
        <v>61</v>
      </c>
      <c r="BR67" s="237"/>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24"/>
    </row>
    <row r="68" spans="1:131" ht="26.25" customHeight="1" thickTop="1" x14ac:dyDescent="0.15">
      <c r="A68" s="230">
        <v>1</v>
      </c>
      <c r="B68" s="972" t="s">
        <v>572</v>
      </c>
      <c r="C68" s="973"/>
      <c r="D68" s="973"/>
      <c r="E68" s="973"/>
      <c r="F68" s="973"/>
      <c r="G68" s="973"/>
      <c r="H68" s="973"/>
      <c r="I68" s="973"/>
      <c r="J68" s="973"/>
      <c r="K68" s="973"/>
      <c r="L68" s="973"/>
      <c r="M68" s="973"/>
      <c r="N68" s="973"/>
      <c r="O68" s="973"/>
      <c r="P68" s="974"/>
      <c r="Q68" s="975">
        <v>4255.473</v>
      </c>
      <c r="R68" s="969"/>
      <c r="S68" s="969"/>
      <c r="T68" s="969"/>
      <c r="U68" s="969"/>
      <c r="V68" s="969">
        <v>36086.167000000001</v>
      </c>
      <c r="W68" s="969"/>
      <c r="X68" s="969"/>
      <c r="Y68" s="969"/>
      <c r="Z68" s="969"/>
      <c r="AA68" s="969">
        <v>6464.3059999999996</v>
      </c>
      <c r="AB68" s="969"/>
      <c r="AC68" s="969"/>
      <c r="AD68" s="969"/>
      <c r="AE68" s="969"/>
      <c r="AF68" s="969">
        <v>16625.986000000001</v>
      </c>
      <c r="AG68" s="969"/>
      <c r="AH68" s="969"/>
      <c r="AI68" s="969"/>
      <c r="AJ68" s="969"/>
      <c r="AK68" s="969" t="s">
        <v>505</v>
      </c>
      <c r="AL68" s="969"/>
      <c r="AM68" s="969"/>
      <c r="AN68" s="969"/>
      <c r="AO68" s="969"/>
      <c r="AP68" s="969">
        <v>57968.97</v>
      </c>
      <c r="AQ68" s="969"/>
      <c r="AR68" s="969"/>
      <c r="AS68" s="969"/>
      <c r="AT68" s="969"/>
      <c r="AU68" s="969">
        <v>0</v>
      </c>
      <c r="AV68" s="969"/>
      <c r="AW68" s="969"/>
      <c r="AX68" s="969"/>
      <c r="AY68" s="969"/>
      <c r="AZ68" s="970"/>
      <c r="BA68" s="970"/>
      <c r="BB68" s="970"/>
      <c r="BC68" s="970"/>
      <c r="BD68" s="971"/>
      <c r="BE68" s="235"/>
      <c r="BF68" s="235"/>
      <c r="BG68" s="235"/>
      <c r="BH68" s="235"/>
      <c r="BI68" s="235"/>
      <c r="BJ68" s="235"/>
      <c r="BK68" s="235"/>
      <c r="BL68" s="235"/>
      <c r="BM68" s="235"/>
      <c r="BN68" s="235"/>
      <c r="BO68" s="235"/>
      <c r="BP68" s="235"/>
      <c r="BQ68" s="232">
        <v>62</v>
      </c>
      <c r="BR68" s="237"/>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24"/>
    </row>
    <row r="69" spans="1:131" ht="26.25" customHeight="1" x14ac:dyDescent="0.15">
      <c r="A69" s="232">
        <v>2</v>
      </c>
      <c r="B69" s="961" t="s">
        <v>573</v>
      </c>
      <c r="C69" s="962"/>
      <c r="D69" s="962"/>
      <c r="E69" s="962"/>
      <c r="F69" s="962"/>
      <c r="G69" s="962"/>
      <c r="H69" s="962"/>
      <c r="I69" s="962"/>
      <c r="J69" s="962"/>
      <c r="K69" s="962"/>
      <c r="L69" s="962"/>
      <c r="M69" s="962"/>
      <c r="N69" s="962"/>
      <c r="O69" s="962"/>
      <c r="P69" s="963"/>
      <c r="Q69" s="964">
        <v>4407.3909999999996</v>
      </c>
      <c r="R69" s="958"/>
      <c r="S69" s="958"/>
      <c r="T69" s="958"/>
      <c r="U69" s="958"/>
      <c r="V69" s="958">
        <v>4086.9810000000002</v>
      </c>
      <c r="W69" s="958"/>
      <c r="X69" s="958"/>
      <c r="Y69" s="958"/>
      <c r="Z69" s="958"/>
      <c r="AA69" s="958">
        <v>320.41000000000003</v>
      </c>
      <c r="AB69" s="958"/>
      <c r="AC69" s="958"/>
      <c r="AD69" s="958"/>
      <c r="AE69" s="958"/>
      <c r="AF69" s="958">
        <v>320.41000000000003</v>
      </c>
      <c r="AG69" s="958"/>
      <c r="AH69" s="958"/>
      <c r="AI69" s="958"/>
      <c r="AJ69" s="958"/>
      <c r="AK69" s="958" t="s">
        <v>505</v>
      </c>
      <c r="AL69" s="958"/>
      <c r="AM69" s="958"/>
      <c r="AN69" s="958"/>
      <c r="AO69" s="958"/>
      <c r="AP69" s="958">
        <v>0</v>
      </c>
      <c r="AQ69" s="958"/>
      <c r="AR69" s="958"/>
      <c r="AS69" s="958"/>
      <c r="AT69" s="958"/>
      <c r="AU69" s="958">
        <v>0</v>
      </c>
      <c r="AV69" s="958"/>
      <c r="AW69" s="958"/>
      <c r="AX69" s="958"/>
      <c r="AY69" s="958"/>
      <c r="AZ69" s="959"/>
      <c r="BA69" s="959"/>
      <c r="BB69" s="959"/>
      <c r="BC69" s="959"/>
      <c r="BD69" s="960"/>
      <c r="BE69" s="235"/>
      <c r="BF69" s="235"/>
      <c r="BG69" s="235"/>
      <c r="BH69" s="235"/>
      <c r="BI69" s="235"/>
      <c r="BJ69" s="235"/>
      <c r="BK69" s="235"/>
      <c r="BL69" s="235"/>
      <c r="BM69" s="235"/>
      <c r="BN69" s="235"/>
      <c r="BO69" s="235"/>
      <c r="BP69" s="235"/>
      <c r="BQ69" s="232">
        <v>63</v>
      </c>
      <c r="BR69" s="237"/>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24"/>
    </row>
    <row r="70" spans="1:131" ht="26.25" customHeight="1" x14ac:dyDescent="0.15">
      <c r="A70" s="232">
        <v>3</v>
      </c>
      <c r="B70" s="961" t="s">
        <v>574</v>
      </c>
      <c r="C70" s="962"/>
      <c r="D70" s="962"/>
      <c r="E70" s="962"/>
      <c r="F70" s="962"/>
      <c r="G70" s="962"/>
      <c r="H70" s="962"/>
      <c r="I70" s="962"/>
      <c r="J70" s="962"/>
      <c r="K70" s="962"/>
      <c r="L70" s="962"/>
      <c r="M70" s="962"/>
      <c r="N70" s="962"/>
      <c r="O70" s="962"/>
      <c r="P70" s="963"/>
      <c r="Q70" s="964">
        <v>1092962.9920000001</v>
      </c>
      <c r="R70" s="958"/>
      <c r="S70" s="958"/>
      <c r="T70" s="958"/>
      <c r="U70" s="958"/>
      <c r="V70" s="958">
        <v>1080087.8049999999</v>
      </c>
      <c r="W70" s="958"/>
      <c r="X70" s="958"/>
      <c r="Y70" s="958"/>
      <c r="Z70" s="958"/>
      <c r="AA70" s="958">
        <v>12875.187</v>
      </c>
      <c r="AB70" s="958"/>
      <c r="AC70" s="958"/>
      <c r="AD70" s="958"/>
      <c r="AE70" s="958"/>
      <c r="AF70" s="958">
        <v>12875.187</v>
      </c>
      <c r="AG70" s="958"/>
      <c r="AH70" s="958"/>
      <c r="AI70" s="958"/>
      <c r="AJ70" s="958"/>
      <c r="AK70" s="958" t="s">
        <v>575</v>
      </c>
      <c r="AL70" s="958"/>
      <c r="AM70" s="958"/>
      <c r="AN70" s="958"/>
      <c r="AO70" s="958"/>
      <c r="AP70" s="958">
        <v>0</v>
      </c>
      <c r="AQ70" s="958"/>
      <c r="AR70" s="958"/>
      <c r="AS70" s="958"/>
      <c r="AT70" s="958"/>
      <c r="AU70" s="958">
        <v>0</v>
      </c>
      <c r="AV70" s="958"/>
      <c r="AW70" s="958"/>
      <c r="AX70" s="958"/>
      <c r="AY70" s="958"/>
      <c r="AZ70" s="959"/>
      <c r="BA70" s="959"/>
      <c r="BB70" s="959"/>
      <c r="BC70" s="959"/>
      <c r="BD70" s="960"/>
      <c r="BE70" s="235"/>
      <c r="BF70" s="235"/>
      <c r="BG70" s="235"/>
      <c r="BH70" s="235"/>
      <c r="BI70" s="235"/>
      <c r="BJ70" s="235"/>
      <c r="BK70" s="235"/>
      <c r="BL70" s="235"/>
      <c r="BM70" s="235"/>
      <c r="BN70" s="235"/>
      <c r="BO70" s="235"/>
      <c r="BP70" s="235"/>
      <c r="BQ70" s="232">
        <v>64</v>
      </c>
      <c r="BR70" s="237"/>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24"/>
    </row>
    <row r="71" spans="1:131" ht="26.25" customHeight="1" x14ac:dyDescent="0.15">
      <c r="A71" s="232">
        <v>4</v>
      </c>
      <c r="B71" s="961"/>
      <c r="C71" s="962"/>
      <c r="D71" s="962"/>
      <c r="E71" s="962"/>
      <c r="F71" s="962"/>
      <c r="G71" s="962"/>
      <c r="H71" s="962"/>
      <c r="I71" s="962"/>
      <c r="J71" s="962"/>
      <c r="K71" s="962"/>
      <c r="L71" s="962"/>
      <c r="M71" s="962"/>
      <c r="N71" s="962"/>
      <c r="O71" s="962"/>
      <c r="P71" s="963"/>
      <c r="Q71" s="964"/>
      <c r="R71" s="958"/>
      <c r="S71" s="958"/>
      <c r="T71" s="958"/>
      <c r="U71" s="958"/>
      <c r="V71" s="958"/>
      <c r="W71" s="958"/>
      <c r="X71" s="958"/>
      <c r="Y71" s="958"/>
      <c r="Z71" s="958"/>
      <c r="AA71" s="958"/>
      <c r="AB71" s="958"/>
      <c r="AC71" s="958"/>
      <c r="AD71" s="958"/>
      <c r="AE71" s="958"/>
      <c r="AF71" s="958"/>
      <c r="AG71" s="958"/>
      <c r="AH71" s="958"/>
      <c r="AI71" s="958"/>
      <c r="AJ71" s="958"/>
      <c r="AK71" s="958"/>
      <c r="AL71" s="958"/>
      <c r="AM71" s="958"/>
      <c r="AN71" s="958"/>
      <c r="AO71" s="958"/>
      <c r="AP71" s="958"/>
      <c r="AQ71" s="958"/>
      <c r="AR71" s="958"/>
      <c r="AS71" s="958"/>
      <c r="AT71" s="958"/>
      <c r="AU71" s="958"/>
      <c r="AV71" s="958"/>
      <c r="AW71" s="958"/>
      <c r="AX71" s="958"/>
      <c r="AY71" s="958"/>
      <c r="AZ71" s="959"/>
      <c r="BA71" s="959"/>
      <c r="BB71" s="959"/>
      <c r="BC71" s="959"/>
      <c r="BD71" s="960"/>
      <c r="BE71" s="235"/>
      <c r="BF71" s="235"/>
      <c r="BG71" s="235"/>
      <c r="BH71" s="235"/>
      <c r="BI71" s="235"/>
      <c r="BJ71" s="235"/>
      <c r="BK71" s="235"/>
      <c r="BL71" s="235"/>
      <c r="BM71" s="235"/>
      <c r="BN71" s="235"/>
      <c r="BO71" s="235"/>
      <c r="BP71" s="235"/>
      <c r="BQ71" s="232">
        <v>65</v>
      </c>
      <c r="BR71" s="237"/>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24"/>
    </row>
    <row r="72" spans="1:131" ht="26.25" customHeight="1" x14ac:dyDescent="0.15">
      <c r="A72" s="232">
        <v>5</v>
      </c>
      <c r="B72" s="961"/>
      <c r="C72" s="962"/>
      <c r="D72" s="962"/>
      <c r="E72" s="962"/>
      <c r="F72" s="962"/>
      <c r="G72" s="962"/>
      <c r="H72" s="962"/>
      <c r="I72" s="962"/>
      <c r="J72" s="962"/>
      <c r="K72" s="962"/>
      <c r="L72" s="962"/>
      <c r="M72" s="962"/>
      <c r="N72" s="962"/>
      <c r="O72" s="962"/>
      <c r="P72" s="963"/>
      <c r="Q72" s="964"/>
      <c r="R72" s="958"/>
      <c r="S72" s="958"/>
      <c r="T72" s="958"/>
      <c r="U72" s="958"/>
      <c r="V72" s="958"/>
      <c r="W72" s="958"/>
      <c r="X72" s="958"/>
      <c r="Y72" s="958"/>
      <c r="Z72" s="958"/>
      <c r="AA72" s="958"/>
      <c r="AB72" s="958"/>
      <c r="AC72" s="958"/>
      <c r="AD72" s="958"/>
      <c r="AE72" s="958"/>
      <c r="AF72" s="958"/>
      <c r="AG72" s="958"/>
      <c r="AH72" s="958"/>
      <c r="AI72" s="958"/>
      <c r="AJ72" s="958"/>
      <c r="AK72" s="958"/>
      <c r="AL72" s="958"/>
      <c r="AM72" s="958"/>
      <c r="AN72" s="958"/>
      <c r="AO72" s="958"/>
      <c r="AP72" s="958"/>
      <c r="AQ72" s="958"/>
      <c r="AR72" s="958"/>
      <c r="AS72" s="958"/>
      <c r="AT72" s="958"/>
      <c r="AU72" s="958"/>
      <c r="AV72" s="958"/>
      <c r="AW72" s="958"/>
      <c r="AX72" s="958"/>
      <c r="AY72" s="958"/>
      <c r="AZ72" s="959"/>
      <c r="BA72" s="959"/>
      <c r="BB72" s="959"/>
      <c r="BC72" s="959"/>
      <c r="BD72" s="960"/>
      <c r="BE72" s="235"/>
      <c r="BF72" s="235"/>
      <c r="BG72" s="235"/>
      <c r="BH72" s="235"/>
      <c r="BI72" s="235"/>
      <c r="BJ72" s="235"/>
      <c r="BK72" s="235"/>
      <c r="BL72" s="235"/>
      <c r="BM72" s="235"/>
      <c r="BN72" s="235"/>
      <c r="BO72" s="235"/>
      <c r="BP72" s="235"/>
      <c r="BQ72" s="232">
        <v>66</v>
      </c>
      <c r="BR72" s="237"/>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24"/>
    </row>
    <row r="73" spans="1:131" ht="26.25" customHeight="1" x14ac:dyDescent="0.15">
      <c r="A73" s="232">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35"/>
      <c r="BF73" s="235"/>
      <c r="BG73" s="235"/>
      <c r="BH73" s="235"/>
      <c r="BI73" s="235"/>
      <c r="BJ73" s="235"/>
      <c r="BK73" s="235"/>
      <c r="BL73" s="235"/>
      <c r="BM73" s="235"/>
      <c r="BN73" s="235"/>
      <c r="BO73" s="235"/>
      <c r="BP73" s="235"/>
      <c r="BQ73" s="232">
        <v>67</v>
      </c>
      <c r="BR73" s="237"/>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24"/>
    </row>
    <row r="74" spans="1:131" ht="26.25" customHeight="1" x14ac:dyDescent="0.15">
      <c r="A74" s="232">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35"/>
      <c r="BF74" s="235"/>
      <c r="BG74" s="235"/>
      <c r="BH74" s="235"/>
      <c r="BI74" s="235"/>
      <c r="BJ74" s="235"/>
      <c r="BK74" s="235"/>
      <c r="BL74" s="235"/>
      <c r="BM74" s="235"/>
      <c r="BN74" s="235"/>
      <c r="BO74" s="235"/>
      <c r="BP74" s="235"/>
      <c r="BQ74" s="232">
        <v>68</v>
      </c>
      <c r="BR74" s="237"/>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24"/>
    </row>
    <row r="75" spans="1:131" ht="26.25" customHeight="1" x14ac:dyDescent="0.15">
      <c r="A75" s="232">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35"/>
      <c r="BF75" s="235"/>
      <c r="BG75" s="235"/>
      <c r="BH75" s="235"/>
      <c r="BI75" s="235"/>
      <c r="BJ75" s="235"/>
      <c r="BK75" s="235"/>
      <c r="BL75" s="235"/>
      <c r="BM75" s="235"/>
      <c r="BN75" s="235"/>
      <c r="BO75" s="235"/>
      <c r="BP75" s="235"/>
      <c r="BQ75" s="232">
        <v>69</v>
      </c>
      <c r="BR75" s="237"/>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24"/>
    </row>
    <row r="76" spans="1:131" ht="26.25" customHeight="1" x14ac:dyDescent="0.15">
      <c r="A76" s="232">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35"/>
      <c r="BF76" s="235"/>
      <c r="BG76" s="235"/>
      <c r="BH76" s="235"/>
      <c r="BI76" s="235"/>
      <c r="BJ76" s="235"/>
      <c r="BK76" s="235"/>
      <c r="BL76" s="235"/>
      <c r="BM76" s="235"/>
      <c r="BN76" s="235"/>
      <c r="BO76" s="235"/>
      <c r="BP76" s="235"/>
      <c r="BQ76" s="232">
        <v>70</v>
      </c>
      <c r="BR76" s="237"/>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24"/>
    </row>
    <row r="77" spans="1:131" ht="26.25" customHeight="1" x14ac:dyDescent="0.15">
      <c r="A77" s="232">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35"/>
      <c r="BF77" s="235"/>
      <c r="BG77" s="235"/>
      <c r="BH77" s="235"/>
      <c r="BI77" s="235"/>
      <c r="BJ77" s="235"/>
      <c r="BK77" s="235"/>
      <c r="BL77" s="235"/>
      <c r="BM77" s="235"/>
      <c r="BN77" s="235"/>
      <c r="BO77" s="235"/>
      <c r="BP77" s="235"/>
      <c r="BQ77" s="232">
        <v>71</v>
      </c>
      <c r="BR77" s="237"/>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24"/>
    </row>
    <row r="78" spans="1:131" ht="26.25" customHeight="1" x14ac:dyDescent="0.15">
      <c r="A78" s="232">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35"/>
      <c r="BF78" s="235"/>
      <c r="BG78" s="235"/>
      <c r="BH78" s="235"/>
      <c r="BI78" s="235"/>
      <c r="BJ78" s="224"/>
      <c r="BK78" s="224"/>
      <c r="BL78" s="224"/>
      <c r="BM78" s="224"/>
      <c r="BN78" s="224"/>
      <c r="BO78" s="235"/>
      <c r="BP78" s="235"/>
      <c r="BQ78" s="232">
        <v>72</v>
      </c>
      <c r="BR78" s="237"/>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24"/>
    </row>
    <row r="79" spans="1:131" ht="26.25" customHeight="1" x14ac:dyDescent="0.15">
      <c r="A79" s="232">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35"/>
      <c r="BF79" s="235"/>
      <c r="BG79" s="235"/>
      <c r="BH79" s="235"/>
      <c r="BI79" s="235"/>
      <c r="BJ79" s="224"/>
      <c r="BK79" s="224"/>
      <c r="BL79" s="224"/>
      <c r="BM79" s="224"/>
      <c r="BN79" s="224"/>
      <c r="BO79" s="235"/>
      <c r="BP79" s="235"/>
      <c r="BQ79" s="232">
        <v>73</v>
      </c>
      <c r="BR79" s="237"/>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24"/>
    </row>
    <row r="80" spans="1:131" ht="26.25" customHeight="1" x14ac:dyDescent="0.15">
      <c r="A80" s="232">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35"/>
      <c r="BF80" s="235"/>
      <c r="BG80" s="235"/>
      <c r="BH80" s="235"/>
      <c r="BI80" s="235"/>
      <c r="BJ80" s="235"/>
      <c r="BK80" s="235"/>
      <c r="BL80" s="235"/>
      <c r="BM80" s="235"/>
      <c r="BN80" s="235"/>
      <c r="BO80" s="235"/>
      <c r="BP80" s="235"/>
      <c r="BQ80" s="232">
        <v>74</v>
      </c>
      <c r="BR80" s="237"/>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24"/>
    </row>
    <row r="81" spans="1:131" ht="26.25" customHeight="1" x14ac:dyDescent="0.15">
      <c r="A81" s="232">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35"/>
      <c r="BF81" s="235"/>
      <c r="BG81" s="235"/>
      <c r="BH81" s="235"/>
      <c r="BI81" s="235"/>
      <c r="BJ81" s="235"/>
      <c r="BK81" s="235"/>
      <c r="BL81" s="235"/>
      <c r="BM81" s="235"/>
      <c r="BN81" s="235"/>
      <c r="BO81" s="235"/>
      <c r="BP81" s="235"/>
      <c r="BQ81" s="232">
        <v>75</v>
      </c>
      <c r="BR81" s="237"/>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24"/>
    </row>
    <row r="82" spans="1:131" ht="26.25" customHeight="1" x14ac:dyDescent="0.15">
      <c r="A82" s="232">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35"/>
      <c r="BF82" s="235"/>
      <c r="BG82" s="235"/>
      <c r="BH82" s="235"/>
      <c r="BI82" s="235"/>
      <c r="BJ82" s="235"/>
      <c r="BK82" s="235"/>
      <c r="BL82" s="235"/>
      <c r="BM82" s="235"/>
      <c r="BN82" s="235"/>
      <c r="BO82" s="235"/>
      <c r="BP82" s="235"/>
      <c r="BQ82" s="232">
        <v>76</v>
      </c>
      <c r="BR82" s="237"/>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24"/>
    </row>
    <row r="83" spans="1:131" ht="26.25" customHeight="1" x14ac:dyDescent="0.15">
      <c r="A83" s="232">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35"/>
      <c r="BF83" s="235"/>
      <c r="BG83" s="235"/>
      <c r="BH83" s="235"/>
      <c r="BI83" s="235"/>
      <c r="BJ83" s="235"/>
      <c r="BK83" s="235"/>
      <c r="BL83" s="235"/>
      <c r="BM83" s="235"/>
      <c r="BN83" s="235"/>
      <c r="BO83" s="235"/>
      <c r="BP83" s="235"/>
      <c r="BQ83" s="232">
        <v>77</v>
      </c>
      <c r="BR83" s="237"/>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24"/>
    </row>
    <row r="84" spans="1:131" ht="26.25" customHeight="1" x14ac:dyDescent="0.15">
      <c r="A84" s="232">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35"/>
      <c r="BF84" s="235"/>
      <c r="BG84" s="235"/>
      <c r="BH84" s="235"/>
      <c r="BI84" s="235"/>
      <c r="BJ84" s="235"/>
      <c r="BK84" s="235"/>
      <c r="BL84" s="235"/>
      <c r="BM84" s="235"/>
      <c r="BN84" s="235"/>
      <c r="BO84" s="235"/>
      <c r="BP84" s="235"/>
      <c r="BQ84" s="232">
        <v>78</v>
      </c>
      <c r="BR84" s="237"/>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24"/>
    </row>
    <row r="85" spans="1:131" ht="26.25" customHeight="1" x14ac:dyDescent="0.15">
      <c r="A85" s="232">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35"/>
      <c r="BF85" s="235"/>
      <c r="BG85" s="235"/>
      <c r="BH85" s="235"/>
      <c r="BI85" s="235"/>
      <c r="BJ85" s="235"/>
      <c r="BK85" s="235"/>
      <c r="BL85" s="235"/>
      <c r="BM85" s="235"/>
      <c r="BN85" s="235"/>
      <c r="BO85" s="235"/>
      <c r="BP85" s="235"/>
      <c r="BQ85" s="232">
        <v>79</v>
      </c>
      <c r="BR85" s="237"/>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24"/>
    </row>
    <row r="86" spans="1:131" ht="26.25" customHeight="1" x14ac:dyDescent="0.15">
      <c r="A86" s="232">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35"/>
      <c r="BF86" s="235"/>
      <c r="BG86" s="235"/>
      <c r="BH86" s="235"/>
      <c r="BI86" s="235"/>
      <c r="BJ86" s="235"/>
      <c r="BK86" s="235"/>
      <c r="BL86" s="235"/>
      <c r="BM86" s="235"/>
      <c r="BN86" s="235"/>
      <c r="BO86" s="235"/>
      <c r="BP86" s="235"/>
      <c r="BQ86" s="232">
        <v>80</v>
      </c>
      <c r="BR86" s="237"/>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24"/>
    </row>
    <row r="87" spans="1:131" ht="26.25" customHeight="1" x14ac:dyDescent="0.15">
      <c r="A87" s="238">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35"/>
      <c r="BF87" s="235"/>
      <c r="BG87" s="235"/>
      <c r="BH87" s="235"/>
      <c r="BI87" s="235"/>
      <c r="BJ87" s="235"/>
      <c r="BK87" s="235"/>
      <c r="BL87" s="235"/>
      <c r="BM87" s="235"/>
      <c r="BN87" s="235"/>
      <c r="BO87" s="235"/>
      <c r="BP87" s="235"/>
      <c r="BQ87" s="232">
        <v>81</v>
      </c>
      <c r="BR87" s="237"/>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24"/>
    </row>
    <row r="88" spans="1:131" ht="26.25" customHeight="1" thickBot="1" x14ac:dyDescent="0.2">
      <c r="A88" s="234" t="s">
        <v>384</v>
      </c>
      <c r="B88" s="924" t="s">
        <v>418</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29822</v>
      </c>
      <c r="AG88" s="946"/>
      <c r="AH88" s="946"/>
      <c r="AI88" s="946"/>
      <c r="AJ88" s="946"/>
      <c r="AK88" s="950"/>
      <c r="AL88" s="950"/>
      <c r="AM88" s="950"/>
      <c r="AN88" s="950"/>
      <c r="AO88" s="950"/>
      <c r="AP88" s="946">
        <v>57969</v>
      </c>
      <c r="AQ88" s="946"/>
      <c r="AR88" s="946"/>
      <c r="AS88" s="946"/>
      <c r="AT88" s="946"/>
      <c r="AU88" s="946"/>
      <c r="AV88" s="946"/>
      <c r="AW88" s="946"/>
      <c r="AX88" s="946"/>
      <c r="AY88" s="946"/>
      <c r="AZ88" s="947"/>
      <c r="BA88" s="947"/>
      <c r="BB88" s="947"/>
      <c r="BC88" s="947"/>
      <c r="BD88" s="948"/>
      <c r="BE88" s="235"/>
      <c r="BF88" s="235"/>
      <c r="BG88" s="235"/>
      <c r="BH88" s="235"/>
      <c r="BI88" s="235"/>
      <c r="BJ88" s="235"/>
      <c r="BK88" s="235"/>
      <c r="BL88" s="235"/>
      <c r="BM88" s="235"/>
      <c r="BN88" s="235"/>
      <c r="BO88" s="235"/>
      <c r="BP88" s="235"/>
      <c r="BQ88" s="232">
        <v>82</v>
      </c>
      <c r="BR88" s="237"/>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24"/>
    </row>
    <row r="89" spans="1:131" ht="26.25" hidden="1" customHeight="1" x14ac:dyDescent="0.15">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24"/>
    </row>
    <row r="90" spans="1:131" ht="26.25" hidden="1" customHeight="1" x14ac:dyDescent="0.15">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24"/>
    </row>
    <row r="91" spans="1:131" ht="26.25" hidden="1" customHeight="1" x14ac:dyDescent="0.15">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24"/>
    </row>
    <row r="92" spans="1:131" ht="26.25" hidden="1" customHeight="1" x14ac:dyDescent="0.15">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24"/>
    </row>
    <row r="93" spans="1:131" ht="26.25" hidden="1" customHeight="1" x14ac:dyDescent="0.15">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24"/>
    </row>
    <row r="94" spans="1:131" ht="26.25" hidden="1" customHeight="1" x14ac:dyDescent="0.15">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24"/>
    </row>
    <row r="95" spans="1:131" ht="26.25" hidden="1" customHeight="1" x14ac:dyDescent="0.15">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24"/>
    </row>
    <row r="96" spans="1:131" ht="26.25" hidden="1" customHeight="1" x14ac:dyDescent="0.15">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24"/>
    </row>
    <row r="97" spans="1:131" ht="26.25" hidden="1" customHeight="1" x14ac:dyDescent="0.15">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24"/>
    </row>
    <row r="98" spans="1:131" ht="26.25" hidden="1" customHeight="1" x14ac:dyDescent="0.15">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24"/>
    </row>
    <row r="99" spans="1:131" ht="26.25" hidden="1" customHeight="1" x14ac:dyDescent="0.15">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24"/>
    </row>
    <row r="100" spans="1:131" ht="26.25" hidden="1" customHeight="1" x14ac:dyDescent="0.15">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24"/>
    </row>
    <row r="101" spans="1:131" ht="26.25" hidden="1" customHeight="1" x14ac:dyDescent="0.15">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24"/>
    </row>
    <row r="102" spans="1:131" ht="26.25" customHeight="1" thickBot="1" x14ac:dyDescent="0.2">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384</v>
      </c>
      <c r="BR102" s="924" t="s">
        <v>419</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107345</v>
      </c>
      <c r="CS102" s="940"/>
      <c r="CT102" s="940"/>
      <c r="CU102" s="940"/>
      <c r="CV102" s="941"/>
      <c r="CW102" s="939">
        <v>10270</v>
      </c>
      <c r="CX102" s="940"/>
      <c r="CY102" s="940"/>
      <c r="CZ102" s="940"/>
      <c r="DA102" s="941"/>
      <c r="DB102" s="939">
        <v>114936</v>
      </c>
      <c r="DC102" s="940"/>
      <c r="DD102" s="940"/>
      <c r="DE102" s="940"/>
      <c r="DF102" s="941"/>
      <c r="DG102" s="939">
        <v>0</v>
      </c>
      <c r="DH102" s="940"/>
      <c r="DI102" s="940"/>
      <c r="DJ102" s="940"/>
      <c r="DK102" s="941"/>
      <c r="DL102" s="939">
        <v>43621</v>
      </c>
      <c r="DM102" s="940"/>
      <c r="DN102" s="940"/>
      <c r="DO102" s="940"/>
      <c r="DP102" s="941"/>
      <c r="DQ102" s="939">
        <v>8551</v>
      </c>
      <c r="DR102" s="940"/>
      <c r="DS102" s="940"/>
      <c r="DT102" s="940"/>
      <c r="DU102" s="941"/>
      <c r="DV102" s="924"/>
      <c r="DW102" s="925"/>
      <c r="DX102" s="925"/>
      <c r="DY102" s="925"/>
      <c r="DZ102" s="926"/>
      <c r="EA102" s="224"/>
    </row>
    <row r="103" spans="1:131" ht="26.25" customHeight="1" x14ac:dyDescent="0.15">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7" t="s">
        <v>420</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24"/>
    </row>
    <row r="104" spans="1:131" ht="26.25" customHeight="1" x14ac:dyDescent="0.15">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8" t="s">
        <v>421</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24"/>
    </row>
    <row r="105" spans="1:131" ht="11.25" customHeight="1" x14ac:dyDescent="0.15">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43" t="s">
        <v>422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29" t="s">
        <v>424</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425</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24" customFormat="1" ht="26.25" customHeight="1" x14ac:dyDescent="0.15">
      <c r="A109" s="882" t="s">
        <v>426</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427</v>
      </c>
      <c r="AB109" s="883"/>
      <c r="AC109" s="883"/>
      <c r="AD109" s="883"/>
      <c r="AE109" s="884"/>
      <c r="AF109" s="885" t="s">
        <v>428</v>
      </c>
      <c r="AG109" s="883"/>
      <c r="AH109" s="883"/>
      <c r="AI109" s="883"/>
      <c r="AJ109" s="884"/>
      <c r="AK109" s="885" t="s">
        <v>294</v>
      </c>
      <c r="AL109" s="883"/>
      <c r="AM109" s="883"/>
      <c r="AN109" s="883"/>
      <c r="AO109" s="884"/>
      <c r="AP109" s="885" t="s">
        <v>429</v>
      </c>
      <c r="AQ109" s="883"/>
      <c r="AR109" s="883"/>
      <c r="AS109" s="883"/>
      <c r="AT109" s="916"/>
      <c r="AU109" s="882" t="s">
        <v>426</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427</v>
      </c>
      <c r="BR109" s="883"/>
      <c r="BS109" s="883"/>
      <c r="BT109" s="883"/>
      <c r="BU109" s="884"/>
      <c r="BV109" s="885" t="s">
        <v>428</v>
      </c>
      <c r="BW109" s="883"/>
      <c r="BX109" s="883"/>
      <c r="BY109" s="883"/>
      <c r="BZ109" s="884"/>
      <c r="CA109" s="885" t="s">
        <v>294</v>
      </c>
      <c r="CB109" s="883"/>
      <c r="CC109" s="883"/>
      <c r="CD109" s="883"/>
      <c r="CE109" s="884"/>
      <c r="CF109" s="923" t="s">
        <v>429</v>
      </c>
      <c r="CG109" s="923"/>
      <c r="CH109" s="923"/>
      <c r="CI109" s="923"/>
      <c r="CJ109" s="923"/>
      <c r="CK109" s="885" t="s">
        <v>430</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427</v>
      </c>
      <c r="DH109" s="883"/>
      <c r="DI109" s="883"/>
      <c r="DJ109" s="883"/>
      <c r="DK109" s="884"/>
      <c r="DL109" s="885" t="s">
        <v>428</v>
      </c>
      <c r="DM109" s="883"/>
      <c r="DN109" s="883"/>
      <c r="DO109" s="883"/>
      <c r="DP109" s="884"/>
      <c r="DQ109" s="885" t="s">
        <v>294</v>
      </c>
      <c r="DR109" s="883"/>
      <c r="DS109" s="883"/>
      <c r="DT109" s="883"/>
      <c r="DU109" s="884"/>
      <c r="DV109" s="885" t="s">
        <v>429</v>
      </c>
      <c r="DW109" s="883"/>
      <c r="DX109" s="883"/>
      <c r="DY109" s="883"/>
      <c r="DZ109" s="916"/>
    </row>
    <row r="110" spans="1:131" s="224" customFormat="1" ht="26.25" customHeight="1" x14ac:dyDescent="0.15">
      <c r="A110" s="794" t="s">
        <v>431</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114467681</v>
      </c>
      <c r="AB110" s="876"/>
      <c r="AC110" s="876"/>
      <c r="AD110" s="876"/>
      <c r="AE110" s="877"/>
      <c r="AF110" s="878">
        <v>114870002</v>
      </c>
      <c r="AG110" s="876"/>
      <c r="AH110" s="876"/>
      <c r="AI110" s="876"/>
      <c r="AJ110" s="877"/>
      <c r="AK110" s="878">
        <v>103841864</v>
      </c>
      <c r="AL110" s="876"/>
      <c r="AM110" s="876"/>
      <c r="AN110" s="876"/>
      <c r="AO110" s="877"/>
      <c r="AP110" s="879">
        <v>11.5</v>
      </c>
      <c r="AQ110" s="880"/>
      <c r="AR110" s="880"/>
      <c r="AS110" s="880"/>
      <c r="AT110" s="881"/>
      <c r="AU110" s="917" t="s">
        <v>69</v>
      </c>
      <c r="AV110" s="918"/>
      <c r="AW110" s="918"/>
      <c r="AX110" s="918"/>
      <c r="AY110" s="918"/>
      <c r="AZ110" s="847" t="s">
        <v>432</v>
      </c>
      <c r="BA110" s="795"/>
      <c r="BB110" s="795"/>
      <c r="BC110" s="795"/>
      <c r="BD110" s="795"/>
      <c r="BE110" s="795"/>
      <c r="BF110" s="795"/>
      <c r="BG110" s="795"/>
      <c r="BH110" s="795"/>
      <c r="BI110" s="795"/>
      <c r="BJ110" s="795"/>
      <c r="BK110" s="795"/>
      <c r="BL110" s="795"/>
      <c r="BM110" s="795"/>
      <c r="BN110" s="795"/>
      <c r="BO110" s="795"/>
      <c r="BP110" s="796"/>
      <c r="BQ110" s="848">
        <v>2701272949</v>
      </c>
      <c r="BR110" s="829"/>
      <c r="BS110" s="829"/>
      <c r="BT110" s="829"/>
      <c r="BU110" s="829"/>
      <c r="BV110" s="829">
        <v>2699943926</v>
      </c>
      <c r="BW110" s="829"/>
      <c r="BX110" s="829"/>
      <c r="BY110" s="829"/>
      <c r="BZ110" s="829"/>
      <c r="CA110" s="829">
        <v>2646365512</v>
      </c>
      <c r="CB110" s="829"/>
      <c r="CC110" s="829"/>
      <c r="CD110" s="829"/>
      <c r="CE110" s="829"/>
      <c r="CF110" s="853">
        <v>292.7</v>
      </c>
      <c r="CG110" s="854"/>
      <c r="CH110" s="854"/>
      <c r="CI110" s="854"/>
      <c r="CJ110" s="854"/>
      <c r="CK110" s="913" t="s">
        <v>433</v>
      </c>
      <c r="CL110" s="806"/>
      <c r="CM110" s="847" t="s">
        <v>434</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v>41692897</v>
      </c>
      <c r="DH110" s="829"/>
      <c r="DI110" s="829"/>
      <c r="DJ110" s="829"/>
      <c r="DK110" s="829"/>
      <c r="DL110" s="829">
        <v>38549420</v>
      </c>
      <c r="DM110" s="829"/>
      <c r="DN110" s="829"/>
      <c r="DO110" s="829"/>
      <c r="DP110" s="829"/>
      <c r="DQ110" s="829">
        <v>49467525</v>
      </c>
      <c r="DR110" s="829"/>
      <c r="DS110" s="829"/>
      <c r="DT110" s="829"/>
      <c r="DU110" s="829"/>
      <c r="DV110" s="830">
        <v>5.5</v>
      </c>
      <c r="DW110" s="830"/>
      <c r="DX110" s="830"/>
      <c r="DY110" s="830"/>
      <c r="DZ110" s="831"/>
    </row>
    <row r="111" spans="1:131" s="224" customFormat="1" ht="26.25" customHeight="1" x14ac:dyDescent="0.15">
      <c r="A111" s="761" t="s">
        <v>435</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v>23891480</v>
      </c>
      <c r="AB111" s="906"/>
      <c r="AC111" s="906"/>
      <c r="AD111" s="906"/>
      <c r="AE111" s="907"/>
      <c r="AF111" s="908">
        <v>22518063</v>
      </c>
      <c r="AG111" s="906"/>
      <c r="AH111" s="906"/>
      <c r="AI111" s="906"/>
      <c r="AJ111" s="907"/>
      <c r="AK111" s="908">
        <v>35833930</v>
      </c>
      <c r="AL111" s="906"/>
      <c r="AM111" s="906"/>
      <c r="AN111" s="906"/>
      <c r="AO111" s="907"/>
      <c r="AP111" s="909">
        <v>4</v>
      </c>
      <c r="AQ111" s="910"/>
      <c r="AR111" s="910"/>
      <c r="AS111" s="910"/>
      <c r="AT111" s="911"/>
      <c r="AU111" s="919"/>
      <c r="AV111" s="920"/>
      <c r="AW111" s="920"/>
      <c r="AX111" s="920"/>
      <c r="AY111" s="920"/>
      <c r="AZ111" s="802" t="s">
        <v>436</v>
      </c>
      <c r="BA111" s="739"/>
      <c r="BB111" s="739"/>
      <c r="BC111" s="739"/>
      <c r="BD111" s="739"/>
      <c r="BE111" s="739"/>
      <c r="BF111" s="739"/>
      <c r="BG111" s="739"/>
      <c r="BH111" s="739"/>
      <c r="BI111" s="739"/>
      <c r="BJ111" s="739"/>
      <c r="BK111" s="739"/>
      <c r="BL111" s="739"/>
      <c r="BM111" s="739"/>
      <c r="BN111" s="739"/>
      <c r="BO111" s="739"/>
      <c r="BP111" s="740"/>
      <c r="BQ111" s="803">
        <v>76747817</v>
      </c>
      <c r="BR111" s="804"/>
      <c r="BS111" s="804"/>
      <c r="BT111" s="804"/>
      <c r="BU111" s="804"/>
      <c r="BV111" s="804">
        <v>61995270</v>
      </c>
      <c r="BW111" s="804"/>
      <c r="BX111" s="804"/>
      <c r="BY111" s="804"/>
      <c r="BZ111" s="804"/>
      <c r="CA111" s="804">
        <v>61918745</v>
      </c>
      <c r="CB111" s="804"/>
      <c r="CC111" s="804"/>
      <c r="CD111" s="804"/>
      <c r="CE111" s="804"/>
      <c r="CF111" s="862">
        <v>6.8</v>
      </c>
      <c r="CG111" s="863"/>
      <c r="CH111" s="863"/>
      <c r="CI111" s="863"/>
      <c r="CJ111" s="863"/>
      <c r="CK111" s="914"/>
      <c r="CL111" s="808"/>
      <c r="CM111" s="802" t="s">
        <v>437</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v>241000</v>
      </c>
      <c r="DH111" s="804"/>
      <c r="DI111" s="804"/>
      <c r="DJ111" s="804"/>
      <c r="DK111" s="804"/>
      <c r="DL111" s="804">
        <v>241000</v>
      </c>
      <c r="DM111" s="804"/>
      <c r="DN111" s="804"/>
      <c r="DO111" s="804"/>
      <c r="DP111" s="804"/>
      <c r="DQ111" s="804">
        <v>241000</v>
      </c>
      <c r="DR111" s="804"/>
      <c r="DS111" s="804"/>
      <c r="DT111" s="804"/>
      <c r="DU111" s="804"/>
      <c r="DV111" s="781">
        <v>0</v>
      </c>
      <c r="DW111" s="781"/>
      <c r="DX111" s="781"/>
      <c r="DY111" s="781"/>
      <c r="DZ111" s="782"/>
    </row>
    <row r="112" spans="1:131" s="224" customFormat="1" ht="26.25" customHeight="1" x14ac:dyDescent="0.15">
      <c r="A112" s="899" t="s">
        <v>438</v>
      </c>
      <c r="B112" s="900"/>
      <c r="C112" s="739" t="s">
        <v>439</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v>61100568</v>
      </c>
      <c r="AB112" s="767"/>
      <c r="AC112" s="767"/>
      <c r="AD112" s="767"/>
      <c r="AE112" s="768"/>
      <c r="AF112" s="769">
        <v>61172265</v>
      </c>
      <c r="AG112" s="767"/>
      <c r="AH112" s="767"/>
      <c r="AI112" s="767"/>
      <c r="AJ112" s="768"/>
      <c r="AK112" s="769">
        <v>62654281</v>
      </c>
      <c r="AL112" s="767"/>
      <c r="AM112" s="767"/>
      <c r="AN112" s="767"/>
      <c r="AO112" s="768"/>
      <c r="AP112" s="811">
        <v>6.9</v>
      </c>
      <c r="AQ112" s="812"/>
      <c r="AR112" s="812"/>
      <c r="AS112" s="812"/>
      <c r="AT112" s="813"/>
      <c r="AU112" s="919"/>
      <c r="AV112" s="920"/>
      <c r="AW112" s="920"/>
      <c r="AX112" s="920"/>
      <c r="AY112" s="920"/>
      <c r="AZ112" s="802" t="s">
        <v>440</v>
      </c>
      <c r="BA112" s="739"/>
      <c r="BB112" s="739"/>
      <c r="BC112" s="739"/>
      <c r="BD112" s="739"/>
      <c r="BE112" s="739"/>
      <c r="BF112" s="739"/>
      <c r="BG112" s="739"/>
      <c r="BH112" s="739"/>
      <c r="BI112" s="739"/>
      <c r="BJ112" s="739"/>
      <c r="BK112" s="739"/>
      <c r="BL112" s="739"/>
      <c r="BM112" s="739"/>
      <c r="BN112" s="739"/>
      <c r="BO112" s="739"/>
      <c r="BP112" s="740"/>
      <c r="BQ112" s="803">
        <v>454545419</v>
      </c>
      <c r="BR112" s="804"/>
      <c r="BS112" s="804"/>
      <c r="BT112" s="804"/>
      <c r="BU112" s="804"/>
      <c r="BV112" s="804">
        <v>460674178</v>
      </c>
      <c r="BW112" s="804"/>
      <c r="BX112" s="804"/>
      <c r="BY112" s="804"/>
      <c r="BZ112" s="804"/>
      <c r="CA112" s="804">
        <v>485871212</v>
      </c>
      <c r="CB112" s="804"/>
      <c r="CC112" s="804"/>
      <c r="CD112" s="804"/>
      <c r="CE112" s="804"/>
      <c r="CF112" s="862">
        <v>53.7</v>
      </c>
      <c r="CG112" s="863"/>
      <c r="CH112" s="863"/>
      <c r="CI112" s="863"/>
      <c r="CJ112" s="863"/>
      <c r="CK112" s="914"/>
      <c r="CL112" s="808"/>
      <c r="CM112" s="802" t="s">
        <v>441</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24" customFormat="1" ht="26.25" customHeight="1" x14ac:dyDescent="0.15">
      <c r="A113" s="901"/>
      <c r="B113" s="902"/>
      <c r="C113" s="739" t="s">
        <v>442</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43268650</v>
      </c>
      <c r="AB113" s="906"/>
      <c r="AC113" s="906"/>
      <c r="AD113" s="906"/>
      <c r="AE113" s="907"/>
      <c r="AF113" s="908">
        <v>42493461</v>
      </c>
      <c r="AG113" s="906"/>
      <c r="AH113" s="906"/>
      <c r="AI113" s="906"/>
      <c r="AJ113" s="907"/>
      <c r="AK113" s="908">
        <v>45283446</v>
      </c>
      <c r="AL113" s="906"/>
      <c r="AM113" s="906"/>
      <c r="AN113" s="906"/>
      <c r="AO113" s="907"/>
      <c r="AP113" s="909">
        <v>5</v>
      </c>
      <c r="AQ113" s="910"/>
      <c r="AR113" s="910"/>
      <c r="AS113" s="910"/>
      <c r="AT113" s="911"/>
      <c r="AU113" s="919"/>
      <c r="AV113" s="920"/>
      <c r="AW113" s="920"/>
      <c r="AX113" s="920"/>
      <c r="AY113" s="920"/>
      <c r="AZ113" s="802" t="s">
        <v>443</v>
      </c>
      <c r="BA113" s="739"/>
      <c r="BB113" s="739"/>
      <c r="BC113" s="739"/>
      <c r="BD113" s="739"/>
      <c r="BE113" s="739"/>
      <c r="BF113" s="739"/>
      <c r="BG113" s="739"/>
      <c r="BH113" s="739"/>
      <c r="BI113" s="739"/>
      <c r="BJ113" s="739"/>
      <c r="BK113" s="739"/>
      <c r="BL113" s="739"/>
      <c r="BM113" s="739"/>
      <c r="BN113" s="739"/>
      <c r="BO113" s="739"/>
      <c r="BP113" s="740"/>
      <c r="BQ113" s="803" t="s">
        <v>122</v>
      </c>
      <c r="BR113" s="804"/>
      <c r="BS113" s="804"/>
      <c r="BT113" s="804"/>
      <c r="BU113" s="804"/>
      <c r="BV113" s="804" t="s">
        <v>122</v>
      </c>
      <c r="BW113" s="804"/>
      <c r="BX113" s="804"/>
      <c r="BY113" s="804"/>
      <c r="BZ113" s="804"/>
      <c r="CA113" s="804" t="s">
        <v>122</v>
      </c>
      <c r="CB113" s="804"/>
      <c r="CC113" s="804"/>
      <c r="CD113" s="804"/>
      <c r="CE113" s="804"/>
      <c r="CF113" s="862" t="s">
        <v>122</v>
      </c>
      <c r="CG113" s="863"/>
      <c r="CH113" s="863"/>
      <c r="CI113" s="863"/>
      <c r="CJ113" s="863"/>
      <c r="CK113" s="914"/>
      <c r="CL113" s="808"/>
      <c r="CM113" s="802" t="s">
        <v>444</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24" customFormat="1" ht="26.25" customHeight="1" x14ac:dyDescent="0.15">
      <c r="A114" s="901"/>
      <c r="B114" s="902"/>
      <c r="C114" s="739" t="s">
        <v>445</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t="s">
        <v>122</v>
      </c>
      <c r="AB114" s="767"/>
      <c r="AC114" s="767"/>
      <c r="AD114" s="767"/>
      <c r="AE114" s="768"/>
      <c r="AF114" s="769" t="s">
        <v>122</v>
      </c>
      <c r="AG114" s="767"/>
      <c r="AH114" s="767"/>
      <c r="AI114" s="767"/>
      <c r="AJ114" s="768"/>
      <c r="AK114" s="769" t="s">
        <v>122</v>
      </c>
      <c r="AL114" s="767"/>
      <c r="AM114" s="767"/>
      <c r="AN114" s="767"/>
      <c r="AO114" s="768"/>
      <c r="AP114" s="811" t="s">
        <v>122</v>
      </c>
      <c r="AQ114" s="812"/>
      <c r="AR114" s="812"/>
      <c r="AS114" s="812"/>
      <c r="AT114" s="813"/>
      <c r="AU114" s="919"/>
      <c r="AV114" s="920"/>
      <c r="AW114" s="920"/>
      <c r="AX114" s="920"/>
      <c r="AY114" s="920"/>
      <c r="AZ114" s="802" t="s">
        <v>446</v>
      </c>
      <c r="BA114" s="739"/>
      <c r="BB114" s="739"/>
      <c r="BC114" s="739"/>
      <c r="BD114" s="739"/>
      <c r="BE114" s="739"/>
      <c r="BF114" s="739"/>
      <c r="BG114" s="739"/>
      <c r="BH114" s="739"/>
      <c r="BI114" s="739"/>
      <c r="BJ114" s="739"/>
      <c r="BK114" s="739"/>
      <c r="BL114" s="739"/>
      <c r="BM114" s="739"/>
      <c r="BN114" s="739"/>
      <c r="BO114" s="739"/>
      <c r="BP114" s="740"/>
      <c r="BQ114" s="803">
        <v>207867665</v>
      </c>
      <c r="BR114" s="804"/>
      <c r="BS114" s="804"/>
      <c r="BT114" s="804"/>
      <c r="BU114" s="804"/>
      <c r="BV114" s="804">
        <v>207090434</v>
      </c>
      <c r="BW114" s="804"/>
      <c r="BX114" s="804"/>
      <c r="BY114" s="804"/>
      <c r="BZ114" s="804"/>
      <c r="CA114" s="804">
        <v>212311944</v>
      </c>
      <c r="CB114" s="804"/>
      <c r="CC114" s="804"/>
      <c r="CD114" s="804"/>
      <c r="CE114" s="804"/>
      <c r="CF114" s="862">
        <v>23.5</v>
      </c>
      <c r="CG114" s="863"/>
      <c r="CH114" s="863"/>
      <c r="CI114" s="863"/>
      <c r="CJ114" s="863"/>
      <c r="CK114" s="914"/>
      <c r="CL114" s="808"/>
      <c r="CM114" s="802" t="s">
        <v>447</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24" customFormat="1" ht="26.25" customHeight="1" x14ac:dyDescent="0.15">
      <c r="A115" s="901"/>
      <c r="B115" s="902"/>
      <c r="C115" s="739" t="s">
        <v>448</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3327137</v>
      </c>
      <c r="AB115" s="906"/>
      <c r="AC115" s="906"/>
      <c r="AD115" s="906"/>
      <c r="AE115" s="907"/>
      <c r="AF115" s="908">
        <v>3327874</v>
      </c>
      <c r="AG115" s="906"/>
      <c r="AH115" s="906"/>
      <c r="AI115" s="906"/>
      <c r="AJ115" s="907"/>
      <c r="AK115" s="908">
        <v>4748461</v>
      </c>
      <c r="AL115" s="906"/>
      <c r="AM115" s="906"/>
      <c r="AN115" s="906"/>
      <c r="AO115" s="907"/>
      <c r="AP115" s="909">
        <v>0.5</v>
      </c>
      <c r="AQ115" s="910"/>
      <c r="AR115" s="910"/>
      <c r="AS115" s="910"/>
      <c r="AT115" s="911"/>
      <c r="AU115" s="919"/>
      <c r="AV115" s="920"/>
      <c r="AW115" s="920"/>
      <c r="AX115" s="920"/>
      <c r="AY115" s="920"/>
      <c r="AZ115" s="802" t="s">
        <v>449</v>
      </c>
      <c r="BA115" s="739"/>
      <c r="BB115" s="739"/>
      <c r="BC115" s="739"/>
      <c r="BD115" s="739"/>
      <c r="BE115" s="739"/>
      <c r="BF115" s="739"/>
      <c r="BG115" s="739"/>
      <c r="BH115" s="739"/>
      <c r="BI115" s="739"/>
      <c r="BJ115" s="739"/>
      <c r="BK115" s="739"/>
      <c r="BL115" s="739"/>
      <c r="BM115" s="739"/>
      <c r="BN115" s="739"/>
      <c r="BO115" s="739"/>
      <c r="BP115" s="740"/>
      <c r="BQ115" s="803">
        <v>10655056</v>
      </c>
      <c r="BR115" s="804"/>
      <c r="BS115" s="804"/>
      <c r="BT115" s="804"/>
      <c r="BU115" s="804"/>
      <c r="BV115" s="804">
        <v>7980713</v>
      </c>
      <c r="BW115" s="804"/>
      <c r="BX115" s="804"/>
      <c r="BY115" s="804"/>
      <c r="BZ115" s="804"/>
      <c r="CA115" s="804">
        <v>7481545</v>
      </c>
      <c r="CB115" s="804"/>
      <c r="CC115" s="804"/>
      <c r="CD115" s="804"/>
      <c r="CE115" s="804"/>
      <c r="CF115" s="862">
        <v>0.8</v>
      </c>
      <c r="CG115" s="863"/>
      <c r="CH115" s="863"/>
      <c r="CI115" s="863"/>
      <c r="CJ115" s="863"/>
      <c r="CK115" s="914"/>
      <c r="CL115" s="808"/>
      <c r="CM115" s="802" t="s">
        <v>450</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24" customFormat="1" ht="26.25" customHeight="1" x14ac:dyDescent="0.15">
      <c r="A116" s="903"/>
      <c r="B116" s="904"/>
      <c r="C116" s="826" t="s">
        <v>451</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25</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452</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453</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24"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454</v>
      </c>
      <c r="Z117" s="884"/>
      <c r="AA117" s="889">
        <v>246055541</v>
      </c>
      <c r="AB117" s="890"/>
      <c r="AC117" s="890"/>
      <c r="AD117" s="890"/>
      <c r="AE117" s="891"/>
      <c r="AF117" s="892">
        <v>244381665</v>
      </c>
      <c r="AG117" s="890"/>
      <c r="AH117" s="890"/>
      <c r="AI117" s="890"/>
      <c r="AJ117" s="891"/>
      <c r="AK117" s="892">
        <v>252361982</v>
      </c>
      <c r="AL117" s="890"/>
      <c r="AM117" s="890"/>
      <c r="AN117" s="890"/>
      <c r="AO117" s="891"/>
      <c r="AP117" s="893"/>
      <c r="AQ117" s="894"/>
      <c r="AR117" s="894"/>
      <c r="AS117" s="894"/>
      <c r="AT117" s="895"/>
      <c r="AU117" s="919"/>
      <c r="AV117" s="920"/>
      <c r="AW117" s="920"/>
      <c r="AX117" s="920"/>
      <c r="AY117" s="920"/>
      <c r="AZ117" s="850" t="s">
        <v>455</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456</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24" customFormat="1" ht="26.25" customHeight="1" x14ac:dyDescent="0.15">
      <c r="A118" s="882" t="s">
        <v>430</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427</v>
      </c>
      <c r="AB118" s="883"/>
      <c r="AC118" s="883"/>
      <c r="AD118" s="883"/>
      <c r="AE118" s="884"/>
      <c r="AF118" s="885" t="s">
        <v>428</v>
      </c>
      <c r="AG118" s="883"/>
      <c r="AH118" s="883"/>
      <c r="AI118" s="883"/>
      <c r="AJ118" s="884"/>
      <c r="AK118" s="885" t="s">
        <v>294</v>
      </c>
      <c r="AL118" s="883"/>
      <c r="AM118" s="883"/>
      <c r="AN118" s="883"/>
      <c r="AO118" s="884"/>
      <c r="AP118" s="886" t="s">
        <v>429</v>
      </c>
      <c r="AQ118" s="887"/>
      <c r="AR118" s="887"/>
      <c r="AS118" s="887"/>
      <c r="AT118" s="888"/>
      <c r="AU118" s="919"/>
      <c r="AV118" s="920"/>
      <c r="AW118" s="920"/>
      <c r="AX118" s="920"/>
      <c r="AY118" s="920"/>
      <c r="AZ118" s="825" t="s">
        <v>457</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458</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24" customFormat="1" ht="26.25" customHeight="1" x14ac:dyDescent="0.15">
      <c r="A119" s="805" t="s">
        <v>433</v>
      </c>
      <c r="B119" s="806"/>
      <c r="C119" s="847" t="s">
        <v>434</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v>3327137</v>
      </c>
      <c r="AB119" s="876"/>
      <c r="AC119" s="876"/>
      <c r="AD119" s="876"/>
      <c r="AE119" s="877"/>
      <c r="AF119" s="878">
        <v>3327874</v>
      </c>
      <c r="AG119" s="876"/>
      <c r="AH119" s="876"/>
      <c r="AI119" s="876"/>
      <c r="AJ119" s="877"/>
      <c r="AK119" s="878">
        <v>4748461</v>
      </c>
      <c r="AL119" s="876"/>
      <c r="AM119" s="876"/>
      <c r="AN119" s="876"/>
      <c r="AO119" s="877"/>
      <c r="AP119" s="879">
        <v>0.5</v>
      </c>
      <c r="AQ119" s="880"/>
      <c r="AR119" s="880"/>
      <c r="AS119" s="880"/>
      <c r="AT119" s="881"/>
      <c r="AU119" s="921"/>
      <c r="AV119" s="922"/>
      <c r="AW119" s="922"/>
      <c r="AX119" s="922"/>
      <c r="AY119" s="922"/>
      <c r="AZ119" s="245" t="s">
        <v>177</v>
      </c>
      <c r="BA119" s="245"/>
      <c r="BB119" s="245"/>
      <c r="BC119" s="245"/>
      <c r="BD119" s="245"/>
      <c r="BE119" s="245"/>
      <c r="BF119" s="245"/>
      <c r="BG119" s="245"/>
      <c r="BH119" s="245"/>
      <c r="BI119" s="245"/>
      <c r="BJ119" s="245"/>
      <c r="BK119" s="245"/>
      <c r="BL119" s="245"/>
      <c r="BM119" s="245"/>
      <c r="BN119" s="245"/>
      <c r="BO119" s="864" t="s">
        <v>459</v>
      </c>
      <c r="BP119" s="865"/>
      <c r="BQ119" s="866">
        <v>3451088906</v>
      </c>
      <c r="BR119" s="832"/>
      <c r="BS119" s="832"/>
      <c r="BT119" s="832"/>
      <c r="BU119" s="832"/>
      <c r="BV119" s="832">
        <v>3437684521</v>
      </c>
      <c r="BW119" s="832"/>
      <c r="BX119" s="832"/>
      <c r="BY119" s="832"/>
      <c r="BZ119" s="832"/>
      <c r="CA119" s="832">
        <v>3413948958</v>
      </c>
      <c r="CB119" s="832"/>
      <c r="CC119" s="832"/>
      <c r="CD119" s="832"/>
      <c r="CE119" s="832"/>
      <c r="CF119" s="735"/>
      <c r="CG119" s="736"/>
      <c r="CH119" s="736"/>
      <c r="CI119" s="736"/>
      <c r="CJ119" s="821"/>
      <c r="CK119" s="915"/>
      <c r="CL119" s="810"/>
      <c r="CM119" s="825" t="s">
        <v>460</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34813920</v>
      </c>
      <c r="DH119" s="751"/>
      <c r="DI119" s="751"/>
      <c r="DJ119" s="751"/>
      <c r="DK119" s="752"/>
      <c r="DL119" s="753">
        <v>23204850</v>
      </c>
      <c r="DM119" s="751"/>
      <c r="DN119" s="751"/>
      <c r="DO119" s="751"/>
      <c r="DP119" s="752"/>
      <c r="DQ119" s="753">
        <v>12210220</v>
      </c>
      <c r="DR119" s="751"/>
      <c r="DS119" s="751"/>
      <c r="DT119" s="751"/>
      <c r="DU119" s="752"/>
      <c r="DV119" s="835">
        <v>1.4</v>
      </c>
      <c r="DW119" s="836"/>
      <c r="DX119" s="836"/>
      <c r="DY119" s="836"/>
      <c r="DZ119" s="837"/>
    </row>
    <row r="120" spans="1:130" s="224" customFormat="1" ht="26.25" customHeight="1" x14ac:dyDescent="0.15">
      <c r="A120" s="807"/>
      <c r="B120" s="808"/>
      <c r="C120" s="802" t="s">
        <v>437</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461</v>
      </c>
      <c r="AV120" s="868"/>
      <c r="AW120" s="868"/>
      <c r="AX120" s="868"/>
      <c r="AY120" s="869"/>
      <c r="AZ120" s="847" t="s">
        <v>462</v>
      </c>
      <c r="BA120" s="795"/>
      <c r="BB120" s="795"/>
      <c r="BC120" s="795"/>
      <c r="BD120" s="795"/>
      <c r="BE120" s="795"/>
      <c r="BF120" s="795"/>
      <c r="BG120" s="795"/>
      <c r="BH120" s="795"/>
      <c r="BI120" s="795"/>
      <c r="BJ120" s="795"/>
      <c r="BK120" s="795"/>
      <c r="BL120" s="795"/>
      <c r="BM120" s="795"/>
      <c r="BN120" s="795"/>
      <c r="BO120" s="795"/>
      <c r="BP120" s="796"/>
      <c r="BQ120" s="848">
        <v>251654546</v>
      </c>
      <c r="BR120" s="829"/>
      <c r="BS120" s="829"/>
      <c r="BT120" s="829"/>
      <c r="BU120" s="829"/>
      <c r="BV120" s="829">
        <v>301420605</v>
      </c>
      <c r="BW120" s="829"/>
      <c r="BX120" s="829"/>
      <c r="BY120" s="829"/>
      <c r="BZ120" s="829"/>
      <c r="CA120" s="829">
        <v>293073121</v>
      </c>
      <c r="CB120" s="829"/>
      <c r="CC120" s="829"/>
      <c r="CD120" s="829"/>
      <c r="CE120" s="829"/>
      <c r="CF120" s="853">
        <v>32.4</v>
      </c>
      <c r="CG120" s="854"/>
      <c r="CH120" s="854"/>
      <c r="CI120" s="854"/>
      <c r="CJ120" s="854"/>
      <c r="CK120" s="855" t="s">
        <v>463</v>
      </c>
      <c r="CL120" s="839"/>
      <c r="CM120" s="839"/>
      <c r="CN120" s="839"/>
      <c r="CO120" s="840"/>
      <c r="CP120" s="859" t="s">
        <v>405</v>
      </c>
      <c r="CQ120" s="860"/>
      <c r="CR120" s="860"/>
      <c r="CS120" s="860"/>
      <c r="CT120" s="860"/>
      <c r="CU120" s="860"/>
      <c r="CV120" s="860"/>
      <c r="CW120" s="860"/>
      <c r="CX120" s="860"/>
      <c r="CY120" s="860"/>
      <c r="CZ120" s="860"/>
      <c r="DA120" s="860"/>
      <c r="DB120" s="860"/>
      <c r="DC120" s="860"/>
      <c r="DD120" s="860"/>
      <c r="DE120" s="860"/>
      <c r="DF120" s="861"/>
      <c r="DG120" s="848">
        <v>345707376</v>
      </c>
      <c r="DH120" s="829"/>
      <c r="DI120" s="829"/>
      <c r="DJ120" s="829"/>
      <c r="DK120" s="829"/>
      <c r="DL120" s="829">
        <v>367916717</v>
      </c>
      <c r="DM120" s="829"/>
      <c r="DN120" s="829"/>
      <c r="DO120" s="829"/>
      <c r="DP120" s="829"/>
      <c r="DQ120" s="829">
        <v>391267356</v>
      </c>
      <c r="DR120" s="829"/>
      <c r="DS120" s="829"/>
      <c r="DT120" s="829"/>
      <c r="DU120" s="829"/>
      <c r="DV120" s="830">
        <v>43.3</v>
      </c>
      <c r="DW120" s="830"/>
      <c r="DX120" s="830"/>
      <c r="DY120" s="830"/>
      <c r="DZ120" s="831"/>
    </row>
    <row r="121" spans="1:130" s="224" customFormat="1" ht="26.25" customHeight="1" x14ac:dyDescent="0.15">
      <c r="A121" s="807"/>
      <c r="B121" s="808"/>
      <c r="C121" s="850" t="s">
        <v>464</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465</v>
      </c>
      <c r="BA121" s="739"/>
      <c r="BB121" s="739"/>
      <c r="BC121" s="739"/>
      <c r="BD121" s="739"/>
      <c r="BE121" s="739"/>
      <c r="BF121" s="739"/>
      <c r="BG121" s="739"/>
      <c r="BH121" s="739"/>
      <c r="BI121" s="739"/>
      <c r="BJ121" s="739"/>
      <c r="BK121" s="739"/>
      <c r="BL121" s="739"/>
      <c r="BM121" s="739"/>
      <c r="BN121" s="739"/>
      <c r="BO121" s="739"/>
      <c r="BP121" s="740"/>
      <c r="BQ121" s="803">
        <v>691902153</v>
      </c>
      <c r="BR121" s="804"/>
      <c r="BS121" s="804"/>
      <c r="BT121" s="804"/>
      <c r="BU121" s="804"/>
      <c r="BV121" s="804">
        <v>689256514</v>
      </c>
      <c r="BW121" s="804"/>
      <c r="BX121" s="804"/>
      <c r="BY121" s="804"/>
      <c r="BZ121" s="804"/>
      <c r="CA121" s="804">
        <v>708302770</v>
      </c>
      <c r="CB121" s="804"/>
      <c r="CC121" s="804"/>
      <c r="CD121" s="804"/>
      <c r="CE121" s="804"/>
      <c r="CF121" s="862">
        <v>78.3</v>
      </c>
      <c r="CG121" s="863"/>
      <c r="CH121" s="863"/>
      <c r="CI121" s="863"/>
      <c r="CJ121" s="863"/>
      <c r="CK121" s="856"/>
      <c r="CL121" s="842"/>
      <c r="CM121" s="842"/>
      <c r="CN121" s="842"/>
      <c r="CO121" s="843"/>
      <c r="CP121" s="822" t="s">
        <v>404</v>
      </c>
      <c r="CQ121" s="823"/>
      <c r="CR121" s="823"/>
      <c r="CS121" s="823"/>
      <c r="CT121" s="823"/>
      <c r="CU121" s="823"/>
      <c r="CV121" s="823"/>
      <c r="CW121" s="823"/>
      <c r="CX121" s="823"/>
      <c r="CY121" s="823"/>
      <c r="CZ121" s="823"/>
      <c r="DA121" s="823"/>
      <c r="DB121" s="823"/>
      <c r="DC121" s="823"/>
      <c r="DD121" s="823"/>
      <c r="DE121" s="823"/>
      <c r="DF121" s="824"/>
      <c r="DG121" s="803">
        <v>40036281</v>
      </c>
      <c r="DH121" s="804"/>
      <c r="DI121" s="804"/>
      <c r="DJ121" s="804"/>
      <c r="DK121" s="804"/>
      <c r="DL121" s="804">
        <v>37201399</v>
      </c>
      <c r="DM121" s="804"/>
      <c r="DN121" s="804"/>
      <c r="DO121" s="804"/>
      <c r="DP121" s="804"/>
      <c r="DQ121" s="804">
        <v>39587151</v>
      </c>
      <c r="DR121" s="804"/>
      <c r="DS121" s="804"/>
      <c r="DT121" s="804"/>
      <c r="DU121" s="804"/>
      <c r="DV121" s="781">
        <v>4.4000000000000004</v>
      </c>
      <c r="DW121" s="781"/>
      <c r="DX121" s="781"/>
      <c r="DY121" s="781"/>
      <c r="DZ121" s="782"/>
    </row>
    <row r="122" spans="1:130" s="224" customFormat="1" ht="26.25" customHeight="1" x14ac:dyDescent="0.15">
      <c r="A122" s="807"/>
      <c r="B122" s="808"/>
      <c r="C122" s="802" t="s">
        <v>447</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466</v>
      </c>
      <c r="BA122" s="826"/>
      <c r="BB122" s="826"/>
      <c r="BC122" s="826"/>
      <c r="BD122" s="826"/>
      <c r="BE122" s="826"/>
      <c r="BF122" s="826"/>
      <c r="BG122" s="826"/>
      <c r="BH122" s="826"/>
      <c r="BI122" s="826"/>
      <c r="BJ122" s="826"/>
      <c r="BK122" s="826"/>
      <c r="BL122" s="826"/>
      <c r="BM122" s="826"/>
      <c r="BN122" s="826"/>
      <c r="BO122" s="826"/>
      <c r="BP122" s="827"/>
      <c r="BQ122" s="866">
        <v>1344210447</v>
      </c>
      <c r="BR122" s="832"/>
      <c r="BS122" s="832"/>
      <c r="BT122" s="832"/>
      <c r="BU122" s="832"/>
      <c r="BV122" s="832">
        <v>1306678224</v>
      </c>
      <c r="BW122" s="832"/>
      <c r="BX122" s="832"/>
      <c r="BY122" s="832"/>
      <c r="BZ122" s="832"/>
      <c r="CA122" s="832">
        <v>1262336140</v>
      </c>
      <c r="CB122" s="832"/>
      <c r="CC122" s="832"/>
      <c r="CD122" s="832"/>
      <c r="CE122" s="832"/>
      <c r="CF122" s="833">
        <v>139.6</v>
      </c>
      <c r="CG122" s="834"/>
      <c r="CH122" s="834"/>
      <c r="CI122" s="834"/>
      <c r="CJ122" s="834"/>
      <c r="CK122" s="856"/>
      <c r="CL122" s="842"/>
      <c r="CM122" s="842"/>
      <c r="CN122" s="842"/>
      <c r="CO122" s="843"/>
      <c r="CP122" s="822" t="s">
        <v>406</v>
      </c>
      <c r="CQ122" s="823"/>
      <c r="CR122" s="823"/>
      <c r="CS122" s="823"/>
      <c r="CT122" s="823"/>
      <c r="CU122" s="823"/>
      <c r="CV122" s="823"/>
      <c r="CW122" s="823"/>
      <c r="CX122" s="823"/>
      <c r="CY122" s="823"/>
      <c r="CZ122" s="823"/>
      <c r="DA122" s="823"/>
      <c r="DB122" s="823"/>
      <c r="DC122" s="823"/>
      <c r="DD122" s="823"/>
      <c r="DE122" s="823"/>
      <c r="DF122" s="824"/>
      <c r="DG122" s="803">
        <v>40999314</v>
      </c>
      <c r="DH122" s="804"/>
      <c r="DI122" s="804"/>
      <c r="DJ122" s="804"/>
      <c r="DK122" s="804"/>
      <c r="DL122" s="804">
        <v>37071406</v>
      </c>
      <c r="DM122" s="804"/>
      <c r="DN122" s="804"/>
      <c r="DO122" s="804"/>
      <c r="DP122" s="804"/>
      <c r="DQ122" s="804">
        <v>38882477</v>
      </c>
      <c r="DR122" s="804"/>
      <c r="DS122" s="804"/>
      <c r="DT122" s="804"/>
      <c r="DU122" s="804"/>
      <c r="DV122" s="781">
        <v>4.3</v>
      </c>
      <c r="DW122" s="781"/>
      <c r="DX122" s="781"/>
      <c r="DY122" s="781"/>
      <c r="DZ122" s="782"/>
    </row>
    <row r="123" spans="1:130" s="224" customFormat="1" ht="26.25" customHeight="1" x14ac:dyDescent="0.15">
      <c r="A123" s="807"/>
      <c r="B123" s="808"/>
      <c r="C123" s="802" t="s">
        <v>453</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45" t="s">
        <v>177</v>
      </c>
      <c r="BA123" s="245"/>
      <c r="BB123" s="245"/>
      <c r="BC123" s="245"/>
      <c r="BD123" s="245"/>
      <c r="BE123" s="245"/>
      <c r="BF123" s="245"/>
      <c r="BG123" s="245"/>
      <c r="BH123" s="245"/>
      <c r="BI123" s="245"/>
      <c r="BJ123" s="245"/>
      <c r="BK123" s="245"/>
      <c r="BL123" s="245"/>
      <c r="BM123" s="245"/>
      <c r="BN123" s="245"/>
      <c r="BO123" s="864" t="s">
        <v>467</v>
      </c>
      <c r="BP123" s="865"/>
      <c r="BQ123" s="819">
        <v>2287767146</v>
      </c>
      <c r="BR123" s="820"/>
      <c r="BS123" s="820"/>
      <c r="BT123" s="820"/>
      <c r="BU123" s="820"/>
      <c r="BV123" s="820">
        <v>2297355343</v>
      </c>
      <c r="BW123" s="820"/>
      <c r="BX123" s="820"/>
      <c r="BY123" s="820"/>
      <c r="BZ123" s="820"/>
      <c r="CA123" s="820">
        <v>2263712031</v>
      </c>
      <c r="CB123" s="820"/>
      <c r="CC123" s="820"/>
      <c r="CD123" s="820"/>
      <c r="CE123" s="820"/>
      <c r="CF123" s="735"/>
      <c r="CG123" s="736"/>
      <c r="CH123" s="736"/>
      <c r="CI123" s="736"/>
      <c r="CJ123" s="821"/>
      <c r="CK123" s="856"/>
      <c r="CL123" s="842"/>
      <c r="CM123" s="842"/>
      <c r="CN123" s="842"/>
      <c r="CO123" s="843"/>
      <c r="CP123" s="822" t="s">
        <v>407</v>
      </c>
      <c r="CQ123" s="823"/>
      <c r="CR123" s="823"/>
      <c r="CS123" s="823"/>
      <c r="CT123" s="823"/>
      <c r="CU123" s="823"/>
      <c r="CV123" s="823"/>
      <c r="CW123" s="823"/>
      <c r="CX123" s="823"/>
      <c r="CY123" s="823"/>
      <c r="CZ123" s="823"/>
      <c r="DA123" s="823"/>
      <c r="DB123" s="823"/>
      <c r="DC123" s="823"/>
      <c r="DD123" s="823"/>
      <c r="DE123" s="823"/>
      <c r="DF123" s="824"/>
      <c r="DG123" s="766">
        <v>17043101</v>
      </c>
      <c r="DH123" s="767"/>
      <c r="DI123" s="767"/>
      <c r="DJ123" s="767"/>
      <c r="DK123" s="768"/>
      <c r="DL123" s="769">
        <v>7427677</v>
      </c>
      <c r="DM123" s="767"/>
      <c r="DN123" s="767"/>
      <c r="DO123" s="767"/>
      <c r="DP123" s="768"/>
      <c r="DQ123" s="769">
        <v>4317941</v>
      </c>
      <c r="DR123" s="767"/>
      <c r="DS123" s="767"/>
      <c r="DT123" s="767"/>
      <c r="DU123" s="768"/>
      <c r="DV123" s="811">
        <v>0.5</v>
      </c>
      <c r="DW123" s="812"/>
      <c r="DX123" s="812"/>
      <c r="DY123" s="812"/>
      <c r="DZ123" s="813"/>
    </row>
    <row r="124" spans="1:130" s="224" customFormat="1" ht="26.25" customHeight="1" thickBot="1" x14ac:dyDescent="0.2">
      <c r="A124" s="807"/>
      <c r="B124" s="808"/>
      <c r="C124" s="802" t="s">
        <v>456</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468</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129.9</v>
      </c>
      <c r="BR124" s="818"/>
      <c r="BS124" s="818"/>
      <c r="BT124" s="818"/>
      <c r="BU124" s="818"/>
      <c r="BV124" s="818">
        <v>129.19999999999999</v>
      </c>
      <c r="BW124" s="818"/>
      <c r="BX124" s="818"/>
      <c r="BY124" s="818"/>
      <c r="BZ124" s="818"/>
      <c r="CA124" s="818">
        <v>127.2</v>
      </c>
      <c r="CB124" s="818"/>
      <c r="CC124" s="818"/>
      <c r="CD124" s="818"/>
      <c r="CE124" s="818"/>
      <c r="CF124" s="713"/>
      <c r="CG124" s="714"/>
      <c r="CH124" s="714"/>
      <c r="CI124" s="714"/>
      <c r="CJ124" s="849"/>
      <c r="CK124" s="857"/>
      <c r="CL124" s="857"/>
      <c r="CM124" s="857"/>
      <c r="CN124" s="857"/>
      <c r="CO124" s="858"/>
      <c r="CP124" s="822" t="s">
        <v>469</v>
      </c>
      <c r="CQ124" s="823"/>
      <c r="CR124" s="823"/>
      <c r="CS124" s="823"/>
      <c r="CT124" s="823"/>
      <c r="CU124" s="823"/>
      <c r="CV124" s="823"/>
      <c r="CW124" s="823"/>
      <c r="CX124" s="823"/>
      <c r="CY124" s="823"/>
      <c r="CZ124" s="823"/>
      <c r="DA124" s="823"/>
      <c r="DB124" s="823"/>
      <c r="DC124" s="823"/>
      <c r="DD124" s="823"/>
      <c r="DE124" s="823"/>
      <c r="DF124" s="824"/>
      <c r="DG124" s="750">
        <v>10759347</v>
      </c>
      <c r="DH124" s="751"/>
      <c r="DI124" s="751"/>
      <c r="DJ124" s="751"/>
      <c r="DK124" s="752"/>
      <c r="DL124" s="753">
        <v>11056979</v>
      </c>
      <c r="DM124" s="751"/>
      <c r="DN124" s="751"/>
      <c r="DO124" s="751"/>
      <c r="DP124" s="752"/>
      <c r="DQ124" s="753">
        <v>11816287</v>
      </c>
      <c r="DR124" s="751"/>
      <c r="DS124" s="751"/>
      <c r="DT124" s="751"/>
      <c r="DU124" s="752"/>
      <c r="DV124" s="835">
        <v>1.3</v>
      </c>
      <c r="DW124" s="836"/>
      <c r="DX124" s="836"/>
      <c r="DY124" s="836"/>
      <c r="DZ124" s="837"/>
    </row>
    <row r="125" spans="1:130" s="224" customFormat="1" ht="26.25" customHeight="1" x14ac:dyDescent="0.15">
      <c r="A125" s="807"/>
      <c r="B125" s="808"/>
      <c r="C125" s="802" t="s">
        <v>458</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38" t="s">
        <v>470</v>
      </c>
      <c r="CL125" s="839"/>
      <c r="CM125" s="839"/>
      <c r="CN125" s="839"/>
      <c r="CO125" s="840"/>
      <c r="CP125" s="847" t="s">
        <v>471</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24" customFormat="1" ht="26.25" customHeight="1" thickBot="1" x14ac:dyDescent="0.2">
      <c r="A126" s="807"/>
      <c r="B126" s="808"/>
      <c r="C126" s="802" t="s">
        <v>460</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41"/>
      <c r="CL126" s="842"/>
      <c r="CM126" s="842"/>
      <c r="CN126" s="842"/>
      <c r="CO126" s="843"/>
      <c r="CP126" s="802" t="s">
        <v>472</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24" customFormat="1" ht="26.25" customHeight="1" x14ac:dyDescent="0.15">
      <c r="A127" s="809"/>
      <c r="B127" s="810"/>
      <c r="C127" s="825" t="s">
        <v>473</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26"/>
      <c r="AV127" s="226"/>
      <c r="AW127" s="226"/>
      <c r="AX127" s="828" t="s">
        <v>474</v>
      </c>
      <c r="AY127" s="799"/>
      <c r="AZ127" s="799"/>
      <c r="BA127" s="799"/>
      <c r="BB127" s="799"/>
      <c r="BC127" s="799"/>
      <c r="BD127" s="799"/>
      <c r="BE127" s="800"/>
      <c r="BF127" s="798" t="s">
        <v>475</v>
      </c>
      <c r="BG127" s="799"/>
      <c r="BH127" s="799"/>
      <c r="BI127" s="799"/>
      <c r="BJ127" s="799"/>
      <c r="BK127" s="799"/>
      <c r="BL127" s="800"/>
      <c r="BM127" s="798" t="s">
        <v>476</v>
      </c>
      <c r="BN127" s="799"/>
      <c r="BO127" s="799"/>
      <c r="BP127" s="799"/>
      <c r="BQ127" s="799"/>
      <c r="BR127" s="799"/>
      <c r="BS127" s="800"/>
      <c r="BT127" s="798" t="s">
        <v>477</v>
      </c>
      <c r="BU127" s="799"/>
      <c r="BV127" s="799"/>
      <c r="BW127" s="799"/>
      <c r="BX127" s="799"/>
      <c r="BY127" s="799"/>
      <c r="BZ127" s="801"/>
      <c r="CA127" s="226"/>
      <c r="CB127" s="226"/>
      <c r="CC127" s="226"/>
      <c r="CD127" s="249"/>
      <c r="CE127" s="249"/>
      <c r="CF127" s="249"/>
      <c r="CG127" s="226"/>
      <c r="CH127" s="226"/>
      <c r="CI127" s="226"/>
      <c r="CJ127" s="248"/>
      <c r="CK127" s="841"/>
      <c r="CL127" s="842"/>
      <c r="CM127" s="842"/>
      <c r="CN127" s="842"/>
      <c r="CO127" s="843"/>
      <c r="CP127" s="802" t="s">
        <v>478</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24" customFormat="1" ht="26.25" customHeight="1" thickBot="1" x14ac:dyDescent="0.2">
      <c r="A128" s="783" t="s">
        <v>479</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480</v>
      </c>
      <c r="X128" s="785"/>
      <c r="Y128" s="785"/>
      <c r="Z128" s="786"/>
      <c r="AA128" s="787">
        <v>51424709</v>
      </c>
      <c r="AB128" s="788"/>
      <c r="AC128" s="788"/>
      <c r="AD128" s="788"/>
      <c r="AE128" s="789"/>
      <c r="AF128" s="790">
        <v>69071805</v>
      </c>
      <c r="AG128" s="788"/>
      <c r="AH128" s="788"/>
      <c r="AI128" s="788"/>
      <c r="AJ128" s="789"/>
      <c r="AK128" s="790">
        <v>64374445</v>
      </c>
      <c r="AL128" s="788"/>
      <c r="AM128" s="788"/>
      <c r="AN128" s="788"/>
      <c r="AO128" s="789"/>
      <c r="AP128" s="791"/>
      <c r="AQ128" s="792"/>
      <c r="AR128" s="792"/>
      <c r="AS128" s="792"/>
      <c r="AT128" s="793"/>
      <c r="AU128" s="226"/>
      <c r="AV128" s="226"/>
      <c r="AW128" s="226"/>
      <c r="AX128" s="794" t="s">
        <v>481</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49"/>
      <c r="CB128" s="249"/>
      <c r="CC128" s="249"/>
      <c r="CD128" s="249"/>
      <c r="CE128" s="249"/>
      <c r="CF128" s="249"/>
      <c r="CG128" s="226"/>
      <c r="CH128" s="226"/>
      <c r="CI128" s="226"/>
      <c r="CJ128" s="248"/>
      <c r="CK128" s="844"/>
      <c r="CL128" s="845"/>
      <c r="CM128" s="845"/>
      <c r="CN128" s="845"/>
      <c r="CO128" s="846"/>
      <c r="CP128" s="776" t="s">
        <v>482</v>
      </c>
      <c r="CQ128" s="717"/>
      <c r="CR128" s="717"/>
      <c r="CS128" s="717"/>
      <c r="CT128" s="717"/>
      <c r="CU128" s="717"/>
      <c r="CV128" s="717"/>
      <c r="CW128" s="717"/>
      <c r="CX128" s="717"/>
      <c r="CY128" s="717"/>
      <c r="CZ128" s="717"/>
      <c r="DA128" s="717"/>
      <c r="DB128" s="717"/>
      <c r="DC128" s="717"/>
      <c r="DD128" s="717"/>
      <c r="DE128" s="717"/>
      <c r="DF128" s="718"/>
      <c r="DG128" s="777">
        <v>10655056</v>
      </c>
      <c r="DH128" s="778"/>
      <c r="DI128" s="778"/>
      <c r="DJ128" s="778"/>
      <c r="DK128" s="778"/>
      <c r="DL128" s="778">
        <v>7980713</v>
      </c>
      <c r="DM128" s="778"/>
      <c r="DN128" s="778"/>
      <c r="DO128" s="778"/>
      <c r="DP128" s="778"/>
      <c r="DQ128" s="778">
        <v>7481545</v>
      </c>
      <c r="DR128" s="778"/>
      <c r="DS128" s="778"/>
      <c r="DT128" s="778"/>
      <c r="DU128" s="778"/>
      <c r="DV128" s="779">
        <v>0.8</v>
      </c>
      <c r="DW128" s="779"/>
      <c r="DX128" s="779"/>
      <c r="DY128" s="779"/>
      <c r="DZ128" s="780"/>
    </row>
    <row r="129" spans="1:131" s="224" customFormat="1" ht="26.25" customHeight="1" x14ac:dyDescent="0.15">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483</v>
      </c>
      <c r="X129" s="764"/>
      <c r="Y129" s="764"/>
      <c r="Z129" s="765"/>
      <c r="AA129" s="766">
        <v>999814703</v>
      </c>
      <c r="AB129" s="767"/>
      <c r="AC129" s="767"/>
      <c r="AD129" s="767"/>
      <c r="AE129" s="768"/>
      <c r="AF129" s="769">
        <v>982949142</v>
      </c>
      <c r="AG129" s="767"/>
      <c r="AH129" s="767"/>
      <c r="AI129" s="767"/>
      <c r="AJ129" s="768"/>
      <c r="AK129" s="769">
        <v>1000040812</v>
      </c>
      <c r="AL129" s="767"/>
      <c r="AM129" s="767"/>
      <c r="AN129" s="767"/>
      <c r="AO129" s="768"/>
      <c r="AP129" s="770"/>
      <c r="AQ129" s="771"/>
      <c r="AR129" s="771"/>
      <c r="AS129" s="771"/>
      <c r="AT129" s="772"/>
      <c r="AU129" s="227"/>
      <c r="AV129" s="227"/>
      <c r="AW129" s="227"/>
      <c r="AX129" s="738" t="s">
        <v>484</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761" t="s">
        <v>485</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486</v>
      </c>
      <c r="X130" s="764"/>
      <c r="Y130" s="764"/>
      <c r="Z130" s="765"/>
      <c r="AA130" s="766">
        <v>104749580</v>
      </c>
      <c r="AB130" s="767"/>
      <c r="AC130" s="767"/>
      <c r="AD130" s="767"/>
      <c r="AE130" s="768"/>
      <c r="AF130" s="769">
        <v>100787701</v>
      </c>
      <c r="AG130" s="767"/>
      <c r="AH130" s="767"/>
      <c r="AI130" s="767"/>
      <c r="AJ130" s="768"/>
      <c r="AK130" s="769">
        <v>95841212</v>
      </c>
      <c r="AL130" s="767"/>
      <c r="AM130" s="767"/>
      <c r="AN130" s="767"/>
      <c r="AO130" s="768"/>
      <c r="AP130" s="770"/>
      <c r="AQ130" s="771"/>
      <c r="AR130" s="771"/>
      <c r="AS130" s="771"/>
      <c r="AT130" s="772"/>
      <c r="AU130" s="227"/>
      <c r="AV130" s="227"/>
      <c r="AW130" s="227"/>
      <c r="AX130" s="738" t="s">
        <v>487</v>
      </c>
      <c r="AY130" s="739"/>
      <c r="AZ130" s="739"/>
      <c r="BA130" s="739"/>
      <c r="BB130" s="739"/>
      <c r="BC130" s="739"/>
      <c r="BD130" s="739"/>
      <c r="BE130" s="740"/>
      <c r="BF130" s="741">
        <v>9.5</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488</v>
      </c>
      <c r="X131" s="748"/>
      <c r="Y131" s="748"/>
      <c r="Z131" s="749"/>
      <c r="AA131" s="750">
        <v>895065123</v>
      </c>
      <c r="AB131" s="751"/>
      <c r="AC131" s="751"/>
      <c r="AD131" s="751"/>
      <c r="AE131" s="752"/>
      <c r="AF131" s="753">
        <v>882161441</v>
      </c>
      <c r="AG131" s="751"/>
      <c r="AH131" s="751"/>
      <c r="AI131" s="751"/>
      <c r="AJ131" s="752"/>
      <c r="AK131" s="753">
        <v>904199600</v>
      </c>
      <c r="AL131" s="751"/>
      <c r="AM131" s="751"/>
      <c r="AN131" s="751"/>
      <c r="AO131" s="752"/>
      <c r="AP131" s="754"/>
      <c r="AQ131" s="755"/>
      <c r="AR131" s="755"/>
      <c r="AS131" s="755"/>
      <c r="AT131" s="756"/>
      <c r="AU131" s="227"/>
      <c r="AV131" s="227"/>
      <c r="AW131" s="227"/>
      <c r="AX131" s="716" t="s">
        <v>489</v>
      </c>
      <c r="AY131" s="717"/>
      <c r="AZ131" s="717"/>
      <c r="BA131" s="717"/>
      <c r="BB131" s="717"/>
      <c r="BC131" s="717"/>
      <c r="BD131" s="717"/>
      <c r="BE131" s="718"/>
      <c r="BF131" s="719">
        <v>127.2</v>
      </c>
      <c r="BG131" s="720"/>
      <c r="BH131" s="720"/>
      <c r="BI131" s="720"/>
      <c r="BJ131" s="720"/>
      <c r="BK131" s="720"/>
      <c r="BL131" s="721"/>
      <c r="BM131" s="719">
        <v>400</v>
      </c>
      <c r="BN131" s="720"/>
      <c r="BO131" s="720"/>
      <c r="BP131" s="720"/>
      <c r="BQ131" s="720"/>
      <c r="BR131" s="720"/>
      <c r="BS131" s="721"/>
      <c r="BT131" s="722"/>
      <c r="BU131" s="723"/>
      <c r="BV131" s="723"/>
      <c r="BW131" s="723"/>
      <c r="BX131" s="723"/>
      <c r="BY131" s="723"/>
      <c r="BZ131" s="72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725" t="s">
        <v>490</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491</v>
      </c>
      <c r="W132" s="729"/>
      <c r="X132" s="729"/>
      <c r="Y132" s="729"/>
      <c r="Z132" s="730"/>
      <c r="AA132" s="731">
        <v>10.041867229999999</v>
      </c>
      <c r="AB132" s="732"/>
      <c r="AC132" s="732"/>
      <c r="AD132" s="732"/>
      <c r="AE132" s="733"/>
      <c r="AF132" s="734">
        <v>8.4476780649999998</v>
      </c>
      <c r="AG132" s="732"/>
      <c r="AH132" s="732"/>
      <c r="AI132" s="732"/>
      <c r="AJ132" s="733"/>
      <c r="AK132" s="734">
        <v>10.19092732</v>
      </c>
      <c r="AL132" s="732"/>
      <c r="AM132" s="732"/>
      <c r="AN132" s="732"/>
      <c r="AO132" s="733"/>
      <c r="AP132" s="735"/>
      <c r="AQ132" s="736"/>
      <c r="AR132" s="736"/>
      <c r="AS132" s="736"/>
      <c r="AT132" s="73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492</v>
      </c>
      <c r="W133" s="708"/>
      <c r="X133" s="708"/>
      <c r="Y133" s="708"/>
      <c r="Z133" s="709"/>
      <c r="AA133" s="710">
        <v>10.6</v>
      </c>
      <c r="AB133" s="711"/>
      <c r="AC133" s="711"/>
      <c r="AD133" s="711"/>
      <c r="AE133" s="712"/>
      <c r="AF133" s="710">
        <v>9.6999999999999993</v>
      </c>
      <c r="AG133" s="711"/>
      <c r="AH133" s="711"/>
      <c r="AI133" s="711"/>
      <c r="AJ133" s="712"/>
      <c r="AK133" s="710">
        <v>9.5</v>
      </c>
      <c r="AL133" s="711"/>
      <c r="AM133" s="711"/>
      <c r="AN133" s="711"/>
      <c r="AO133" s="712"/>
      <c r="AP133" s="713"/>
      <c r="AQ133" s="714"/>
      <c r="AR133" s="714"/>
      <c r="AS133" s="714"/>
      <c r="AT133" s="71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6alRL2as5indXfEcwko2x7R3O3Y44NKADMnNUksdwZ6R/a5TQcX7etv3MYrlTTcJ1wGHgB+mmiom1NHvFo9GxA==" saltValue="3nC+0uCBqKt2lA80FPn6Y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493</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XejP8WGNHWOTb/K9Fp/P0PB5uGtIhd/ambi3eApz/JSy6wuoNftrRRltiP+XPU2PhnJMK2zJ/I7oHtcZaIWLlQ==" saltValue="z3i7R64sJrnMAMa3srAxkg=="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08nnjBc8km042YjPvNLdHd++UnefgSGjOcgERdvEGBp/rJWxOLGkC3WfCUsPZyWSaNqLjkLHXoy3eLnL2heaqA==" saltValue="MrqgV9/Wo5mNJmQ6TKCdv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494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495</v>
      </c>
      <c r="AL6" s="260"/>
      <c r="AM6" s="260"/>
      <c r="AN6" s="260"/>
    </row>
    <row r="7" spans="1:46" ht="13.5" customHeight="1" x14ac:dyDescent="0.15">
      <c r="A7" s="259"/>
      <c r="AK7" s="262"/>
      <c r="AL7" s="263"/>
      <c r="AM7" s="263"/>
      <c r="AN7" s="264"/>
      <c r="AO7" s="1121" t="s">
        <v>496</v>
      </c>
      <c r="AP7" s="265"/>
      <c r="AQ7" s="266" t="s">
        <v>497</v>
      </c>
      <c r="AR7" s="267"/>
    </row>
    <row r="8" spans="1:46" x14ac:dyDescent="0.15">
      <c r="A8" s="259"/>
      <c r="AK8" s="268"/>
      <c r="AL8" s="269"/>
      <c r="AM8" s="269"/>
      <c r="AN8" s="270"/>
      <c r="AO8" s="1122"/>
      <c r="AP8" s="271" t="s">
        <v>498</v>
      </c>
      <c r="AQ8" s="272" t="s">
        <v>499</v>
      </c>
      <c r="AR8" s="273" t="s">
        <v>500</v>
      </c>
    </row>
    <row r="9" spans="1:46" x14ac:dyDescent="0.15">
      <c r="A9" s="259"/>
      <c r="AK9" s="1133" t="s">
        <v>501</v>
      </c>
      <c r="AL9" s="1134"/>
      <c r="AM9" s="1134"/>
      <c r="AN9" s="1135"/>
      <c r="AO9" s="274">
        <v>355193978</v>
      </c>
      <c r="AP9" s="274">
        <v>94643</v>
      </c>
      <c r="AQ9" s="275">
        <v>103356</v>
      </c>
      <c r="AR9" s="276">
        <v>-8.4</v>
      </c>
    </row>
    <row r="10" spans="1:46" ht="13.5" customHeight="1" x14ac:dyDescent="0.15">
      <c r="A10" s="259"/>
      <c r="AK10" s="1133" t="s">
        <v>502</v>
      </c>
      <c r="AL10" s="1134"/>
      <c r="AM10" s="1134"/>
      <c r="AN10" s="1135"/>
      <c r="AO10" s="277">
        <v>570</v>
      </c>
      <c r="AP10" s="277">
        <v>0</v>
      </c>
      <c r="AQ10" s="278">
        <v>104</v>
      </c>
      <c r="AR10" s="279">
        <v>-100</v>
      </c>
    </row>
    <row r="11" spans="1:46" ht="13.5" customHeight="1" x14ac:dyDescent="0.15">
      <c r="A11" s="259"/>
      <c r="AK11" s="1133" t="s">
        <v>503</v>
      </c>
      <c r="AL11" s="1134"/>
      <c r="AM11" s="1134"/>
      <c r="AN11" s="1135"/>
      <c r="AO11" s="277">
        <v>2222049</v>
      </c>
      <c r="AP11" s="277">
        <v>592</v>
      </c>
      <c r="AQ11" s="278">
        <v>1054</v>
      </c>
      <c r="AR11" s="279">
        <v>-43.8</v>
      </c>
    </row>
    <row r="12" spans="1:46" ht="13.5" customHeight="1" x14ac:dyDescent="0.15">
      <c r="A12" s="259"/>
      <c r="AK12" s="1133" t="s">
        <v>504</v>
      </c>
      <c r="AL12" s="1134"/>
      <c r="AM12" s="1134"/>
      <c r="AN12" s="1135"/>
      <c r="AO12" s="277" t="s">
        <v>505</v>
      </c>
      <c r="AP12" s="277" t="s">
        <v>505</v>
      </c>
      <c r="AQ12" s="278">
        <v>3</v>
      </c>
      <c r="AR12" s="279" t="s">
        <v>505</v>
      </c>
    </row>
    <row r="13" spans="1:46" ht="13.5" customHeight="1" x14ac:dyDescent="0.15">
      <c r="A13" s="259"/>
      <c r="AK13" s="1133" t="s">
        <v>506</v>
      </c>
      <c r="AL13" s="1134"/>
      <c r="AM13" s="1134"/>
      <c r="AN13" s="1135"/>
      <c r="AO13" s="277">
        <v>7509347</v>
      </c>
      <c r="AP13" s="277">
        <v>2001</v>
      </c>
      <c r="AQ13" s="278">
        <v>1918</v>
      </c>
      <c r="AR13" s="279">
        <v>4.3</v>
      </c>
    </row>
    <row r="14" spans="1:46" ht="13.5" customHeight="1" x14ac:dyDescent="0.15">
      <c r="A14" s="259"/>
      <c r="AK14" s="1133" t="s">
        <v>507</v>
      </c>
      <c r="AL14" s="1134"/>
      <c r="AM14" s="1134"/>
      <c r="AN14" s="1135"/>
      <c r="AO14" s="277">
        <v>4704987</v>
      </c>
      <c r="AP14" s="277">
        <v>1254</v>
      </c>
      <c r="AQ14" s="278">
        <v>1336</v>
      </c>
      <c r="AR14" s="279">
        <v>-6.1</v>
      </c>
    </row>
    <row r="15" spans="1:46" ht="13.5" customHeight="1" x14ac:dyDescent="0.15">
      <c r="A15" s="259"/>
      <c r="AK15" s="1136" t="s">
        <v>508</v>
      </c>
      <c r="AL15" s="1137"/>
      <c r="AM15" s="1137"/>
      <c r="AN15" s="1138"/>
      <c r="AO15" s="277">
        <v>-7521000</v>
      </c>
      <c r="AP15" s="277">
        <v>-2004</v>
      </c>
      <c r="AQ15" s="278">
        <v>-3217</v>
      </c>
      <c r="AR15" s="279">
        <v>-37.700000000000003</v>
      </c>
    </row>
    <row r="16" spans="1:46" x14ac:dyDescent="0.15">
      <c r="A16" s="259"/>
      <c r="AK16" s="1136" t="s">
        <v>177</v>
      </c>
      <c r="AL16" s="1137"/>
      <c r="AM16" s="1137"/>
      <c r="AN16" s="1138"/>
      <c r="AO16" s="277">
        <v>362109931</v>
      </c>
      <c r="AP16" s="277">
        <v>96486</v>
      </c>
      <c r="AQ16" s="278">
        <v>104553</v>
      </c>
      <c r="AR16" s="279">
        <v>-7.7</v>
      </c>
    </row>
    <row r="17" spans="1:46" x14ac:dyDescent="0.15">
      <c r="A17" s="259"/>
    </row>
    <row r="18" spans="1:46" x14ac:dyDescent="0.15">
      <c r="A18" s="259"/>
      <c r="AQ18" s="280"/>
      <c r="AR18" s="280"/>
    </row>
    <row r="19" spans="1:46" x14ac:dyDescent="0.15">
      <c r="A19" s="259"/>
      <c r="AK19" s="255" t="s">
        <v>509</v>
      </c>
    </row>
    <row r="20" spans="1:46" x14ac:dyDescent="0.15">
      <c r="A20" s="259"/>
      <c r="AK20" s="281"/>
      <c r="AL20" s="282"/>
      <c r="AM20" s="282"/>
      <c r="AN20" s="283"/>
      <c r="AO20" s="284" t="s">
        <v>510</v>
      </c>
      <c r="AP20" s="285" t="s">
        <v>511</v>
      </c>
      <c r="AQ20" s="286" t="s">
        <v>512</v>
      </c>
      <c r="AR20" s="287"/>
    </row>
    <row r="21" spans="1:46" s="260" customFormat="1" x14ac:dyDescent="0.15">
      <c r="A21" s="288"/>
      <c r="AK21" s="1139" t="s">
        <v>513</v>
      </c>
      <c r="AL21" s="1140"/>
      <c r="AM21" s="1140"/>
      <c r="AN21" s="1141"/>
      <c r="AO21" s="289">
        <v>10.28</v>
      </c>
      <c r="AP21" s="290">
        <v>11.38</v>
      </c>
      <c r="AQ21" s="291">
        <v>-1.1000000000000001</v>
      </c>
      <c r="AS21" s="292"/>
      <c r="AT21" s="288"/>
    </row>
    <row r="22" spans="1:46" s="260" customFormat="1" x14ac:dyDescent="0.15">
      <c r="A22" s="288"/>
      <c r="AK22" s="1139" t="s">
        <v>514</v>
      </c>
      <c r="AL22" s="1140"/>
      <c r="AM22" s="1140"/>
      <c r="AN22" s="1141"/>
      <c r="AO22" s="293">
        <v>100</v>
      </c>
      <c r="AP22" s="294">
        <v>99.9</v>
      </c>
      <c r="AQ22" s="295">
        <v>0.1</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32" t="s">
        <v>515</v>
      </c>
      <c r="B26" s="1132"/>
      <c r="C26" s="1132"/>
      <c r="D26" s="1132"/>
      <c r="E26" s="1132"/>
      <c r="F26" s="1132"/>
      <c r="G26" s="1132"/>
      <c r="H26" s="1132"/>
      <c r="I26" s="1132"/>
      <c r="J26" s="1132"/>
      <c r="K26" s="1132"/>
      <c r="L26" s="1132"/>
      <c r="M26" s="1132"/>
      <c r="N26" s="1132"/>
      <c r="O26" s="1132"/>
      <c r="P26" s="1132"/>
      <c r="Q26" s="1132"/>
      <c r="R26" s="1132"/>
      <c r="S26" s="1132"/>
      <c r="T26" s="1132"/>
      <c r="U26" s="1132"/>
      <c r="V26" s="1132"/>
      <c r="W26" s="1132"/>
      <c r="X26" s="1132"/>
      <c r="Y26" s="1132"/>
      <c r="Z26" s="1132"/>
      <c r="AA26" s="1132"/>
      <c r="AB26" s="1132"/>
      <c r="AC26" s="1132"/>
      <c r="AD26" s="1132"/>
      <c r="AE26" s="1132"/>
      <c r="AF26" s="1132"/>
      <c r="AG26" s="1132"/>
      <c r="AH26" s="1132"/>
      <c r="AI26" s="1132"/>
      <c r="AJ26" s="1132"/>
      <c r="AK26" s="1132"/>
      <c r="AL26" s="1132"/>
      <c r="AM26" s="1132"/>
      <c r="AN26" s="1132"/>
      <c r="AO26" s="1132"/>
      <c r="AP26" s="1132"/>
      <c r="AQ26" s="1132"/>
      <c r="AR26" s="1132"/>
      <c r="AS26" s="1132"/>
    </row>
    <row r="27" spans="1:46" x14ac:dyDescent="0.15">
      <c r="A27" s="300"/>
      <c r="AS27" s="255"/>
      <c r="AT27" s="255"/>
    </row>
    <row r="28" spans="1:46" ht="17.25" x14ac:dyDescent="0.15">
      <c r="A28" s="256" t="s">
        <v>516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517</v>
      </c>
      <c r="AL29" s="260"/>
      <c r="AM29" s="260"/>
      <c r="AN29" s="260"/>
      <c r="AS29" s="302"/>
    </row>
    <row r="30" spans="1:46" ht="13.5" customHeight="1" x14ac:dyDescent="0.15">
      <c r="A30" s="259"/>
      <c r="AK30" s="262"/>
      <c r="AL30" s="263"/>
      <c r="AM30" s="263"/>
      <c r="AN30" s="264"/>
      <c r="AO30" s="1121" t="s">
        <v>496</v>
      </c>
      <c r="AP30" s="265"/>
      <c r="AQ30" s="266" t="s">
        <v>497</v>
      </c>
      <c r="AR30" s="267"/>
    </row>
    <row r="31" spans="1:46" x14ac:dyDescent="0.15">
      <c r="A31" s="259"/>
      <c r="AK31" s="268"/>
      <c r="AL31" s="269"/>
      <c r="AM31" s="269"/>
      <c r="AN31" s="270"/>
      <c r="AO31" s="1122"/>
      <c r="AP31" s="271" t="s">
        <v>498</v>
      </c>
      <c r="AQ31" s="272" t="s">
        <v>499</v>
      </c>
      <c r="AR31" s="273" t="s">
        <v>500</v>
      </c>
    </row>
    <row r="32" spans="1:46" ht="27" customHeight="1" x14ac:dyDescent="0.15">
      <c r="A32" s="259"/>
      <c r="AK32" s="1123" t="s">
        <v>518</v>
      </c>
      <c r="AL32" s="1124"/>
      <c r="AM32" s="1124"/>
      <c r="AN32" s="1125"/>
      <c r="AO32" s="303">
        <v>103841864</v>
      </c>
      <c r="AP32" s="303">
        <v>27669</v>
      </c>
      <c r="AQ32" s="304">
        <v>30018</v>
      </c>
      <c r="AR32" s="305">
        <v>-7.8</v>
      </c>
    </row>
    <row r="33" spans="1:46" ht="13.5" customHeight="1" x14ac:dyDescent="0.15">
      <c r="A33" s="259"/>
      <c r="AK33" s="1123" t="s">
        <v>519</v>
      </c>
      <c r="AL33" s="1124"/>
      <c r="AM33" s="1124"/>
      <c r="AN33" s="1125"/>
      <c r="AO33" s="303">
        <v>35833930</v>
      </c>
      <c r="AP33" s="303">
        <v>9548</v>
      </c>
      <c r="AQ33" s="304">
        <v>2237</v>
      </c>
      <c r="AR33" s="305">
        <v>326.8</v>
      </c>
    </row>
    <row r="34" spans="1:46" ht="27" customHeight="1" x14ac:dyDescent="0.15">
      <c r="A34" s="259"/>
      <c r="AK34" s="1123" t="s">
        <v>520</v>
      </c>
      <c r="AL34" s="1124"/>
      <c r="AM34" s="1124"/>
      <c r="AN34" s="1125"/>
      <c r="AO34" s="303">
        <v>62654281</v>
      </c>
      <c r="AP34" s="303">
        <v>16695</v>
      </c>
      <c r="AQ34" s="304">
        <v>21851</v>
      </c>
      <c r="AR34" s="305">
        <v>-23.6</v>
      </c>
    </row>
    <row r="35" spans="1:46" ht="27" customHeight="1" x14ac:dyDescent="0.15">
      <c r="A35" s="259"/>
      <c r="AK35" s="1123" t="s">
        <v>521</v>
      </c>
      <c r="AL35" s="1124"/>
      <c r="AM35" s="1124"/>
      <c r="AN35" s="1125"/>
      <c r="AO35" s="303">
        <v>45283446</v>
      </c>
      <c r="AP35" s="303">
        <v>12066</v>
      </c>
      <c r="AQ35" s="304">
        <v>9810</v>
      </c>
      <c r="AR35" s="305">
        <v>23</v>
      </c>
    </row>
    <row r="36" spans="1:46" ht="27" customHeight="1" x14ac:dyDescent="0.15">
      <c r="A36" s="259"/>
      <c r="AK36" s="1123" t="s">
        <v>522</v>
      </c>
      <c r="AL36" s="1124"/>
      <c r="AM36" s="1124"/>
      <c r="AN36" s="1125"/>
      <c r="AO36" s="303" t="s">
        <v>505</v>
      </c>
      <c r="AP36" s="303" t="s">
        <v>505</v>
      </c>
      <c r="AQ36" s="304">
        <v>148</v>
      </c>
      <c r="AR36" s="305" t="s">
        <v>505</v>
      </c>
    </row>
    <row r="37" spans="1:46" ht="13.5" customHeight="1" x14ac:dyDescent="0.15">
      <c r="A37" s="259"/>
      <c r="AK37" s="1123" t="s">
        <v>523</v>
      </c>
      <c r="AL37" s="1124"/>
      <c r="AM37" s="1124"/>
      <c r="AN37" s="1125"/>
      <c r="AO37" s="303">
        <v>4748461</v>
      </c>
      <c r="AP37" s="303">
        <v>1265</v>
      </c>
      <c r="AQ37" s="304">
        <v>1410</v>
      </c>
      <c r="AR37" s="305">
        <v>-10.3</v>
      </c>
    </row>
    <row r="38" spans="1:46" ht="27" customHeight="1" x14ac:dyDescent="0.15">
      <c r="A38" s="259"/>
      <c r="AK38" s="1126" t="s">
        <v>524</v>
      </c>
      <c r="AL38" s="1127"/>
      <c r="AM38" s="1127"/>
      <c r="AN38" s="1128"/>
      <c r="AO38" s="306" t="s">
        <v>505</v>
      </c>
      <c r="AP38" s="306" t="s">
        <v>505</v>
      </c>
      <c r="AQ38" s="307">
        <v>0</v>
      </c>
      <c r="AR38" s="295" t="s">
        <v>505</v>
      </c>
      <c r="AS38" s="302"/>
    </row>
    <row r="39" spans="1:46" x14ac:dyDescent="0.15">
      <c r="A39" s="259"/>
      <c r="AK39" s="1126" t="s">
        <v>525</v>
      </c>
      <c r="AL39" s="1127"/>
      <c r="AM39" s="1127"/>
      <c r="AN39" s="1128"/>
      <c r="AO39" s="303">
        <v>-64374445</v>
      </c>
      <c r="AP39" s="303">
        <v>-17153</v>
      </c>
      <c r="AQ39" s="304">
        <v>-17155</v>
      </c>
      <c r="AR39" s="305">
        <v>0</v>
      </c>
      <c r="AS39" s="302"/>
    </row>
    <row r="40" spans="1:46" ht="27" customHeight="1" x14ac:dyDescent="0.15">
      <c r="A40" s="259"/>
      <c r="AK40" s="1123" t="s">
        <v>526</v>
      </c>
      <c r="AL40" s="1124"/>
      <c r="AM40" s="1124"/>
      <c r="AN40" s="1125"/>
      <c r="AO40" s="303">
        <v>-95841212</v>
      </c>
      <c r="AP40" s="303">
        <v>-25537</v>
      </c>
      <c r="AQ40" s="304">
        <v>-31149</v>
      </c>
      <c r="AR40" s="305">
        <v>-18</v>
      </c>
      <c r="AS40" s="302"/>
    </row>
    <row r="41" spans="1:46" x14ac:dyDescent="0.15">
      <c r="A41" s="259"/>
      <c r="AK41" s="1129" t="s">
        <v>287</v>
      </c>
      <c r="AL41" s="1130"/>
      <c r="AM41" s="1130"/>
      <c r="AN41" s="1131"/>
      <c r="AO41" s="303">
        <v>92146325</v>
      </c>
      <c r="AP41" s="303">
        <v>24553</v>
      </c>
      <c r="AQ41" s="304">
        <v>17170</v>
      </c>
      <c r="AR41" s="305">
        <v>43</v>
      </c>
      <c r="AS41" s="302"/>
    </row>
    <row r="42" spans="1:46" x14ac:dyDescent="0.15">
      <c r="A42" s="259"/>
      <c r="AK42" s="308"/>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527</v>
      </c>
    </row>
    <row r="48" spans="1:46" x14ac:dyDescent="0.15">
      <c r="A48" s="259"/>
      <c r="AK48" s="313" t="s">
        <v>528</v>
      </c>
      <c r="AL48" s="313"/>
      <c r="AM48" s="313"/>
      <c r="AN48" s="313"/>
      <c r="AO48" s="313"/>
      <c r="AP48" s="313"/>
      <c r="AQ48" s="314"/>
      <c r="AR48" s="313"/>
    </row>
    <row r="49" spans="1:44" ht="13.5" customHeight="1" x14ac:dyDescent="0.15">
      <c r="A49" s="259"/>
      <c r="AK49" s="315"/>
      <c r="AL49" s="316"/>
      <c r="AM49" s="1116" t="s">
        <v>496</v>
      </c>
      <c r="AN49" s="1118" t="s">
        <v>529</v>
      </c>
      <c r="AO49" s="1119"/>
      <c r="AP49" s="1119"/>
      <c r="AQ49" s="1119"/>
      <c r="AR49" s="1120"/>
    </row>
    <row r="50" spans="1:44" x14ac:dyDescent="0.15">
      <c r="A50" s="259"/>
      <c r="AK50" s="317"/>
      <c r="AL50" s="318"/>
      <c r="AM50" s="1117"/>
      <c r="AN50" s="319" t="s">
        <v>530</v>
      </c>
      <c r="AO50" s="320" t="s">
        <v>531</v>
      </c>
      <c r="AP50" s="321" t="s">
        <v>532</v>
      </c>
      <c r="AQ50" s="322" t="s">
        <v>533</v>
      </c>
      <c r="AR50" s="323" t="s">
        <v>534</v>
      </c>
    </row>
    <row r="51" spans="1:44" x14ac:dyDescent="0.15">
      <c r="A51" s="259"/>
      <c r="AK51" s="315" t="s">
        <v>535</v>
      </c>
      <c r="AL51" s="316"/>
      <c r="AM51" s="324">
        <v>235246591</v>
      </c>
      <c r="AN51" s="325">
        <v>62653</v>
      </c>
      <c r="AO51" s="326">
        <v>-0.2</v>
      </c>
      <c r="AP51" s="327">
        <v>57132</v>
      </c>
      <c r="AQ51" s="328">
        <v>4</v>
      </c>
      <c r="AR51" s="329">
        <v>-4.2</v>
      </c>
    </row>
    <row r="52" spans="1:44" x14ac:dyDescent="0.15">
      <c r="A52" s="259"/>
      <c r="AK52" s="330"/>
      <c r="AL52" s="331" t="s">
        <v>536</v>
      </c>
      <c r="AM52" s="332">
        <v>149855391</v>
      </c>
      <c r="AN52" s="333">
        <v>39911</v>
      </c>
      <c r="AO52" s="334">
        <v>-4.2</v>
      </c>
      <c r="AP52" s="335">
        <v>30126</v>
      </c>
      <c r="AQ52" s="336">
        <v>2.8</v>
      </c>
      <c r="AR52" s="337">
        <v>-7</v>
      </c>
    </row>
    <row r="53" spans="1:44" x14ac:dyDescent="0.15">
      <c r="A53" s="259"/>
      <c r="AK53" s="315" t="s">
        <v>537</v>
      </c>
      <c r="AL53" s="316"/>
      <c r="AM53" s="324">
        <v>228994699</v>
      </c>
      <c r="AN53" s="325">
        <v>60904</v>
      </c>
      <c r="AO53" s="326">
        <v>-2.8</v>
      </c>
      <c r="AP53" s="327">
        <v>58766</v>
      </c>
      <c r="AQ53" s="328">
        <v>2.9</v>
      </c>
      <c r="AR53" s="329">
        <v>-5.7</v>
      </c>
    </row>
    <row r="54" spans="1:44" x14ac:dyDescent="0.15">
      <c r="A54" s="259"/>
      <c r="AK54" s="330"/>
      <c r="AL54" s="331" t="s">
        <v>536</v>
      </c>
      <c r="AM54" s="332">
        <v>123197219</v>
      </c>
      <c r="AN54" s="333">
        <v>32766</v>
      </c>
      <c r="AO54" s="334">
        <v>-17.899999999999999</v>
      </c>
      <c r="AP54" s="335">
        <v>29363</v>
      </c>
      <c r="AQ54" s="336">
        <v>-2.5</v>
      </c>
      <c r="AR54" s="337">
        <v>-15.4</v>
      </c>
    </row>
    <row r="55" spans="1:44" x14ac:dyDescent="0.15">
      <c r="A55" s="259"/>
      <c r="AK55" s="315" t="s">
        <v>538</v>
      </c>
      <c r="AL55" s="316"/>
      <c r="AM55" s="324">
        <v>315899623</v>
      </c>
      <c r="AN55" s="325">
        <v>84110</v>
      </c>
      <c r="AO55" s="326">
        <v>38.1</v>
      </c>
      <c r="AP55" s="327">
        <v>62482</v>
      </c>
      <c r="AQ55" s="328">
        <v>6.3</v>
      </c>
      <c r="AR55" s="329">
        <v>31.8</v>
      </c>
    </row>
    <row r="56" spans="1:44" x14ac:dyDescent="0.15">
      <c r="A56" s="259"/>
      <c r="AK56" s="330"/>
      <c r="AL56" s="331" t="s">
        <v>536</v>
      </c>
      <c r="AM56" s="332">
        <v>228669087</v>
      </c>
      <c r="AN56" s="333">
        <v>60884</v>
      </c>
      <c r="AO56" s="334">
        <v>85.8</v>
      </c>
      <c r="AP56" s="335">
        <v>34626</v>
      </c>
      <c r="AQ56" s="336">
        <v>17.899999999999999</v>
      </c>
      <c r="AR56" s="337">
        <v>67.900000000000006</v>
      </c>
    </row>
    <row r="57" spans="1:44" x14ac:dyDescent="0.15">
      <c r="A57" s="259"/>
      <c r="AK57" s="315" t="s">
        <v>539</v>
      </c>
      <c r="AL57" s="316"/>
      <c r="AM57" s="324">
        <v>209057665</v>
      </c>
      <c r="AN57" s="325">
        <v>55695</v>
      </c>
      <c r="AO57" s="326">
        <v>-33.799999999999997</v>
      </c>
      <c r="AP57" s="327">
        <v>59288</v>
      </c>
      <c r="AQ57" s="328">
        <v>-5.0999999999999996</v>
      </c>
      <c r="AR57" s="329">
        <v>-28.7</v>
      </c>
    </row>
    <row r="58" spans="1:44" x14ac:dyDescent="0.15">
      <c r="A58" s="259"/>
      <c r="AK58" s="330"/>
      <c r="AL58" s="331" t="s">
        <v>536</v>
      </c>
      <c r="AM58" s="332">
        <v>133788511</v>
      </c>
      <c r="AN58" s="333">
        <v>35642</v>
      </c>
      <c r="AO58" s="334">
        <v>-41.5</v>
      </c>
      <c r="AP58" s="335">
        <v>32670</v>
      </c>
      <c r="AQ58" s="336">
        <v>-5.6</v>
      </c>
      <c r="AR58" s="337">
        <v>-35.9</v>
      </c>
    </row>
    <row r="59" spans="1:44" x14ac:dyDescent="0.15">
      <c r="A59" s="259"/>
      <c r="AK59" s="315" t="s">
        <v>540</v>
      </c>
      <c r="AL59" s="316"/>
      <c r="AM59" s="324">
        <v>201259462</v>
      </c>
      <c r="AN59" s="325">
        <v>53627</v>
      </c>
      <c r="AO59" s="326">
        <v>-3.7</v>
      </c>
      <c r="AP59" s="327">
        <v>63490</v>
      </c>
      <c r="AQ59" s="328">
        <v>7.1</v>
      </c>
      <c r="AR59" s="329">
        <v>-10.8</v>
      </c>
    </row>
    <row r="60" spans="1:44" x14ac:dyDescent="0.15">
      <c r="A60" s="259"/>
      <c r="AK60" s="330"/>
      <c r="AL60" s="331" t="s">
        <v>536</v>
      </c>
      <c r="AM60" s="332">
        <v>122244614</v>
      </c>
      <c r="AN60" s="333">
        <v>32573</v>
      </c>
      <c r="AO60" s="334">
        <v>-8.6</v>
      </c>
      <c r="AP60" s="335">
        <v>35347</v>
      </c>
      <c r="AQ60" s="336">
        <v>8.1999999999999993</v>
      </c>
      <c r="AR60" s="337">
        <v>-16.8</v>
      </c>
    </row>
    <row r="61" spans="1:44" x14ac:dyDescent="0.15">
      <c r="A61" s="259"/>
      <c r="AK61" s="315" t="s">
        <v>541</v>
      </c>
      <c r="AL61" s="338"/>
      <c r="AM61" s="324">
        <v>238091608</v>
      </c>
      <c r="AN61" s="325">
        <v>63398</v>
      </c>
      <c r="AO61" s="326">
        <v>-0.5</v>
      </c>
      <c r="AP61" s="327">
        <v>60232</v>
      </c>
      <c r="AQ61" s="339">
        <v>3</v>
      </c>
      <c r="AR61" s="329">
        <v>-3.5</v>
      </c>
    </row>
    <row r="62" spans="1:44" x14ac:dyDescent="0.15">
      <c r="A62" s="259"/>
      <c r="AK62" s="330"/>
      <c r="AL62" s="331" t="s">
        <v>536</v>
      </c>
      <c r="AM62" s="332">
        <v>151550964</v>
      </c>
      <c r="AN62" s="333">
        <v>40355</v>
      </c>
      <c r="AO62" s="334">
        <v>2.7</v>
      </c>
      <c r="AP62" s="335">
        <v>32426</v>
      </c>
      <c r="AQ62" s="336">
        <v>4.2</v>
      </c>
      <c r="AR62" s="337">
        <v>-1.5</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row r="70" spans="1:46" hidden="1" x14ac:dyDescent="0.15"/>
    <row r="71" spans="1:46" hidden="1" x14ac:dyDescent="0.15"/>
    <row r="72" spans="1:46" hidden="1" x14ac:dyDescent="0.15"/>
    <row r="73" spans="1:46" hidden="1" x14ac:dyDescent="0.15"/>
  </sheetData>
  <sheetProtection algorithmName="SHA-512" hashValue="pLtTQD0CDQHOLE0Eh40uZssdHuGEAszKjcuWseYG+P2I2PjV5xj1icm/A4/NnZ3OvxlA3M4wDVnaVh8VhzqXGg==" saltValue="bIGXVYYMntW0ncNlaZ7lz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493</v>
      </c>
    </row>
    <row r="121" spans="125:125" ht="13.5" hidden="1" customHeight="1" x14ac:dyDescent="0.15">
      <c r="DU121" s="253"/>
    </row>
  </sheetData>
  <sheetProtection algorithmName="SHA-512" hashValue="usnOFVCBoq834X8oszeG6KawL1pB+zzxqyz9895y7zwJ+pfHtArTVu5rdhVf4Nr3PhWq6ZR73n8kewfcCCS9bw==" saltValue="68JQzjByHPtMzUZEE30v8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493</v>
      </c>
    </row>
  </sheetData>
  <sheetProtection algorithmName="SHA-512" hashValue="GgFGs1/nOX18rCqrFjToMWg+nXcf63vBwoRf1Xb6Jqj/weCaSFDanompwlkqByVZf+HnxUiOTACzPrktS5Y33g==" saltValue="N7+5OasOfknPRMUq0okTv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543</v>
      </c>
      <c r="G46" s="8" t="s">
        <v>544</v>
      </c>
      <c r="H46" s="8" t="s">
        <v>545</v>
      </c>
      <c r="I46" s="8" t="s">
        <v>546</v>
      </c>
      <c r="J46" s="9" t="s">
        <v>547</v>
      </c>
    </row>
    <row r="47" spans="2:10" ht="57.75" customHeight="1" x14ac:dyDescent="0.15">
      <c r="B47" s="10"/>
      <c r="C47" s="1142" t="s">
        <v>3</v>
      </c>
      <c r="D47" s="1142"/>
      <c r="E47" s="1143"/>
      <c r="F47" s="11">
        <v>0.84</v>
      </c>
      <c r="G47" s="12">
        <v>1.19</v>
      </c>
      <c r="H47" s="12">
        <v>3.13</v>
      </c>
      <c r="I47" s="12">
        <v>3.19</v>
      </c>
      <c r="J47" s="13">
        <v>5.16</v>
      </c>
    </row>
    <row r="48" spans="2:10" ht="57.75" customHeight="1" x14ac:dyDescent="0.15">
      <c r="B48" s="14"/>
      <c r="C48" s="1144" t="s">
        <v>4</v>
      </c>
      <c r="D48" s="1144"/>
      <c r="E48" s="1145"/>
      <c r="F48" s="15">
        <v>0.86</v>
      </c>
      <c r="G48" s="16">
        <v>0.7</v>
      </c>
      <c r="H48" s="16">
        <v>1.4</v>
      </c>
      <c r="I48" s="16">
        <v>2.0099999999999998</v>
      </c>
      <c r="J48" s="17">
        <v>1.17</v>
      </c>
    </row>
    <row r="49" spans="2:10" ht="57.75" customHeight="1" thickBot="1" x14ac:dyDescent="0.2">
      <c r="B49" s="18"/>
      <c r="C49" s="1146" t="s">
        <v>5</v>
      </c>
      <c r="D49" s="1146"/>
      <c r="E49" s="1147"/>
      <c r="F49" s="19" t="s">
        <v>548</v>
      </c>
      <c r="G49" s="20" t="s">
        <v>549</v>
      </c>
      <c r="H49" s="20">
        <v>2.4500000000000002</v>
      </c>
      <c r="I49" s="20">
        <v>0.02</v>
      </c>
      <c r="J49" s="21">
        <v>0.46</v>
      </c>
    </row>
    <row r="50" spans="2:10" x14ac:dyDescent="0.15"/>
  </sheetData>
  <sheetProtection algorithmName="SHA-512" hashValue="OGDINFLBw2fXZ6o3TZ3g8j/IJxrw6NYtoS1AeY08d0GbXjAk8+8RF/Zs7Jci1SqrKJkt1dBGhL74nXvHuaYTgg==" saltValue="9DWn30PH0G1OdT8z8tVIp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