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05_市町村回答\２回目\・02_川崎市　サワムラさん提供なかったら26日夕方またTELする\２回目\"/>
    </mc:Choice>
  </mc:AlternateContent>
  <bookViews>
    <workbookView xWindow="57480" yWindow="-120" windowWidth="29040" windowHeight="15720"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A71" i="12" l="1"/>
  <c r="AA70" i="12"/>
  <c r="AA69" i="12"/>
  <c r="AA68" i="12"/>
  <c r="AA39" i="12"/>
  <c r="AA38" i="12"/>
  <c r="AA37" i="12"/>
  <c r="AA36" i="12"/>
  <c r="AA35" i="12"/>
  <c r="AA34" i="12"/>
  <c r="AA33" i="12"/>
  <c r="AA32" i="12"/>
  <c r="AA31" i="12"/>
  <c r="AA30" i="12"/>
  <c r="AA29" i="12"/>
  <c r="AA28" i="12"/>
  <c r="AA13" i="12"/>
  <c r="AA12" i="12"/>
  <c r="AA11" i="12"/>
  <c r="AA10" i="12"/>
  <c r="AA9" i="12"/>
  <c r="AA8" i="12"/>
  <c r="AA7" i="12"/>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U38" i="10"/>
  <c r="BE37" i="10"/>
  <c r="C34"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AM34" i="10" l="1"/>
  <c r="AM35" i="10" s="1"/>
  <c r="AM36" i="10" s="1"/>
  <c r="AM37" i="10" s="1"/>
  <c r="AM38" i="10" s="1"/>
  <c r="U35" i="10"/>
  <c r="U36" i="10" s="1"/>
  <c r="U37" i="10" s="1"/>
  <c r="BE34" i="10" l="1"/>
  <c r="BE35" i="10" l="1"/>
  <c r="BE36" i="10" s="1"/>
  <c r="BW34" i="10"/>
  <c r="BW35" i="10" s="1"/>
  <c r="BW36" i="10" s="1"/>
  <c r="BW37"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<sst xmlns="http://schemas.openxmlformats.org/spreadsheetml/2006/main" count="1029" uniqueCount="604">
  <si>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</si>
  <si>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</si>
  <si>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</si>
  <si>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</si>
  <si>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</si>
  <si>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</si>
  <si>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</si>
  <si>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</si>
  <si>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</si>
  <si>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</si>
  <si>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</si>
  <si>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</si>
  <si>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</si>
  <si>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</si>
  <si>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</si>
  <si>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</si>
  <si>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</si>
  <si>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</si>
  <si>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</si>
  <si>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</si>
  <si>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</si>
  <si>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</si>
  <si>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</si>
  <si>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</si>
  <si>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</si>
  <si>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</si>
  <si>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</si>
  <si>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</si>
  <si>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</si>
  <si>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</si>
  <si>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</si>
  <si>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</si>
  <si>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</si>
  <si>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</si>
  <si>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</si>
  <si>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</si>
  <si>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</si>
  <si>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</si>
  <si>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</si>
  <si>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</si>
  <si>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</si>
  <si>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</si>
  <si>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</si>
  <si>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</si>
  <si>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</si>
  <si>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</si>
  <si>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</si>
  <si>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</si>
  <si>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</si>
  <si>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</si>
  <si>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</si>
  <si>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</si>
  <si>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</si>
  <si>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</si>
  <si>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</si>
  <si>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</si>
  <si>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</si>
  <si>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</si>
  <si>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</si>
  <si>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</si>
  <si>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</si>
  <si>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</si>
  <si>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</si>
  <si>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</si>
  <si>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</si>
  <si>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</si>
  <si>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</si>
  <si>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</si>
  <si>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</si>
  <si>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</si>
  <si>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</si>
  <si>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</si>
  <si>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</si>
  <si>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</si>
  <si>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</si>
  <si>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</si>
  <si>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</si>
  <si>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</si>
  <si>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</si>
  <si>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</si>
  <si>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</si>
  <si>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</si>
  <si>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</si>
  <si>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</si>
  <si>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</si>
  <si>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</si>
  <si>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</si>
  <si>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</si>
  <si>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</si>
  <si>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</si>
  <si>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</si>
  <si>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</si>
  <si>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</si>
  <si>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</si>
  <si>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</si>
  <si>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</si>
  <si>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</si>
  <si>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</si>
  <si>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</si>
  <si>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</si>
  <si>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</si>
  <si>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</si>
  <si>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</si>
  <si>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</si>
  <si>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</si>
  <si>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</si>
  <si>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</si>
  <si>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</si>
  <si>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</si>
  <si>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</si>
  <si>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</si>
  <si>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</si>
  <si>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</si>
  <si>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</si>
  <si>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</si>
  <si>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</si>
  <si>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</si>
  <si>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</si>
  <si>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</si>
  <si>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</si>
  <si>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</si>
  <si>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</si>
  <si>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</si>
  <si>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</si>
  <si>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</si>
  <si>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</si>
  <si>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</si>
  <si>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</si>
  <si>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</si>
  <si>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</si>
  <si>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</si>
  <si>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</si>
  <si>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</si>
  <si>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</si>
  <si>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</si>
  <si>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</si>
  <si>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</si>
  <si>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</si>
  <si>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</si>
  <si>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</si>
  <si>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</si>
  <si>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</si>
  <si>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</si>
  <si>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</si>
  <si>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</si>
  <si>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</si>
  <si>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</si>
  <si>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</si>
  <si>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</si>
  <si>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</si>
  <si>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</si>
  <si>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</si>
  <si>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</si>
  <si>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</si>
  <si>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</si>
  <si>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</si>
  <si>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</si>
  <si>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</si>
  <si>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</si>
  <si>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</si>
  <si>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</si>
  <si>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</si>
  <si>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</si>
  <si>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</si>
  <si>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</si>
  <si>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</si>
  <si>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</si>
  <si>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</si>
  <si>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</si>
  <si>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</si>
  <si>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</si>
  <si>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</si>
  <si>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</si>
  <si>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</si>
  <si>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</si>
  <si>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</si>
  <si>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</si>
  <si>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</si>
  <si>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</si>
  <si>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</si>
  <si>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</si>
  <si>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</si>
  <si>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</si>
  <si>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</si>
  <si>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</si>
  <si>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</si>
  <si>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</si>
  <si>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</si>
  <si>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</si>
  <si>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</si>
  <si>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</si>
  <si>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</si>
  <si>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</si>
  <si>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</si>
  <si>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</si>
  <si>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</si>
  <si>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</si>
  <si>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</si>
  <si>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</si>
  <si>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</si>
  <si>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</si>
  <si>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</si>
  <si>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</si>
  <si>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神奈川県川崎市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</si>
  <si>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</si>
  <si>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</si>
  <si>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</si>
  <si>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</si>
  <si>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</si>
  <si>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</si>
  <si>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</si>
  <si>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</si>
  <si>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</si>
  <si>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</si>
  <si>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</si>
  <si>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</si>
  <si>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</si>
  <si>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</si>
  <si>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</si>
  <si>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</si>
  <si>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</si>
  <si>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</si>
  <si>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</si>
  <si>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</si>
  <si>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</si>
  <si>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</si>
  <si>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</si>
  <si>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</si>
  <si>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</si>
  <si>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</si>
  <si>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</si>
  <si>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</si>
  <si>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</si>
  <si>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</si>
  <si>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</si>
  <si>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</si>
  <si>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</si>
  <si>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</si>
  <si>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</si>
  <si>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</si>
  <si>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</si>
  <si>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</si>
  <si>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</si>
  <si>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</si>
  <si>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</si>
  <si>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</si>
  <si>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</si>
  <si>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</si>
  <si>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</si>
  <si>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</si>
  <si>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</si>
  <si>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</si>
  <si>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</si>
  <si>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</si>
  <si>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</si>
  <si>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</si>
  <si>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</si>
  <si>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</si>
  <si>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</si>
  <si>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</si>
  <si>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</si>
  <si>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</si>
  <si>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</si>
  <si>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</si>
  <si>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</si>
  <si>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</si>
  <si>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</si>
  <si>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</si>
  <si>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</si>
  <si>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</si>
  <si>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</si>
  <si>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</si>
  <si>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</si>
  <si>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</si>
  <si>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</si>
  <si>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</si>
  <si>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</si>
  <si>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</si>
  <si>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</si>
  <si>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</si>
  <si>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</si>
  <si>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</si>
  <si>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</si>
  <si>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</si>
  <si>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</si>
  <si>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</si>
  <si>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</si>
  <si>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</si>
  <si>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</si>
  <si>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</si>
  <si>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</si>
  <si>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</si>
  <si>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</si>
  <si>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</si>
  <si>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</si>
  <si>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</si>
  <si>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</si>
  <si>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</si>
  <si>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</si>
  <si>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</si>
  <si>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</si>
  <si>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</si>
  <si>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</si>
  <si>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</si>
  <si>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</si>
  <si>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</si>
  <si>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</si>
  <si>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</si>
  <si>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</si>
  <si>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</si>
  <si>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</si>
  <si>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</si>
  <si>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</si>
  <si>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</si>
  <si>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</si>
  <si>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</si>
  <si>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</si>
  <si>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</si>
  <si>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</si>
  <si>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</si>
  <si>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</si>
  <si>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</si>
  <si>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</si>
  <si>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</si>
  <si>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</si>
  <si>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</si>
  <si>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</si>
  <si>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</si>
  <si>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</si>
  <si>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</si>
  <si>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</si>
  <si>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</si>
  <si>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</si>
  <si>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</si>
  <si>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</si>
  <si>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</si>
  <si>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</si>
  <si>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</si>
  <si>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</si>
  <si>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</si>
  <si>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</si>
  <si>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</si>
  <si>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</si>
  <si>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</si>
  <si>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</si>
  <si>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</si>
  <si>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</si>
  <si>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</si>
  <si>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</si>
  <si>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</si>
  <si>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</si>
  <si>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</si>
  <si>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</si>
  <si>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</si>
  <si>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神奈川県川崎市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</si>
  <si>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</si>
  <si>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</si>
  <si>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</si>
  <si>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</si>
  <si>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</si>
  <si>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</si>
  <si>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</si>
  <si>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</si>
  <si>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</si>
  <si>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</si>
  <si>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</si>
  <si>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</si>
  <si>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</si>
  <si>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</si>
  <si>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</si>
  <si>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</si>
  <si>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</si>
  <si>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</si>
  <si>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</si>
  <si>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</si>
  <si>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</si>
  <si>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公害健康被害補償事業特別会計</t>
    <phoneticPr fontId="5"/>
  </si>
  <si>
    <t>勤労者福祉共済事業特別会計</t>
    <phoneticPr fontId="5"/>
  </si>
  <si>
    <t>墓地整備事業特別会計</t>
    <phoneticPr fontId="5"/>
  </si>
  <si>
    <t>公共用地先行取得等事業特別会計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</si>
  <si>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</si>
  <si>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</si>
  <si>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</si>
  <si>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</si>
  <si>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</si>
  <si>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</si>
  <si>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</si>
  <si>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</si>
  <si>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</si>
  <si>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</si>
  <si>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</si>
  <si>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</si>
  <si>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</si>
  <si>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</si>
  <si>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</si>
  <si>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</si>
  <si>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</si>
  <si>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</si>
  <si>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</si>
  <si>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</si>
  <si>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</si>
  <si>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水道事業会計</t>
    <phoneticPr fontId="5"/>
  </si>
  <si>
    <t>工業用水道事業会計</t>
    <phoneticPr fontId="5"/>
  </si>
  <si>
    <t>自動車運送事業会計</t>
    <phoneticPr fontId="5"/>
  </si>
  <si>
    <t>卸売市場事業特別会計</t>
    <phoneticPr fontId="5"/>
  </si>
  <si>
    <t>法非適用企業</t>
    <phoneticPr fontId="5"/>
  </si>
  <si>
    <t>港湾整備事業特別会計</t>
    <phoneticPr fontId="5"/>
  </si>
  <si>
    <t>生田緑地ゴルフ場事業特別会計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</si>
  <si>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</si>
  <si>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</si>
  <si>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</si>
  <si>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</si>
  <si>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</si>
  <si>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</si>
  <si>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</si>
  <si>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</si>
  <si>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</si>
  <si>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</si>
  <si>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</si>
  <si>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</si>
  <si>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</si>
  <si>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</si>
  <si>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</si>
  <si>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</si>
  <si>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</si>
  <si>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</si>
  <si>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</si>
  <si>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</si>
  <si>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</si>
  <si>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</si>
  <si>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</si>
  <si>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</si>
  <si>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</si>
  <si>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</si>
  <si>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</si>
  <si>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</si>
  <si>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</si>
  <si>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</si>
  <si>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</si>
  <si>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</si>
  <si>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</si>
  <si>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</si>
  <si>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</si>
  <si>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</si>
  <si>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</si>
  <si>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</si>
  <si>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</si>
  <si>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</si>
  <si>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</si>
  <si>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</si>
  <si>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</si>
  <si>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</si>
  <si>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</si>
  <si>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</si>
  <si>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</si>
  <si>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</si>
  <si>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</si>
  <si>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</si>
  <si>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</si>
  <si>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</si>
  <si>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</si>
  <si>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</si>
  <si>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</si>
  <si>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</si>
  <si>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</si>
  <si>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</si>
  <si>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</si>
  <si>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</si>
  <si>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</si>
  <si>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</si>
  <si>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</si>
  <si>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</si>
  <si>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</si>
  <si>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</si>
  <si>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</si>
  <si>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</si>
  <si>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</si>
  <si>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</si>
  <si>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</si>
  <si>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</si>
  <si>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</si>
  <si>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</si>
  <si>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</si>
  <si>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</si>
  <si>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</si>
  <si>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</si>
  <si>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</si>
  <si>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</si>
  <si>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</si>
  <si>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</si>
  <si>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</si>
  <si>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</si>
  <si>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</si>
  <si>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</si>
  <si>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</si>
  <si>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</si>
  <si>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</si>
  <si>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</si>
  <si>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</si>
  <si>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</si>
  <si>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</si>
  <si>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</si>
  <si>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</si>
  <si>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</si>
  <si>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</si>
  <si>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</si>
  <si>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</si>
  <si>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</si>
  <si>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</si>
  <si>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</si>
  <si>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</si>
  <si>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</si>
  <si>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</si>
  <si>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</si>
  <si>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</si>
  <si>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</si>
  <si>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</si>
  <si>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</si>
  <si>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</si>
  <si>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</si>
  <si>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</si>
  <si>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</si>
  <si>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</si>
  <si>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</si>
  <si>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</si>
  <si>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</si>
  <si>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</si>
  <si>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</si>
  <si>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</si>
  <si>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</si>
  <si>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</si>
  <si>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</si>
  <si>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</si>
  <si>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</si>
  <si>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</si>
  <si>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</si>
  <si>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</si>
  <si>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</si>
  <si>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</si>
  <si>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</si>
  <si>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</si>
  <si>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</si>
  <si>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</si>
  <si>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0.00</t>
  </si>
  <si>
    <t>▲ 1.47</t>
  </si>
  <si>
    <t>▲ 0.16</t>
  </si>
  <si>
    <t>水道事業会計</t>
  </si>
  <si>
    <t>工業用水道事業会計</t>
  </si>
  <si>
    <t>下水道事業会計</t>
  </si>
  <si>
    <t>病院事業会計</t>
  </si>
  <si>
    <t>一般会計</t>
  </si>
  <si>
    <t>介護保険事業特別会計</t>
  </si>
  <si>
    <t>墓地整備事業特別会計</t>
  </si>
  <si>
    <t>公害健康被害補償事業特別会計</t>
  </si>
  <si>
    <t>その他会計（赤字）</t>
  </si>
  <si>
    <t>その他会計（黒字）</t>
  </si>
  <si>
    <t>R01</t>
    <phoneticPr fontId="5"/>
  </si>
  <si>
    <t>R02</t>
    <phoneticPr fontId="5"/>
  </si>
  <si>
    <t>R03</t>
    <phoneticPr fontId="5"/>
  </si>
  <si>
    <t>R04</t>
    <phoneticPr fontId="5"/>
  </si>
  <si>
    <t>R05</t>
    <phoneticPr fontId="5"/>
  </si>
  <si>
    <t>かわさき市民放送</t>
  </si>
  <si>
    <t>川崎市土地開発公社</t>
  </si>
  <si>
    <t>川崎市文化財団</t>
  </si>
  <si>
    <t>川崎市国際交流協会</t>
  </si>
  <si>
    <t>川崎市スポーツ協会</t>
  </si>
  <si>
    <t>川崎アゼリア</t>
  </si>
  <si>
    <t>川崎冷蔵</t>
  </si>
  <si>
    <t>川崎市産業振興財団</t>
  </si>
  <si>
    <t>川崎市未来エナジー株式会社</t>
  </si>
  <si>
    <t>川崎・横浜公害保健センター</t>
  </si>
  <si>
    <t>川崎市シルバー人材センター</t>
  </si>
  <si>
    <t>川崎市身体障害者協会</t>
  </si>
  <si>
    <t>川崎市母子寡婦福祉協議会</t>
  </si>
  <si>
    <t>神奈川県住宅供給公社</t>
  </si>
  <si>
    <t>川崎市まちづくり公社</t>
  </si>
  <si>
    <t>川崎市住宅供給公社</t>
  </si>
  <si>
    <t>みぞのくち新都市</t>
  </si>
  <si>
    <t>川崎市公園緑地協会</t>
  </si>
  <si>
    <t>川崎臨港倉庫埠頭</t>
  </si>
  <si>
    <t>かわさきファズ</t>
  </si>
  <si>
    <t>川崎市消防防災指導公社</t>
  </si>
  <si>
    <t>川崎市学校給食会</t>
  </si>
  <si>
    <t>川崎市生涯学習財団</t>
  </si>
  <si>
    <t>神奈川県川崎競馬組合</t>
  </si>
  <si>
    <t>神奈川県内広域水道企業団</t>
  </si>
  <si>
    <t>神奈川県後期高齢者医療広域連合
（一般会計）</t>
  </si>
  <si>
    <t>神奈川県後期高齢者医療広域連合
（後期高齢者医療特別会計）</t>
  </si>
  <si>
    <t>鉄道整備事業基金</t>
    <rPh sb="0" eb="8">
      <t>テツドウセイビジギョウキキン</t>
    </rPh>
    <phoneticPr fontId="5"/>
  </si>
  <si>
    <t>都市整備事業基金</t>
    <rPh sb="0" eb="8">
      <t>トシセイビジギョウキキン</t>
    </rPh>
    <phoneticPr fontId="2"/>
  </si>
  <si>
    <t>緑化基金</t>
    <rPh sb="0" eb="4">
      <t>リョクカキキン</t>
    </rPh>
    <phoneticPr fontId="2"/>
  </si>
  <si>
    <t>災害救助基金</t>
    <rPh sb="0" eb="6">
      <t>サイガイキュウジョキキン</t>
    </rPh>
    <phoneticPr fontId="2"/>
  </si>
  <si>
    <t>資源再生化基金</t>
    <rPh sb="0" eb="7">
      <t>シゲンサイセイカキキン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</si>
  <si>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</si>
  <si>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</si>
  <si>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本市の将来負担比率は類似団体の平均を上回った水準にある一方、有形固定資産減価償却率は平均より下回った水準となっている。
　令和３年度に策定した「資産マネジメント第３期実施方針」に基づき、将来世代の負担が重くならないよう、公共施設の保有総量を適切に管理することが必要となる。本方針の取組期間（令和４年度～令和13年度）においては、「機能重視」の考え方に基づく取組と、資産保有の最適化を重点的に推進するとともに、これまで長寿命化の対象としていた施設に対しても、資産保有の最適化を踏まえた上で取組を継続していく。</t>
    <rPh sb="28" eb="30">
      <t>イッポウ</t>
    </rPh>
    <rPh sb="31" eb="35">
      <t>ユウケイコテイ</t>
    </rPh>
    <rPh sb="35" eb="37">
      <t>シサン</t>
    </rPh>
    <rPh sb="37" eb="41">
      <t>ゲンカショウキャク</t>
    </rPh>
    <rPh sb="41" eb="42">
      <t>リツ</t>
    </rPh>
    <rPh sb="43" eb="45">
      <t>ヘイキン</t>
    </rPh>
    <rPh sb="47" eb="49">
      <t>シタマワ</t>
    </rPh>
    <rPh sb="51" eb="53">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</si>
  <si>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</si>
  <si>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</si>
  <si>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</si>
  <si>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</si>
  <si>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</si>
  <si>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</si>
  <si>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本市の実質公債費比率は繰替運用額の増等により上昇しており、将来負担比率とともに類似団体の平均を上回った水準となっている。
　本市では、令和４年３月に「今後の財政運営の基本的な考え方」を改定し、その１つに「将来負担の抑制」として、市債を適切に活用しながらも、若い世代や子どもたちにとって過度な将来負担とならないように、中長期的にプライマリーバランス（基礎的財政収支：過去の債務に関わる元利払いを除いた歳出と、市債発行などを除いた歳入との収支）の安定的な黒字の確保に努め、市債残高を適正に管理することを位置付けている。今後も、これらの考え方に基づき、「必要な施策・事業の着実な推進」と「持続可能な行財政基盤の構築」の両立に向けた財政運営を進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</si>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</sst>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CA6A-4ADD-99FA-E73A773967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57934</c:v>
                </c:pt>
                <c:pt idx="1">
                  <c:v>71795</c:v>
                </c:pt>
                <c:pt idx="2">
                  <c:v>64255</c:v>
                </c:pt>
                <c:pt idx="3">
                  <c:v>68818</c:v>
                </c:pt>
                <c:pt idx="4">
                  <c:v>78777</c:v>
                </c:pt>
              </c:numCache>
            </c:numRef>
          </c:val>
          <c:smooth val="0"/>
          <c:extLst>
            <c:ext xmlns:c16="http://schemas.microsoft.com/office/drawing/2014/chart" uri="{C3380CC4-5D6E-409C-BE32-E72D297353CC}">
              <c16:uniqueId val="{00000001-CA6A-4ADD-99FA-E73A773967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0.12</c:v>
                </c:pt>
                <c:pt idx="1">
                  <c:v>0.14000000000000001</c:v>
                </c:pt>
                <c:pt idx="2">
                  <c:v>1.63</c:v>
                </c:pt>
                <c:pt idx="3">
                  <c:v>0.55000000000000004</c:v>
                </c:pt>
                <c:pt idx="4">
                  <c:v>1.1599999999999999</c:v>
                </c:pt>
              </c:numCache>
            </c:numRef>
          </c:val>
          <c:extLst>
            <c:ext xmlns:c16="http://schemas.microsoft.com/office/drawing/2014/chart" uri="{C3380CC4-5D6E-409C-BE32-E72D297353CC}">
              <c16:uniqueId val="{00000000-7F4E-499E-A048-DCAF130169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1.71</c:v>
                </c:pt>
                <c:pt idx="1">
                  <c:v>1.7</c:v>
                </c:pt>
                <c:pt idx="2">
                  <c:v>1.97</c:v>
                </c:pt>
                <c:pt idx="3">
                  <c:v>2.2400000000000002</c:v>
                </c:pt>
                <c:pt idx="4">
                  <c:v>1.81</c:v>
                </c:pt>
              </c:numCache>
            </c:numRef>
          </c:val>
          <c:extLst>
            <c:ext xmlns:c16="http://schemas.microsoft.com/office/drawing/2014/chart" uri="{C3380CC4-5D6E-409C-BE32-E72D297353CC}">
              <c16:uniqueId val="{00000001-7F4E-499E-A048-DCAF130169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c:v>
                </c:pt>
                <c:pt idx="1">
                  <c:v>0.04</c:v>
                </c:pt>
                <c:pt idx="2">
                  <c:v>1.73</c:v>
                </c:pt>
                <c:pt idx="3">
                  <c:v>-1.47</c:v>
                </c:pt>
                <c:pt idx="4">
                  <c:v>-0.16</c:v>
                </c:pt>
              </c:numCache>
            </c:numRef>
          </c:val>
          <c:smooth val="0"/>
          <c:extLst>
            <c:ext xmlns:c16="http://schemas.microsoft.com/office/drawing/2014/chart" uri="{C3380CC4-5D6E-409C-BE32-E72D297353CC}">
              <c16:uniqueId val="{00000002-7F4E-499E-A048-DCAF130169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7.0000000000000007E-2</c:v>
                </c:pt>
                <c:pt idx="4">
                  <c:v>#N/A</c:v>
                </c:pt>
                <c:pt idx="5">
                  <c:v>0.03</c:v>
                </c:pt>
                <c:pt idx="6">
                  <c:v>#N/A</c:v>
                </c:pt>
                <c:pt idx="7">
                  <c:v>0.03</c:v>
                </c:pt>
                <c:pt idx="8">
                  <c:v>#N/A</c:v>
                </c:pt>
                <c:pt idx="9">
                  <c:v>0.05</c:v>
                </c:pt>
              </c:numCache>
            </c:numRef>
          </c:val>
          <c:extLst>
            <c:ext xmlns:c16="http://schemas.microsoft.com/office/drawing/2014/chart" uri="{C3380CC4-5D6E-409C-BE32-E72D297353CC}">
              <c16:uniqueId val="{00000000-227B-4B78-BE52-02422D70BD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7B-4B78-BE52-02422D70BD1C}"/>
            </c:ext>
          </c:extLst>
        </c:ser>
        <c:ser>
          <c:idx val="2"/>
          <c:order val="2"/>
          <c:tx>
            <c:strRef>
              <c:f>データシート!$A$29</c:f>
              <c:strCache>
                <c:ptCount val="1"/>
                <c:pt idx="0">
                  <c:v>公害健康被害補償事業特別会計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227B-4B78-BE52-02422D70BD1C}"/>
            </c:ext>
          </c:extLst>
        </c:ser>
        <c:ser>
          <c:idx val="3"/>
          <c:order val="3"/>
          <c:tx>
            <c:strRef>
              <c:f>データシート!$A$30</c:f>
              <c:strCache>
                <c:ptCount val="1"/>
                <c:pt idx="0">
                  <c:v>墓地整備事業特別会計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0.05</c:v>
                </c:pt>
                <c:pt idx="4">
                  <c:v>#N/A</c:v>
                </c:pt>
                <c:pt idx="5">
                  <c:v>0.01</c:v>
                </c:pt>
                <c:pt idx="6">
                  <c:v>#N/A</c:v>
                </c:pt>
                <c:pt idx="7">
                  <c:v>0.01</c:v>
                </c:pt>
                <c:pt idx="8">
                  <c:v>#N/A</c:v>
                </c:pt>
                <c:pt idx="9">
                  <c:v>0.04</c:v>
                </c:pt>
              </c:numCache>
            </c:numRef>
          </c:val>
          <c:extLst>
            <c:ext xmlns:c16="http://schemas.microsoft.com/office/drawing/2014/chart" uri="{C3380CC4-5D6E-409C-BE32-E72D297353CC}">
              <c16:uniqueId val="{00000003-227B-4B78-BE52-02422D70BD1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0.28999999999999998</c:v>
                </c:pt>
                <c:pt idx="4">
                  <c:v>#N/A</c:v>
                </c:pt>
                <c:pt idx="5">
                  <c:v>0.35</c:v>
                </c:pt>
                <c:pt idx="6">
                  <c:v>#N/A</c:v>
                </c:pt>
                <c:pt idx="7">
                  <c:v>0.42</c:v>
                </c:pt>
                <c:pt idx="8">
                  <c:v>#N/A</c:v>
                </c:pt>
                <c:pt idx="9">
                  <c:v>0.17</c:v>
                </c:pt>
              </c:numCache>
            </c:numRef>
          </c:val>
          <c:extLst>
            <c:ext xmlns:c16="http://schemas.microsoft.com/office/drawing/2014/chart" uri="{C3380CC4-5D6E-409C-BE32-E72D297353CC}">
              <c16:uniqueId val="{00000004-227B-4B78-BE52-02422D70BD1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0.04</c:v>
                </c:pt>
                <c:pt idx="4">
                  <c:v>#N/A</c:v>
                </c:pt>
                <c:pt idx="5">
                  <c:v>1.57</c:v>
                </c:pt>
                <c:pt idx="6">
                  <c:v>#N/A</c:v>
                </c:pt>
                <c:pt idx="7">
                  <c:v>0.49</c:v>
                </c:pt>
                <c:pt idx="8">
                  <c:v>#N/A</c:v>
                </c:pt>
                <c:pt idx="9">
                  <c:v>1.07</c:v>
                </c:pt>
              </c:numCache>
            </c:numRef>
          </c:val>
          <c:extLst>
            <c:ext xmlns:c16="http://schemas.microsoft.com/office/drawing/2014/chart" uri="{C3380CC4-5D6E-409C-BE32-E72D297353CC}">
              <c16:uniqueId val="{00000005-227B-4B78-BE52-02422D70BD1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#N/A</c:v>
                </c:pt>
                <c:pt idx="3">
                  <c:v>0.98</c:v>
                </c:pt>
                <c:pt idx="4">
                  <c:v>#N/A</c:v>
                </c:pt>
                <c:pt idx="5">
                  <c:v>2.14</c:v>
                </c:pt>
                <c:pt idx="6">
                  <c:v>#N/A</c:v>
                </c:pt>
                <c:pt idx="7">
                  <c:v>2.23</c:v>
                </c:pt>
                <c:pt idx="8">
                  <c:v>#N/A</c:v>
                </c:pt>
                <c:pt idx="9">
                  <c:v>1.62</c:v>
                </c:pt>
              </c:numCache>
            </c:numRef>
          </c:val>
          <c:extLst>
            <c:ext xmlns:c16="http://schemas.microsoft.com/office/drawing/2014/chart" uri="{C3380CC4-5D6E-409C-BE32-E72D297353CC}">
              <c16:uniqueId val="{00000006-227B-4B78-BE52-02422D70BD1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3.55</c:v>
                </c:pt>
                <c:pt idx="2">
                  <c:v>#N/A</c:v>
                </c:pt>
                <c:pt idx="3">
                  <c:v>4.2300000000000004</c:v>
                </c:pt>
                <c:pt idx="4">
                  <c:v>#N/A</c:v>
                </c:pt>
                <c:pt idx="5">
                  <c:v>3.36</c:v>
                </c:pt>
                <c:pt idx="6">
                  <c:v>#N/A</c:v>
                </c:pt>
                <c:pt idx="7">
                  <c:v>2.66</c:v>
                </c:pt>
                <c:pt idx="8">
                  <c:v>#N/A</c:v>
                </c:pt>
                <c:pt idx="9">
                  <c:v>1.82</c:v>
                </c:pt>
              </c:numCache>
            </c:numRef>
          </c:val>
          <c:extLst>
            <c:ext xmlns:c16="http://schemas.microsoft.com/office/drawing/2014/chart" uri="{C3380CC4-5D6E-409C-BE32-E72D297353CC}">
              <c16:uniqueId val="{00000007-227B-4B78-BE52-02422D70BD1C}"/>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2.37</c:v>
                </c:pt>
                <c:pt idx="2">
                  <c:v>#N/A</c:v>
                </c:pt>
                <c:pt idx="3">
                  <c:v>2.35</c:v>
                </c:pt>
                <c:pt idx="4">
                  <c:v>#N/A</c:v>
                </c:pt>
                <c:pt idx="5">
                  <c:v>2.56</c:v>
                </c:pt>
                <c:pt idx="6">
                  <c:v>#N/A</c:v>
                </c:pt>
                <c:pt idx="7">
                  <c:v>2.58</c:v>
                </c:pt>
                <c:pt idx="8">
                  <c:v>#N/A</c:v>
                </c:pt>
                <c:pt idx="9">
                  <c:v>2.58</c:v>
                </c:pt>
              </c:numCache>
            </c:numRef>
          </c:val>
          <c:extLst>
            <c:ext xmlns:c16="http://schemas.microsoft.com/office/drawing/2014/chart" uri="{C3380CC4-5D6E-409C-BE32-E72D297353CC}">
              <c16:uniqueId val="{00000008-227B-4B78-BE52-02422D70BD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c:v>
                </c:pt>
                <c:pt idx="2">
                  <c:v>#N/A</c:v>
                </c:pt>
                <c:pt idx="3">
                  <c:v>5.35</c:v>
                </c:pt>
                <c:pt idx="4">
                  <c:v>#N/A</c:v>
                </c:pt>
                <c:pt idx="5">
                  <c:v>5.31</c:v>
                </c:pt>
                <c:pt idx="6">
                  <c:v>#N/A</c:v>
                </c:pt>
                <c:pt idx="7">
                  <c:v>4.62</c:v>
                </c:pt>
                <c:pt idx="8">
                  <c:v>#N/A</c:v>
                </c:pt>
                <c:pt idx="9">
                  <c:v>3.83</c:v>
                </c:pt>
              </c:numCache>
            </c:numRef>
          </c:val>
          <c:extLst>
            <c:ext xmlns:c16="http://schemas.microsoft.com/office/drawing/2014/chart" uri="{C3380CC4-5D6E-409C-BE32-E72D297353CC}">
              <c16:uniqueId val="{00000009-227B-4B78-BE52-02422D70BD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62458</c:v>
                </c:pt>
                <c:pt idx="5">
                  <c:v>59781</c:v>
                </c:pt>
                <c:pt idx="8">
                  <c:v>59030</c:v>
                </c:pt>
                <c:pt idx="11">
                  <c:v>58517</c:v>
                </c:pt>
                <c:pt idx="14">
                  <c:v>56702</c:v>
                </c:pt>
              </c:numCache>
            </c:numRef>
          </c:val>
          <c:extLst>
            <c:ext xmlns:c16="http://schemas.microsoft.com/office/drawing/2014/chart" uri="{C3380CC4-5D6E-409C-BE32-E72D297353CC}">
              <c16:uniqueId val="{00000000-93C2-46FB-8FCC-C54C7D5B7A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C2-46FB-8FCC-C54C7D5B7A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1840</c:v>
                </c:pt>
                <c:pt idx="3">
                  <c:v>1721</c:v>
                </c:pt>
                <c:pt idx="6">
                  <c:v>1507</c:v>
                </c:pt>
                <c:pt idx="9">
                  <c:v>1515</c:v>
                </c:pt>
                <c:pt idx="12">
                  <c:v>1456</c:v>
                </c:pt>
              </c:numCache>
            </c:numRef>
          </c:val>
          <c:extLst>
            <c:ext xmlns:c16="http://schemas.microsoft.com/office/drawing/2014/chart" uri="{C3380CC4-5D6E-409C-BE32-E72D297353CC}">
              <c16:uniqueId val="{00000002-93C2-46FB-8FCC-C54C7D5B7A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C2-46FB-8FCC-C54C7D5B7A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12783</c:v>
                </c:pt>
                <c:pt idx="3">
                  <c:v>12856</c:v>
                </c:pt>
                <c:pt idx="6">
                  <c:v>12217</c:v>
                </c:pt>
                <c:pt idx="9">
                  <c:v>11919</c:v>
                </c:pt>
                <c:pt idx="12">
                  <c:v>12354</c:v>
                </c:pt>
              </c:numCache>
            </c:numRef>
          </c:val>
          <c:extLst>
            <c:ext xmlns:c16="http://schemas.microsoft.com/office/drawing/2014/chart" uri="{C3380CC4-5D6E-409C-BE32-E72D297353CC}">
              <c16:uniqueId val="{00000004-93C2-46FB-8FCC-C54C7D5B7A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43724</c:v>
                </c:pt>
                <c:pt idx="3">
                  <c:v>42663</c:v>
                </c:pt>
                <c:pt idx="6">
                  <c:v>42914</c:v>
                </c:pt>
                <c:pt idx="9">
                  <c:v>43641</c:v>
                </c:pt>
                <c:pt idx="12">
                  <c:v>44101</c:v>
                </c:pt>
              </c:numCache>
            </c:numRef>
          </c:val>
          <c:extLst>
            <c:ext xmlns:c16="http://schemas.microsoft.com/office/drawing/2014/chart" uri="{C3380CC4-5D6E-409C-BE32-E72D297353CC}">
              <c16:uniqueId val="{00000005-93C2-46FB-8FCC-C54C7D5B7A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5896</c:v>
                </c:pt>
                <c:pt idx="3">
                  <c:v>7999</c:v>
                </c:pt>
                <c:pt idx="6">
                  <c:v>7700</c:v>
                </c:pt>
                <c:pt idx="9">
                  <c:v>4635</c:v>
                </c:pt>
                <c:pt idx="12">
                  <c:v>4118</c:v>
                </c:pt>
              </c:numCache>
            </c:numRef>
          </c:val>
          <c:extLst>
            <c:ext xmlns:c16="http://schemas.microsoft.com/office/drawing/2014/chart" uri="{C3380CC4-5D6E-409C-BE32-E72D297353CC}">
              <c16:uniqueId val="{00000006-93C2-46FB-8FCC-C54C7D5B7A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24926</c:v>
                </c:pt>
                <c:pt idx="3">
                  <c:v>25286</c:v>
                </c:pt>
                <c:pt idx="6">
                  <c:v>25074</c:v>
                </c:pt>
                <c:pt idx="9">
                  <c:v>25251</c:v>
                </c:pt>
                <c:pt idx="12">
                  <c:v>26264</c:v>
                </c:pt>
              </c:numCache>
            </c:numRef>
          </c:val>
          <c:extLst>
            <c:ext xmlns:c16="http://schemas.microsoft.com/office/drawing/2014/chart" uri="{C3380CC4-5D6E-409C-BE32-E72D297353CC}">
              <c16:uniqueId val="{00000007-93C2-46FB-8FCC-C54C7D5B7A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26711</c:v>
                </c:pt>
                <c:pt idx="2">
                  <c:v>#N/A</c:v>
                </c:pt>
                <c:pt idx="3">
                  <c:v>#N/A</c:v>
                </c:pt>
                <c:pt idx="4">
                  <c:v>30744</c:v>
                </c:pt>
                <c:pt idx="5">
                  <c:v>#N/A</c:v>
                </c:pt>
                <c:pt idx="6">
                  <c:v>#N/A</c:v>
                </c:pt>
                <c:pt idx="7">
                  <c:v>30382</c:v>
                </c:pt>
                <c:pt idx="8">
                  <c:v>#N/A</c:v>
                </c:pt>
                <c:pt idx="9">
                  <c:v>#N/A</c:v>
                </c:pt>
                <c:pt idx="10">
                  <c:v>28444</c:v>
                </c:pt>
                <c:pt idx="11">
                  <c:v>#N/A</c:v>
                </c:pt>
                <c:pt idx="12">
                  <c:v>#N/A</c:v>
                </c:pt>
                <c:pt idx="13">
                  <c:v>31591</c:v>
                </c:pt>
                <c:pt idx="14">
                  <c:v>#N/A</c:v>
                </c:pt>
              </c:numCache>
            </c:numRef>
          </c:val>
          <c:smooth val="0"/>
          <c:extLst>
            <c:ext xmlns:c16="http://schemas.microsoft.com/office/drawing/2014/chart" uri="{C3380CC4-5D6E-409C-BE32-E72D297353CC}">
              <c16:uniqueId val="{00000008-93C2-46FB-8FCC-C54C7D5B7A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417670</c:v>
                </c:pt>
                <c:pt idx="5">
                  <c:v>396619</c:v>
                </c:pt>
                <c:pt idx="8">
                  <c:v>384700</c:v>
                </c:pt>
                <c:pt idx="11">
                  <c:v>368189</c:v>
                </c:pt>
                <c:pt idx="14">
                  <c:v>354890</c:v>
                </c:pt>
              </c:numCache>
            </c:numRef>
          </c:val>
          <c:extLst>
            <c:ext xmlns:c16="http://schemas.microsoft.com/office/drawing/2014/chart" uri="{C3380CC4-5D6E-409C-BE32-E72D297353CC}">
              <c16:uniqueId val="{00000000-803E-488D-9611-85D0327141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244740</c:v>
                </c:pt>
                <c:pt idx="5">
                  <c:v>265157</c:v>
                </c:pt>
                <c:pt idx="8">
                  <c:v>260368</c:v>
                </c:pt>
                <c:pt idx="11">
                  <c:v>277578</c:v>
                </c:pt>
                <c:pt idx="14">
                  <c:v>274787</c:v>
                </c:pt>
              </c:numCache>
            </c:numRef>
          </c:val>
          <c:extLst>
            <c:ext xmlns:c16="http://schemas.microsoft.com/office/drawing/2014/chart" uri="{C3380CC4-5D6E-409C-BE32-E72D297353CC}">
              <c16:uniqueId val="{00000001-803E-488D-9611-85D0327141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221716</c:v>
                </c:pt>
                <c:pt idx="5">
                  <c:v>220192</c:v>
                </c:pt>
                <c:pt idx="8">
                  <c:v>236916</c:v>
                </c:pt>
                <c:pt idx="11">
                  <c:v>260995</c:v>
                </c:pt>
                <c:pt idx="14">
                  <c:v>286104</c:v>
                </c:pt>
              </c:numCache>
            </c:numRef>
          </c:val>
          <c:extLst>
            <c:ext xmlns:c16="http://schemas.microsoft.com/office/drawing/2014/chart" uri="{C3380CC4-5D6E-409C-BE32-E72D297353CC}">
              <c16:uniqueId val="{00000002-803E-488D-9611-85D0327141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3E-488D-9611-85D0327141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3E-488D-9611-85D0327141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67</c:v>
                </c:pt>
                <c:pt idx="3">
                  <c:v>37</c:v>
                </c:pt>
                <c:pt idx="6">
                  <c:v>26</c:v>
                </c:pt>
                <c:pt idx="9">
                  <c:v>18</c:v>
                </c:pt>
                <c:pt idx="12">
                  <c:v>0</c:v>
                </c:pt>
              </c:numCache>
            </c:numRef>
          </c:val>
          <c:extLst>
            <c:ext xmlns:c16="http://schemas.microsoft.com/office/drawing/2014/chart" uri="{C3380CC4-5D6E-409C-BE32-E72D297353CC}">
              <c16:uniqueId val="{00000005-803E-488D-9611-85D0327141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101461</c:v>
                </c:pt>
                <c:pt idx="3">
                  <c:v>101065</c:v>
                </c:pt>
                <c:pt idx="6">
                  <c:v>102440</c:v>
                </c:pt>
                <c:pt idx="9">
                  <c:v>100836</c:v>
                </c:pt>
                <c:pt idx="12">
                  <c:v>101904</c:v>
                </c:pt>
              </c:numCache>
            </c:numRef>
          </c:val>
          <c:extLst>
            <c:ext xmlns:c16="http://schemas.microsoft.com/office/drawing/2014/chart" uri="{C3380CC4-5D6E-409C-BE32-E72D297353CC}">
              <c16:uniqueId val="{00000006-803E-488D-9611-85D0327141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03E-488D-9611-85D0327141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142593</c:v>
                </c:pt>
                <c:pt idx="3">
                  <c:v>149402</c:v>
                </c:pt>
                <c:pt idx="6">
                  <c:v>146905</c:v>
                </c:pt>
                <c:pt idx="9">
                  <c:v>169615</c:v>
                </c:pt>
                <c:pt idx="12">
                  <c:v>166067</c:v>
                </c:pt>
              </c:numCache>
            </c:numRef>
          </c:val>
          <c:extLst>
            <c:ext xmlns:c16="http://schemas.microsoft.com/office/drawing/2014/chart" uri="{C3380CC4-5D6E-409C-BE32-E72D297353CC}">
              <c16:uniqueId val="{00000008-803E-488D-9611-85D0327141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23683</c:v>
                </c:pt>
                <c:pt idx="3">
                  <c:v>21078</c:v>
                </c:pt>
                <c:pt idx="6">
                  <c:v>18613</c:v>
                </c:pt>
                <c:pt idx="9">
                  <c:v>16143</c:v>
                </c:pt>
                <c:pt idx="12">
                  <c:v>13647</c:v>
                </c:pt>
              </c:numCache>
            </c:numRef>
          </c:val>
          <c:extLst>
            <c:ext xmlns:c16="http://schemas.microsoft.com/office/drawing/2014/chart" uri="{C3380CC4-5D6E-409C-BE32-E72D297353CC}">
              <c16:uniqueId val="{00000009-803E-488D-9611-85D0327141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1028266</c:v>
                </c:pt>
                <c:pt idx="3">
                  <c:v>1031630</c:v>
                </c:pt>
                <c:pt idx="6">
                  <c:v>1037830</c:v>
                </c:pt>
                <c:pt idx="9">
                  <c:v>1060052</c:v>
                </c:pt>
                <c:pt idx="12">
                  <c:v>1095169</c:v>
                </c:pt>
              </c:numCache>
            </c:numRef>
          </c:val>
          <c:extLst>
            <c:ext xmlns:c16="http://schemas.microsoft.com/office/drawing/2014/chart" uri="{C3380CC4-5D6E-409C-BE32-E72D297353CC}">
              <c16:uniqueId val="{0000000A-803E-488D-9611-85D0327141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411946</c:v>
                </c:pt>
                <c:pt idx="2">
                  <c:v>#N/A</c:v>
                </c:pt>
                <c:pt idx="3">
                  <c:v>#N/A</c:v>
                </c:pt>
                <c:pt idx="4">
                  <c:v>421244</c:v>
                </c:pt>
                <c:pt idx="5">
                  <c:v>#N/A</c:v>
                </c:pt>
                <c:pt idx="6">
                  <c:v>#N/A</c:v>
                </c:pt>
                <c:pt idx="7">
                  <c:v>423831</c:v>
                </c:pt>
                <c:pt idx="8">
                  <c:v>#N/A</c:v>
                </c:pt>
                <c:pt idx="9">
                  <c:v>#N/A</c:v>
                </c:pt>
                <c:pt idx="10">
                  <c:v>439902</c:v>
                </c:pt>
                <c:pt idx="11">
                  <c:v>#N/A</c:v>
                </c:pt>
                <c:pt idx="12">
                  <c:v>#N/A</c:v>
                </c:pt>
                <c:pt idx="13">
                  <c:v>461007</c:v>
                </c:pt>
                <c:pt idx="14">
                  <c:v>#N/A</c:v>
                </c:pt>
              </c:numCache>
            </c:numRef>
          </c:val>
          <c:smooth val="0"/>
          <c:extLst>
            <c:ext xmlns:c16="http://schemas.microsoft.com/office/drawing/2014/chart" uri="{C3380CC4-5D6E-409C-BE32-E72D297353CC}">
              <c16:uniqueId val="{0000000B-803E-488D-9611-85D0327141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7511</c:v>
                </c:pt>
                <c:pt idx="1">
                  <c:v>8817</c:v>
                </c:pt>
                <c:pt idx="2">
                  <c:v>7351</c:v>
                </c:pt>
              </c:numCache>
            </c:numRef>
          </c:val>
          <c:extLst>
            <c:ext xmlns:c16="http://schemas.microsoft.com/office/drawing/2014/chart" uri="{C3380CC4-5D6E-409C-BE32-E72D297353CC}">
              <c16:uniqueId val="{00000000-82EE-4D67-A117-36868C1288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1672</c:v>
                </c:pt>
                <c:pt idx="1">
                  <c:v>1724</c:v>
                </c:pt>
                <c:pt idx="2">
                  <c:v>1779</c:v>
                </c:pt>
              </c:numCache>
            </c:numRef>
          </c:val>
          <c:extLst>
            <c:ext xmlns:c16="http://schemas.microsoft.com/office/drawing/2014/chart" uri="{C3380CC4-5D6E-409C-BE32-E72D297353CC}">
              <c16:uniqueId val="{00000001-82EE-4D67-A117-36868C1288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24156</c:v>
                </c:pt>
                <c:pt idx="1">
                  <c:v>23844</c:v>
                </c:pt>
                <c:pt idx="2">
                  <c:v>24272</c:v>
                </c:pt>
              </c:numCache>
            </c:numRef>
          </c:val>
          <c:extLst>
            <c:ext xmlns:c16="http://schemas.microsoft.com/office/drawing/2014/chart" uri="{C3380CC4-5D6E-409C-BE32-E72D297353CC}">
              <c16:uniqueId val="{00000002-82EE-4D67-A117-36868C1288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{432AE72D-2C2A-4DC5-B046-E68AE1EE4319}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411-444C-88A5-AB82CB98D3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{C7794234-03C5-4FA9-8958-7968F066EDB7}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11-444C-88A5-AB82CB98D3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{F3D4D995-2A0E-4087-8459-7A6F3D27B126}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11-444C-88A5-AB82CB98D3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{BA2CD367-41DF-4370-BB98-0ECE81DE78D9}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11-444C-88A5-AB82CB98D3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{E09255B0-C7E8-45E9-905D-FC7E4B3CC161}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11-444C-88A5-AB82CB98D3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{3819CD95-007E-4FF7-B1D4-C00C79BA24F0}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411-444C-88A5-AB82CB98D3E5}"/>
                </c:ext>
              </c:extLst>
            </c:dLbl>
            <c:dLbl>
              <c:idx val="16"/>
              <c:layout>
                <c:manualLayout>
                  <c:x val="-3.3284912208559531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{1C1A27C8-8CE9-4F45-A765-974C1B09D4DA}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411-444C-88A5-AB82CB98D3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{66194049-FA1C-4429-8B8F-B34B4C16AD2B}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411-444C-88A5-AB82CB98D3E5}"/>
                </c:ext>
              </c:extLst>
            </c:dLbl>
            <c:dLbl>
              <c:idx val="32"/>
              <c:layout>
                <c:manualLayout>
                  <c:x val="-3.074658909190892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{3386D98C-AB38-4617-9DD1-BB57E1DEFD66}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411-444C-88A5-AB82CB98D3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61.4</c:v>
                </c:pt>
                <c:pt idx="16">
                  <c:v>62.2</c:v>
                </c:pt>
                <c:pt idx="24">
                  <c:v>63.3</c:v>
                </c:pt>
                <c:pt idx="32">
                  <c:v>62</c:v>
                </c:pt>
              </c:numCache>
            </c:numRef>
          </c:xVal>
          <c:yVal>
            <c:numRef>
              <c:f>公会計指標分析・財政指標組合せ分析表!$BP$51:$DC$51</c:f>
              <c:numCache>
                <c:formatCode>#,##0.0;"▲ "#,##0.0</c:formatCode>
                <c:ptCount val="40"/>
                <c:pt idx="0">
                  <c:v>123.7</c:v>
                </c:pt>
                <c:pt idx="8">
                  <c:v>122</c:v>
                </c:pt>
                <c:pt idx="16">
                  <c:v>123.4</c:v>
                </c:pt>
                <c:pt idx="24">
                  <c:v>123.4</c:v>
                </c:pt>
                <c:pt idx="32">
                  <c:v>124</c:v>
                </c:pt>
              </c:numCache>
            </c:numRef>
          </c:yVal>
          <c:smooth val="0"/>
          <c:extLst>
            <c:ext xmlns:c16="http://schemas.microsoft.com/office/drawing/2014/chart" uri="{C3380CC4-5D6E-409C-BE32-E72D297353CC}">
              <c16:uniqueId val="{00000009-6411-444C-88A5-AB82CB98D3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{11E9BC6A-6400-409D-963E-EFE0DA3D5B8D}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411-444C-88A5-AB82CB98D3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{E4201B85-1655-4D6C-A1D2-1FF32A1FCEE9}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11-444C-88A5-AB82CB98D3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{58DE843E-1238-47E3-BA5C-0DF71E9EB68F}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11-444C-88A5-AB82CB98D3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{19282C90-B0EF-4D72-A523-85F41260365B}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11-444C-88A5-AB82CB98D3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{DDAC140D-89EE-45A7-A309-FEE8EB8F6B25}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11-444C-88A5-AB82CB98D3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{8764ABAF-FB52-4D7D-9FCB-74F7D628217E}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411-444C-88A5-AB82CB98D3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{B01F9A64-CFF9-4493-9245-4F0CF3BFA5DC}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411-444C-88A5-AB82CB98D3E5}"/>
                </c:ext>
              </c:extLst>
            </c:dLbl>
            <c:dLbl>
              <c:idx val="24"/>
              <c:layout>
                <c:manualLayout>
                  <c:x val="-3.07465890919087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{83D236D0-3635-4EC4-9FE2-668D6675E8E3}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411-444C-88A5-AB82CB98D3E5}"/>
                </c:ext>
              </c:extLst>
            </c:dLbl>
            <c:dLbl>
              <c:idx val="32"/>
              <c:layout>
                <c:manualLayout>
                  <c:x val="-3.328491220855953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{B53FABF6-D983-40BC-B807-2FCC71CB408D}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411-444C-88A5-AB82CB98D3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6411-444C-88A5-AB82CB98D3E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{1A2D7FAA-1244-4780-8E51-26237923ED9B}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F7A-4B42-8544-66AF465920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{E36F21C3-3D8F-4C33-9D9D-B7A4E2D26538}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7A-4B42-8544-66AF465920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{AA260EFD-FFF5-48BB-9BD9-5E7A41707003}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7A-4B42-8544-66AF465920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{A29E576B-8E92-4152-981E-ED86C307D1B7}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7A-4B42-8544-66AF465920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{55E43383-AB0D-4162-B799-B1F1555AD199}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7A-4B42-8544-66AF465920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{E8AD46EA-A909-4A38-9424-F13526821C8A}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F7A-4B42-8544-66AF465920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{497E928E-D310-4D6D-9AA6-4DFB21F93D36}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F7A-4B42-8544-66AF465920E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{5A05F365-2246-459A-9A72-045D63C4E96C}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F7A-4B42-8544-66AF465920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{5DD4AA51-FA4A-4EFF-9CD4-CB8E5C7D56EC}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F7A-4B42-8544-66AF465920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8.3000000000000007</c:v>
                </c:pt>
                <c:pt idx="16">
                  <c:v>8.6</c:v>
                </c:pt>
                <c:pt idx="24">
                  <c:v>8.5</c:v>
                </c:pt>
                <c:pt idx="32">
                  <c:v>8.4</c:v>
                </c:pt>
              </c:numCache>
            </c:numRef>
          </c:xVal>
          <c:yVal>
            <c:numRef>
              <c:f>公会計指標分析・財政指標組合せ分析表!$BP$73:$DC$73</c:f>
              <c:numCache>
                <c:formatCode>#,##0.0;"▲ "#,##0.0</c:formatCode>
                <c:ptCount val="40"/>
                <c:pt idx="0">
                  <c:v>123.7</c:v>
                </c:pt>
                <c:pt idx="8">
                  <c:v>122</c:v>
                </c:pt>
                <c:pt idx="16">
                  <c:v>123.4</c:v>
                </c:pt>
                <c:pt idx="24">
                  <c:v>123.4</c:v>
                </c:pt>
                <c:pt idx="32">
                  <c:v>124</c:v>
                </c:pt>
              </c:numCache>
            </c:numRef>
          </c:yVal>
          <c:smooth val="0"/>
          <c:extLst>
            <c:ext xmlns:c16="http://schemas.microsoft.com/office/drawing/2014/chart" uri="{C3380CC4-5D6E-409C-BE32-E72D297353CC}">
              <c16:uniqueId val="{00000009-5F7A-4B42-8544-66AF465920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{9586C897-9ED9-44A1-B92A-93DD6DD6802E}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F7A-4B42-8544-66AF465920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{F871F269-6F86-4743-8AF4-AFA035EA9B78}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7A-4B42-8544-66AF465920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{52B97478-022F-4E4D-8C12-20C2B74021C1}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7A-4B42-8544-66AF465920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{ED0A939F-0BBC-4A27-9BF1-88D5A2790B4E}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7A-4B42-8544-66AF465920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{DBE956C2-1283-4FE9-A0A5-98B5EBE25D96}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7A-4B42-8544-66AF465920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{A210F602-5596-489D-84E5-51280E97DA40}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F7A-4B42-8544-66AF465920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{E51C7ED9-35F0-49D9-BAFB-0B735A7DE15A}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F7A-4B42-8544-66AF465920E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{DE8AA87D-4234-4598-AB4A-C83D471E14CD}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F7A-4B42-8544-66AF465920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{60A5495F-BF14-4222-93BA-2A311E367098}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F7A-4B42-8544-66AF465920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5F7A-4B42-8544-66AF465920E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令和２年度は、元利償還金の増により、実質公債費比率の分子は増加した。</a:t>
          </a:r>
        </a:p>
        <a:p>
          <a:r>
            <a:rPr kumimoji="1" lang="ja-JP" altLang="en-US" sz="1400">
              <a:latin typeface="ＭＳ ゴシック" pitchFamily="49" charset="-128"/>
              <a:ea typeface="ＭＳ ゴシック" pitchFamily="49" charset="-128"/>
            </a:rPr>
            <a:t>令和３年度は、元利償還金の減等により実質公債費比率の分子は減少した。</a:t>
          </a:r>
        </a:p>
        <a:p>
          <a:r>
            <a:rPr kumimoji="1" lang="ja-JP" altLang="en-US" sz="1400">
              <a:latin typeface="ＭＳ ゴシック" pitchFamily="49" charset="-128"/>
              <a:ea typeface="ＭＳ ゴシック" pitchFamily="49" charset="-128"/>
            </a:rPr>
            <a:t>令和４年度は、</a:t>
          </a:r>
          <a:r>
            <a:rPr kumimoji="1" lang="ja-JP" altLang="en-US" sz="1400">
              <a:solidFill>
                <a:sysClr val="windowText" lastClr="000000"/>
              </a:solidFill>
              <a:latin typeface="ＭＳ ゴシック" pitchFamily="49" charset="-128"/>
              <a:ea typeface="ＭＳ ゴシック" pitchFamily="49" charset="-128"/>
            </a:rPr>
            <a:t>減債基金積立不足算定額の減等により実質公債費比率の分子は減少した。</a:t>
          </a:r>
        </a:p>
        <a:p>
          <a:r>
            <a:rPr kumimoji="1" lang="ja-JP" altLang="en-US" sz="1400">
              <a:latin typeface="ＭＳ ゴシック" pitchFamily="49" charset="-128"/>
              <a:ea typeface="ＭＳ ゴシック" pitchFamily="49" charset="-128"/>
            </a:rPr>
            <a:t>令和５年度は、元利償還金の増により実質公債費比率の分子は増加した。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減債基金の積立はルールどおり行っているが、財源対策として減債基金から借入を行っていることにより積立不足が生じている。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将来負担額については、地方債現在高の増などにより増加するとともに、控除額（地方債現在高に係る基準財政需要額算入見込額）が減となったため、将来負担比率の分子は増加した。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過年度の国庫負担金等の超過受入分を国に返還したことによる減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減債基金運用利子の積立による増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鉄道整備事業基金　：小杉駅周辺交通機能整備事業等への充当額の減による増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都市整備事業基金　：登戸地区土地区画整理事業等への充当額の減による増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：緑化推進事業補助金等への充当による減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市営住宅等修繕基金：市営住宅修繕事業への充当額の減による増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財政調整基金については、今後も年度途中で発生した新たな課題に機動的に対応する補正予算の財源などとして活用するため、各年度の決算剰余金等の積立を行っていく。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その他特定目的基金については、各基金の目的に沿った積立や取崩を計画的に行っていく。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・鉄道整備基金　　　：鉄道及び軌道整備事業並びに新駅設置及び駅改良の資金に充当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　　  ：都市計画事業及び都市施設の整備事業の資金に充当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：都市緑化推進事業の資金に充当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：災害救助法に基づく費用の至便の財源に充当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・資源再生化基金　　：資源再生化事業の資金に充当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借地料の積立による都市整備事業基金の増のほか利子積立による増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基金の設置目的となっている事業等の効率的、効果的な執行に資するよう、適切な積立や取崩を行っていく。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財政調整基金については、補正予算の財源として活用している。平成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３年度は市税の増収や執行段階の精査による予算執行の抑制などにより最終的には取崩しを回避したため、剰余金処分等の積立てにより残高が増加した。令和４年度については、国庫返還分への対応分の取り崩しを行ったものの、剰余金処分等の積立てにより残高が増加した。令和５年度は、国庫返還分への対応分の取り崩しを行ったことで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今後も年度途中で発生した新たな課題に機動的に対応する補正予算の財源などとして活用するため、各年度の決算剰余金等の積立を行っていく。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減債基金運用利子分の積立による増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今後も減債基金運用利子の積立を行い、不測の財源不足等に対応する。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7DD1A90-4F6B-4E8B-8C02-B94862F82D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BCEBB1-7674-479B-B2BB-DF50A82AF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93C8A11-A705-49B7-96A1-85682CEA3F23}"/>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CCDF2EA-1B16-4FFD-BFCE-02EA6DCE346F}"/>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F04F897-D352-4104-864D-B99FFB213E23}"/>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03816B8-1BDE-40EC-BD8B-7464B034F0D1}"/>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9AE4FD3-2257-4C7E-B536-A7A825CE0E79}"/>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7917E2E-1D4A-4BAF-AB47-02A3432B1A08}"/>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C2F222C-3CF9-4176-B320-11D8612D08C1}"/>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FE9C2A0-D148-4C23-BDAE-8E2B61181D29}"/>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8C029A7-B7CF-4DE5-85E5-31B508088F86}"/>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ADBCAD4-4880-4E1A-A5CB-38FF843CAD25}"/>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9305ECD-C398-4FA3-8699-D6E7354A6077}"/>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8B85DEA-5885-4C1E-A678-F2867AE55AF3}"/>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175A2BB-0008-461F-BED7-FFD678D3B78D}"/>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07710C-067B-4343-BD32-382E2233B59D}"/>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03C7902-4B7E-4E62-9BBC-7590AE0BEAB9}"/>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F7D17A7-3B08-40F9-89C8-36B224A6B6D2}"/>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DDBEBD9-1EC6-49DF-8E6F-ACE044506EFC}"/>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56D378A-B182-450B-A103-38B320909694}"/>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D87A21B-1050-4DDC-9FE7-72B41EE72C75}"/>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0A470F3-3DD3-400E-822D-09C5E9199995}"/>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95AC0C8-A88D-4A68-A2D6-29B5F1F82082}"/>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3BAB3A-07B0-4588-B0C1-0A60DC39D276}"/>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C93ABB5-1591-440A-BC87-1FAD0FE96EEF}"/>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DD84E15-55B2-4C61-ACB3-E1C8452E740F}"/>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3AF42B3-B348-4F8E-B2F1-22BB18198387}"/>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15193B8-092C-454B-99AF-D7A707B5AC61}"/>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EF15CDA-A802-4008-99AB-FDD1F3BBF014}"/>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48C2C7F-3D03-43FF-B6A6-730CA6D4A70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D76F23A-D83B-4F54-8679-1C309B2612B1}"/>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DBF4006-45E5-4CA0-AEB4-B12F76F2F40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D485162-D8C2-414F-9EFC-9C51DA15597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D9FBA7A-22BA-4101-9E0A-24722A51ED42}"/>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63DAEA7-61C9-4212-9920-3072C1F39C73}"/>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13262C0-EFB2-4C18-8865-A84AB8365E9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5E9D490-33D8-44B2-A5BB-CB87074D8D09}"/>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0CF3540-5E59-48A9-AA22-725AF55789E4}"/>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9648938-6D5B-46EA-900A-F33A3276C4FA}"/>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0F97D78-576A-44D1-BD07-0EE660ECE1AA}"/>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3E5C77D-7363-4D47-84F7-3A741A7450D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78D3F43-44B9-4365-A1AE-39B6107A781C}"/>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2D8EBF1-EABF-47B6-B6CD-C0ADDF7CB5C6}"/>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8B55495-2558-4B8B-8280-CC694501FFCC}"/>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115831-9275-4D16-9E42-D0CFAEF54AA0}"/>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FCF0550-CE0D-4D4C-8180-7AE6B00AFC71}"/>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C1629D6-2908-4867-B6C8-39241B0D6D67}"/>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本市は類似団体の平均より下回った水準となっている。</a:t>
          </a:r>
        </a:p>
        <a:p>
          <a:r>
            <a:rPr kumimoji="1" lang="ja-JP" altLang="en-US" sz="1100">
              <a:latin typeface="ＭＳ Ｐゴシック" panose="020B0600070205080204" pitchFamily="50" charset="-128"/>
              <a:ea typeface="ＭＳ Ｐゴシック" panose="020B0600070205080204" pitchFamily="50" charset="-128"/>
            </a:rPr>
            <a:t>　本市では、令和３年度に「資産マネジメント第３期実施方針」を策定している。方針の策定から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年後の令和</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年度には約</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になることが想定され、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方針に基づき中長期的視点から、施設の多目的化・複合化等の資産保有の最適化を推進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C6C06AC-56D1-4157-9C49-1D4A2110A220}"/>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C1E4B58-8D6D-4D40-8C37-7F1817960C7A}"/>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B246DC9-1836-4607-B151-AD29994B81EC}"/>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2BE990F-1F20-47D0-94D4-07572A54D034}"/>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EA1B894-3E79-4965-8222-8A4068012291}"/>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4442C04-440F-4E8B-8EC7-2BC9CDC82795}"/>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7FFC006-65D3-4D51-914F-A821BE3EAA0A}"/>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A292C23-7A4D-4E0B-9C6E-17C69130D34E}"/>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C48AF94-3978-40B7-A8B6-8BF2B5E5040B}"/>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0124665-662C-4194-89B6-D9733E954E1E}"/>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DE6FC10-300A-4B66-9F50-C5923BD1D4DB}"/>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B35C6CB-F7B9-4834-9DB7-EFB36340E51A}"/>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6614B6E-09DF-46D0-8FB6-BF9411E4B519}"/>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CA9DCC2-DE8A-48DC-982A-F99AA150139F}"/>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6B35BB5-3CD3-4CB8-A967-16CEC561CC5D}"/>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B981568-CCF2-4A6F-AB55-429C1014D3E7}"/>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23636</xdr:rowOff>
    </xdr:from>
    <xdr:to>
      <xdr:col>23</xdr:col>
      <xdr:colOff>85090</xdr:colOff>
      <xdr:row>34</xdr:row>
      <xdr:rowOff>163336</xdr:rowOff>
    </xdr:to>
    <xdr:cxnSp macro="">
      <xdr:nvCxnSpPr>
        <xdr:cNvPr id="65" name="直線コネクタ 64">
          <a:extLst>
            <a:ext uri="{FF2B5EF4-FFF2-40B4-BE49-F238E27FC236}">
              <a16:creationId xmlns:a16="http://schemas.microsoft.com/office/drawing/2014/main" id="{D444BF2D-31BE-4767-A93D-FDF0BAB35D8C}"/>
            </a:ext>
          </a:extLst>
        </xdr:cNvPr>
        <xdr:cNvCxnSpPr/>
      </xdr:nvCxnSpPr>
      <xdr:spPr>
        <a:xfrm flipV="1">
          <a:off x="4295775" y="5230001"/>
          <a:ext cx="1270" cy="1517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167163</xdr:rowOff>
    </xdr:from>
    <xdr:ext cx="405111" cy="259045"/>
    <xdr:sp macro="" textlink="">
      <xdr:nvSpPr>
        <xdr:cNvPr id="66" name="有形固定資産減価償却率最小値テキスト">
          <a:extLst>
            <a:ext uri="{FF2B5EF4-FFF2-40B4-BE49-F238E27FC236}">
              <a16:creationId xmlns:a16="http://schemas.microsoft.com/office/drawing/2014/main" id="{15A01675-12B4-4947-838D-873C971A60FA}"/>
            </a:ext>
          </a:extLst>
        </xdr:cNvPr>
        <xdr:cNvSpPr txBox="1"/>
      </xdr:nvSpPr>
      <xdr:spPr>
        <a:xfrm>
          <a:off x="4342765" y="675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163336</xdr:rowOff>
    </xdr:from>
    <xdr:to>
      <xdr:col>23</xdr:col>
      <xdr:colOff>174625</xdr:colOff>
      <xdr:row>34</xdr:row>
      <xdr:rowOff>163336</xdr:rowOff>
    </xdr:to>
    <xdr:cxnSp macro="">
      <xdr:nvCxnSpPr>
        <xdr:cNvPr id="67" name="直線コネクタ 66">
          <a:extLst>
            <a:ext uri="{FF2B5EF4-FFF2-40B4-BE49-F238E27FC236}">
              <a16:creationId xmlns:a16="http://schemas.microsoft.com/office/drawing/2014/main" id="{A824DAC6-014B-4839-8ADD-8D98963D0C8C}"/>
            </a:ext>
          </a:extLst>
        </xdr:cNvPr>
        <xdr:cNvCxnSpPr/>
      </xdr:nvCxnSpPr>
      <xdr:spPr>
        <a:xfrm>
          <a:off x="4206875" y="674701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141763</xdr:rowOff>
    </xdr:from>
    <xdr:ext cx="405111" cy="259045"/>
    <xdr:sp macro="" textlink="">
      <xdr:nvSpPr>
        <xdr:cNvPr id="68" name="有形固定資産減価償却率最大値テキスト">
          <a:extLst>
            <a:ext uri="{FF2B5EF4-FFF2-40B4-BE49-F238E27FC236}">
              <a16:creationId xmlns:a16="http://schemas.microsoft.com/office/drawing/2014/main" id="{77FAD2EA-2C3D-4C4E-9910-81F5F3B9E00F}"/>
            </a:ext>
          </a:extLst>
        </xdr:cNvPr>
        <xdr:cNvSpPr txBox="1"/>
      </xdr:nvSpPr>
      <xdr:spPr>
        <a:xfrm>
          <a:off x="4342765" y="500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23636</xdr:rowOff>
    </xdr:from>
    <xdr:to>
      <xdr:col>23</xdr:col>
      <xdr:colOff>174625</xdr:colOff>
      <xdr:row>26</xdr:row>
      <xdr:rowOff>23636</xdr:rowOff>
    </xdr:to>
    <xdr:cxnSp macro="">
      <xdr:nvCxnSpPr>
        <xdr:cNvPr id="69" name="直線コネクタ 68">
          <a:extLst>
            <a:ext uri="{FF2B5EF4-FFF2-40B4-BE49-F238E27FC236}">
              <a16:creationId xmlns:a16="http://schemas.microsoft.com/office/drawing/2014/main" id="{22F8E713-F323-4FE9-AD17-81CD48FFD01A}"/>
            </a:ext>
          </a:extLst>
        </xdr:cNvPr>
        <xdr:cNvCxnSpPr/>
      </xdr:nvCxnSpPr>
      <xdr:spPr>
        <a:xfrm>
          <a:off x="4206875" y="523000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93080</xdr:rowOff>
    </xdr:from>
    <xdr:ext cx="405111" cy="259045"/>
    <xdr:sp macro="" textlink="">
      <xdr:nvSpPr>
        <xdr:cNvPr id="70" name="有形固定資産減価償却率平均値テキスト">
          <a:extLst>
            <a:ext uri="{FF2B5EF4-FFF2-40B4-BE49-F238E27FC236}">
              <a16:creationId xmlns:a16="http://schemas.microsoft.com/office/drawing/2014/main" id="{06FBE312-1C47-4F1C-9F37-90E26ED61E53}"/>
            </a:ext>
          </a:extLst>
        </xdr:cNvPr>
        <xdr:cNvSpPr txBox="1"/>
      </xdr:nvSpPr>
      <xdr:spPr>
        <a:xfrm>
          <a:off x="4342765" y="5992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114653</xdr:rowOff>
    </xdr:from>
    <xdr:to>
      <xdr:col>23</xdr:col>
      <xdr:colOff>136525</xdr:colOff>
      <xdr:row>31</xdr:row>
      <xdr:rowOff>44803</xdr:rowOff>
    </xdr:to>
    <xdr:sp macro="" textlink="">
      <xdr:nvSpPr>
        <xdr:cNvPr id="71" name="フローチャート: 判断 70">
          <a:extLst>
            <a:ext uri="{FF2B5EF4-FFF2-40B4-BE49-F238E27FC236}">
              <a16:creationId xmlns:a16="http://schemas.microsoft.com/office/drawing/2014/main" id="{5B39CBAC-CCFC-486D-AB61-2ECD8AB7F027}"/>
            </a:ext>
          </a:extLst>
        </xdr:cNvPr>
        <xdr:cNvSpPr/>
      </xdr:nvSpPr>
      <xdr:spPr>
        <a:xfrm>
          <a:off x="4244975" y="60106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90664</xdr:rowOff>
    </xdr:from>
    <xdr:to>
      <xdr:col>19</xdr:col>
      <xdr:colOff>187325</xdr:colOff>
      <xdr:row>31</xdr:row>
      <xdr:rowOff>20814</xdr:rowOff>
    </xdr:to>
    <xdr:sp macro="" textlink="">
      <xdr:nvSpPr>
        <xdr:cNvPr id="72" name="フローチャート: 判断 71">
          <a:extLst>
            <a:ext uri="{FF2B5EF4-FFF2-40B4-BE49-F238E27FC236}">
              <a16:creationId xmlns:a16="http://schemas.microsoft.com/office/drawing/2014/main" id="{4F9CD8BE-1FE9-43FB-BBF0-9C4354194E33}"/>
            </a:ext>
          </a:extLst>
        </xdr:cNvPr>
        <xdr:cNvSpPr/>
      </xdr:nvSpPr>
      <xdr:spPr>
        <a:xfrm>
          <a:off x="3611880" y="5990449"/>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142170</xdr:rowOff>
    </xdr:from>
    <xdr:to>
      <xdr:col>15</xdr:col>
      <xdr:colOff>187325</xdr:colOff>
      <xdr:row>30</xdr:row>
      <xdr:rowOff>72320</xdr:rowOff>
    </xdr:to>
    <xdr:sp macro="" textlink="">
      <xdr:nvSpPr>
        <xdr:cNvPr id="73" name="フローチャート: 判断 72">
          <a:extLst>
            <a:ext uri="{FF2B5EF4-FFF2-40B4-BE49-F238E27FC236}">
              <a16:creationId xmlns:a16="http://schemas.microsoft.com/office/drawing/2014/main" id="{1493F74C-2438-4605-9795-E43D69D037AB}"/>
            </a:ext>
          </a:extLst>
        </xdr:cNvPr>
        <xdr:cNvSpPr/>
      </xdr:nvSpPr>
      <xdr:spPr>
        <a:xfrm>
          <a:off x="2926080" y="586479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34220</xdr:rowOff>
    </xdr:from>
    <xdr:to>
      <xdr:col>11</xdr:col>
      <xdr:colOff>187325</xdr:colOff>
      <xdr:row>29</xdr:row>
      <xdr:rowOff>135820</xdr:rowOff>
    </xdr:to>
    <xdr:sp macro="" textlink="">
      <xdr:nvSpPr>
        <xdr:cNvPr id="74" name="フローチャート: 判断 73">
          <a:extLst>
            <a:ext uri="{FF2B5EF4-FFF2-40B4-BE49-F238E27FC236}">
              <a16:creationId xmlns:a16="http://schemas.microsoft.com/office/drawing/2014/main" id="{49E834CD-77DB-4BC2-8FF2-03441091032F}"/>
            </a:ext>
          </a:extLst>
        </xdr:cNvPr>
        <xdr:cNvSpPr/>
      </xdr:nvSpPr>
      <xdr:spPr>
        <a:xfrm>
          <a:off x="2240280" y="57568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97720</xdr:rowOff>
    </xdr:from>
    <xdr:to>
      <xdr:col>7</xdr:col>
      <xdr:colOff>187325</xdr:colOff>
      <xdr:row>29</xdr:row>
      <xdr:rowOff>27870</xdr:rowOff>
    </xdr:to>
    <xdr:sp macro="" textlink="">
      <xdr:nvSpPr>
        <xdr:cNvPr id="75" name="フローチャート: 判断 74">
          <a:extLst>
            <a:ext uri="{FF2B5EF4-FFF2-40B4-BE49-F238E27FC236}">
              <a16:creationId xmlns:a16="http://schemas.microsoft.com/office/drawing/2014/main" id="{2A0C15EB-6CD3-4926-B863-9401167302ED}"/>
            </a:ext>
          </a:extLst>
        </xdr:cNvPr>
        <xdr:cNvSpPr/>
      </xdr:nvSpPr>
      <xdr:spPr>
        <a:xfrm>
          <a:off x="1554480" y="564698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A5202F0-18C7-468B-B43F-F3C63CEF0D8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D594FF7-BA8E-42C7-AEA8-FEA5133E889B}"/>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FD24A11-43EC-41AC-82BE-184194F0D600}"/>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96572AB-635D-4127-ACD1-7BC0E5E5D198}"/>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C974925-16EC-45E9-B376-B029E1E297E2}"/>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101247</xdr:rowOff>
    </xdr:from>
    <xdr:to>
      <xdr:col>23</xdr:col>
      <xdr:colOff>136525</xdr:colOff>
      <xdr:row>28</xdr:row>
      <xdr:rowOff>31397</xdr:rowOff>
    </xdr:to>
    <xdr:sp macro="" textlink="">
      <xdr:nvSpPr>
        <xdr:cNvPr id="81" name="楕円 80">
          <a:extLst>
            <a:ext uri="{FF2B5EF4-FFF2-40B4-BE49-F238E27FC236}">
              <a16:creationId xmlns:a16="http://schemas.microsoft.com/office/drawing/2014/main" id="{D897F94B-7332-48C8-B8FA-FF7CBD364E4D}"/>
            </a:ext>
          </a:extLst>
        </xdr:cNvPr>
        <xdr:cNvSpPr/>
      </xdr:nvSpPr>
      <xdr:spPr>
        <a:xfrm>
          <a:off x="4244975" y="547906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124124</xdr:rowOff>
    </xdr:from>
    <xdr:ext cx="405111" cy="259045"/>
    <xdr:sp macro="" textlink="">
      <xdr:nvSpPr>
        <xdr:cNvPr id="82" name="有形固定資産減価償却率該当値テキスト">
          <a:extLst>
            <a:ext uri="{FF2B5EF4-FFF2-40B4-BE49-F238E27FC236}">
              <a16:creationId xmlns:a16="http://schemas.microsoft.com/office/drawing/2014/main" id="{B74F40D3-E2B9-4C40-BAB5-007B0DC38BA3}"/>
            </a:ext>
          </a:extLst>
        </xdr:cNvPr>
        <xdr:cNvSpPr txBox="1"/>
      </xdr:nvSpPr>
      <xdr:spPr>
        <a:xfrm>
          <a:off x="4342765" y="533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83" name="楕円 82">
          <a:extLst>
            <a:ext uri="{FF2B5EF4-FFF2-40B4-BE49-F238E27FC236}">
              <a16:creationId xmlns:a16="http://schemas.microsoft.com/office/drawing/2014/main" id="{6F761E84-0C5F-4C09-8351-55F347E6EAFF}"/>
            </a:ext>
          </a:extLst>
        </xdr:cNvPr>
        <xdr:cNvSpPr/>
      </xdr:nvSpPr>
      <xdr:spPr>
        <a:xfrm>
          <a:off x="3611880" y="56407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152047</xdr:rowOff>
    </xdr:from>
    <xdr:to>
      <xdr:col>23</xdr:col>
      <xdr:colOff>85725</xdr:colOff>
      <xdr:row>28</xdr:row>
      <xdr:rowOff>136525</xdr:rowOff>
    </xdr:to>
    <xdr:cxnSp macro="">
      <xdr:nvCxnSpPr>
        <xdr:cNvPr id="84" name="直線コネクタ 83">
          <a:extLst>
            <a:ext uri="{FF2B5EF4-FFF2-40B4-BE49-F238E27FC236}">
              <a16:creationId xmlns:a16="http://schemas.microsoft.com/office/drawing/2014/main" id="{595D4E51-5580-4D45-93FD-63A1BDF22873}"/>
            </a:ext>
          </a:extLst>
        </xdr:cNvPr>
        <xdr:cNvCxnSpPr/>
      </xdr:nvCxnSpPr>
      <xdr:spPr>
        <a:xfrm flipV="1">
          <a:off x="3656965" y="5533672"/>
          <a:ext cx="640715" cy="15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125236</xdr:rowOff>
    </xdr:from>
    <xdr:to>
      <xdr:col>15</xdr:col>
      <xdr:colOff>187325</xdr:colOff>
      <xdr:row>28</xdr:row>
      <xdr:rowOff>55386</xdr:rowOff>
    </xdr:to>
    <xdr:sp macro="" textlink="">
      <xdr:nvSpPr>
        <xdr:cNvPr id="85" name="楕円 84">
          <a:extLst>
            <a:ext uri="{FF2B5EF4-FFF2-40B4-BE49-F238E27FC236}">
              <a16:creationId xmlns:a16="http://schemas.microsoft.com/office/drawing/2014/main" id="{27DA4DF6-2025-45F0-8214-535CA3BB0A56}"/>
            </a:ext>
          </a:extLst>
        </xdr:cNvPr>
        <xdr:cNvSpPr/>
      </xdr:nvSpPr>
      <xdr:spPr>
        <a:xfrm>
          <a:off x="2926080" y="550876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4586</xdr:rowOff>
    </xdr:from>
    <xdr:to>
      <xdr:col>19</xdr:col>
      <xdr:colOff>136525</xdr:colOff>
      <xdr:row>28</xdr:row>
      <xdr:rowOff>136525</xdr:rowOff>
    </xdr:to>
    <xdr:cxnSp macro="">
      <xdr:nvCxnSpPr>
        <xdr:cNvPr id="86" name="直線コネクタ 85">
          <a:extLst>
            <a:ext uri="{FF2B5EF4-FFF2-40B4-BE49-F238E27FC236}">
              <a16:creationId xmlns:a16="http://schemas.microsoft.com/office/drawing/2014/main" id="{295765EE-A77E-4CB9-B5AB-2746BCAC1144}"/>
            </a:ext>
          </a:extLst>
        </xdr:cNvPr>
        <xdr:cNvCxnSpPr/>
      </xdr:nvCxnSpPr>
      <xdr:spPr>
        <a:xfrm>
          <a:off x="2971165" y="5559566"/>
          <a:ext cx="685800" cy="1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29280</xdr:rowOff>
    </xdr:from>
    <xdr:to>
      <xdr:col>11</xdr:col>
      <xdr:colOff>187325</xdr:colOff>
      <xdr:row>27</xdr:row>
      <xdr:rowOff>130880</xdr:rowOff>
    </xdr:to>
    <xdr:sp macro="" textlink="">
      <xdr:nvSpPr>
        <xdr:cNvPr id="87" name="楕円 86">
          <a:extLst>
            <a:ext uri="{FF2B5EF4-FFF2-40B4-BE49-F238E27FC236}">
              <a16:creationId xmlns:a16="http://schemas.microsoft.com/office/drawing/2014/main" id="{E57915D7-575E-40F1-8F2F-928484B743C4}"/>
            </a:ext>
          </a:extLst>
        </xdr:cNvPr>
        <xdr:cNvSpPr/>
      </xdr:nvSpPr>
      <xdr:spPr>
        <a:xfrm>
          <a:off x="2240280" y="5409000"/>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80080</xdr:rowOff>
    </xdr:from>
    <xdr:to>
      <xdr:col>15</xdr:col>
      <xdr:colOff>136525</xdr:colOff>
      <xdr:row>28</xdr:row>
      <xdr:rowOff>4586</xdr:rowOff>
    </xdr:to>
    <xdr:cxnSp macro="">
      <xdr:nvCxnSpPr>
        <xdr:cNvPr id="88" name="直線コネクタ 87">
          <a:extLst>
            <a:ext uri="{FF2B5EF4-FFF2-40B4-BE49-F238E27FC236}">
              <a16:creationId xmlns:a16="http://schemas.microsoft.com/office/drawing/2014/main" id="{ADCC946D-C714-4C20-873E-38B9390F3797}"/>
            </a:ext>
          </a:extLst>
        </xdr:cNvPr>
        <xdr:cNvCxnSpPr/>
      </xdr:nvCxnSpPr>
      <xdr:spPr>
        <a:xfrm>
          <a:off x="2285365" y="5463610"/>
          <a:ext cx="685800" cy="9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116770</xdr:rowOff>
    </xdr:from>
    <xdr:to>
      <xdr:col>7</xdr:col>
      <xdr:colOff>187325</xdr:colOff>
      <xdr:row>27</xdr:row>
      <xdr:rowOff>46920</xdr:rowOff>
    </xdr:to>
    <xdr:sp macro="" textlink="">
      <xdr:nvSpPr>
        <xdr:cNvPr id="89" name="楕円 88">
          <a:extLst>
            <a:ext uri="{FF2B5EF4-FFF2-40B4-BE49-F238E27FC236}">
              <a16:creationId xmlns:a16="http://schemas.microsoft.com/office/drawing/2014/main" id="{04E75317-D9C4-4BC0-B046-F184AE98EAA8}"/>
            </a:ext>
          </a:extLst>
        </xdr:cNvPr>
        <xdr:cNvSpPr/>
      </xdr:nvSpPr>
      <xdr:spPr>
        <a:xfrm>
          <a:off x="1554480" y="532694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167570</xdr:rowOff>
    </xdr:from>
    <xdr:to>
      <xdr:col>11</xdr:col>
      <xdr:colOff>136525</xdr:colOff>
      <xdr:row>27</xdr:row>
      <xdr:rowOff>80080</xdr:rowOff>
    </xdr:to>
    <xdr:cxnSp macro="">
      <xdr:nvCxnSpPr>
        <xdr:cNvPr id="90" name="直線コネクタ 89">
          <a:extLst>
            <a:ext uri="{FF2B5EF4-FFF2-40B4-BE49-F238E27FC236}">
              <a16:creationId xmlns:a16="http://schemas.microsoft.com/office/drawing/2014/main" id="{7CDD6CE8-6465-4E5C-8057-94C766D549FA}"/>
            </a:ext>
          </a:extLst>
        </xdr:cNvPr>
        <xdr:cNvCxnSpPr/>
      </xdr:nvCxnSpPr>
      <xdr:spPr>
        <a:xfrm>
          <a:off x="1599565" y="5381555"/>
          <a:ext cx="685800" cy="8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11941</xdr:rowOff>
    </xdr:from>
    <xdr:ext cx="405111" cy="259045"/>
    <xdr:sp macro="" textlink="">
      <xdr:nvSpPr>
        <xdr:cNvPr id="91" name="n_1aveValue有形固定資産減価償却率">
          <a:extLst>
            <a:ext uri="{FF2B5EF4-FFF2-40B4-BE49-F238E27FC236}">
              <a16:creationId xmlns:a16="http://schemas.microsoft.com/office/drawing/2014/main" id="{D48B6B54-8F37-4A77-A333-9F01B4C8667C}"/>
            </a:ext>
          </a:extLst>
        </xdr:cNvPr>
        <xdr:cNvSpPr txBox="1"/>
      </xdr:nvSpPr>
      <xdr:spPr>
        <a:xfrm>
          <a:off x="3464569" y="608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63447</xdr:rowOff>
    </xdr:from>
    <xdr:ext cx="405111" cy="259045"/>
    <xdr:sp macro="" textlink="">
      <xdr:nvSpPr>
        <xdr:cNvPr id="92" name="n_2aveValue有形固定資産減価償却率">
          <a:extLst>
            <a:ext uri="{FF2B5EF4-FFF2-40B4-BE49-F238E27FC236}">
              <a16:creationId xmlns:a16="http://schemas.microsoft.com/office/drawing/2014/main" id="{29C42A53-D615-4CC3-9B06-893624DEEEE2}"/>
            </a:ext>
          </a:extLst>
        </xdr:cNvPr>
        <xdr:cNvSpPr txBox="1"/>
      </xdr:nvSpPr>
      <xdr:spPr>
        <a:xfrm>
          <a:off x="2793374" y="595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126947</xdr:rowOff>
    </xdr:from>
    <xdr:ext cx="405111" cy="259045"/>
    <xdr:sp macro="" textlink="">
      <xdr:nvSpPr>
        <xdr:cNvPr id="93" name="n_3aveValue有形固定資産減価償却率">
          <a:extLst>
            <a:ext uri="{FF2B5EF4-FFF2-40B4-BE49-F238E27FC236}">
              <a16:creationId xmlns:a16="http://schemas.microsoft.com/office/drawing/2014/main" id="{61773D0B-2026-406C-8049-BBBB3C247A1E}"/>
            </a:ext>
          </a:extLst>
        </xdr:cNvPr>
        <xdr:cNvSpPr txBox="1"/>
      </xdr:nvSpPr>
      <xdr:spPr>
        <a:xfrm>
          <a:off x="2107574" y="585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18997</xdr:rowOff>
    </xdr:from>
    <xdr:ext cx="405111" cy="259045"/>
    <xdr:sp macro="" textlink="">
      <xdr:nvSpPr>
        <xdr:cNvPr id="94" name="n_4aveValue有形固定資産減価償却率">
          <a:extLst>
            <a:ext uri="{FF2B5EF4-FFF2-40B4-BE49-F238E27FC236}">
              <a16:creationId xmlns:a16="http://schemas.microsoft.com/office/drawing/2014/main" id="{D88DE5D8-65A4-4F59-A730-16F4C522135A}"/>
            </a:ext>
          </a:extLst>
        </xdr:cNvPr>
        <xdr:cNvSpPr txBox="1"/>
      </xdr:nvSpPr>
      <xdr:spPr>
        <a:xfrm>
          <a:off x="1421774" y="574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95" name="n_1mainValue有形固定資産減価償却率">
          <a:extLst>
            <a:ext uri="{FF2B5EF4-FFF2-40B4-BE49-F238E27FC236}">
              <a16:creationId xmlns:a16="http://schemas.microsoft.com/office/drawing/2014/main" id="{1CD97759-BED4-45E1-8178-E47203522984}"/>
            </a:ext>
          </a:extLst>
        </xdr:cNvPr>
        <xdr:cNvSpPr txBox="1"/>
      </xdr:nvSpPr>
      <xdr:spPr>
        <a:xfrm>
          <a:off x="3464569"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71913</xdr:rowOff>
    </xdr:from>
    <xdr:ext cx="405111" cy="259045"/>
    <xdr:sp macro="" textlink="">
      <xdr:nvSpPr>
        <xdr:cNvPr id="96" name="n_2mainValue有形固定資産減価償却率">
          <a:extLst>
            <a:ext uri="{FF2B5EF4-FFF2-40B4-BE49-F238E27FC236}">
              <a16:creationId xmlns:a16="http://schemas.microsoft.com/office/drawing/2014/main" id="{60A585FF-C335-449E-82BB-92D0D8140A33}"/>
            </a:ext>
          </a:extLst>
        </xdr:cNvPr>
        <xdr:cNvSpPr txBox="1"/>
      </xdr:nvSpPr>
      <xdr:spPr>
        <a:xfrm>
          <a:off x="2793374" y="528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147407</xdr:rowOff>
    </xdr:from>
    <xdr:ext cx="405111" cy="259045"/>
    <xdr:sp macro="" textlink="">
      <xdr:nvSpPr>
        <xdr:cNvPr id="97" name="n_3mainValue有形固定資産減価償却率">
          <a:extLst>
            <a:ext uri="{FF2B5EF4-FFF2-40B4-BE49-F238E27FC236}">
              <a16:creationId xmlns:a16="http://schemas.microsoft.com/office/drawing/2014/main" id="{F8E0F221-4390-4750-9588-E3E40A26F640}"/>
            </a:ext>
          </a:extLst>
        </xdr:cNvPr>
        <xdr:cNvSpPr txBox="1"/>
      </xdr:nvSpPr>
      <xdr:spPr>
        <a:xfrm>
          <a:off x="2107574" y="518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63447</xdr:rowOff>
    </xdr:from>
    <xdr:ext cx="405111" cy="259045"/>
    <xdr:sp macro="" textlink="">
      <xdr:nvSpPr>
        <xdr:cNvPr id="98" name="n_4mainValue有形固定資産減価償却率">
          <a:extLst>
            <a:ext uri="{FF2B5EF4-FFF2-40B4-BE49-F238E27FC236}">
              <a16:creationId xmlns:a16="http://schemas.microsoft.com/office/drawing/2014/main" id="{FB267B31-D7DC-49DD-ADF1-A8769D892E29}"/>
            </a:ext>
          </a:extLst>
        </xdr:cNvPr>
        <xdr:cNvSpPr txBox="1"/>
      </xdr:nvSpPr>
      <xdr:spPr>
        <a:xfrm>
          <a:off x="1421774" y="509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CAD61F3-9B7E-4729-B6FD-C875AAB0056A}"/>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09848BF-BFC1-4F7A-8FFA-7F897BAFBD3C}"/>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03B2EC3-B45A-48A3-9971-60EF403D8A3F}"/>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04F378C-EB03-4023-BD93-0EDDD2C63B51}"/>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7826A76-B83F-427E-9176-6CCA42C9E8F4}"/>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EBAB2D5-C0DD-4849-AC8E-4AC3FFCF8EAA}"/>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1D1BE05-D13B-4E7B-98E8-5F2EE0E56E50}"/>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290CA21-7F32-448B-9DB6-5D709FD0443E}"/>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9EAB4B1-6AD7-4775-9F3D-E937BB90946A}"/>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35882C3-FE08-421C-B8BC-A6DB91FE2200}"/>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5D60896-CAF2-4E09-A4E4-DD3213882D50}"/>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29B15BF-6CBA-4CF8-92C0-E5A3ACF143F3}"/>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1FB3536-8086-4E4A-8C33-79AFEA017DE4}"/>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本市は類似団体の平均を上回った水準となっている。</a:t>
          </a:r>
        </a:p>
        <a:p>
          <a:r>
            <a:rPr kumimoji="1" lang="ja-JP" altLang="en-US" sz="1100">
              <a:latin typeface="ＭＳ Ｐゴシック" panose="020B0600070205080204" pitchFamily="50" charset="-128"/>
              <a:ea typeface="ＭＳ Ｐゴシック" panose="020B0600070205080204" pitchFamily="50" charset="-128"/>
            </a:rPr>
            <a:t>　分子である将来負担額が地方債現在高の増等により増加した一方で、主に市税収入の増により、分母である経常一般財源等も増加したことから、比率としては前年度と比較して</a:t>
          </a:r>
          <a:r>
            <a:rPr kumimoji="1" lang="en-US" altLang="ja-JP" sz="1100">
              <a:latin typeface="ＭＳ Ｐゴシック" panose="020B0600070205080204" pitchFamily="50" charset="-128"/>
              <a:ea typeface="ＭＳ Ｐゴシック" panose="020B0600070205080204" pitchFamily="50" charset="-128"/>
            </a:rPr>
            <a:t>12.2</a:t>
          </a:r>
          <a:r>
            <a:rPr kumimoji="1" lang="ja-JP" altLang="en-US" sz="1100">
              <a:latin typeface="ＭＳ Ｐゴシック" panose="020B0600070205080204" pitchFamily="50" charset="-128"/>
              <a:ea typeface="ＭＳ Ｐゴシック" panose="020B0600070205080204" pitchFamily="50" charset="-128"/>
            </a:rPr>
            <a:t>％減少した。</a:t>
          </a:r>
        </a:p>
        <a:p>
          <a:r>
            <a:rPr kumimoji="1" lang="ja-JP" altLang="en-US" sz="1100">
              <a:latin typeface="ＭＳ Ｐゴシック" panose="020B0600070205080204" pitchFamily="50" charset="-128"/>
              <a:ea typeface="ＭＳ Ｐゴシック" panose="020B0600070205080204" pitchFamily="50" charset="-128"/>
            </a:rPr>
            <a:t>　今後も連続立体交差事業等により投資的経費が増加する見込みであるが、市債発行にあたっては、実質公債費比率や市債現在高に留意し適正な活用に努め、将来負担額の縮減に向け取り組んでいく。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B176914-5F3F-41B7-8AB0-6D7DB98381EE}"/>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995BB54-161E-4D84-ADC5-83E4BC8201DE}"/>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F74C58E-86D1-46A5-9F74-80120CC1DCE6}"/>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AF9E23A-F2DE-402F-A25A-3A56D17061FD}"/>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DBDDE7C-C6E3-4940-BD01-B26B8574200E}"/>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8380EFC-7CD4-41B9-BE49-8426C74EFA1C}"/>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49AF25C2-6EB8-4336-9FC2-6588FA7E2ECE}"/>
            </a:ext>
          </a:extLst>
        </xdr:cNvPr>
        <xdr:cNvSpPr txBox="1"/>
      </xdr:nvSpPr>
      <xdr:spPr>
        <a:xfrm>
          <a:off x="9695591" y="627948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2BDDD83-791A-4FA5-87C0-1E3AFF78499F}"/>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FA2988A-0115-490A-B6E2-953BEE5D12BC}"/>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0CAC9FF-9861-448E-A7BE-EB8DF88590C1}"/>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5AC9D5C-286C-4E76-BC4E-7960F3CF9DA7}"/>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8FF09EE-D3B6-4D7C-B711-FE50E4F8346F}"/>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853B9FB4-1B5F-42DA-B28B-951B27FF3694}"/>
            </a:ext>
          </a:extLst>
        </xdr:cNvPr>
        <xdr:cNvSpPr txBox="1"/>
      </xdr:nvSpPr>
      <xdr:spPr>
        <a:xfrm>
          <a:off x="9756296" y="52018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2397CF1-D09D-4FE6-BC1C-F98C5F547385}"/>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D55D776A-6FD5-42A6-BC74-2B1619F4897B}"/>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D891AC8D-74A9-4F03-AB91-ECF851A75E8F}"/>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28" name="直線コネクタ 127">
          <a:extLst>
            <a:ext uri="{FF2B5EF4-FFF2-40B4-BE49-F238E27FC236}">
              <a16:creationId xmlns:a16="http://schemas.microsoft.com/office/drawing/2014/main" id="{6661914B-8E9C-45B2-892D-B54D4CD9430B}"/>
            </a:ext>
          </a:extLst>
        </xdr:cNvPr>
        <xdr:cNvCxnSpPr/>
      </xdr:nvCxnSpPr>
      <xdr:spPr>
        <a:xfrm flipV="1">
          <a:off x="13313410" y="5341309"/>
          <a:ext cx="1269" cy="139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29" name="債務償還比率最小値テキスト">
          <a:extLst>
            <a:ext uri="{FF2B5EF4-FFF2-40B4-BE49-F238E27FC236}">
              <a16:creationId xmlns:a16="http://schemas.microsoft.com/office/drawing/2014/main" id="{84DA1F2C-52AF-4E17-B4F2-038EEABE169F}"/>
            </a:ext>
          </a:extLst>
        </xdr:cNvPr>
        <xdr:cNvSpPr txBox="1"/>
      </xdr:nvSpPr>
      <xdr:spPr>
        <a:xfrm>
          <a:off x="13369925" y="6741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0" name="直線コネクタ 129">
          <a:extLst>
            <a:ext uri="{FF2B5EF4-FFF2-40B4-BE49-F238E27FC236}">
              <a16:creationId xmlns:a16="http://schemas.microsoft.com/office/drawing/2014/main" id="{E1E79EEB-E402-4182-820C-FBB856CE90BA}"/>
            </a:ext>
          </a:extLst>
        </xdr:cNvPr>
        <xdr:cNvCxnSpPr/>
      </xdr:nvCxnSpPr>
      <xdr:spPr>
        <a:xfrm>
          <a:off x="13251180" y="673599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1" name="債務償還比率最大値テキスト">
          <a:extLst>
            <a:ext uri="{FF2B5EF4-FFF2-40B4-BE49-F238E27FC236}">
              <a16:creationId xmlns:a16="http://schemas.microsoft.com/office/drawing/2014/main" id="{57861FC8-D577-4BA3-BE66-99224F0E02FB}"/>
            </a:ext>
          </a:extLst>
        </xdr:cNvPr>
        <xdr:cNvSpPr txBox="1"/>
      </xdr:nvSpPr>
      <xdr:spPr>
        <a:xfrm>
          <a:off x="13369925" y="512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2" name="直線コネクタ 131">
          <a:extLst>
            <a:ext uri="{FF2B5EF4-FFF2-40B4-BE49-F238E27FC236}">
              <a16:creationId xmlns:a16="http://schemas.microsoft.com/office/drawing/2014/main" id="{6D13F456-7271-4451-9950-7E0D898587B1}"/>
            </a:ext>
          </a:extLst>
        </xdr:cNvPr>
        <xdr:cNvCxnSpPr/>
      </xdr:nvCxnSpPr>
      <xdr:spPr>
        <a:xfrm>
          <a:off x="13251180" y="5341309"/>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48291</xdr:rowOff>
    </xdr:from>
    <xdr:ext cx="469744" cy="259045"/>
    <xdr:sp macro="" textlink="">
      <xdr:nvSpPr>
        <xdr:cNvPr id="133" name="債務償還比率平均値テキスト">
          <a:extLst>
            <a:ext uri="{FF2B5EF4-FFF2-40B4-BE49-F238E27FC236}">
              <a16:creationId xmlns:a16="http://schemas.microsoft.com/office/drawing/2014/main" id="{D0E27544-2796-40E2-B8D5-C797904F13A3}"/>
            </a:ext>
          </a:extLst>
        </xdr:cNvPr>
        <xdr:cNvSpPr txBox="1"/>
      </xdr:nvSpPr>
      <xdr:spPr>
        <a:xfrm>
          <a:off x="13369925" y="577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34" name="フローチャート: 判断 133">
          <a:extLst>
            <a:ext uri="{FF2B5EF4-FFF2-40B4-BE49-F238E27FC236}">
              <a16:creationId xmlns:a16="http://schemas.microsoft.com/office/drawing/2014/main" id="{8C5CC08E-DB06-4E58-90A4-0BF0E9F3B28E}"/>
            </a:ext>
          </a:extLst>
        </xdr:cNvPr>
        <xdr:cNvSpPr/>
      </xdr:nvSpPr>
      <xdr:spPr>
        <a:xfrm>
          <a:off x="13289280" y="5917579"/>
          <a:ext cx="8064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35" name="フローチャート: 判断 134">
          <a:extLst>
            <a:ext uri="{FF2B5EF4-FFF2-40B4-BE49-F238E27FC236}">
              <a16:creationId xmlns:a16="http://schemas.microsoft.com/office/drawing/2014/main" id="{8027A050-DA16-4634-94A6-C6A1EA08F00A}"/>
            </a:ext>
          </a:extLst>
        </xdr:cNvPr>
        <xdr:cNvSpPr/>
      </xdr:nvSpPr>
      <xdr:spPr>
        <a:xfrm>
          <a:off x="12629515" y="5941526"/>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36" name="フローチャート: 判断 135">
          <a:extLst>
            <a:ext uri="{FF2B5EF4-FFF2-40B4-BE49-F238E27FC236}">
              <a16:creationId xmlns:a16="http://schemas.microsoft.com/office/drawing/2014/main" id="{47797707-CED5-4013-B4FF-2B2E22CC5E2A}"/>
            </a:ext>
          </a:extLst>
        </xdr:cNvPr>
        <xdr:cNvSpPr/>
      </xdr:nvSpPr>
      <xdr:spPr>
        <a:xfrm>
          <a:off x="11943715" y="576438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37" name="フローチャート: 判断 136">
          <a:extLst>
            <a:ext uri="{FF2B5EF4-FFF2-40B4-BE49-F238E27FC236}">
              <a16:creationId xmlns:a16="http://schemas.microsoft.com/office/drawing/2014/main" id="{229BA89D-B216-40EC-A37F-A086C137EC69}"/>
            </a:ext>
          </a:extLst>
        </xdr:cNvPr>
        <xdr:cNvSpPr/>
      </xdr:nvSpPr>
      <xdr:spPr>
        <a:xfrm>
          <a:off x="11257915" y="6111967"/>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38" name="フローチャート: 判断 137">
          <a:extLst>
            <a:ext uri="{FF2B5EF4-FFF2-40B4-BE49-F238E27FC236}">
              <a16:creationId xmlns:a16="http://schemas.microsoft.com/office/drawing/2014/main" id="{B80D65E3-FF26-4708-99A2-1FAABF25B91A}"/>
            </a:ext>
          </a:extLst>
        </xdr:cNvPr>
        <xdr:cNvSpPr/>
      </xdr:nvSpPr>
      <xdr:spPr>
        <a:xfrm>
          <a:off x="10572115" y="6123764"/>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FD9D52C-BDB9-4E09-AF5A-DFA5032506D3}"/>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0958FF4-850D-4154-9B59-AD84C50C909A}"/>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496BA57-E5F6-490A-B6EB-7F3412E359B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17104B-E0E1-4B7A-9FA5-CEFC3917910D}"/>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FACE456-F0E0-4CDE-B39E-1A9A2543D4F8}"/>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122089</xdr:rowOff>
    </xdr:from>
    <xdr:to>
      <xdr:col>76</xdr:col>
      <xdr:colOff>73025</xdr:colOff>
      <xdr:row>31</xdr:row>
      <xdr:rowOff>52239</xdr:rowOff>
    </xdr:to>
    <xdr:sp macro="" textlink="">
      <xdr:nvSpPr>
        <xdr:cNvPr id="144" name="楕円 143">
          <a:extLst>
            <a:ext uri="{FF2B5EF4-FFF2-40B4-BE49-F238E27FC236}">
              <a16:creationId xmlns:a16="http://schemas.microsoft.com/office/drawing/2014/main" id="{879B67D2-16D9-4AAA-A8F9-89D2A1113EC8}"/>
            </a:ext>
          </a:extLst>
        </xdr:cNvPr>
        <xdr:cNvSpPr/>
      </xdr:nvSpPr>
      <xdr:spPr>
        <a:xfrm>
          <a:off x="13289280" y="6019969"/>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100516</xdr:rowOff>
    </xdr:from>
    <xdr:ext cx="469744" cy="259045"/>
    <xdr:sp macro="" textlink="">
      <xdr:nvSpPr>
        <xdr:cNvPr id="145" name="債務償還比率該当値テキスト">
          <a:extLst>
            <a:ext uri="{FF2B5EF4-FFF2-40B4-BE49-F238E27FC236}">
              <a16:creationId xmlns:a16="http://schemas.microsoft.com/office/drawing/2014/main" id="{DEE76EA3-49B2-439B-B4C6-AEEC57F8561E}"/>
            </a:ext>
          </a:extLst>
        </xdr:cNvPr>
        <xdr:cNvSpPr txBox="1"/>
      </xdr:nvSpPr>
      <xdr:spPr>
        <a:xfrm>
          <a:off x="13369925" y="599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136723</xdr:rowOff>
    </xdr:from>
    <xdr:to>
      <xdr:col>72</xdr:col>
      <xdr:colOff>123825</xdr:colOff>
      <xdr:row>31</xdr:row>
      <xdr:rowOff>66873</xdr:rowOff>
    </xdr:to>
    <xdr:sp macro="" textlink="">
      <xdr:nvSpPr>
        <xdr:cNvPr id="146" name="楕円 145">
          <a:extLst>
            <a:ext uri="{FF2B5EF4-FFF2-40B4-BE49-F238E27FC236}">
              <a16:creationId xmlns:a16="http://schemas.microsoft.com/office/drawing/2014/main" id="{8E069CC7-8904-438E-93FA-ED99EF09C6FB}"/>
            </a:ext>
          </a:extLst>
        </xdr:cNvPr>
        <xdr:cNvSpPr/>
      </xdr:nvSpPr>
      <xdr:spPr>
        <a:xfrm>
          <a:off x="12629515" y="602888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1439</xdr:rowOff>
    </xdr:from>
    <xdr:to>
      <xdr:col>76</xdr:col>
      <xdr:colOff>22225</xdr:colOff>
      <xdr:row>31</xdr:row>
      <xdr:rowOff>16073</xdr:rowOff>
    </xdr:to>
    <xdr:cxnSp macro="">
      <xdr:nvCxnSpPr>
        <xdr:cNvPr id="147" name="直線コネクタ 146">
          <a:extLst>
            <a:ext uri="{FF2B5EF4-FFF2-40B4-BE49-F238E27FC236}">
              <a16:creationId xmlns:a16="http://schemas.microsoft.com/office/drawing/2014/main" id="{D15D407E-0489-42FA-AADC-D2BB4BF15561}"/>
            </a:ext>
          </a:extLst>
        </xdr:cNvPr>
        <xdr:cNvCxnSpPr/>
      </xdr:nvCxnSpPr>
      <xdr:spPr>
        <a:xfrm flipV="1">
          <a:off x="12684125" y="6068864"/>
          <a:ext cx="63119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150396</xdr:rowOff>
    </xdr:from>
    <xdr:to>
      <xdr:col>68</xdr:col>
      <xdr:colOff>123825</xdr:colOff>
      <xdr:row>31</xdr:row>
      <xdr:rowOff>80546</xdr:rowOff>
    </xdr:to>
    <xdr:sp macro="" textlink="">
      <xdr:nvSpPr>
        <xdr:cNvPr id="148" name="楕円 147">
          <a:extLst>
            <a:ext uri="{FF2B5EF4-FFF2-40B4-BE49-F238E27FC236}">
              <a16:creationId xmlns:a16="http://schemas.microsoft.com/office/drawing/2014/main" id="{FD171C8A-93E1-47E6-B944-E94C1A94F748}"/>
            </a:ext>
          </a:extLst>
        </xdr:cNvPr>
        <xdr:cNvSpPr/>
      </xdr:nvSpPr>
      <xdr:spPr>
        <a:xfrm>
          <a:off x="11943715" y="604637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16073</xdr:rowOff>
    </xdr:from>
    <xdr:to>
      <xdr:col>72</xdr:col>
      <xdr:colOff>73025</xdr:colOff>
      <xdr:row>31</xdr:row>
      <xdr:rowOff>29746</xdr:rowOff>
    </xdr:to>
    <xdr:cxnSp macro="">
      <xdr:nvCxnSpPr>
        <xdr:cNvPr id="149" name="直線コネクタ 148">
          <a:extLst>
            <a:ext uri="{FF2B5EF4-FFF2-40B4-BE49-F238E27FC236}">
              <a16:creationId xmlns:a16="http://schemas.microsoft.com/office/drawing/2014/main" id="{C9DFF326-C39F-4C3C-A450-2C2B7C72FEDF}"/>
            </a:ext>
          </a:extLst>
        </xdr:cNvPr>
        <xdr:cNvCxnSpPr/>
      </xdr:nvCxnSpPr>
      <xdr:spPr>
        <a:xfrm flipV="1">
          <a:off x="11998325" y="6087308"/>
          <a:ext cx="6858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25484</xdr:rowOff>
    </xdr:from>
    <xdr:to>
      <xdr:col>64</xdr:col>
      <xdr:colOff>123825</xdr:colOff>
      <xdr:row>31</xdr:row>
      <xdr:rowOff>127084</xdr:rowOff>
    </xdr:to>
    <xdr:sp macro="" textlink="">
      <xdr:nvSpPr>
        <xdr:cNvPr id="150" name="楕円 149">
          <a:extLst>
            <a:ext uri="{FF2B5EF4-FFF2-40B4-BE49-F238E27FC236}">
              <a16:creationId xmlns:a16="http://schemas.microsoft.com/office/drawing/2014/main" id="{B095364B-5927-472F-82CA-45B67A827249}"/>
            </a:ext>
          </a:extLst>
        </xdr:cNvPr>
        <xdr:cNvSpPr/>
      </xdr:nvSpPr>
      <xdr:spPr>
        <a:xfrm>
          <a:off x="11257915" y="6089099"/>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29746</xdr:rowOff>
    </xdr:from>
    <xdr:to>
      <xdr:col>68</xdr:col>
      <xdr:colOff>73025</xdr:colOff>
      <xdr:row>31</xdr:row>
      <xdr:rowOff>76284</xdr:rowOff>
    </xdr:to>
    <xdr:cxnSp macro="">
      <xdr:nvCxnSpPr>
        <xdr:cNvPr id="151" name="直線コネクタ 150">
          <a:extLst>
            <a:ext uri="{FF2B5EF4-FFF2-40B4-BE49-F238E27FC236}">
              <a16:creationId xmlns:a16="http://schemas.microsoft.com/office/drawing/2014/main" id="{C636CE15-4C4A-46BA-A3D6-D9BAEE9550C1}"/>
            </a:ext>
          </a:extLst>
        </xdr:cNvPr>
        <xdr:cNvCxnSpPr/>
      </xdr:nvCxnSpPr>
      <xdr:spPr>
        <a:xfrm flipV="1">
          <a:off x="11312525" y="6095266"/>
          <a:ext cx="685800" cy="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72453</xdr:rowOff>
    </xdr:from>
    <xdr:to>
      <xdr:col>60</xdr:col>
      <xdr:colOff>123825</xdr:colOff>
      <xdr:row>33</xdr:row>
      <xdr:rowOff>2603</xdr:rowOff>
    </xdr:to>
    <xdr:sp macro="" textlink="">
      <xdr:nvSpPr>
        <xdr:cNvPr id="152" name="楕円 151">
          <a:extLst>
            <a:ext uri="{FF2B5EF4-FFF2-40B4-BE49-F238E27FC236}">
              <a16:creationId xmlns:a16="http://schemas.microsoft.com/office/drawing/2014/main" id="{0B22ABD7-5AAA-422F-A4DD-E43BE20DB4CB}"/>
            </a:ext>
          </a:extLst>
        </xdr:cNvPr>
        <xdr:cNvSpPr/>
      </xdr:nvSpPr>
      <xdr:spPr>
        <a:xfrm>
          <a:off x="10572115" y="6311328"/>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76284</xdr:rowOff>
    </xdr:from>
    <xdr:to>
      <xdr:col>64</xdr:col>
      <xdr:colOff>73025</xdr:colOff>
      <xdr:row>32</xdr:row>
      <xdr:rowOff>123253</xdr:rowOff>
    </xdr:to>
    <xdr:cxnSp macro="">
      <xdr:nvCxnSpPr>
        <xdr:cNvPr id="153" name="直線コネクタ 152">
          <a:extLst>
            <a:ext uri="{FF2B5EF4-FFF2-40B4-BE49-F238E27FC236}">
              <a16:creationId xmlns:a16="http://schemas.microsoft.com/office/drawing/2014/main" id="{71A1542A-11AD-40B3-BF36-B7AA1A1029B6}"/>
            </a:ext>
          </a:extLst>
        </xdr:cNvPr>
        <xdr:cNvCxnSpPr/>
      </xdr:nvCxnSpPr>
      <xdr:spPr>
        <a:xfrm flipV="1">
          <a:off x="10626725" y="6143709"/>
          <a:ext cx="685800" cy="22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161773</xdr:rowOff>
    </xdr:from>
    <xdr:ext cx="469744" cy="259045"/>
    <xdr:sp macro="" textlink="">
      <xdr:nvSpPr>
        <xdr:cNvPr id="154" name="n_1aveValue債務償還比率">
          <a:extLst>
            <a:ext uri="{FF2B5EF4-FFF2-40B4-BE49-F238E27FC236}">
              <a16:creationId xmlns:a16="http://schemas.microsoft.com/office/drawing/2014/main" id="{C70D9FB9-FB9E-4FAC-A7CE-EC4FAB54D045}"/>
            </a:ext>
          </a:extLst>
        </xdr:cNvPr>
        <xdr:cNvSpPr txBox="1"/>
      </xdr:nvSpPr>
      <xdr:spPr>
        <a:xfrm>
          <a:off x="12459412" y="571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macro="" textlink="">
      <xdr:nvSpPr>
        <xdr:cNvPr id="155" name="n_2aveValue債務償還比率">
          <a:extLst>
            <a:ext uri="{FF2B5EF4-FFF2-40B4-BE49-F238E27FC236}">
              <a16:creationId xmlns:a16="http://schemas.microsoft.com/office/drawing/2014/main" id="{C08DC3BC-A5DC-4D9F-97B0-028B4EBD7017}"/>
            </a:ext>
          </a:extLst>
        </xdr:cNvPr>
        <xdr:cNvSpPr txBox="1"/>
      </xdr:nvSpPr>
      <xdr:spPr>
        <a:xfrm>
          <a:off x="11780597" y="554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135364</xdr:rowOff>
    </xdr:from>
    <xdr:ext cx="560923" cy="259045"/>
    <xdr:sp macro="" textlink="">
      <xdr:nvSpPr>
        <xdr:cNvPr id="156" name="n_3aveValue債務償還比率">
          <a:extLst>
            <a:ext uri="{FF2B5EF4-FFF2-40B4-BE49-F238E27FC236}">
              <a16:creationId xmlns:a16="http://schemas.microsoft.com/office/drawing/2014/main" id="{CCCB89B3-C360-409B-B703-8C10D584D5DA}"/>
            </a:ext>
          </a:extLst>
        </xdr:cNvPr>
        <xdr:cNvSpPr txBox="1"/>
      </xdr:nvSpPr>
      <xdr:spPr>
        <a:xfrm>
          <a:off x="11066353" y="6198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6826</xdr:rowOff>
    </xdr:from>
    <xdr:ext cx="560923" cy="259045"/>
    <xdr:sp macro="" textlink="">
      <xdr:nvSpPr>
        <xdr:cNvPr id="157" name="n_4aveValue債務償還比率">
          <a:extLst>
            <a:ext uri="{FF2B5EF4-FFF2-40B4-BE49-F238E27FC236}">
              <a16:creationId xmlns:a16="http://schemas.microsoft.com/office/drawing/2014/main" id="{42D4F386-ADB3-43F5-9ECD-782DE5B06E72}"/>
            </a:ext>
          </a:extLst>
        </xdr:cNvPr>
        <xdr:cNvSpPr txBox="1"/>
      </xdr:nvSpPr>
      <xdr:spPr>
        <a:xfrm>
          <a:off x="10380553" y="59047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58000</xdr:rowOff>
    </xdr:from>
    <xdr:ext cx="469744" cy="259045"/>
    <xdr:sp macro="" textlink="">
      <xdr:nvSpPr>
        <xdr:cNvPr id="158" name="n_1mainValue債務償還比率">
          <a:extLst>
            <a:ext uri="{FF2B5EF4-FFF2-40B4-BE49-F238E27FC236}">
              <a16:creationId xmlns:a16="http://schemas.microsoft.com/office/drawing/2014/main" id="{4FADEE4C-1CE6-4F4F-B511-8DE9955B7E6B}"/>
            </a:ext>
          </a:extLst>
        </xdr:cNvPr>
        <xdr:cNvSpPr txBox="1"/>
      </xdr:nvSpPr>
      <xdr:spPr>
        <a:xfrm>
          <a:off x="12459412" y="612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71673</xdr:rowOff>
    </xdr:from>
    <xdr:ext cx="469744" cy="259045"/>
    <xdr:sp macro="" textlink="">
      <xdr:nvSpPr>
        <xdr:cNvPr id="159" name="n_2mainValue債務償還比率">
          <a:extLst>
            <a:ext uri="{FF2B5EF4-FFF2-40B4-BE49-F238E27FC236}">
              <a16:creationId xmlns:a16="http://schemas.microsoft.com/office/drawing/2014/main" id="{462FE45E-FB01-498B-870B-044C3F0C3E59}"/>
            </a:ext>
          </a:extLst>
        </xdr:cNvPr>
        <xdr:cNvSpPr txBox="1"/>
      </xdr:nvSpPr>
      <xdr:spPr>
        <a:xfrm>
          <a:off x="11780597" y="613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143611</xdr:rowOff>
    </xdr:from>
    <xdr:ext cx="560923" cy="259045"/>
    <xdr:sp macro="" textlink="">
      <xdr:nvSpPr>
        <xdr:cNvPr id="160" name="n_3mainValue債務償還比率">
          <a:extLst>
            <a:ext uri="{FF2B5EF4-FFF2-40B4-BE49-F238E27FC236}">
              <a16:creationId xmlns:a16="http://schemas.microsoft.com/office/drawing/2014/main" id="{786483A5-E9B3-4EA2-BE5B-0EEE94D5E356}"/>
            </a:ext>
          </a:extLst>
        </xdr:cNvPr>
        <xdr:cNvSpPr txBox="1"/>
      </xdr:nvSpPr>
      <xdr:spPr>
        <a:xfrm>
          <a:off x="11066353" y="58662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165180</xdr:rowOff>
    </xdr:from>
    <xdr:ext cx="560923" cy="259045"/>
    <xdr:sp macro="" textlink="">
      <xdr:nvSpPr>
        <xdr:cNvPr id="161" name="n_4mainValue債務償還比率">
          <a:extLst>
            <a:ext uri="{FF2B5EF4-FFF2-40B4-BE49-F238E27FC236}">
              <a16:creationId xmlns:a16="http://schemas.microsoft.com/office/drawing/2014/main" id="{9F2A6628-5158-4117-B08C-5C69E11F06E5}"/>
            </a:ext>
          </a:extLst>
        </xdr:cNvPr>
        <xdr:cNvSpPr txBox="1"/>
      </xdr:nvSpPr>
      <xdr:spPr>
        <a:xfrm>
          <a:off x="10380553" y="64078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FCE6929E-EA3B-45A6-8E95-D64FAE89A482}"/>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FFE0EA9E-4B2E-47A5-9FCB-F616355DD903}"/>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76E91D85-4D04-4A7C-87DB-556D11B16D4C}"/>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78325008-90CD-4C61-BDD9-6D16AE0BE0A1}"/>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61C92A6D-029F-495F-871D-7B6B036621E7}"/>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BF1D2CC-3C58-47DE-AE43-A6391DF35361}"/>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9ACE41-42CA-4E6C-B88C-3CA118F0ADA2}"/>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66A014-C8B2-4C14-BE3E-EA05AE06066E}"/>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FF0846-0037-4652-8677-7D42CE8C821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C66BFF-D097-47BA-911D-7F622D85125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523E2B-FAC3-4BBA-9EDC-5762A55F326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C369A8-3EEA-4576-9E27-DE7D2168A0B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2BD932-57D8-4B7C-9A55-560F4C5C012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955211-8515-44B6-B8E1-221F4042BAE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E2A4C5-87E3-486B-8212-D4FFF11A1BB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2161BA-D40E-47A1-8381-C71CB037F24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B83BAB-763F-456D-9463-BF70F6D5AA5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022296-1A51-419A-8706-F8B8EB94CC4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85B073-2484-4F54-95CA-E4FAAC63B84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CBFE49-1221-4A7F-BCEE-A976708E6B0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BE60C4-A6C8-413E-A1BB-614BE84CF3F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7A3F86-293C-42AD-90E7-AD10CA2167B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5C2949-E341-4ABA-A6B4-A52049A46B8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2F6AA8-0B54-435B-8DF8-9E3BAABC75C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609644-C36F-42E7-B9C4-46EC1C500CA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35ED9F-3B05-4830-AB9D-B8163C8DABB3}"/>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CAF25B-4FC8-4745-9326-3B978A80DDF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FA68BF-BD00-4089-98BB-D448B809539D}"/>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48DF3E-D061-4036-956D-EA56F6356EE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C32BA0-AE8D-45A3-AF01-9130952FC99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9055B1-36AF-4C5D-BF78-8F1C8A861891}"/>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E23A8B-7616-49B1-9CA2-06C02449774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4A8395-E76C-412D-8713-A222F836B19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1DF4AC-CD7F-45AC-B766-A2401C79AC5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6B371EC-6290-4B01-9C04-1E58839E33B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2C270F-AFA8-4BBE-8C7A-E85BA266FC4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5F74B2-C95C-4E7B-8047-CD3C7414468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1A360D-D8EB-4B3E-AF57-CA0CC8A1A86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02530B-0E03-42CF-A2F1-D2C69D4257F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4700D2-8D7B-4838-8550-BBDBDC6116D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E9FC73-8D88-44EC-9A82-570CC4860691}"/>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01BDB3-CD64-46BA-831A-4875AFE7D1C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83650BC-ED16-4CAB-97D4-A0FE8CF33AD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471188-9BC3-4872-934E-983C1F59B57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6B2A7E-5594-4C9C-90CA-C62852FA7CB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1761AF-CF9B-4195-A099-76234B9404B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4D8BB3-571B-4B36-9037-4700CED85E5B}"/>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08730F-930C-4A83-AF3A-D4D292112D6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98D5C80-3B6D-41F8-9C4A-F19B35309E4C}"/>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72034D38-4270-425F-80C3-F3DFE1B98CA6}"/>
            </a:ext>
          </a:extLst>
        </xdr:cNvPr>
        <xdr:cNvSpPr txBox="1"/>
      </xdr:nvSpPr>
      <xdr:spPr>
        <a:xfrm>
          <a:off x="34370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11790F8-2C09-4FFA-A23F-EDC592354C13}"/>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932B374-BAF5-45D6-BF6B-5BB9E978F4D2}"/>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5BBC3BB-C6FF-4DCC-AD76-E134E0CDF859}"/>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B07E7B3-BDCA-463B-A134-ED29B2077C64}"/>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0E40EB3-8E66-403A-8ED9-5DC75DD7AE2D}"/>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2B0146D-B800-46BB-A50C-EC1AC9E42CC1}"/>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8B4E1D1-8D94-4997-B61C-6392DA369B3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55377B1C-390D-4AED-A6D7-830AE4BD8B93}"/>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DC4382A-64EE-4706-9DF7-1BAB10B8812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6CB64576-409D-40D1-9396-BF63D9C63939}"/>
            </a:ext>
          </a:extLst>
        </xdr:cNvPr>
        <xdr:cNvCxnSpPr/>
      </xdr:nvCxnSpPr>
      <xdr:spPr>
        <a:xfrm flipV="1">
          <a:off x="4173855" y="6018276"/>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E5EFF743-1AB8-41BB-AEB4-226C838464AE}"/>
            </a:ext>
          </a:extLst>
        </xdr:cNvPr>
        <xdr:cNvSpPr txBox="1"/>
      </xdr:nvSpPr>
      <xdr:spPr>
        <a:xfrm>
          <a:off x="421259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EA774020-79BF-4F05-B3EE-7CF02CB87250}"/>
            </a:ext>
          </a:extLst>
        </xdr:cNvPr>
        <xdr:cNvCxnSpPr/>
      </xdr:nvCxnSpPr>
      <xdr:spPr>
        <a:xfrm>
          <a:off x="4112260" y="72317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306521E3-8048-4B8E-A03C-FCF26127B254}"/>
            </a:ext>
          </a:extLst>
        </xdr:cNvPr>
        <xdr:cNvSpPr txBox="1"/>
      </xdr:nvSpPr>
      <xdr:spPr>
        <a:xfrm>
          <a:off x="4212590" y="579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0328A373-5F7C-4E40-9A5C-1DB8F0B1BCB6}"/>
            </a:ext>
          </a:extLst>
        </xdr:cNvPr>
        <xdr:cNvCxnSpPr/>
      </xdr:nvCxnSpPr>
      <xdr:spPr>
        <a:xfrm>
          <a:off x="4112260" y="6018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A5893516-3AAF-499C-ACD5-1F877674D4C1}"/>
            </a:ext>
          </a:extLst>
        </xdr:cNvPr>
        <xdr:cNvSpPr txBox="1"/>
      </xdr:nvSpPr>
      <xdr:spPr>
        <a:xfrm>
          <a:off x="421259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528030BE-24B3-45C2-B314-10E653D42616}"/>
            </a:ext>
          </a:extLst>
        </xdr:cNvPr>
        <xdr:cNvSpPr/>
      </xdr:nvSpPr>
      <xdr:spPr>
        <a:xfrm>
          <a:off x="4131310" y="67790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C00E199B-78E7-4F1C-97C3-2FE4786FD4B5}"/>
            </a:ext>
          </a:extLst>
        </xdr:cNvPr>
        <xdr:cNvSpPr/>
      </xdr:nvSpPr>
      <xdr:spPr>
        <a:xfrm>
          <a:off x="3388360" y="67534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AA175F3F-18CB-471B-BFAA-E955A91AC04A}"/>
            </a:ext>
          </a:extLst>
        </xdr:cNvPr>
        <xdr:cNvSpPr/>
      </xdr:nvSpPr>
      <xdr:spPr>
        <a:xfrm>
          <a:off x="2571750" y="67409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787875FB-3F59-4A69-89A1-413E29D55FDA}"/>
            </a:ext>
          </a:extLst>
        </xdr:cNvPr>
        <xdr:cNvSpPr/>
      </xdr:nvSpPr>
      <xdr:spPr>
        <a:xfrm>
          <a:off x="1774190" y="67043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3D8B7E77-1901-40BA-826B-C96B7F899B63}"/>
            </a:ext>
          </a:extLst>
        </xdr:cNvPr>
        <xdr:cNvSpPr/>
      </xdr:nvSpPr>
      <xdr:spPr>
        <a:xfrm>
          <a:off x="988060" y="66662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710EB18-7EA4-4B5A-9676-CEC7635A786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C326853-6696-4BCB-A577-BF943D71AAE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3931559-DDC0-4925-9C07-649F5BB3576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4BB01D-973B-4761-9983-36A240BC8CE6}"/>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52A44A-3C34-4FDE-9921-23A522ECE0E7}"/>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87122</xdr:rowOff>
    </xdr:from>
    <xdr:to>
      <xdr:col>24</xdr:col>
      <xdr:colOff>114300</xdr:colOff>
      <xdr:row>40</xdr:row>
      <xdr:rowOff>17272</xdr:rowOff>
    </xdr:to>
    <xdr:sp macro="" textlink="">
      <xdr:nvSpPr>
        <xdr:cNvPr id="71" name="楕円 70">
          <a:extLst>
            <a:ext uri="{FF2B5EF4-FFF2-40B4-BE49-F238E27FC236}">
              <a16:creationId xmlns:a16="http://schemas.microsoft.com/office/drawing/2014/main" id="{097905A6-2417-4D9A-8B94-8AF996A4E435}"/>
            </a:ext>
          </a:extLst>
        </xdr:cNvPr>
        <xdr:cNvSpPr/>
      </xdr:nvSpPr>
      <xdr:spPr>
        <a:xfrm>
          <a:off x="4131310" y="67755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109999</xdr:rowOff>
    </xdr:from>
    <xdr:ext cx="405111" cy="259045"/>
    <xdr:sp macro="" textlink="">
      <xdr:nvSpPr>
        <xdr:cNvPr id="72" name="【道路】&#10;有形固定資産減価償却率該当値テキスト">
          <a:extLst>
            <a:ext uri="{FF2B5EF4-FFF2-40B4-BE49-F238E27FC236}">
              <a16:creationId xmlns:a16="http://schemas.microsoft.com/office/drawing/2014/main" id="{10E63ABF-2601-49B5-A83F-A77E3EAF7793}"/>
            </a:ext>
          </a:extLst>
        </xdr:cNvPr>
        <xdr:cNvSpPr txBox="1"/>
      </xdr:nvSpPr>
      <xdr:spPr>
        <a:xfrm>
          <a:off x="4212590" y="6623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50546</xdr:rowOff>
    </xdr:from>
    <xdr:to>
      <xdr:col>20</xdr:col>
      <xdr:colOff>38100</xdr:colOff>
      <xdr:row>39</xdr:row>
      <xdr:rowOff>152146</xdr:rowOff>
    </xdr:to>
    <xdr:sp macro="" textlink="">
      <xdr:nvSpPr>
        <xdr:cNvPr id="73" name="楕円 72">
          <a:extLst>
            <a:ext uri="{FF2B5EF4-FFF2-40B4-BE49-F238E27FC236}">
              <a16:creationId xmlns:a16="http://schemas.microsoft.com/office/drawing/2014/main" id="{A58D4840-D3E5-4195-A493-1A2E5D1E9923}"/>
            </a:ext>
          </a:extLst>
        </xdr:cNvPr>
        <xdr:cNvSpPr/>
      </xdr:nvSpPr>
      <xdr:spPr>
        <a:xfrm>
          <a:off x="3388360" y="6740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101346</xdr:rowOff>
    </xdr:from>
    <xdr:to>
      <xdr:col>24</xdr:col>
      <xdr:colOff>63500</xdr:colOff>
      <xdr:row>39</xdr:row>
      <xdr:rowOff>137922</xdr:rowOff>
    </xdr:to>
    <xdr:cxnSp macro="">
      <xdr:nvCxnSpPr>
        <xdr:cNvPr id="74" name="直線コネクタ 73">
          <a:extLst>
            <a:ext uri="{FF2B5EF4-FFF2-40B4-BE49-F238E27FC236}">
              <a16:creationId xmlns:a16="http://schemas.microsoft.com/office/drawing/2014/main" id="{DBA12BE3-C6C7-45AC-B186-B275774E7AF4}"/>
            </a:ext>
          </a:extLst>
        </xdr:cNvPr>
        <xdr:cNvCxnSpPr/>
      </xdr:nvCxnSpPr>
      <xdr:spPr>
        <a:xfrm>
          <a:off x="3431540" y="6784086"/>
          <a:ext cx="7429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xdr:rowOff>
    </xdr:from>
    <xdr:to>
      <xdr:col>15</xdr:col>
      <xdr:colOff>101600</xdr:colOff>
      <xdr:row>39</xdr:row>
      <xdr:rowOff>106426</xdr:rowOff>
    </xdr:to>
    <xdr:sp macro="" textlink="">
      <xdr:nvSpPr>
        <xdr:cNvPr id="75" name="楕円 74">
          <a:extLst>
            <a:ext uri="{FF2B5EF4-FFF2-40B4-BE49-F238E27FC236}">
              <a16:creationId xmlns:a16="http://schemas.microsoft.com/office/drawing/2014/main" id="{60566F19-BA67-4B74-AEA9-15073FCF1A59}"/>
            </a:ext>
          </a:extLst>
        </xdr:cNvPr>
        <xdr:cNvSpPr/>
      </xdr:nvSpPr>
      <xdr:spPr>
        <a:xfrm>
          <a:off x="2571750" y="669328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55626</xdr:rowOff>
    </xdr:from>
    <xdr:to>
      <xdr:col>19</xdr:col>
      <xdr:colOff>177800</xdr:colOff>
      <xdr:row>39</xdr:row>
      <xdr:rowOff>101346</xdr:rowOff>
    </xdr:to>
    <xdr:cxnSp macro="">
      <xdr:nvCxnSpPr>
        <xdr:cNvPr id="76" name="直線コネクタ 75">
          <a:extLst>
            <a:ext uri="{FF2B5EF4-FFF2-40B4-BE49-F238E27FC236}">
              <a16:creationId xmlns:a16="http://schemas.microsoft.com/office/drawing/2014/main" id="{35AB0677-88AA-43F3-90C3-0F9616E12441}"/>
            </a:ext>
          </a:extLst>
        </xdr:cNvPr>
        <xdr:cNvCxnSpPr/>
      </xdr:nvCxnSpPr>
      <xdr:spPr>
        <a:xfrm>
          <a:off x="2626360" y="6745986"/>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167132</xdr:rowOff>
    </xdr:from>
    <xdr:to>
      <xdr:col>10</xdr:col>
      <xdr:colOff>165100</xdr:colOff>
      <xdr:row>39</xdr:row>
      <xdr:rowOff>97282</xdr:rowOff>
    </xdr:to>
    <xdr:sp macro="" textlink="">
      <xdr:nvSpPr>
        <xdr:cNvPr id="77" name="楕円 76">
          <a:extLst>
            <a:ext uri="{FF2B5EF4-FFF2-40B4-BE49-F238E27FC236}">
              <a16:creationId xmlns:a16="http://schemas.microsoft.com/office/drawing/2014/main" id="{178637C8-E6C7-4FA2-B32C-06A681BBA27D}"/>
            </a:ext>
          </a:extLst>
        </xdr:cNvPr>
        <xdr:cNvSpPr/>
      </xdr:nvSpPr>
      <xdr:spPr>
        <a:xfrm>
          <a:off x="1774190" y="668604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46482</xdr:rowOff>
    </xdr:from>
    <xdr:to>
      <xdr:col>15</xdr:col>
      <xdr:colOff>50800</xdr:colOff>
      <xdr:row>39</xdr:row>
      <xdr:rowOff>55626</xdr:rowOff>
    </xdr:to>
    <xdr:cxnSp macro="">
      <xdr:nvCxnSpPr>
        <xdr:cNvPr id="78" name="直線コネクタ 77">
          <a:extLst>
            <a:ext uri="{FF2B5EF4-FFF2-40B4-BE49-F238E27FC236}">
              <a16:creationId xmlns:a16="http://schemas.microsoft.com/office/drawing/2014/main" id="{E734CB9D-B50C-4E38-BF80-1D267383518C}"/>
            </a:ext>
          </a:extLst>
        </xdr:cNvPr>
        <xdr:cNvCxnSpPr/>
      </xdr:nvCxnSpPr>
      <xdr:spPr>
        <a:xfrm>
          <a:off x="1828800" y="6734937"/>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121412</xdr:rowOff>
    </xdr:from>
    <xdr:to>
      <xdr:col>6</xdr:col>
      <xdr:colOff>38100</xdr:colOff>
      <xdr:row>39</xdr:row>
      <xdr:rowOff>51562</xdr:rowOff>
    </xdr:to>
    <xdr:sp macro="" textlink="">
      <xdr:nvSpPr>
        <xdr:cNvPr id="79" name="楕円 78">
          <a:extLst>
            <a:ext uri="{FF2B5EF4-FFF2-40B4-BE49-F238E27FC236}">
              <a16:creationId xmlns:a16="http://schemas.microsoft.com/office/drawing/2014/main" id="{D295F94D-6358-4694-B912-7F539FD59131}"/>
            </a:ext>
          </a:extLst>
        </xdr:cNvPr>
        <xdr:cNvSpPr/>
      </xdr:nvSpPr>
      <xdr:spPr>
        <a:xfrm>
          <a:off x="988060" y="66384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xdr:rowOff>
    </xdr:from>
    <xdr:to>
      <xdr:col>10</xdr:col>
      <xdr:colOff>114300</xdr:colOff>
      <xdr:row>39</xdr:row>
      <xdr:rowOff>46482</xdr:rowOff>
    </xdr:to>
    <xdr:cxnSp macro="">
      <xdr:nvCxnSpPr>
        <xdr:cNvPr id="80" name="直線コネクタ 79">
          <a:extLst>
            <a:ext uri="{FF2B5EF4-FFF2-40B4-BE49-F238E27FC236}">
              <a16:creationId xmlns:a16="http://schemas.microsoft.com/office/drawing/2014/main" id="{D59AC933-5200-48F0-8572-F2736584DE5C}"/>
            </a:ext>
          </a:extLst>
        </xdr:cNvPr>
        <xdr:cNvCxnSpPr/>
      </xdr:nvCxnSpPr>
      <xdr:spPr>
        <a:xfrm>
          <a:off x="1031240" y="6687312"/>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8521B59B-DF28-4644-B13E-09842FFBC9FE}"/>
            </a:ext>
          </a:extLst>
        </xdr:cNvPr>
        <xdr:cNvSpPr txBox="1"/>
      </xdr:nvSpPr>
      <xdr:spPr>
        <a:xfrm>
          <a:off x="3239144" y="685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25F45478-6066-4FE9-BF1F-97BD68575415}"/>
            </a:ext>
          </a:extLst>
        </xdr:cNvPr>
        <xdr:cNvSpPr txBox="1"/>
      </xdr:nvSpPr>
      <xdr:spPr>
        <a:xfrm>
          <a:off x="2439044" y="682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7AAAE5A0-9F96-4413-8C11-EC1539E1C721}"/>
            </a:ext>
          </a:extLst>
        </xdr:cNvPr>
        <xdr:cNvSpPr txBox="1"/>
      </xdr:nvSpPr>
      <xdr:spPr>
        <a:xfrm>
          <a:off x="164148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1A8E4E84-63B4-4AB3-BED1-F2C596E42F61}"/>
            </a:ext>
          </a:extLst>
        </xdr:cNvPr>
        <xdr:cNvSpPr txBox="1"/>
      </xdr:nvSpPr>
      <xdr:spPr>
        <a:xfrm>
          <a:off x="85535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168673</xdr:rowOff>
    </xdr:from>
    <xdr:ext cx="405111" cy="259045"/>
    <xdr:sp macro="" textlink="">
      <xdr:nvSpPr>
        <xdr:cNvPr id="85" name="n_1mainValue【道路】&#10;有形固定資産減価償却率">
          <a:extLst>
            <a:ext uri="{FF2B5EF4-FFF2-40B4-BE49-F238E27FC236}">
              <a16:creationId xmlns:a16="http://schemas.microsoft.com/office/drawing/2014/main" id="{EAF75957-7A31-49D5-B724-F4D7FA6792DF}"/>
            </a:ext>
          </a:extLst>
        </xdr:cNvPr>
        <xdr:cNvSpPr txBox="1"/>
      </xdr:nvSpPr>
      <xdr:spPr>
        <a:xfrm>
          <a:off x="3239144" y="65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122953</xdr:rowOff>
    </xdr:from>
    <xdr:ext cx="405111" cy="259045"/>
    <xdr:sp macro="" textlink="">
      <xdr:nvSpPr>
        <xdr:cNvPr id="86" name="n_2mainValue【道路】&#10;有形固定資産減価償却率">
          <a:extLst>
            <a:ext uri="{FF2B5EF4-FFF2-40B4-BE49-F238E27FC236}">
              <a16:creationId xmlns:a16="http://schemas.microsoft.com/office/drawing/2014/main" id="{AEBCF399-D23D-4675-8A23-7167CEC8FD9A}"/>
            </a:ext>
          </a:extLst>
        </xdr:cNvPr>
        <xdr:cNvSpPr txBox="1"/>
      </xdr:nvSpPr>
      <xdr:spPr>
        <a:xfrm>
          <a:off x="2439044" y="6468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113809</xdr:rowOff>
    </xdr:from>
    <xdr:ext cx="405111" cy="259045"/>
    <xdr:sp macro="" textlink="">
      <xdr:nvSpPr>
        <xdr:cNvPr id="87" name="n_3mainValue【道路】&#10;有形固定資産減価償却率">
          <a:extLst>
            <a:ext uri="{FF2B5EF4-FFF2-40B4-BE49-F238E27FC236}">
              <a16:creationId xmlns:a16="http://schemas.microsoft.com/office/drawing/2014/main" id="{770312E2-A871-4B22-8329-DB8079E0C183}"/>
            </a:ext>
          </a:extLst>
        </xdr:cNvPr>
        <xdr:cNvSpPr txBox="1"/>
      </xdr:nvSpPr>
      <xdr:spPr>
        <a:xfrm>
          <a:off x="164148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68089</xdr:rowOff>
    </xdr:from>
    <xdr:ext cx="405111" cy="259045"/>
    <xdr:sp macro="" textlink="">
      <xdr:nvSpPr>
        <xdr:cNvPr id="88" name="n_4mainValue【道路】&#10;有形固定資産減価償却率">
          <a:extLst>
            <a:ext uri="{FF2B5EF4-FFF2-40B4-BE49-F238E27FC236}">
              <a16:creationId xmlns:a16="http://schemas.microsoft.com/office/drawing/2014/main" id="{9F15B7C5-F463-4321-A70C-BF6ACF9F9B35}"/>
            </a:ext>
          </a:extLst>
        </xdr:cNvPr>
        <xdr:cNvSpPr txBox="1"/>
      </xdr:nvSpPr>
      <xdr:spPr>
        <a:xfrm>
          <a:off x="855354"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1EF3110-A702-433E-B760-ECA95CE261A3}"/>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3746D21-92B4-46C3-9F01-3B0A7306328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47CF5E6-BEFF-4D4B-8736-C3CB12376D9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104173A-603A-46A1-AB8B-36B5C5EB254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8715211-2E1D-4868-8103-BD7E8C89F83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CC6C873-57AF-46B9-BEA1-E4C8EF557BD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89A44F1-0812-4E8C-B3C7-1E57DBAE4BC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8A724C0-D7FC-493D-843C-FC33B6AB51B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F157ABA-8EC1-404A-9832-F314CCF3D3F5}"/>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438D438-5022-4435-AF4D-2CB167ADF0AA}"/>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D391B0A-29C2-406D-ACF8-8F6ACFB1F9E6}"/>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829CFD7-3A97-4BE7-B9BD-3A2C8D712F05}"/>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31314BD-A96A-4603-B3FC-B61B6162242B}"/>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7E7EF729-9511-4F55-8D82-D62F20ACB6A5}"/>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C1B1DF9-D28A-4C32-BB61-1EE3A46016D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CC9D5DC-C310-447D-BEF6-D25F653978E9}"/>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9E1837A-AA33-4C0A-89B3-8831B24703A0}"/>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5B4B6302-2087-4E71-86E5-A051EC97DCBC}"/>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903F516-12FE-4E40-A7E6-66F3F580CDD7}"/>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0E9961F-27C2-4FE2-9358-7E34AC748210}"/>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C572AB3-EE5C-42F9-82C0-A4150BB72A9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7EFBAA6-2EB3-41EA-985A-903D0A37B32F}"/>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FBA4DEB-0236-4701-AF62-64DFEA010A8D}"/>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DAD7A680-0D2F-49B6-8F23-AA6C941602C1}"/>
            </a:ext>
          </a:extLst>
        </xdr:cNvPr>
        <xdr:cNvCxnSpPr/>
      </xdr:nvCxnSpPr>
      <xdr:spPr>
        <a:xfrm flipV="1">
          <a:off x="9429115" y="5715254"/>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294F84C4-7ECA-4779-B223-1EB5512A915D}"/>
            </a:ext>
          </a:extLst>
        </xdr:cNvPr>
        <xdr:cNvSpPr txBox="1"/>
      </xdr:nvSpPr>
      <xdr:spPr>
        <a:xfrm>
          <a:off x="9467850" y="707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CC304FD5-C8BE-4E12-BC39-31BD8B49FA5C}"/>
            </a:ext>
          </a:extLst>
        </xdr:cNvPr>
        <xdr:cNvCxnSpPr/>
      </xdr:nvCxnSpPr>
      <xdr:spPr>
        <a:xfrm>
          <a:off x="9356090" y="707605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F62E5CE4-9817-4A20-8D84-3224969405F2}"/>
            </a:ext>
          </a:extLst>
        </xdr:cNvPr>
        <xdr:cNvSpPr txBox="1"/>
      </xdr:nvSpPr>
      <xdr:spPr>
        <a:xfrm>
          <a:off x="9467850" y="54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5596D2AB-8F39-496B-9456-7ED088C64839}"/>
            </a:ext>
          </a:extLst>
        </xdr:cNvPr>
        <xdr:cNvCxnSpPr/>
      </xdr:nvCxnSpPr>
      <xdr:spPr>
        <a:xfrm>
          <a:off x="9356090" y="57152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macro="" textlink="">
      <xdr:nvSpPr>
        <xdr:cNvPr id="117" name="【道路】&#10;一人当たり延長平均値テキスト">
          <a:extLst>
            <a:ext uri="{FF2B5EF4-FFF2-40B4-BE49-F238E27FC236}">
              <a16:creationId xmlns:a16="http://schemas.microsoft.com/office/drawing/2014/main" id="{3538EDC7-2ECB-4945-8FD0-D8D3DE0BB910}"/>
            </a:ext>
          </a:extLst>
        </xdr:cNvPr>
        <xdr:cNvSpPr txBox="1"/>
      </xdr:nvSpPr>
      <xdr:spPr>
        <a:xfrm>
          <a:off x="946785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A4D8B6E8-16DF-44E2-8D17-4473E828A2E4}"/>
            </a:ext>
          </a:extLst>
        </xdr:cNvPr>
        <xdr:cNvSpPr/>
      </xdr:nvSpPr>
      <xdr:spPr>
        <a:xfrm>
          <a:off x="9394190" y="6778752"/>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993AA490-7625-4070-B43D-42A351AB9B3D}"/>
            </a:ext>
          </a:extLst>
        </xdr:cNvPr>
        <xdr:cNvSpPr/>
      </xdr:nvSpPr>
      <xdr:spPr>
        <a:xfrm>
          <a:off x="8632190" y="677951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6752D203-092D-4741-A02D-99ACE25FD0A3}"/>
            </a:ext>
          </a:extLst>
        </xdr:cNvPr>
        <xdr:cNvSpPr/>
      </xdr:nvSpPr>
      <xdr:spPr>
        <a:xfrm>
          <a:off x="7846060" y="67797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0A6DB925-DD03-4F8A-9E8F-0448CF18D370}"/>
            </a:ext>
          </a:extLst>
        </xdr:cNvPr>
        <xdr:cNvSpPr/>
      </xdr:nvSpPr>
      <xdr:spPr>
        <a:xfrm>
          <a:off x="7029450" y="678141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29010557-3B60-4DEE-9EE8-ACB77E2C4D3E}"/>
            </a:ext>
          </a:extLst>
        </xdr:cNvPr>
        <xdr:cNvSpPr/>
      </xdr:nvSpPr>
      <xdr:spPr>
        <a:xfrm>
          <a:off x="6231890" y="677989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47FDBEA-D661-41A3-B49C-B41E9A492ED1}"/>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F8A7CC-5A61-422D-B8C8-7B5FBC86F312}"/>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6ADA07-80BC-48F2-AC93-E18BE26426E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A9F957-7017-4665-97E4-12499D31CF1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7A19DD5-5BE6-4C2D-B0C7-E30042C242A8}"/>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132588</xdr:rowOff>
    </xdr:from>
    <xdr:to>
      <xdr:col>55</xdr:col>
      <xdr:colOff>50800</xdr:colOff>
      <xdr:row>41</xdr:row>
      <xdr:rowOff>62738</xdr:rowOff>
    </xdr:to>
    <xdr:sp macro="" textlink="">
      <xdr:nvSpPr>
        <xdr:cNvPr id="128" name="楕円 127">
          <a:extLst>
            <a:ext uri="{FF2B5EF4-FFF2-40B4-BE49-F238E27FC236}">
              <a16:creationId xmlns:a16="http://schemas.microsoft.com/office/drawing/2014/main" id="{E620B548-EF74-49D6-94F9-4CF81CD7E86F}"/>
            </a:ext>
          </a:extLst>
        </xdr:cNvPr>
        <xdr:cNvSpPr/>
      </xdr:nvSpPr>
      <xdr:spPr>
        <a:xfrm>
          <a:off x="9394190" y="6994398"/>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47515</xdr:rowOff>
    </xdr:from>
    <xdr:ext cx="469744" cy="259045"/>
    <xdr:sp macro="" textlink="">
      <xdr:nvSpPr>
        <xdr:cNvPr id="129" name="【道路】&#10;一人当たり延長該当値テキスト">
          <a:extLst>
            <a:ext uri="{FF2B5EF4-FFF2-40B4-BE49-F238E27FC236}">
              <a16:creationId xmlns:a16="http://schemas.microsoft.com/office/drawing/2014/main" id="{469450D7-14EA-44BD-A1E1-1F5AAD8CAAD9}"/>
            </a:ext>
          </a:extLst>
        </xdr:cNvPr>
        <xdr:cNvSpPr txBox="1"/>
      </xdr:nvSpPr>
      <xdr:spPr>
        <a:xfrm>
          <a:off x="9467850" y="69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131953</xdr:rowOff>
    </xdr:from>
    <xdr:to>
      <xdr:col>50</xdr:col>
      <xdr:colOff>165100</xdr:colOff>
      <xdr:row>41</xdr:row>
      <xdr:rowOff>62103</xdr:rowOff>
    </xdr:to>
    <xdr:sp macro="" textlink="">
      <xdr:nvSpPr>
        <xdr:cNvPr id="130" name="楕円 129">
          <a:extLst>
            <a:ext uri="{FF2B5EF4-FFF2-40B4-BE49-F238E27FC236}">
              <a16:creationId xmlns:a16="http://schemas.microsoft.com/office/drawing/2014/main" id="{87F504A0-FF73-4BBD-933B-0C99C4E384B2}"/>
            </a:ext>
          </a:extLst>
        </xdr:cNvPr>
        <xdr:cNvSpPr/>
      </xdr:nvSpPr>
      <xdr:spPr>
        <a:xfrm>
          <a:off x="8632190" y="699376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11303</xdr:rowOff>
    </xdr:from>
    <xdr:to>
      <xdr:col>55</xdr:col>
      <xdr:colOff>0</xdr:colOff>
      <xdr:row>41</xdr:row>
      <xdr:rowOff>11938</xdr:rowOff>
    </xdr:to>
    <xdr:cxnSp macro="">
      <xdr:nvCxnSpPr>
        <xdr:cNvPr id="131" name="直線コネクタ 130">
          <a:extLst>
            <a:ext uri="{FF2B5EF4-FFF2-40B4-BE49-F238E27FC236}">
              <a16:creationId xmlns:a16="http://schemas.microsoft.com/office/drawing/2014/main" id="{7609E0C1-D69C-429E-955B-E4FD9DE4ACC1}"/>
            </a:ext>
          </a:extLst>
        </xdr:cNvPr>
        <xdr:cNvCxnSpPr/>
      </xdr:nvCxnSpPr>
      <xdr:spPr>
        <a:xfrm>
          <a:off x="8686800" y="7042658"/>
          <a:ext cx="7429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131953</xdr:rowOff>
    </xdr:from>
    <xdr:to>
      <xdr:col>46</xdr:col>
      <xdr:colOff>38100</xdr:colOff>
      <xdr:row>41</xdr:row>
      <xdr:rowOff>62103</xdr:rowOff>
    </xdr:to>
    <xdr:sp macro="" textlink="">
      <xdr:nvSpPr>
        <xdr:cNvPr id="132" name="楕円 131">
          <a:extLst>
            <a:ext uri="{FF2B5EF4-FFF2-40B4-BE49-F238E27FC236}">
              <a16:creationId xmlns:a16="http://schemas.microsoft.com/office/drawing/2014/main" id="{00A393FD-1791-463B-8D37-8EAEE428CB8B}"/>
            </a:ext>
          </a:extLst>
        </xdr:cNvPr>
        <xdr:cNvSpPr/>
      </xdr:nvSpPr>
      <xdr:spPr>
        <a:xfrm>
          <a:off x="7846060" y="699376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11303</xdr:rowOff>
    </xdr:from>
    <xdr:to>
      <xdr:col>50</xdr:col>
      <xdr:colOff>114300</xdr:colOff>
      <xdr:row>41</xdr:row>
      <xdr:rowOff>11303</xdr:rowOff>
    </xdr:to>
    <xdr:cxnSp macro="">
      <xdr:nvCxnSpPr>
        <xdr:cNvPr id="133" name="直線コネクタ 132">
          <a:extLst>
            <a:ext uri="{FF2B5EF4-FFF2-40B4-BE49-F238E27FC236}">
              <a16:creationId xmlns:a16="http://schemas.microsoft.com/office/drawing/2014/main" id="{23594F02-D673-483E-AC42-707EB90EAC4F}"/>
            </a:ext>
          </a:extLst>
        </xdr:cNvPr>
        <xdr:cNvCxnSpPr/>
      </xdr:nvCxnSpPr>
      <xdr:spPr>
        <a:xfrm>
          <a:off x="7889240" y="704265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131953</xdr:rowOff>
    </xdr:from>
    <xdr:to>
      <xdr:col>41</xdr:col>
      <xdr:colOff>101600</xdr:colOff>
      <xdr:row>41</xdr:row>
      <xdr:rowOff>62103</xdr:rowOff>
    </xdr:to>
    <xdr:sp macro="" textlink="">
      <xdr:nvSpPr>
        <xdr:cNvPr id="134" name="楕円 133">
          <a:extLst>
            <a:ext uri="{FF2B5EF4-FFF2-40B4-BE49-F238E27FC236}">
              <a16:creationId xmlns:a16="http://schemas.microsoft.com/office/drawing/2014/main" id="{E595A5C6-4746-4B57-B17A-B4261379CEAD}"/>
            </a:ext>
          </a:extLst>
        </xdr:cNvPr>
        <xdr:cNvSpPr/>
      </xdr:nvSpPr>
      <xdr:spPr>
        <a:xfrm>
          <a:off x="7029450" y="699376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11303</xdr:rowOff>
    </xdr:from>
    <xdr:to>
      <xdr:col>45</xdr:col>
      <xdr:colOff>177800</xdr:colOff>
      <xdr:row>41</xdr:row>
      <xdr:rowOff>11303</xdr:rowOff>
    </xdr:to>
    <xdr:cxnSp macro="">
      <xdr:nvCxnSpPr>
        <xdr:cNvPr id="135" name="直線コネクタ 134">
          <a:extLst>
            <a:ext uri="{FF2B5EF4-FFF2-40B4-BE49-F238E27FC236}">
              <a16:creationId xmlns:a16="http://schemas.microsoft.com/office/drawing/2014/main" id="{8BCA019C-DC13-46F3-96EB-0E19C46169A8}"/>
            </a:ext>
          </a:extLst>
        </xdr:cNvPr>
        <xdr:cNvCxnSpPr/>
      </xdr:nvCxnSpPr>
      <xdr:spPr>
        <a:xfrm>
          <a:off x="7084060" y="704265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130937</xdr:rowOff>
    </xdr:from>
    <xdr:to>
      <xdr:col>36</xdr:col>
      <xdr:colOff>165100</xdr:colOff>
      <xdr:row>41</xdr:row>
      <xdr:rowOff>61087</xdr:rowOff>
    </xdr:to>
    <xdr:sp macro="" textlink="">
      <xdr:nvSpPr>
        <xdr:cNvPr id="136" name="楕円 135">
          <a:extLst>
            <a:ext uri="{FF2B5EF4-FFF2-40B4-BE49-F238E27FC236}">
              <a16:creationId xmlns:a16="http://schemas.microsoft.com/office/drawing/2014/main" id="{1E980614-39F3-4EE5-98EA-055598EFB287}"/>
            </a:ext>
          </a:extLst>
        </xdr:cNvPr>
        <xdr:cNvSpPr/>
      </xdr:nvSpPr>
      <xdr:spPr>
        <a:xfrm>
          <a:off x="6231890" y="699274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10287</xdr:rowOff>
    </xdr:from>
    <xdr:to>
      <xdr:col>41</xdr:col>
      <xdr:colOff>50800</xdr:colOff>
      <xdr:row>41</xdr:row>
      <xdr:rowOff>11303</xdr:rowOff>
    </xdr:to>
    <xdr:cxnSp macro="">
      <xdr:nvCxnSpPr>
        <xdr:cNvPr id="137" name="直線コネクタ 136">
          <a:extLst>
            <a:ext uri="{FF2B5EF4-FFF2-40B4-BE49-F238E27FC236}">
              <a16:creationId xmlns:a16="http://schemas.microsoft.com/office/drawing/2014/main" id="{36F3D69F-F22A-4038-B7BD-F6D10A3F82B2}"/>
            </a:ext>
          </a:extLst>
        </xdr:cNvPr>
        <xdr:cNvCxnSpPr/>
      </xdr:nvCxnSpPr>
      <xdr:spPr>
        <a:xfrm>
          <a:off x="6286500" y="7041642"/>
          <a:ext cx="79756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35831</xdr:rowOff>
    </xdr:from>
    <xdr:ext cx="469744" cy="259045"/>
    <xdr:sp macro="" textlink="">
      <xdr:nvSpPr>
        <xdr:cNvPr id="138" name="n_1aveValue【道路】&#10;一人当たり延長">
          <a:extLst>
            <a:ext uri="{FF2B5EF4-FFF2-40B4-BE49-F238E27FC236}">
              <a16:creationId xmlns:a16="http://schemas.microsoft.com/office/drawing/2014/main" id="{91B15758-3E5D-42CE-95EE-504C16FED2A2}"/>
            </a:ext>
          </a:extLst>
        </xdr:cNvPr>
        <xdr:cNvSpPr txBox="1"/>
      </xdr:nvSpPr>
      <xdr:spPr>
        <a:xfrm>
          <a:off x="8454467" y="65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36085</xdr:rowOff>
    </xdr:from>
    <xdr:ext cx="469744" cy="259045"/>
    <xdr:sp macro="" textlink="">
      <xdr:nvSpPr>
        <xdr:cNvPr id="139" name="n_2aveValue【道路】&#10;一人当たり延長">
          <a:extLst>
            <a:ext uri="{FF2B5EF4-FFF2-40B4-BE49-F238E27FC236}">
              <a16:creationId xmlns:a16="http://schemas.microsoft.com/office/drawing/2014/main" id="{A8D6E68B-DC1F-4371-88D0-7E592A93068F}"/>
            </a:ext>
          </a:extLst>
        </xdr:cNvPr>
        <xdr:cNvSpPr txBox="1"/>
      </xdr:nvSpPr>
      <xdr:spPr>
        <a:xfrm>
          <a:off x="767341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37736</xdr:rowOff>
    </xdr:from>
    <xdr:ext cx="469744" cy="259045"/>
    <xdr:sp macro="" textlink="">
      <xdr:nvSpPr>
        <xdr:cNvPr id="140" name="n_3aveValue【道路】&#10;一人当たり延長">
          <a:extLst>
            <a:ext uri="{FF2B5EF4-FFF2-40B4-BE49-F238E27FC236}">
              <a16:creationId xmlns:a16="http://schemas.microsoft.com/office/drawing/2014/main" id="{0EDAA7BB-3BCA-4D6F-8382-4719511DFCF2}"/>
            </a:ext>
          </a:extLst>
        </xdr:cNvPr>
        <xdr:cNvSpPr txBox="1"/>
      </xdr:nvSpPr>
      <xdr:spPr>
        <a:xfrm>
          <a:off x="6866332"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36212</xdr:rowOff>
    </xdr:from>
    <xdr:ext cx="469744" cy="259045"/>
    <xdr:sp macro="" textlink="">
      <xdr:nvSpPr>
        <xdr:cNvPr id="141" name="n_4aveValue【道路】&#10;一人当たり延長">
          <a:extLst>
            <a:ext uri="{FF2B5EF4-FFF2-40B4-BE49-F238E27FC236}">
              <a16:creationId xmlns:a16="http://schemas.microsoft.com/office/drawing/2014/main" id="{F98E4222-6461-46DE-B787-EA8AC852F169}"/>
            </a:ext>
          </a:extLst>
        </xdr:cNvPr>
        <xdr:cNvSpPr txBox="1"/>
      </xdr:nvSpPr>
      <xdr:spPr>
        <a:xfrm>
          <a:off x="6068772"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53230</xdr:rowOff>
    </xdr:from>
    <xdr:ext cx="469744" cy="259045"/>
    <xdr:sp macro="" textlink="">
      <xdr:nvSpPr>
        <xdr:cNvPr id="142" name="n_1mainValue【道路】&#10;一人当たり延長">
          <a:extLst>
            <a:ext uri="{FF2B5EF4-FFF2-40B4-BE49-F238E27FC236}">
              <a16:creationId xmlns:a16="http://schemas.microsoft.com/office/drawing/2014/main" id="{B03601DA-1B6C-4BC8-972D-07FDE7E56741}"/>
            </a:ext>
          </a:extLst>
        </xdr:cNvPr>
        <xdr:cNvSpPr txBox="1"/>
      </xdr:nvSpPr>
      <xdr:spPr>
        <a:xfrm>
          <a:off x="8454467" y="708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53230</xdr:rowOff>
    </xdr:from>
    <xdr:ext cx="469744" cy="259045"/>
    <xdr:sp macro="" textlink="">
      <xdr:nvSpPr>
        <xdr:cNvPr id="143" name="n_2mainValue【道路】&#10;一人当たり延長">
          <a:extLst>
            <a:ext uri="{FF2B5EF4-FFF2-40B4-BE49-F238E27FC236}">
              <a16:creationId xmlns:a16="http://schemas.microsoft.com/office/drawing/2014/main" id="{CAA370AA-19E1-443E-A8AD-0BFFD3B3EF1A}"/>
            </a:ext>
          </a:extLst>
        </xdr:cNvPr>
        <xdr:cNvSpPr txBox="1"/>
      </xdr:nvSpPr>
      <xdr:spPr>
        <a:xfrm>
          <a:off x="7673417" y="708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53230</xdr:rowOff>
    </xdr:from>
    <xdr:ext cx="469744" cy="259045"/>
    <xdr:sp macro="" textlink="">
      <xdr:nvSpPr>
        <xdr:cNvPr id="144" name="n_3mainValue【道路】&#10;一人当たり延長">
          <a:extLst>
            <a:ext uri="{FF2B5EF4-FFF2-40B4-BE49-F238E27FC236}">
              <a16:creationId xmlns:a16="http://schemas.microsoft.com/office/drawing/2014/main" id="{2F2F8E4A-3BFC-41EF-A03E-1BABA645D82A}"/>
            </a:ext>
          </a:extLst>
        </xdr:cNvPr>
        <xdr:cNvSpPr txBox="1"/>
      </xdr:nvSpPr>
      <xdr:spPr>
        <a:xfrm>
          <a:off x="6866332" y="708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52214</xdr:rowOff>
    </xdr:from>
    <xdr:ext cx="469744" cy="259045"/>
    <xdr:sp macro="" textlink="">
      <xdr:nvSpPr>
        <xdr:cNvPr id="145" name="n_4mainValue【道路】&#10;一人当たり延長">
          <a:extLst>
            <a:ext uri="{FF2B5EF4-FFF2-40B4-BE49-F238E27FC236}">
              <a16:creationId xmlns:a16="http://schemas.microsoft.com/office/drawing/2014/main" id="{121B3931-4C1C-4452-BCF5-EF69E67865BB}"/>
            </a:ext>
          </a:extLst>
        </xdr:cNvPr>
        <xdr:cNvSpPr txBox="1"/>
      </xdr:nvSpPr>
      <xdr:spPr>
        <a:xfrm>
          <a:off x="6068772" y="70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2E070F5-B028-4A97-9212-040F18CBA1B9}"/>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980EB1C-0B16-4754-838D-F8BEE4A3FF80}"/>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B7CB4C7-D8D2-4A5A-8DE4-02911A304DD3}"/>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05C6B60-E9FC-4464-AA03-A3FADA1E1F1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E1385BA-2B41-4109-8B64-EF094A35FA8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71596B-85A5-4A7D-B2F8-28F1977B72A2}"/>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13404B3-7E04-4D47-ACD6-0236E06E711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5649013-F627-4005-A841-0B7FCFC973A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DEFDBF1-439B-4F37-BB81-9070232939A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880311B-DD8E-426B-9EC9-FEDC18C2802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F74AE59-385D-454B-9B38-7E09A88E91F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4FDBC6C-F972-4DDE-BBE8-7166C4C1690E}"/>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3FDE3784-32E7-43E7-AD33-E7E5FBFE4FCC}"/>
            </a:ext>
          </a:extLst>
        </xdr:cNvPr>
        <xdr:cNvSpPr txBox="1"/>
      </xdr:nvSpPr>
      <xdr:spPr>
        <a:xfrm>
          <a:off x="34370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BD013F0-8CBA-4B6D-AFAF-9FD21F5374A4}"/>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FDCAA49-491B-4280-B36E-0D5585D73338}"/>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A810F65-93E6-40C2-A3C6-F8DDA138AEB6}"/>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EF605E5-EF76-4396-B780-837CA267B7D9}"/>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27AA3DF-E0F7-47E6-AC42-C493B86208FE}"/>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CDA71DC-F909-4B58-9E98-5C7B3AB8760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1A69761-98D6-4469-B186-EB73F23806C1}"/>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7E858214-9C0C-4E7D-83B7-905CB08768C5}"/>
            </a:ext>
          </a:extLst>
        </xdr:cNvPr>
        <xdr:cNvSpPr txBox="1"/>
      </xdr:nvSpPr>
      <xdr:spPr>
        <a:xfrm>
          <a:off x="386866" y="938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D37013F-FBA9-4510-AD69-9E88C7A2DC6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DAB3748-2D9D-453E-931B-BF291C46C0F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D9BA51EC-ABFD-491B-B3EE-1549E477DDCD}"/>
            </a:ext>
          </a:extLst>
        </xdr:cNvPr>
        <xdr:cNvCxnSpPr/>
      </xdr:nvCxnSpPr>
      <xdr:spPr>
        <a:xfrm flipV="1">
          <a:off x="4173855" y="969454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16F1EE13-7ED1-4A37-ADC3-CFEDABE8055D}"/>
            </a:ext>
          </a:extLst>
        </xdr:cNvPr>
        <xdr:cNvSpPr txBox="1"/>
      </xdr:nvSpPr>
      <xdr:spPr>
        <a:xfrm>
          <a:off x="4212590" y="1098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FF333431-65F8-4D29-95D7-E7B772F0B73B}"/>
            </a:ext>
          </a:extLst>
        </xdr:cNvPr>
        <xdr:cNvCxnSpPr/>
      </xdr:nvCxnSpPr>
      <xdr:spPr>
        <a:xfrm>
          <a:off x="4112260" y="10984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918816E-7323-40E9-99CF-923BC99A88E8}"/>
            </a:ext>
          </a:extLst>
        </xdr:cNvPr>
        <xdr:cNvSpPr txBox="1"/>
      </xdr:nvSpPr>
      <xdr:spPr>
        <a:xfrm>
          <a:off x="4212590" y="9475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8EBC652E-8CE2-4726-A29E-E8956C11AD84}"/>
            </a:ext>
          </a:extLst>
        </xdr:cNvPr>
        <xdr:cNvCxnSpPr/>
      </xdr:nvCxnSpPr>
      <xdr:spPr>
        <a:xfrm>
          <a:off x="4112260" y="9694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62882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A8FF6FE4-55F2-49DA-8581-1EA82C04F1D8}"/>
            </a:ext>
          </a:extLst>
        </xdr:cNvPr>
        <xdr:cNvSpPr txBox="1"/>
      </xdr:nvSpPr>
      <xdr:spPr>
        <a:xfrm>
          <a:off x="4212590" y="10688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CB1C7B83-96A9-4476-873C-A152EDFEAC97}"/>
            </a:ext>
          </a:extLst>
        </xdr:cNvPr>
        <xdr:cNvSpPr/>
      </xdr:nvSpPr>
      <xdr:spPr>
        <a:xfrm>
          <a:off x="4131310" y="107162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DEA84319-C9F7-457E-BC25-298BA9A3F5B9}"/>
            </a:ext>
          </a:extLst>
        </xdr:cNvPr>
        <xdr:cNvSpPr/>
      </xdr:nvSpPr>
      <xdr:spPr>
        <a:xfrm>
          <a:off x="3388360" y="10685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EBAD48E4-C1FA-46E5-B095-367043384B33}"/>
            </a:ext>
          </a:extLst>
        </xdr:cNvPr>
        <xdr:cNvSpPr/>
      </xdr:nvSpPr>
      <xdr:spPr>
        <a:xfrm>
          <a:off x="25717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8DA52DF0-1DD5-4EE6-BC5C-E1D7FBD95682}"/>
            </a:ext>
          </a:extLst>
        </xdr:cNvPr>
        <xdr:cNvSpPr/>
      </xdr:nvSpPr>
      <xdr:spPr>
        <a:xfrm>
          <a:off x="1774190" y="106381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A54A4D81-A537-491A-BAC4-3CC26C92D0B0}"/>
            </a:ext>
          </a:extLst>
        </xdr:cNvPr>
        <xdr:cNvSpPr/>
      </xdr:nvSpPr>
      <xdr:spPr>
        <a:xfrm>
          <a:off x="988060" y="106076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16E8BC2-CA00-440F-A462-812CF3E5B15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75B29CD-1C47-4BCE-B30F-07C5309B1A4E}"/>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5D1D82E-69EA-4097-91A9-036C9814BE0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1957498-F71C-4EDD-8C7F-78393717CDD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41DD011-30B5-4108-BF31-6F63CED8DF8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48260</xdr:rowOff>
    </xdr:from>
    <xdr:to>
      <xdr:col>24</xdr:col>
      <xdr:colOff>114300</xdr:colOff>
      <xdr:row>62</xdr:row>
      <xdr:rowOff>149860</xdr:rowOff>
    </xdr:to>
    <xdr:sp macro="" textlink="">
      <xdr:nvSpPr>
        <xdr:cNvPr id="185" name="楕円 184">
          <a:extLst>
            <a:ext uri="{FF2B5EF4-FFF2-40B4-BE49-F238E27FC236}">
              <a16:creationId xmlns:a16="http://schemas.microsoft.com/office/drawing/2014/main" id="{9C0354B1-2FC2-418F-BA2B-A92FC3C6D022}"/>
            </a:ext>
          </a:extLst>
        </xdr:cNvPr>
        <xdr:cNvSpPr/>
      </xdr:nvSpPr>
      <xdr:spPr>
        <a:xfrm>
          <a:off x="4131310" y="106800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71137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A1B58712-68AE-40D6-BBAD-CA358F4D1552}"/>
            </a:ext>
          </a:extLst>
        </xdr:cNvPr>
        <xdr:cNvSpPr txBox="1"/>
      </xdr:nvSpPr>
      <xdr:spPr>
        <a:xfrm>
          <a:off x="4212590" y="1052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33020</xdr:rowOff>
    </xdr:from>
    <xdr:to>
      <xdr:col>20</xdr:col>
      <xdr:colOff>38100</xdr:colOff>
      <xdr:row>62</xdr:row>
      <xdr:rowOff>134620</xdr:rowOff>
    </xdr:to>
    <xdr:sp macro="" textlink="">
      <xdr:nvSpPr>
        <xdr:cNvPr id="187" name="楕円 186">
          <a:extLst>
            <a:ext uri="{FF2B5EF4-FFF2-40B4-BE49-F238E27FC236}">
              <a16:creationId xmlns:a16="http://schemas.microsoft.com/office/drawing/2014/main" id="{0587A566-66C4-44CF-91F6-955F1E7C2F85}"/>
            </a:ext>
          </a:extLst>
        </xdr:cNvPr>
        <xdr:cNvSpPr/>
      </xdr:nvSpPr>
      <xdr:spPr>
        <a:xfrm>
          <a:off x="3388360" y="106610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83820</xdr:rowOff>
    </xdr:from>
    <xdr:to>
      <xdr:col>24</xdr:col>
      <xdr:colOff>63500</xdr:colOff>
      <xdr:row>62</xdr:row>
      <xdr:rowOff>99060</xdr:rowOff>
    </xdr:to>
    <xdr:cxnSp macro="">
      <xdr:nvCxnSpPr>
        <xdr:cNvPr id="188" name="直線コネクタ 187">
          <a:extLst>
            <a:ext uri="{FF2B5EF4-FFF2-40B4-BE49-F238E27FC236}">
              <a16:creationId xmlns:a16="http://schemas.microsoft.com/office/drawing/2014/main" id="{DE651846-75CD-4D56-817F-E83DBE416396}"/>
            </a:ext>
          </a:extLst>
        </xdr:cNvPr>
        <xdr:cNvCxnSpPr/>
      </xdr:nvCxnSpPr>
      <xdr:spPr>
        <a:xfrm>
          <a:off x="3431540" y="1071562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89" name="楕円 188">
          <a:extLst>
            <a:ext uri="{FF2B5EF4-FFF2-40B4-BE49-F238E27FC236}">
              <a16:creationId xmlns:a16="http://schemas.microsoft.com/office/drawing/2014/main" id="{D99C1653-DA59-4B97-B037-93C5F5B8D415}"/>
            </a:ext>
          </a:extLst>
        </xdr:cNvPr>
        <xdr:cNvSpPr/>
      </xdr:nvSpPr>
      <xdr:spPr>
        <a:xfrm>
          <a:off x="2571750" y="106591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83820</xdr:rowOff>
    </xdr:to>
    <xdr:cxnSp macro="">
      <xdr:nvCxnSpPr>
        <xdr:cNvPr id="190" name="直線コネクタ 189">
          <a:extLst>
            <a:ext uri="{FF2B5EF4-FFF2-40B4-BE49-F238E27FC236}">
              <a16:creationId xmlns:a16="http://schemas.microsoft.com/office/drawing/2014/main" id="{8C0D96BD-7668-4950-96CF-C4A23ECB00EB}"/>
            </a:ext>
          </a:extLst>
        </xdr:cNvPr>
        <xdr:cNvCxnSpPr/>
      </xdr:nvCxnSpPr>
      <xdr:spPr>
        <a:xfrm>
          <a:off x="2626360" y="10713720"/>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91" name="楕円 190">
          <a:extLst>
            <a:ext uri="{FF2B5EF4-FFF2-40B4-BE49-F238E27FC236}">
              <a16:creationId xmlns:a16="http://schemas.microsoft.com/office/drawing/2014/main" id="{7E2E206A-BBB0-4B38-99F3-7B44E65906D0}"/>
            </a:ext>
          </a:extLst>
        </xdr:cNvPr>
        <xdr:cNvSpPr/>
      </xdr:nvSpPr>
      <xdr:spPr>
        <a:xfrm>
          <a:off x="1774190" y="106572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81915</xdr:rowOff>
    </xdr:to>
    <xdr:cxnSp macro="">
      <xdr:nvCxnSpPr>
        <xdr:cNvPr id="192" name="直線コネクタ 191">
          <a:extLst>
            <a:ext uri="{FF2B5EF4-FFF2-40B4-BE49-F238E27FC236}">
              <a16:creationId xmlns:a16="http://schemas.microsoft.com/office/drawing/2014/main" id="{23E4B2A7-3829-4187-9F5C-B1CC9EC21EA8}"/>
            </a:ext>
          </a:extLst>
        </xdr:cNvPr>
        <xdr:cNvCxnSpPr/>
      </xdr:nvCxnSpPr>
      <xdr:spPr>
        <a:xfrm>
          <a:off x="1828800" y="10711815"/>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25400</xdr:rowOff>
    </xdr:from>
    <xdr:to>
      <xdr:col>6</xdr:col>
      <xdr:colOff>38100</xdr:colOff>
      <xdr:row>62</xdr:row>
      <xdr:rowOff>127000</xdr:rowOff>
    </xdr:to>
    <xdr:sp macro="" textlink="">
      <xdr:nvSpPr>
        <xdr:cNvPr id="193" name="楕円 192">
          <a:extLst>
            <a:ext uri="{FF2B5EF4-FFF2-40B4-BE49-F238E27FC236}">
              <a16:creationId xmlns:a16="http://schemas.microsoft.com/office/drawing/2014/main" id="{63C65FB4-9DC0-4000-8C10-364A16781AB6}"/>
            </a:ext>
          </a:extLst>
        </xdr:cNvPr>
        <xdr:cNvSpPr/>
      </xdr:nvSpPr>
      <xdr:spPr>
        <a:xfrm>
          <a:off x="988060" y="10651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76200</xdr:rowOff>
    </xdr:from>
    <xdr:to>
      <xdr:col>10</xdr:col>
      <xdr:colOff>114300</xdr:colOff>
      <xdr:row>62</xdr:row>
      <xdr:rowOff>80010</xdr:rowOff>
    </xdr:to>
    <xdr:cxnSp macro="">
      <xdr:nvCxnSpPr>
        <xdr:cNvPr id="194" name="直線コネクタ 193">
          <a:extLst>
            <a:ext uri="{FF2B5EF4-FFF2-40B4-BE49-F238E27FC236}">
              <a16:creationId xmlns:a16="http://schemas.microsoft.com/office/drawing/2014/main" id="{4933838A-A423-412B-AD0B-3E6EEEFCBA8A}"/>
            </a:ext>
          </a:extLst>
        </xdr:cNvPr>
        <xdr:cNvCxnSpPr/>
      </xdr:nvCxnSpPr>
      <xdr:spPr>
        <a:xfrm>
          <a:off x="1031240" y="1070610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144797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DEADA3B8-84F6-4683-B0D4-B1F4A6600013}"/>
            </a:ext>
          </a:extLst>
        </xdr:cNvPr>
        <xdr:cNvSpPr txBox="1"/>
      </xdr:nvSpPr>
      <xdr:spPr>
        <a:xfrm>
          <a:off x="32391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9B5FE83-C7E8-48EB-8C33-00FB66B7757F}"/>
            </a:ext>
          </a:extLst>
        </xdr:cNvPr>
        <xdr:cNvSpPr txBox="1"/>
      </xdr:nvSpPr>
      <xdr:spPr>
        <a:xfrm>
          <a:off x="24390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FB601E7-26C7-480C-BE62-D0A49EF0A1B2}"/>
            </a:ext>
          </a:extLst>
        </xdr:cNvPr>
        <xdr:cNvSpPr txBox="1"/>
      </xdr:nvSpPr>
      <xdr:spPr>
        <a:xfrm>
          <a:off x="1641484" y="1041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1AB32E6F-7766-409E-B7F9-6D5D96E640D3}"/>
            </a:ext>
          </a:extLst>
        </xdr:cNvPr>
        <xdr:cNvSpPr txBox="1"/>
      </xdr:nvSpPr>
      <xdr:spPr>
        <a:xfrm>
          <a:off x="855354" y="1037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151147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338645EF-5567-4A6E-A71D-886E379908F1}"/>
            </a:ext>
          </a:extLst>
        </xdr:cNvPr>
        <xdr:cNvSpPr txBox="1"/>
      </xdr:nvSpPr>
      <xdr:spPr>
        <a:xfrm>
          <a:off x="32391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D42E4BBD-4E34-4542-81FA-888D24EA0F45}"/>
            </a:ext>
          </a:extLst>
        </xdr:cNvPr>
        <xdr:cNvSpPr txBox="1"/>
      </xdr:nvSpPr>
      <xdr:spPr>
        <a:xfrm>
          <a:off x="24390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3FF9BC86-06EC-4568-8F0A-DD6F1124F650}"/>
            </a:ext>
          </a:extLst>
        </xdr:cNvPr>
        <xdr:cNvSpPr txBox="1"/>
      </xdr:nvSpPr>
      <xdr:spPr>
        <a:xfrm>
          <a:off x="164148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118127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9836D17-F300-46D1-9B1F-7C1D042503D2}"/>
            </a:ext>
          </a:extLst>
        </xdr:cNvPr>
        <xdr:cNvSpPr txBox="1"/>
      </xdr:nvSpPr>
      <xdr:spPr>
        <a:xfrm>
          <a:off x="85535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6048AEC0-4118-4577-B03B-8D3AE90642B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930A0CA-8973-436B-A208-3F09A4AD930F}"/>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851261C-6D4C-409F-BBB4-DC968AE5D514}"/>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027C1F8-A38B-4367-A4D6-7655905EDB3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FDBA7F4-2928-4DDA-BB6D-C01CB084D9A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EF4A483-B05E-402C-8FD0-9C089E2C4186}"/>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0FBCC6C-D461-44B3-A5A0-326DA377DF7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A568ABB-AFDA-4659-B285-6E806083B1A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E7A41C5-3157-4A94-A8A3-250DA97D1EA1}"/>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A7F62FE-13F2-414D-A6A1-5AA37D78411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C77CA858-A4EE-4DAC-8102-8D81441027A9}"/>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BA2868E7-3D75-4DAC-A961-44C19E3483A5}"/>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815981C-96EC-43E9-BDE6-851835E6CB8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0B9FED76-E7F7-4DDC-B6A9-F006FBDCD092}"/>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4EFCB4D4-B1DE-48CB-B865-4A2F18DA59C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EBBC0331-9681-43E0-A79D-1A63E3AA87D0}"/>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F2024982-8E33-4779-8E0D-BD6D55B777B1}"/>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F314E9F2-78D3-4E86-B3A3-365C0EF2EAFC}"/>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80D6BB26-71B6-45DF-9174-67DC9A7B659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892424C9-6F08-4D65-BE9C-7ABDA5D52460}"/>
            </a:ext>
          </a:extLst>
        </xdr:cNvPr>
        <xdr:cNvSpPr txBox="1"/>
      </xdr:nvSpPr>
      <xdr:spPr>
        <a:xfrm>
          <a:off x="5416126" y="938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811D42F-C3CB-4025-BD25-7B63C855683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33B53EFD-E02F-413F-A333-21C632A75D79}"/>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299315EB-B3BB-4282-A215-97A9FBAD2A4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666D7532-B798-4E03-9DC4-4FD9D442C40C}"/>
            </a:ext>
          </a:extLst>
        </xdr:cNvPr>
        <xdr:cNvCxnSpPr/>
      </xdr:nvCxnSpPr>
      <xdr:spPr>
        <a:xfrm flipV="1">
          <a:off x="9429115" y="9753760"/>
          <a:ext cx="0" cy="124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DEA5664B-FFB7-4155-ABA0-095AB3A7A0CF}"/>
            </a:ext>
          </a:extLst>
        </xdr:cNvPr>
        <xdr:cNvSpPr txBox="1"/>
      </xdr:nvSpPr>
      <xdr:spPr>
        <a:xfrm>
          <a:off x="9467850" y="110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69CF9E66-E5C8-44FB-827A-EAA5ECB6F42E}"/>
            </a:ext>
          </a:extLst>
        </xdr:cNvPr>
        <xdr:cNvCxnSpPr/>
      </xdr:nvCxnSpPr>
      <xdr:spPr>
        <a:xfrm>
          <a:off x="9356090" y="109998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528BDD13-9FFA-4028-B111-BC794EFC17E6}"/>
            </a:ext>
          </a:extLst>
        </xdr:cNvPr>
        <xdr:cNvSpPr txBox="1"/>
      </xdr:nvSpPr>
      <xdr:spPr>
        <a:xfrm>
          <a:off x="9467850" y="952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EC6B6A70-D821-4229-AD23-853E5DDD34CA}"/>
            </a:ext>
          </a:extLst>
        </xdr:cNvPr>
        <xdr:cNvCxnSpPr/>
      </xdr:nvCxnSpPr>
      <xdr:spPr>
        <a:xfrm>
          <a:off x="9356090" y="975376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87600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5BB44186-77B3-4192-B122-D0975C2859BC}"/>
            </a:ext>
          </a:extLst>
        </xdr:cNvPr>
        <xdr:cNvSpPr txBox="1"/>
      </xdr:nvSpPr>
      <xdr:spPr>
        <a:xfrm>
          <a:off x="9467850" y="10376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80D4876F-5F3E-47E6-A00A-07DB244E3E49}"/>
            </a:ext>
          </a:extLst>
        </xdr:cNvPr>
        <xdr:cNvSpPr/>
      </xdr:nvSpPr>
      <xdr:spPr>
        <a:xfrm>
          <a:off x="9394190" y="10519363"/>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9ECB46C4-2463-4731-9C33-95BFDEAB65D1}"/>
            </a:ext>
          </a:extLst>
        </xdr:cNvPr>
        <xdr:cNvSpPr/>
      </xdr:nvSpPr>
      <xdr:spPr>
        <a:xfrm>
          <a:off x="8632190" y="1054097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07C3FA5D-8F46-4667-B9DC-9C1F656009BE}"/>
            </a:ext>
          </a:extLst>
        </xdr:cNvPr>
        <xdr:cNvSpPr/>
      </xdr:nvSpPr>
      <xdr:spPr>
        <a:xfrm>
          <a:off x="7846060" y="1054225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8FA73D09-6873-4312-9F8C-0B6CD002FC7D}"/>
            </a:ext>
          </a:extLst>
        </xdr:cNvPr>
        <xdr:cNvSpPr/>
      </xdr:nvSpPr>
      <xdr:spPr>
        <a:xfrm>
          <a:off x="7029450" y="105472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45E41FAA-AB38-4935-86BD-E7DAEB8BEAEE}"/>
            </a:ext>
          </a:extLst>
        </xdr:cNvPr>
        <xdr:cNvSpPr/>
      </xdr:nvSpPr>
      <xdr:spPr>
        <a:xfrm>
          <a:off x="6231890" y="105478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E0CFB39-325A-4D03-A339-4957C05FFC8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E2DBF8A-062E-4C04-A4D9-34C92D6C7D14}"/>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A512CB3-1BF6-49AE-BAB7-366A532D97A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D596728-072D-4547-B797-D810EC74BDE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00830F-13C6-4C78-8506-A3B55D43639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64457</xdr:rowOff>
    </xdr:from>
    <xdr:to>
      <xdr:col>55</xdr:col>
      <xdr:colOff>50800</xdr:colOff>
      <xdr:row>62</xdr:row>
      <xdr:rowOff>166057</xdr:rowOff>
    </xdr:to>
    <xdr:sp macro="" textlink="">
      <xdr:nvSpPr>
        <xdr:cNvPr id="242" name="楕円 241">
          <a:extLst>
            <a:ext uri="{FF2B5EF4-FFF2-40B4-BE49-F238E27FC236}">
              <a16:creationId xmlns:a16="http://schemas.microsoft.com/office/drawing/2014/main" id="{36F3CEE2-0FD5-4DA9-A06A-2C28C726ACA3}"/>
            </a:ext>
          </a:extLst>
        </xdr:cNvPr>
        <xdr:cNvSpPr/>
      </xdr:nvSpPr>
      <xdr:spPr>
        <a:xfrm>
          <a:off x="9394190" y="10690547"/>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42884</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F08AB90D-52C5-42EF-9830-91FEADC27D63}"/>
            </a:ext>
          </a:extLst>
        </xdr:cNvPr>
        <xdr:cNvSpPr txBox="1"/>
      </xdr:nvSpPr>
      <xdr:spPr>
        <a:xfrm>
          <a:off x="9467850" y="1067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68499</xdr:rowOff>
    </xdr:from>
    <xdr:to>
      <xdr:col>50</xdr:col>
      <xdr:colOff>165100</xdr:colOff>
      <xdr:row>62</xdr:row>
      <xdr:rowOff>170099</xdr:rowOff>
    </xdr:to>
    <xdr:sp macro="" textlink="">
      <xdr:nvSpPr>
        <xdr:cNvPr id="244" name="楕円 243">
          <a:extLst>
            <a:ext uri="{FF2B5EF4-FFF2-40B4-BE49-F238E27FC236}">
              <a16:creationId xmlns:a16="http://schemas.microsoft.com/office/drawing/2014/main" id="{9DC5A61C-14A4-42D0-84D2-9B70B33BF964}"/>
            </a:ext>
          </a:extLst>
        </xdr:cNvPr>
        <xdr:cNvSpPr/>
      </xdr:nvSpPr>
      <xdr:spPr>
        <a:xfrm>
          <a:off x="8632190" y="1069649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115257</xdr:rowOff>
    </xdr:from>
    <xdr:to>
      <xdr:col>55</xdr:col>
      <xdr:colOff>0</xdr:colOff>
      <xdr:row>62</xdr:row>
      <xdr:rowOff>119299</xdr:rowOff>
    </xdr:to>
    <xdr:cxnSp macro="">
      <xdr:nvCxnSpPr>
        <xdr:cNvPr id="245" name="直線コネクタ 244">
          <a:extLst>
            <a:ext uri="{FF2B5EF4-FFF2-40B4-BE49-F238E27FC236}">
              <a16:creationId xmlns:a16="http://schemas.microsoft.com/office/drawing/2014/main" id="{57BAF6B7-C2E8-4134-80D6-4FC4B5268608}"/>
            </a:ext>
          </a:extLst>
        </xdr:cNvPr>
        <xdr:cNvCxnSpPr/>
      </xdr:nvCxnSpPr>
      <xdr:spPr>
        <a:xfrm flipV="1">
          <a:off x="8686800" y="10745157"/>
          <a:ext cx="742950" cy="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75905</xdr:rowOff>
    </xdr:from>
    <xdr:to>
      <xdr:col>46</xdr:col>
      <xdr:colOff>38100</xdr:colOff>
      <xdr:row>63</xdr:row>
      <xdr:rowOff>6055</xdr:rowOff>
    </xdr:to>
    <xdr:sp macro="" textlink="">
      <xdr:nvSpPr>
        <xdr:cNvPr id="246" name="楕円 245">
          <a:extLst>
            <a:ext uri="{FF2B5EF4-FFF2-40B4-BE49-F238E27FC236}">
              <a16:creationId xmlns:a16="http://schemas.microsoft.com/office/drawing/2014/main" id="{7AF72B94-7E6E-480B-9D91-DB71BFA2D502}"/>
            </a:ext>
          </a:extLst>
        </xdr:cNvPr>
        <xdr:cNvSpPr/>
      </xdr:nvSpPr>
      <xdr:spPr>
        <a:xfrm>
          <a:off x="7846060" y="10705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119299</xdr:rowOff>
    </xdr:from>
    <xdr:to>
      <xdr:col>50</xdr:col>
      <xdr:colOff>114300</xdr:colOff>
      <xdr:row>62</xdr:row>
      <xdr:rowOff>126705</xdr:rowOff>
    </xdr:to>
    <xdr:cxnSp macro="">
      <xdr:nvCxnSpPr>
        <xdr:cNvPr id="247" name="直線コネクタ 246">
          <a:extLst>
            <a:ext uri="{FF2B5EF4-FFF2-40B4-BE49-F238E27FC236}">
              <a16:creationId xmlns:a16="http://schemas.microsoft.com/office/drawing/2014/main" id="{C7E954BB-57C5-4993-8EA5-4B3DCAFD08FD}"/>
            </a:ext>
          </a:extLst>
        </xdr:cNvPr>
        <xdr:cNvCxnSpPr/>
      </xdr:nvCxnSpPr>
      <xdr:spPr>
        <a:xfrm flipV="1">
          <a:off x="7889240" y="10751104"/>
          <a:ext cx="79756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83258</xdr:rowOff>
    </xdr:from>
    <xdr:to>
      <xdr:col>41</xdr:col>
      <xdr:colOff>101600</xdr:colOff>
      <xdr:row>63</xdr:row>
      <xdr:rowOff>13408</xdr:rowOff>
    </xdr:to>
    <xdr:sp macro="" textlink="">
      <xdr:nvSpPr>
        <xdr:cNvPr id="248" name="楕円 247">
          <a:extLst>
            <a:ext uri="{FF2B5EF4-FFF2-40B4-BE49-F238E27FC236}">
              <a16:creationId xmlns:a16="http://schemas.microsoft.com/office/drawing/2014/main" id="{701BE981-4E09-44B6-A15A-F64F7482AFB2}"/>
            </a:ext>
          </a:extLst>
        </xdr:cNvPr>
        <xdr:cNvSpPr/>
      </xdr:nvSpPr>
      <xdr:spPr>
        <a:xfrm>
          <a:off x="7029450" y="107150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126705</xdr:rowOff>
    </xdr:from>
    <xdr:to>
      <xdr:col>45</xdr:col>
      <xdr:colOff>177800</xdr:colOff>
      <xdr:row>62</xdr:row>
      <xdr:rowOff>134058</xdr:rowOff>
    </xdr:to>
    <xdr:cxnSp macro="">
      <xdr:nvCxnSpPr>
        <xdr:cNvPr id="249" name="直線コネクタ 248">
          <a:extLst>
            <a:ext uri="{FF2B5EF4-FFF2-40B4-BE49-F238E27FC236}">
              <a16:creationId xmlns:a16="http://schemas.microsoft.com/office/drawing/2014/main" id="{EA97464D-C832-410F-B10B-3DD28E754B00}"/>
            </a:ext>
          </a:extLst>
        </xdr:cNvPr>
        <xdr:cNvCxnSpPr/>
      </xdr:nvCxnSpPr>
      <xdr:spPr>
        <a:xfrm flipV="1">
          <a:off x="7084060" y="1076041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89039</xdr:rowOff>
    </xdr:from>
    <xdr:to>
      <xdr:col>36</xdr:col>
      <xdr:colOff>165100</xdr:colOff>
      <xdr:row>63</xdr:row>
      <xdr:rowOff>19189</xdr:rowOff>
    </xdr:to>
    <xdr:sp macro="" textlink="">
      <xdr:nvSpPr>
        <xdr:cNvPr id="250" name="楕円 249">
          <a:extLst>
            <a:ext uri="{FF2B5EF4-FFF2-40B4-BE49-F238E27FC236}">
              <a16:creationId xmlns:a16="http://schemas.microsoft.com/office/drawing/2014/main" id="{012C0DFD-EA0F-43CA-B644-BEA50095067E}"/>
            </a:ext>
          </a:extLst>
        </xdr:cNvPr>
        <xdr:cNvSpPr/>
      </xdr:nvSpPr>
      <xdr:spPr>
        <a:xfrm>
          <a:off x="6231890" y="1072274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134058</xdr:rowOff>
    </xdr:from>
    <xdr:to>
      <xdr:col>41</xdr:col>
      <xdr:colOff>50800</xdr:colOff>
      <xdr:row>62</xdr:row>
      <xdr:rowOff>139839</xdr:rowOff>
    </xdr:to>
    <xdr:cxnSp macro="">
      <xdr:nvCxnSpPr>
        <xdr:cNvPr id="251" name="直線コネクタ 250">
          <a:extLst>
            <a:ext uri="{FF2B5EF4-FFF2-40B4-BE49-F238E27FC236}">
              <a16:creationId xmlns:a16="http://schemas.microsoft.com/office/drawing/2014/main" id="{F780ACD6-D8A8-4535-A661-E0CFDEA4D583}"/>
            </a:ext>
          </a:extLst>
        </xdr:cNvPr>
        <xdr:cNvCxnSpPr/>
      </xdr:nvCxnSpPr>
      <xdr:spPr>
        <a:xfrm flipV="1">
          <a:off x="6286500" y="10760148"/>
          <a:ext cx="79756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60ACEB11-A0E0-4EB7-942B-19D8BFA2EF30}"/>
            </a:ext>
          </a:extLst>
        </xdr:cNvPr>
        <xdr:cNvSpPr txBox="1"/>
      </xdr:nvSpPr>
      <xdr:spPr>
        <a:xfrm>
          <a:off x="8401265" y="1031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28572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15F27B3D-A0C5-4F72-9316-07DB8693C573}"/>
            </a:ext>
          </a:extLst>
        </xdr:cNvPr>
        <xdr:cNvSpPr txBox="1"/>
      </xdr:nvSpPr>
      <xdr:spPr>
        <a:xfrm>
          <a:off x="7610690" y="1031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33528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2771A42-E7BC-45C6-98E1-E772129D4936}"/>
            </a:ext>
          </a:extLst>
        </xdr:cNvPr>
        <xdr:cNvSpPr txBox="1"/>
      </xdr:nvSpPr>
      <xdr:spPr>
        <a:xfrm>
          <a:off x="6822655" y="1031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34161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A9B4B5F-6DF1-4DE0-A447-5C4BF102046A}"/>
            </a:ext>
          </a:extLst>
        </xdr:cNvPr>
        <xdr:cNvSpPr txBox="1"/>
      </xdr:nvSpPr>
      <xdr:spPr>
        <a:xfrm>
          <a:off x="6007950" y="1031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161226</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B4978A2B-C1F5-4754-9A0E-39F99F007546}"/>
            </a:ext>
          </a:extLst>
        </xdr:cNvPr>
        <xdr:cNvSpPr txBox="1"/>
      </xdr:nvSpPr>
      <xdr:spPr>
        <a:xfrm>
          <a:off x="8422151" y="1079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168632</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B0DB3202-24F4-4173-A7FB-67D113EB1C27}"/>
            </a:ext>
          </a:extLst>
        </xdr:cNvPr>
        <xdr:cNvSpPr txBox="1"/>
      </xdr:nvSpPr>
      <xdr:spPr>
        <a:xfrm>
          <a:off x="7641101" y="108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4535</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D53F8052-4F04-426B-8E87-7C8D74CE6913}"/>
            </a:ext>
          </a:extLst>
        </xdr:cNvPr>
        <xdr:cNvSpPr txBox="1"/>
      </xdr:nvSpPr>
      <xdr:spPr>
        <a:xfrm>
          <a:off x="6854971" y="108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10316</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2B473BAB-090E-44C0-9217-3C3001D6301A}"/>
            </a:ext>
          </a:extLst>
        </xdr:cNvPr>
        <xdr:cNvSpPr txBox="1"/>
      </xdr:nvSpPr>
      <xdr:spPr>
        <a:xfrm>
          <a:off x="6038361" y="108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82D51865-2D11-44DB-99B6-52CBD444F32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79FBD37-8E45-4218-B9D3-57F1B9998F8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382EA24-D7DA-453B-93E2-058C4F274BD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388041F-FFAF-4FDB-B2EF-6C32E02A5D61}"/>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BD9F67F-D5E0-4AB7-A1AA-7C2FFB5DD14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92B10D7-DC01-4E21-A304-ED7A62B2F9EF}"/>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40D62A9-3C5F-441E-B8A9-CD3DF47A189F}"/>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2125126-923A-443E-80DA-8CDAEC541DA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840925B-FEEA-4155-98A9-2C507D86B9E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0C36805-9BD1-49DC-8491-205856CEBDA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5A9FF61B-11AD-4758-A579-0A751CE8B231}"/>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D9FDC3E2-7A3A-4A22-B5D8-0E5ACF5F67E6}"/>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8C86C936-EF7D-4F2A-8DCB-E732661D4B61}"/>
            </a:ext>
          </a:extLst>
        </xdr:cNvPr>
        <xdr:cNvSpPr txBox="1"/>
      </xdr:nvSpPr>
      <xdr:spPr>
        <a:xfrm>
          <a:off x="343701" y="1463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65288152-F98D-49B1-89A3-B8890AA0DD48}"/>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F75D23DE-6B6B-4AC7-BA9F-C79C87EFD6A2}"/>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422B8F33-BF58-4681-AD71-2C33E79605F3}"/>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63E97B5B-4C94-4B7C-A72F-25A4604264B0}"/>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1A8CC1C-9950-4B0C-B1DA-698A30B0E46E}"/>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EC9B226E-332F-4A80-AE83-98D94D77628D}"/>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4C863635-A045-4F4C-9FBF-B83FFEE493B0}"/>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D228B04A-DC92-4754-B0FA-FEA0B1E3E7E2}"/>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483C3F78-E537-4384-AA05-908616FF0D48}"/>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AC2CE395-9320-4469-8E6F-1D0680DB80F8}"/>
            </a:ext>
          </a:extLst>
        </xdr:cNvPr>
        <xdr:cNvCxnSpPr/>
      </xdr:nvCxnSpPr>
      <xdr:spPr>
        <a:xfrm flipV="1">
          <a:off x="4173855" y="13561314"/>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203B1752-8771-423F-8AA4-D2CA86716575}"/>
            </a:ext>
          </a:extLst>
        </xdr:cNvPr>
        <xdr:cNvSpPr txBox="1"/>
      </xdr:nvSpPr>
      <xdr:spPr>
        <a:xfrm>
          <a:off x="4212590" y="1486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DF601409-522B-44EA-8328-38A66FB1E94F}"/>
            </a:ext>
          </a:extLst>
        </xdr:cNvPr>
        <xdr:cNvCxnSpPr/>
      </xdr:nvCxnSpPr>
      <xdr:spPr>
        <a:xfrm>
          <a:off x="4112260" y="14860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D6AA7DE-FA62-420A-9D2C-E8564057DF90}"/>
            </a:ext>
          </a:extLst>
        </xdr:cNvPr>
        <xdr:cNvSpPr txBox="1"/>
      </xdr:nvSpPr>
      <xdr:spPr>
        <a:xfrm>
          <a:off x="4212590" y="1333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B42EF35D-A8AD-4807-BF3A-A65E22A3CFF1}"/>
            </a:ext>
          </a:extLst>
        </xdr:cNvPr>
        <xdr:cNvCxnSpPr/>
      </xdr:nvCxnSpPr>
      <xdr:spPr>
        <a:xfrm>
          <a:off x="4112260" y="13561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685563C6-D445-4435-A732-8A3618351E06}"/>
            </a:ext>
          </a:extLst>
        </xdr:cNvPr>
        <xdr:cNvSpPr txBox="1"/>
      </xdr:nvSpPr>
      <xdr:spPr>
        <a:xfrm>
          <a:off x="4212590" y="1419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021597E6-E99E-48C7-BA14-2964B55EE8B9}"/>
            </a:ext>
          </a:extLst>
        </xdr:cNvPr>
        <xdr:cNvSpPr/>
      </xdr:nvSpPr>
      <xdr:spPr>
        <a:xfrm>
          <a:off x="4131310" y="142218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03C7293C-3308-436F-9D44-9700ADFF6B2C}"/>
            </a:ext>
          </a:extLst>
        </xdr:cNvPr>
        <xdr:cNvSpPr/>
      </xdr:nvSpPr>
      <xdr:spPr>
        <a:xfrm>
          <a:off x="3388360" y="141806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3C3A3055-7A22-4D6B-A40F-DD9075467420}"/>
            </a:ext>
          </a:extLst>
        </xdr:cNvPr>
        <xdr:cNvSpPr/>
      </xdr:nvSpPr>
      <xdr:spPr>
        <a:xfrm>
          <a:off x="2571750" y="1411554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0ACB2A77-2F2D-4F7A-836A-3257AB5FDD6D}"/>
            </a:ext>
          </a:extLst>
        </xdr:cNvPr>
        <xdr:cNvSpPr/>
      </xdr:nvSpPr>
      <xdr:spPr>
        <a:xfrm>
          <a:off x="1774190" y="140789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043D6A4D-F6A4-400F-A04C-B78A297D22F9}"/>
            </a:ext>
          </a:extLst>
        </xdr:cNvPr>
        <xdr:cNvSpPr/>
      </xdr:nvSpPr>
      <xdr:spPr>
        <a:xfrm>
          <a:off x="988060" y="140305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24EFDA2-2D52-42EA-9404-7AC8C4FFC98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8DFD78F-9B89-41BE-9068-60B1F50E4F5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7B80BFF-CF2F-4ABA-99E6-6FA6821604F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84A8851-78D2-4A10-950C-F8A9C3D7AC9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210D5E1-CE86-43EC-977A-8417AB102F1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138176</xdr:rowOff>
    </xdr:from>
    <xdr:to>
      <xdr:col>24</xdr:col>
      <xdr:colOff>114300</xdr:colOff>
      <xdr:row>83</xdr:row>
      <xdr:rowOff>68326</xdr:rowOff>
    </xdr:to>
    <xdr:sp macro="" textlink="">
      <xdr:nvSpPr>
        <xdr:cNvPr id="298" name="楕円 297">
          <a:extLst>
            <a:ext uri="{FF2B5EF4-FFF2-40B4-BE49-F238E27FC236}">
              <a16:creationId xmlns:a16="http://schemas.microsoft.com/office/drawing/2014/main" id="{B8BFE352-DA44-4B2F-8354-FD6FA74CDE5C}"/>
            </a:ext>
          </a:extLst>
        </xdr:cNvPr>
        <xdr:cNvSpPr/>
      </xdr:nvSpPr>
      <xdr:spPr>
        <a:xfrm>
          <a:off x="4131310" y="141932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161053</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78AB51E5-0CEF-40E5-B821-72B47539CB8B}"/>
            </a:ext>
          </a:extLst>
        </xdr:cNvPr>
        <xdr:cNvSpPr txBox="1"/>
      </xdr:nvSpPr>
      <xdr:spPr>
        <a:xfrm>
          <a:off x="4212590" y="1405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92456</xdr:rowOff>
    </xdr:from>
    <xdr:to>
      <xdr:col>20</xdr:col>
      <xdr:colOff>38100</xdr:colOff>
      <xdr:row>83</xdr:row>
      <xdr:rowOff>22606</xdr:rowOff>
    </xdr:to>
    <xdr:sp macro="" textlink="">
      <xdr:nvSpPr>
        <xdr:cNvPr id="300" name="楕円 299">
          <a:extLst>
            <a:ext uri="{FF2B5EF4-FFF2-40B4-BE49-F238E27FC236}">
              <a16:creationId xmlns:a16="http://schemas.microsoft.com/office/drawing/2014/main" id="{3D5358B2-06E5-4C76-A90D-0842DB2D7555}"/>
            </a:ext>
          </a:extLst>
        </xdr:cNvPr>
        <xdr:cNvSpPr/>
      </xdr:nvSpPr>
      <xdr:spPr>
        <a:xfrm>
          <a:off x="3388360" y="141551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143256</xdr:rowOff>
    </xdr:from>
    <xdr:to>
      <xdr:col>24</xdr:col>
      <xdr:colOff>63500</xdr:colOff>
      <xdr:row>83</xdr:row>
      <xdr:rowOff>17526</xdr:rowOff>
    </xdr:to>
    <xdr:cxnSp macro="">
      <xdr:nvCxnSpPr>
        <xdr:cNvPr id="301" name="直線コネクタ 300">
          <a:extLst>
            <a:ext uri="{FF2B5EF4-FFF2-40B4-BE49-F238E27FC236}">
              <a16:creationId xmlns:a16="http://schemas.microsoft.com/office/drawing/2014/main" id="{155DD0F4-162D-4649-B2D4-9AF7A918C1CD}"/>
            </a:ext>
          </a:extLst>
        </xdr:cNvPr>
        <xdr:cNvCxnSpPr/>
      </xdr:nvCxnSpPr>
      <xdr:spPr>
        <a:xfrm>
          <a:off x="3431540" y="14200251"/>
          <a:ext cx="7429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42163</xdr:rowOff>
    </xdr:from>
    <xdr:to>
      <xdr:col>15</xdr:col>
      <xdr:colOff>101600</xdr:colOff>
      <xdr:row>82</xdr:row>
      <xdr:rowOff>143763</xdr:rowOff>
    </xdr:to>
    <xdr:sp macro="" textlink="">
      <xdr:nvSpPr>
        <xdr:cNvPr id="302" name="楕円 301">
          <a:extLst>
            <a:ext uri="{FF2B5EF4-FFF2-40B4-BE49-F238E27FC236}">
              <a16:creationId xmlns:a16="http://schemas.microsoft.com/office/drawing/2014/main" id="{CC86A690-0240-4115-9029-1A628A87A5D3}"/>
            </a:ext>
          </a:extLst>
        </xdr:cNvPr>
        <xdr:cNvSpPr/>
      </xdr:nvSpPr>
      <xdr:spPr>
        <a:xfrm>
          <a:off x="2571750" y="141029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92963</xdr:rowOff>
    </xdr:from>
    <xdr:to>
      <xdr:col>19</xdr:col>
      <xdr:colOff>177800</xdr:colOff>
      <xdr:row>82</xdr:row>
      <xdr:rowOff>143256</xdr:rowOff>
    </xdr:to>
    <xdr:cxnSp macro="">
      <xdr:nvCxnSpPr>
        <xdr:cNvPr id="303" name="直線コネクタ 302">
          <a:extLst>
            <a:ext uri="{FF2B5EF4-FFF2-40B4-BE49-F238E27FC236}">
              <a16:creationId xmlns:a16="http://schemas.microsoft.com/office/drawing/2014/main" id="{48ACD045-954E-4332-A883-9983A6B85B15}"/>
            </a:ext>
          </a:extLst>
        </xdr:cNvPr>
        <xdr:cNvCxnSpPr/>
      </xdr:nvCxnSpPr>
      <xdr:spPr>
        <a:xfrm>
          <a:off x="2626360" y="14155673"/>
          <a:ext cx="80518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19304</xdr:rowOff>
    </xdr:from>
    <xdr:to>
      <xdr:col>10</xdr:col>
      <xdr:colOff>165100</xdr:colOff>
      <xdr:row>82</xdr:row>
      <xdr:rowOff>120904</xdr:rowOff>
    </xdr:to>
    <xdr:sp macro="" textlink="">
      <xdr:nvSpPr>
        <xdr:cNvPr id="304" name="楕円 303">
          <a:extLst>
            <a:ext uri="{FF2B5EF4-FFF2-40B4-BE49-F238E27FC236}">
              <a16:creationId xmlns:a16="http://schemas.microsoft.com/office/drawing/2014/main" id="{0CC6C664-4DDB-41FC-B77E-79EC455C4BC4}"/>
            </a:ext>
          </a:extLst>
        </xdr:cNvPr>
        <xdr:cNvSpPr/>
      </xdr:nvSpPr>
      <xdr:spPr>
        <a:xfrm>
          <a:off x="1774190" y="1407439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70104</xdr:rowOff>
    </xdr:from>
    <xdr:to>
      <xdr:col>15</xdr:col>
      <xdr:colOff>50800</xdr:colOff>
      <xdr:row>82</xdr:row>
      <xdr:rowOff>92963</xdr:rowOff>
    </xdr:to>
    <xdr:cxnSp macro="">
      <xdr:nvCxnSpPr>
        <xdr:cNvPr id="305" name="直線コネクタ 304">
          <a:extLst>
            <a:ext uri="{FF2B5EF4-FFF2-40B4-BE49-F238E27FC236}">
              <a16:creationId xmlns:a16="http://schemas.microsoft.com/office/drawing/2014/main" id="{2352BEA9-3B28-4622-B8B3-A4A02E3F1797}"/>
            </a:ext>
          </a:extLst>
        </xdr:cNvPr>
        <xdr:cNvCxnSpPr/>
      </xdr:nvCxnSpPr>
      <xdr:spPr>
        <a:xfrm>
          <a:off x="1828800" y="14127099"/>
          <a:ext cx="79756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06" name="楕円 305">
          <a:extLst>
            <a:ext uri="{FF2B5EF4-FFF2-40B4-BE49-F238E27FC236}">
              <a16:creationId xmlns:a16="http://schemas.microsoft.com/office/drawing/2014/main" id="{C59A6DE3-07A7-4A98-BB14-73AD14CCBCC9}"/>
            </a:ext>
          </a:extLst>
        </xdr:cNvPr>
        <xdr:cNvSpPr/>
      </xdr:nvSpPr>
      <xdr:spPr>
        <a:xfrm>
          <a:off x="988060" y="140195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70104</xdr:rowOff>
    </xdr:to>
    <xdr:cxnSp macro="">
      <xdr:nvCxnSpPr>
        <xdr:cNvPr id="307" name="直線コネクタ 306">
          <a:extLst>
            <a:ext uri="{FF2B5EF4-FFF2-40B4-BE49-F238E27FC236}">
              <a16:creationId xmlns:a16="http://schemas.microsoft.com/office/drawing/2014/main" id="{2F018FA3-7A9B-4195-8EDB-10EB5ACAE76D}"/>
            </a:ext>
          </a:extLst>
        </xdr:cNvPr>
        <xdr:cNvCxnSpPr/>
      </xdr:nvCxnSpPr>
      <xdr:spPr>
        <a:xfrm>
          <a:off x="1031240" y="14077949"/>
          <a:ext cx="797560" cy="4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41164</xdr:rowOff>
    </xdr:from>
    <xdr:ext cx="405111" cy="259045"/>
    <xdr:sp macro="" textlink="">
      <xdr:nvSpPr>
        <xdr:cNvPr id="308" name="n_1aveValue【公営住宅】&#10;有形固定資産減価償却率">
          <a:extLst>
            <a:ext uri="{FF2B5EF4-FFF2-40B4-BE49-F238E27FC236}">
              <a16:creationId xmlns:a16="http://schemas.microsoft.com/office/drawing/2014/main" id="{605335B0-0CDA-4D4D-BA96-42AE08961F0D}"/>
            </a:ext>
          </a:extLst>
        </xdr:cNvPr>
        <xdr:cNvSpPr txBox="1"/>
      </xdr:nvSpPr>
      <xdr:spPr>
        <a:xfrm>
          <a:off x="32391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309" name="n_2aveValue【公営住宅】&#10;有形固定資産減価償却率">
          <a:extLst>
            <a:ext uri="{FF2B5EF4-FFF2-40B4-BE49-F238E27FC236}">
              <a16:creationId xmlns:a16="http://schemas.microsoft.com/office/drawing/2014/main" id="{5A439ED0-1EA0-4B1E-AA01-B3B74418EE44}"/>
            </a:ext>
          </a:extLst>
        </xdr:cNvPr>
        <xdr:cNvSpPr txBox="1"/>
      </xdr:nvSpPr>
      <xdr:spPr>
        <a:xfrm>
          <a:off x="2439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10" name="n_3aveValue【公営住宅】&#10;有形固定資産減価償却率">
          <a:extLst>
            <a:ext uri="{FF2B5EF4-FFF2-40B4-BE49-F238E27FC236}">
              <a16:creationId xmlns:a16="http://schemas.microsoft.com/office/drawing/2014/main" id="{D94BD4B0-CC3B-4FB7-86B0-74E518352AE3}"/>
            </a:ext>
          </a:extLst>
        </xdr:cNvPr>
        <xdr:cNvSpPr txBox="1"/>
      </xdr:nvSpPr>
      <xdr:spPr>
        <a:xfrm>
          <a:off x="164148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11" name="n_4aveValue【公営住宅】&#10;有形固定資産減価償却率">
          <a:extLst>
            <a:ext uri="{FF2B5EF4-FFF2-40B4-BE49-F238E27FC236}">
              <a16:creationId xmlns:a16="http://schemas.microsoft.com/office/drawing/2014/main" id="{A096E3C2-F490-4566-BF53-382DD0558E22}"/>
            </a:ext>
          </a:extLst>
        </xdr:cNvPr>
        <xdr:cNvSpPr txBox="1"/>
      </xdr:nvSpPr>
      <xdr:spPr>
        <a:xfrm>
          <a:off x="855354" y="141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39133</xdr:rowOff>
    </xdr:from>
    <xdr:ext cx="405111" cy="259045"/>
    <xdr:sp macro="" textlink="">
      <xdr:nvSpPr>
        <xdr:cNvPr id="312" name="n_1mainValue【公営住宅】&#10;有形固定資産減価償却率">
          <a:extLst>
            <a:ext uri="{FF2B5EF4-FFF2-40B4-BE49-F238E27FC236}">
              <a16:creationId xmlns:a16="http://schemas.microsoft.com/office/drawing/2014/main" id="{4A76192B-B016-47F3-B6BF-6C16B00983B9}"/>
            </a:ext>
          </a:extLst>
        </xdr:cNvPr>
        <xdr:cNvSpPr txBox="1"/>
      </xdr:nvSpPr>
      <xdr:spPr>
        <a:xfrm>
          <a:off x="32391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160290</xdr:rowOff>
    </xdr:from>
    <xdr:ext cx="405111" cy="259045"/>
    <xdr:sp macro="" textlink="">
      <xdr:nvSpPr>
        <xdr:cNvPr id="313" name="n_2mainValue【公営住宅】&#10;有形固定資産減価償却率">
          <a:extLst>
            <a:ext uri="{FF2B5EF4-FFF2-40B4-BE49-F238E27FC236}">
              <a16:creationId xmlns:a16="http://schemas.microsoft.com/office/drawing/2014/main" id="{DCD0101E-1574-4D7B-9865-22CEFBFE9FF5}"/>
            </a:ext>
          </a:extLst>
        </xdr:cNvPr>
        <xdr:cNvSpPr txBox="1"/>
      </xdr:nvSpPr>
      <xdr:spPr>
        <a:xfrm>
          <a:off x="2439044" y="1387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137431</xdr:rowOff>
    </xdr:from>
    <xdr:ext cx="405111" cy="259045"/>
    <xdr:sp macro="" textlink="">
      <xdr:nvSpPr>
        <xdr:cNvPr id="314" name="n_3mainValue【公営住宅】&#10;有形固定資産減価償却率">
          <a:extLst>
            <a:ext uri="{FF2B5EF4-FFF2-40B4-BE49-F238E27FC236}">
              <a16:creationId xmlns:a16="http://schemas.microsoft.com/office/drawing/2014/main" id="{2C1F3866-25DC-4F58-B1A9-4D2233A6F8B1}"/>
            </a:ext>
          </a:extLst>
        </xdr:cNvPr>
        <xdr:cNvSpPr txBox="1"/>
      </xdr:nvSpPr>
      <xdr:spPr>
        <a:xfrm>
          <a:off x="1641484" y="138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5" name="n_4mainValue【公営住宅】&#10;有形固定資産減価償却率">
          <a:extLst>
            <a:ext uri="{FF2B5EF4-FFF2-40B4-BE49-F238E27FC236}">
              <a16:creationId xmlns:a16="http://schemas.microsoft.com/office/drawing/2014/main" id="{306D2023-D2A1-4D3E-979A-6ADE0FAB402D}"/>
            </a:ext>
          </a:extLst>
        </xdr:cNvPr>
        <xdr:cNvSpPr txBox="1"/>
      </xdr:nvSpPr>
      <xdr:spPr>
        <a:xfrm>
          <a:off x="855354" y="1380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CCF0A47B-D648-45B3-978C-D4BA46E015A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69D0C49F-6847-4E4F-8234-1DBC9DB798FF}"/>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58C193D0-2FCC-414B-8955-63ABEE1E569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DFB5E03E-FA7F-4048-9E98-4E6DA7C8C826}"/>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C20304C-B971-4C12-B332-74267846C0F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C921F924-C3B1-4EEC-955D-9089DD41D18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7557E2E3-8792-45B4-9C33-E7A3EAD464E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7F0FB959-C54F-463B-ADD4-7CB82469A4D1}"/>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FFC0281E-1C99-477B-8B64-FE96EE947171}"/>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69D5E232-9F95-4779-B47A-64A51A8B46D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4E57E0E7-C024-4D9E-8647-F07319B09244}"/>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E71C4ADD-D7BE-4624-9BC9-E972C4D136D6}"/>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F2B4B2B3-B438-4B72-8F4B-362E456739AF}"/>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AF495212-996B-4CBC-9843-560BFF7C6D56}"/>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657A4A3F-3D6A-4A70-9AAB-6FB88F34AC45}"/>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86A71F1C-B77F-4E05-A675-CF4EEB5ED6A9}"/>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CC1EEB2-58D2-46A9-A685-505B2AB299A3}"/>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EA7579DA-F050-4823-9A4B-D8AC2E974EA8}"/>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FBD16CAF-07A8-49FF-A66C-C3ADB50EED7F}"/>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20141EAD-11EC-4F06-83CD-935D596DFAA9}"/>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CD50872D-BFB0-4881-977B-FD9EBB12D67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F1BED75D-E8A0-4F37-891F-A06974CE5807}"/>
            </a:ext>
          </a:extLst>
        </xdr:cNvPr>
        <xdr:cNvCxnSpPr/>
      </xdr:nvCxnSpPr>
      <xdr:spPr>
        <a:xfrm flipV="1">
          <a:off x="9429115" y="13574344"/>
          <a:ext cx="0" cy="1160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F6B11A3C-ACA1-432B-B45F-E1E560E51FDD}"/>
            </a:ext>
          </a:extLst>
        </xdr:cNvPr>
        <xdr:cNvSpPr txBox="1"/>
      </xdr:nvSpPr>
      <xdr:spPr>
        <a:xfrm>
          <a:off x="9467850" y="1474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8074D547-A796-4CF2-B2B7-B2B0DD24F16B}"/>
            </a:ext>
          </a:extLst>
        </xdr:cNvPr>
        <xdr:cNvCxnSpPr/>
      </xdr:nvCxnSpPr>
      <xdr:spPr>
        <a:xfrm>
          <a:off x="9356090" y="147353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DDD77D2D-0909-46F7-90B0-92DF186E978B}"/>
            </a:ext>
          </a:extLst>
        </xdr:cNvPr>
        <xdr:cNvSpPr txBox="1"/>
      </xdr:nvSpPr>
      <xdr:spPr>
        <a:xfrm>
          <a:off x="9467850" y="133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DABF4359-7316-4C66-A315-AEBEBE812BB6}"/>
            </a:ext>
          </a:extLst>
        </xdr:cNvPr>
        <xdr:cNvCxnSpPr/>
      </xdr:nvCxnSpPr>
      <xdr:spPr>
        <a:xfrm>
          <a:off x="9356090" y="1357434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166540</xdr:rowOff>
    </xdr:from>
    <xdr:ext cx="469744" cy="259045"/>
    <xdr:sp macro="" textlink="">
      <xdr:nvSpPr>
        <xdr:cNvPr id="342" name="【公営住宅】&#10;一人当たり面積平均値テキスト">
          <a:extLst>
            <a:ext uri="{FF2B5EF4-FFF2-40B4-BE49-F238E27FC236}">
              <a16:creationId xmlns:a16="http://schemas.microsoft.com/office/drawing/2014/main" id="{73B83F20-1364-4045-9770-3355960B657E}"/>
            </a:ext>
          </a:extLst>
        </xdr:cNvPr>
        <xdr:cNvSpPr txBox="1"/>
      </xdr:nvSpPr>
      <xdr:spPr>
        <a:xfrm>
          <a:off x="9467850" y="14057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36F59D64-1667-44C4-B941-C1B955A33AC0}"/>
            </a:ext>
          </a:extLst>
        </xdr:cNvPr>
        <xdr:cNvSpPr/>
      </xdr:nvSpPr>
      <xdr:spPr>
        <a:xfrm>
          <a:off x="9394190" y="1420065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1E69BFC1-0304-4E39-B83B-C822823D2EDD}"/>
            </a:ext>
          </a:extLst>
        </xdr:cNvPr>
        <xdr:cNvSpPr/>
      </xdr:nvSpPr>
      <xdr:spPr>
        <a:xfrm>
          <a:off x="8632190" y="1420157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662E71D1-8443-40F4-808F-398AEABC80FC}"/>
            </a:ext>
          </a:extLst>
        </xdr:cNvPr>
        <xdr:cNvSpPr/>
      </xdr:nvSpPr>
      <xdr:spPr>
        <a:xfrm>
          <a:off x="7846060" y="142029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84E2ED3C-EB0C-4885-896B-FE2B0FA62B1A}"/>
            </a:ext>
          </a:extLst>
        </xdr:cNvPr>
        <xdr:cNvSpPr/>
      </xdr:nvSpPr>
      <xdr:spPr>
        <a:xfrm>
          <a:off x="7029450" y="141946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BAB51DF6-273B-488B-B2FB-A8FC0F90DE37}"/>
            </a:ext>
          </a:extLst>
        </xdr:cNvPr>
        <xdr:cNvSpPr/>
      </xdr:nvSpPr>
      <xdr:spPr>
        <a:xfrm>
          <a:off x="6231890" y="14203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66874F6-9CD3-4EC3-8EC0-D4E725D3108C}"/>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A7DE6E9-6A53-453D-8717-6961E5AE3B34}"/>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AEE7D2E-8AB3-4BCF-B3A9-96B8F43BD84A}"/>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4788AD3-AC25-40DB-BBA5-AE57E3A0F8BC}"/>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C705A52-A283-4CFF-BD81-BD592128AE1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165151</xdr:rowOff>
    </xdr:from>
    <xdr:to>
      <xdr:col>55</xdr:col>
      <xdr:colOff>50800</xdr:colOff>
      <xdr:row>84</xdr:row>
      <xdr:rowOff>95301</xdr:rowOff>
    </xdr:to>
    <xdr:sp macro="" textlink="">
      <xdr:nvSpPr>
        <xdr:cNvPr id="353" name="楕円 352">
          <a:extLst>
            <a:ext uri="{FF2B5EF4-FFF2-40B4-BE49-F238E27FC236}">
              <a16:creationId xmlns:a16="http://schemas.microsoft.com/office/drawing/2014/main" id="{86352A4A-02F2-45B9-9304-91A6016916DE}"/>
            </a:ext>
          </a:extLst>
        </xdr:cNvPr>
        <xdr:cNvSpPr/>
      </xdr:nvSpPr>
      <xdr:spPr>
        <a:xfrm>
          <a:off x="9394190" y="14399311"/>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143578</xdr:rowOff>
    </xdr:from>
    <xdr:ext cx="469744" cy="259045"/>
    <xdr:sp macro="" textlink="">
      <xdr:nvSpPr>
        <xdr:cNvPr id="354" name="【公営住宅】&#10;一人当たり面積該当値テキスト">
          <a:extLst>
            <a:ext uri="{FF2B5EF4-FFF2-40B4-BE49-F238E27FC236}">
              <a16:creationId xmlns:a16="http://schemas.microsoft.com/office/drawing/2014/main" id="{C6A97E45-3B20-45CF-9F6F-A84AEFBFAEAB}"/>
            </a:ext>
          </a:extLst>
        </xdr:cNvPr>
        <xdr:cNvSpPr txBox="1"/>
      </xdr:nvSpPr>
      <xdr:spPr>
        <a:xfrm>
          <a:off x="9467850" y="1437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164236</xdr:rowOff>
    </xdr:from>
    <xdr:to>
      <xdr:col>50</xdr:col>
      <xdr:colOff>165100</xdr:colOff>
      <xdr:row>84</xdr:row>
      <xdr:rowOff>94386</xdr:rowOff>
    </xdr:to>
    <xdr:sp macro="" textlink="">
      <xdr:nvSpPr>
        <xdr:cNvPr id="355" name="楕円 354">
          <a:extLst>
            <a:ext uri="{FF2B5EF4-FFF2-40B4-BE49-F238E27FC236}">
              <a16:creationId xmlns:a16="http://schemas.microsoft.com/office/drawing/2014/main" id="{4737B7CE-6E4D-4F15-A0F6-65C1B7091BB6}"/>
            </a:ext>
          </a:extLst>
        </xdr:cNvPr>
        <xdr:cNvSpPr/>
      </xdr:nvSpPr>
      <xdr:spPr>
        <a:xfrm>
          <a:off x="8632190" y="1439839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43586</xdr:rowOff>
    </xdr:from>
    <xdr:to>
      <xdr:col>55</xdr:col>
      <xdr:colOff>0</xdr:colOff>
      <xdr:row>84</xdr:row>
      <xdr:rowOff>44501</xdr:rowOff>
    </xdr:to>
    <xdr:cxnSp macro="">
      <xdr:nvCxnSpPr>
        <xdr:cNvPr id="356" name="直線コネクタ 355">
          <a:extLst>
            <a:ext uri="{FF2B5EF4-FFF2-40B4-BE49-F238E27FC236}">
              <a16:creationId xmlns:a16="http://schemas.microsoft.com/office/drawing/2014/main" id="{BCF152A1-FBE8-4C9E-9CCB-AF94811A799D}"/>
            </a:ext>
          </a:extLst>
        </xdr:cNvPr>
        <xdr:cNvCxnSpPr/>
      </xdr:nvCxnSpPr>
      <xdr:spPr>
        <a:xfrm>
          <a:off x="8686800" y="14447291"/>
          <a:ext cx="7429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163779</xdr:rowOff>
    </xdr:from>
    <xdr:to>
      <xdr:col>46</xdr:col>
      <xdr:colOff>38100</xdr:colOff>
      <xdr:row>84</xdr:row>
      <xdr:rowOff>93929</xdr:rowOff>
    </xdr:to>
    <xdr:sp macro="" textlink="">
      <xdr:nvSpPr>
        <xdr:cNvPr id="357" name="楕円 356">
          <a:extLst>
            <a:ext uri="{FF2B5EF4-FFF2-40B4-BE49-F238E27FC236}">
              <a16:creationId xmlns:a16="http://schemas.microsoft.com/office/drawing/2014/main" id="{43EB0B9E-61F5-47F4-9189-CE524AE0724D}"/>
            </a:ext>
          </a:extLst>
        </xdr:cNvPr>
        <xdr:cNvSpPr/>
      </xdr:nvSpPr>
      <xdr:spPr>
        <a:xfrm>
          <a:off x="7846060" y="143960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43129</xdr:rowOff>
    </xdr:from>
    <xdr:to>
      <xdr:col>50</xdr:col>
      <xdr:colOff>114300</xdr:colOff>
      <xdr:row>84</xdr:row>
      <xdr:rowOff>43586</xdr:rowOff>
    </xdr:to>
    <xdr:cxnSp macro="">
      <xdr:nvCxnSpPr>
        <xdr:cNvPr id="358" name="直線コネクタ 357">
          <a:extLst>
            <a:ext uri="{FF2B5EF4-FFF2-40B4-BE49-F238E27FC236}">
              <a16:creationId xmlns:a16="http://schemas.microsoft.com/office/drawing/2014/main" id="{C69968BA-3CA9-4ACE-B8EE-EB3BEE3E0F1B}"/>
            </a:ext>
          </a:extLst>
        </xdr:cNvPr>
        <xdr:cNvCxnSpPr/>
      </xdr:nvCxnSpPr>
      <xdr:spPr>
        <a:xfrm>
          <a:off x="7889240" y="14446834"/>
          <a:ext cx="79756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163322</xdr:rowOff>
    </xdr:from>
    <xdr:to>
      <xdr:col>41</xdr:col>
      <xdr:colOff>101600</xdr:colOff>
      <xdr:row>84</xdr:row>
      <xdr:rowOff>93472</xdr:rowOff>
    </xdr:to>
    <xdr:sp macro="" textlink="">
      <xdr:nvSpPr>
        <xdr:cNvPr id="359" name="楕円 358">
          <a:extLst>
            <a:ext uri="{FF2B5EF4-FFF2-40B4-BE49-F238E27FC236}">
              <a16:creationId xmlns:a16="http://schemas.microsoft.com/office/drawing/2014/main" id="{89C6193E-5FFB-49B4-BF1A-6AA87A01226C}"/>
            </a:ext>
          </a:extLst>
        </xdr:cNvPr>
        <xdr:cNvSpPr/>
      </xdr:nvSpPr>
      <xdr:spPr>
        <a:xfrm>
          <a:off x="7029450" y="143955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42672</xdr:rowOff>
    </xdr:from>
    <xdr:to>
      <xdr:col>45</xdr:col>
      <xdr:colOff>177800</xdr:colOff>
      <xdr:row>84</xdr:row>
      <xdr:rowOff>43129</xdr:rowOff>
    </xdr:to>
    <xdr:cxnSp macro="">
      <xdr:nvCxnSpPr>
        <xdr:cNvPr id="360" name="直線コネクタ 359">
          <a:extLst>
            <a:ext uri="{FF2B5EF4-FFF2-40B4-BE49-F238E27FC236}">
              <a16:creationId xmlns:a16="http://schemas.microsoft.com/office/drawing/2014/main" id="{6C90D4E0-025E-4707-B6A0-CAC4C0ED2EE7}"/>
            </a:ext>
          </a:extLst>
        </xdr:cNvPr>
        <xdr:cNvCxnSpPr/>
      </xdr:nvCxnSpPr>
      <xdr:spPr>
        <a:xfrm>
          <a:off x="7084060" y="14446377"/>
          <a:ext cx="80518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61" name="楕円 360">
          <a:extLst>
            <a:ext uri="{FF2B5EF4-FFF2-40B4-BE49-F238E27FC236}">
              <a16:creationId xmlns:a16="http://schemas.microsoft.com/office/drawing/2014/main" id="{CCABB786-4F50-40F3-918E-C11928563214}"/>
            </a:ext>
          </a:extLst>
        </xdr:cNvPr>
        <xdr:cNvSpPr/>
      </xdr:nvSpPr>
      <xdr:spPr>
        <a:xfrm>
          <a:off x="6231890" y="143932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40387</xdr:rowOff>
    </xdr:from>
    <xdr:to>
      <xdr:col>41</xdr:col>
      <xdr:colOff>50800</xdr:colOff>
      <xdr:row>84</xdr:row>
      <xdr:rowOff>42672</xdr:rowOff>
    </xdr:to>
    <xdr:cxnSp macro="">
      <xdr:nvCxnSpPr>
        <xdr:cNvPr id="362" name="直線コネクタ 361">
          <a:extLst>
            <a:ext uri="{FF2B5EF4-FFF2-40B4-BE49-F238E27FC236}">
              <a16:creationId xmlns:a16="http://schemas.microsoft.com/office/drawing/2014/main" id="{B6CE21EA-85E0-4CE9-9F14-19FCE47B682D}"/>
            </a:ext>
          </a:extLst>
        </xdr:cNvPr>
        <xdr:cNvCxnSpPr/>
      </xdr:nvCxnSpPr>
      <xdr:spPr>
        <a:xfrm>
          <a:off x="6286500" y="14442187"/>
          <a:ext cx="79756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91254</xdr:rowOff>
    </xdr:from>
    <xdr:ext cx="469744" cy="259045"/>
    <xdr:sp macro="" textlink="">
      <xdr:nvSpPr>
        <xdr:cNvPr id="363" name="n_1aveValue【公営住宅】&#10;一人当たり面積">
          <a:extLst>
            <a:ext uri="{FF2B5EF4-FFF2-40B4-BE49-F238E27FC236}">
              <a16:creationId xmlns:a16="http://schemas.microsoft.com/office/drawing/2014/main" id="{7D80347D-7D48-4B9B-AD8F-F7F4D5C7B485}"/>
            </a:ext>
          </a:extLst>
        </xdr:cNvPr>
        <xdr:cNvSpPr txBox="1"/>
      </xdr:nvSpPr>
      <xdr:spPr>
        <a:xfrm>
          <a:off x="8454467" y="139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92625</xdr:rowOff>
    </xdr:from>
    <xdr:ext cx="469744" cy="259045"/>
    <xdr:sp macro="" textlink="">
      <xdr:nvSpPr>
        <xdr:cNvPr id="364" name="n_2aveValue【公営住宅】&#10;一人当たり面積">
          <a:extLst>
            <a:ext uri="{FF2B5EF4-FFF2-40B4-BE49-F238E27FC236}">
              <a16:creationId xmlns:a16="http://schemas.microsoft.com/office/drawing/2014/main" id="{CAF954C8-D53C-4394-B4FB-134F7284D02F}"/>
            </a:ext>
          </a:extLst>
        </xdr:cNvPr>
        <xdr:cNvSpPr txBox="1"/>
      </xdr:nvSpPr>
      <xdr:spPr>
        <a:xfrm>
          <a:off x="7673417" y="1398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86225</xdr:rowOff>
    </xdr:from>
    <xdr:ext cx="469744" cy="259045"/>
    <xdr:sp macro="" textlink="">
      <xdr:nvSpPr>
        <xdr:cNvPr id="365" name="n_3aveValue【公営住宅】&#10;一人当たり面積">
          <a:extLst>
            <a:ext uri="{FF2B5EF4-FFF2-40B4-BE49-F238E27FC236}">
              <a16:creationId xmlns:a16="http://schemas.microsoft.com/office/drawing/2014/main" id="{984507C9-D03C-4192-8CA8-0CAF514B63FC}"/>
            </a:ext>
          </a:extLst>
        </xdr:cNvPr>
        <xdr:cNvSpPr txBox="1"/>
      </xdr:nvSpPr>
      <xdr:spPr>
        <a:xfrm>
          <a:off x="6866332" y="1397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991333AC-B7BF-4DCD-9B93-DAF3F1211B71}"/>
            </a:ext>
          </a:extLst>
        </xdr:cNvPr>
        <xdr:cNvSpPr txBox="1"/>
      </xdr:nvSpPr>
      <xdr:spPr>
        <a:xfrm>
          <a:off x="6068772" y="1398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85513</xdr:rowOff>
    </xdr:from>
    <xdr:ext cx="469744" cy="259045"/>
    <xdr:sp macro="" textlink="">
      <xdr:nvSpPr>
        <xdr:cNvPr id="367" name="n_1mainValue【公営住宅】&#10;一人当たり面積">
          <a:extLst>
            <a:ext uri="{FF2B5EF4-FFF2-40B4-BE49-F238E27FC236}">
              <a16:creationId xmlns:a16="http://schemas.microsoft.com/office/drawing/2014/main" id="{5099B04F-670E-4285-85F9-1B3FD9B14619}"/>
            </a:ext>
          </a:extLst>
        </xdr:cNvPr>
        <xdr:cNvSpPr txBox="1"/>
      </xdr:nvSpPr>
      <xdr:spPr>
        <a:xfrm>
          <a:off x="8454467" y="1448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85056</xdr:rowOff>
    </xdr:from>
    <xdr:ext cx="469744" cy="259045"/>
    <xdr:sp macro="" textlink="">
      <xdr:nvSpPr>
        <xdr:cNvPr id="368" name="n_2mainValue【公営住宅】&#10;一人当たり面積">
          <a:extLst>
            <a:ext uri="{FF2B5EF4-FFF2-40B4-BE49-F238E27FC236}">
              <a16:creationId xmlns:a16="http://schemas.microsoft.com/office/drawing/2014/main" id="{E78287DB-B9C4-4F89-96AC-BCACCCA6517A}"/>
            </a:ext>
          </a:extLst>
        </xdr:cNvPr>
        <xdr:cNvSpPr txBox="1"/>
      </xdr:nvSpPr>
      <xdr:spPr>
        <a:xfrm>
          <a:off x="7673417" y="1448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69" name="n_3mainValue【公営住宅】&#10;一人当たり面積">
          <a:extLst>
            <a:ext uri="{FF2B5EF4-FFF2-40B4-BE49-F238E27FC236}">
              <a16:creationId xmlns:a16="http://schemas.microsoft.com/office/drawing/2014/main" id="{1B5F48E9-21BD-477D-906F-37E881904A5D}"/>
            </a:ext>
          </a:extLst>
        </xdr:cNvPr>
        <xdr:cNvSpPr txBox="1"/>
      </xdr:nvSpPr>
      <xdr:spPr>
        <a:xfrm>
          <a:off x="6866332" y="1448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mainValue【公営住宅】&#10;一人当たり面積">
          <a:extLst>
            <a:ext uri="{FF2B5EF4-FFF2-40B4-BE49-F238E27FC236}">
              <a16:creationId xmlns:a16="http://schemas.microsoft.com/office/drawing/2014/main" id="{A70D3DFA-AA38-4B66-A703-5E6C6FE20694}"/>
            </a:ext>
          </a:extLst>
        </xdr:cNvPr>
        <xdr:cNvSpPr txBox="1"/>
      </xdr:nvSpPr>
      <xdr:spPr>
        <a:xfrm>
          <a:off x="6068772" y="144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1F4EBA4-63DB-4017-AA2D-F2BAD20A229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A15C7868-7672-4B63-8147-E521EF21085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769E443B-235F-48DF-B1D8-C0D2E22A1E25}"/>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36A7B539-C177-422C-8EC5-B09F3774C3D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8EDB365A-3F95-49F7-A9D0-676DF8EFA41E}"/>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64A81E02-59BB-4A8F-939F-9E47609C7F3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462DD6FD-2037-4A91-876E-1C9789979123}"/>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C7602C12-4BF2-4080-A229-87AEFA26C36E}"/>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62058E1D-DBB6-4EF2-9DEC-1B2EC409410B}"/>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11D73CFA-F5C3-4868-9C7C-BEEC8770DEFD}"/>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7DE5A114-F10B-4A53-8D44-89DBC6EDC6D7}"/>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20A9EF84-6C5D-435D-BAD5-445AA1581541}"/>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9D6CDDFF-841A-4C5E-BC46-568A007F1B8C}"/>
            </a:ext>
          </a:extLst>
        </xdr:cNvPr>
        <xdr:cNvSpPr txBox="1"/>
      </xdr:nvSpPr>
      <xdr:spPr>
        <a:xfrm>
          <a:off x="343701" y="18528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BD7D229F-D2F8-4544-BD16-FA44BB489B57}"/>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E5FE8448-4055-4703-938D-D4F335607E66}"/>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0D6C8765-E36B-4DD8-B451-39023451AA85}"/>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D01B46FD-CE53-4F3E-A18A-B310F78C1AA5}"/>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D42616CE-4C55-49F9-BDB7-C424A09111F4}"/>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9877E6C0-D16D-4C78-A843-BC594C4474F5}"/>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E12F5968-BCD4-43A1-A88A-E881D120BEC9}"/>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67888DE9-BCFE-44D3-AA59-5E16698EDAB4}"/>
            </a:ext>
          </a:extLst>
        </xdr:cNvPr>
        <xdr:cNvSpPr txBox="1"/>
      </xdr:nvSpPr>
      <xdr:spPr>
        <a:xfrm>
          <a:off x="38686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2908D1A7-D08A-4512-BFEE-9D99B24E903B}"/>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80F33538-7E00-44C3-9D07-FE00E065DCE4}"/>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615E3F1B-502F-4413-BBF8-33206B7077D2}"/>
            </a:ext>
          </a:extLst>
        </xdr:cNvPr>
        <xdr:cNvCxnSpPr/>
      </xdr:nvCxnSpPr>
      <xdr:spPr>
        <a:xfrm flipV="1">
          <a:off x="4173855" y="1741360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93F684B7-5768-428E-B45F-3E7E048ED109}"/>
            </a:ext>
          </a:extLst>
        </xdr:cNvPr>
        <xdr:cNvSpPr txBox="1"/>
      </xdr:nvSpPr>
      <xdr:spPr>
        <a:xfrm>
          <a:off x="4212590" y="187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2B8D400F-C1AF-4933-9F24-D35B056907DA}"/>
            </a:ext>
          </a:extLst>
        </xdr:cNvPr>
        <xdr:cNvCxnSpPr/>
      </xdr:nvCxnSpPr>
      <xdr:spPr>
        <a:xfrm>
          <a:off x="4112260" y="18762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70BBBB2C-B351-4B53-8AAB-EDD3B9E4E849}"/>
            </a:ext>
          </a:extLst>
        </xdr:cNvPr>
        <xdr:cNvSpPr txBox="1"/>
      </xdr:nvSpPr>
      <xdr:spPr>
        <a:xfrm>
          <a:off x="421259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442A2F61-070C-4924-AC69-C2CE53CA4CC7}"/>
            </a:ext>
          </a:extLst>
        </xdr:cNvPr>
        <xdr:cNvCxnSpPr/>
      </xdr:nvCxnSpPr>
      <xdr:spPr>
        <a:xfrm>
          <a:off x="4112260" y="17413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147338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50FC6EDE-8E7E-44C2-80A5-0E36D2B3A7A8}"/>
            </a:ext>
          </a:extLst>
        </xdr:cNvPr>
        <xdr:cNvSpPr txBox="1"/>
      </xdr:nvSpPr>
      <xdr:spPr>
        <a:xfrm>
          <a:off x="4212590" y="18319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7217664E-1D84-4CBF-A8F9-B42A08E17747}"/>
            </a:ext>
          </a:extLst>
        </xdr:cNvPr>
        <xdr:cNvSpPr/>
      </xdr:nvSpPr>
      <xdr:spPr>
        <a:xfrm>
          <a:off x="4131310" y="18471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AF28D5B6-4DE2-47FD-8BEB-048BDFE1CB92}"/>
            </a:ext>
          </a:extLst>
        </xdr:cNvPr>
        <xdr:cNvSpPr/>
      </xdr:nvSpPr>
      <xdr:spPr>
        <a:xfrm>
          <a:off x="3388360" y="184372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40A5DD20-D330-4B16-94B1-2BBFEC9DD05A}"/>
            </a:ext>
          </a:extLst>
        </xdr:cNvPr>
        <xdr:cNvSpPr/>
      </xdr:nvSpPr>
      <xdr:spPr>
        <a:xfrm>
          <a:off x="2571750" y="183934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1CA2F2FC-6388-4340-8A9E-8C8B75E5870C}"/>
            </a:ext>
          </a:extLst>
        </xdr:cNvPr>
        <xdr:cNvSpPr/>
      </xdr:nvSpPr>
      <xdr:spPr>
        <a:xfrm>
          <a:off x="1774190" y="1835531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CBBE754B-6108-403B-B38C-133A963419E7}"/>
            </a:ext>
          </a:extLst>
        </xdr:cNvPr>
        <xdr:cNvSpPr/>
      </xdr:nvSpPr>
      <xdr:spPr>
        <a:xfrm>
          <a:off x="988060" y="183381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2E25FE5D-59ED-4531-8F5F-A081C761D4E3}"/>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C2C8B13-5CD2-417D-AEF8-D932D841A875}"/>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24CA534-423E-40B9-9FCF-62D71C91F133}"/>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8837368-E1B3-4BDA-BFE1-5A9B44B4848C}"/>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C70B6DA-57DE-41F7-A374-14717CCE9AF2}"/>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10161</xdr:rowOff>
    </xdr:from>
    <xdr:to>
      <xdr:col>24</xdr:col>
      <xdr:colOff>114300</xdr:colOff>
      <xdr:row>108</xdr:row>
      <xdr:rowOff>111761</xdr:rowOff>
    </xdr:to>
    <xdr:sp macro="" textlink="">
      <xdr:nvSpPr>
        <xdr:cNvPr id="410" name="楕円 409">
          <a:extLst>
            <a:ext uri="{FF2B5EF4-FFF2-40B4-BE49-F238E27FC236}">
              <a16:creationId xmlns:a16="http://schemas.microsoft.com/office/drawing/2014/main" id="{920DBBC7-6594-4645-99F5-73BABB3C314A}"/>
            </a:ext>
          </a:extLst>
        </xdr:cNvPr>
        <xdr:cNvSpPr/>
      </xdr:nvSpPr>
      <xdr:spPr>
        <a:xfrm>
          <a:off x="4131310" y="185286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160038</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DB00B2A0-3AA3-4520-96ED-64ACF8817FA6}"/>
            </a:ext>
          </a:extLst>
        </xdr:cNvPr>
        <xdr:cNvSpPr txBox="1"/>
      </xdr:nvSpPr>
      <xdr:spPr>
        <a:xfrm>
          <a:off x="4212590" y="1850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4445</xdr:rowOff>
    </xdr:from>
    <xdr:to>
      <xdr:col>20</xdr:col>
      <xdr:colOff>38100</xdr:colOff>
      <xdr:row>108</xdr:row>
      <xdr:rowOff>106045</xdr:rowOff>
    </xdr:to>
    <xdr:sp macro="" textlink="">
      <xdr:nvSpPr>
        <xdr:cNvPr id="412" name="楕円 411">
          <a:extLst>
            <a:ext uri="{FF2B5EF4-FFF2-40B4-BE49-F238E27FC236}">
              <a16:creationId xmlns:a16="http://schemas.microsoft.com/office/drawing/2014/main" id="{D918FD44-03B2-4898-990F-20D59AE3E64B}"/>
            </a:ext>
          </a:extLst>
        </xdr:cNvPr>
        <xdr:cNvSpPr/>
      </xdr:nvSpPr>
      <xdr:spPr>
        <a:xfrm>
          <a:off x="3388360" y="18522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55245</xdr:rowOff>
    </xdr:from>
    <xdr:to>
      <xdr:col>24</xdr:col>
      <xdr:colOff>63500</xdr:colOff>
      <xdr:row>108</xdr:row>
      <xdr:rowOff>60961</xdr:rowOff>
    </xdr:to>
    <xdr:cxnSp macro="">
      <xdr:nvCxnSpPr>
        <xdr:cNvPr id="413" name="直線コネクタ 412">
          <a:extLst>
            <a:ext uri="{FF2B5EF4-FFF2-40B4-BE49-F238E27FC236}">
              <a16:creationId xmlns:a16="http://schemas.microsoft.com/office/drawing/2014/main" id="{438A400B-8597-4D29-99C2-4C9A9B3D2679}"/>
            </a:ext>
          </a:extLst>
        </xdr:cNvPr>
        <xdr:cNvCxnSpPr/>
      </xdr:nvCxnSpPr>
      <xdr:spPr>
        <a:xfrm>
          <a:off x="3431540" y="1857565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636</xdr:rowOff>
    </xdr:from>
    <xdr:to>
      <xdr:col>15</xdr:col>
      <xdr:colOff>101600</xdr:colOff>
      <xdr:row>108</xdr:row>
      <xdr:rowOff>102236</xdr:rowOff>
    </xdr:to>
    <xdr:sp macro="" textlink="">
      <xdr:nvSpPr>
        <xdr:cNvPr id="414" name="楕円 413">
          <a:extLst>
            <a:ext uri="{FF2B5EF4-FFF2-40B4-BE49-F238E27FC236}">
              <a16:creationId xmlns:a16="http://schemas.microsoft.com/office/drawing/2014/main" id="{6A07BDA6-F8C9-4B23-95DD-7B9B5DD274A6}"/>
            </a:ext>
          </a:extLst>
        </xdr:cNvPr>
        <xdr:cNvSpPr/>
      </xdr:nvSpPr>
      <xdr:spPr>
        <a:xfrm>
          <a:off x="2571750" y="185172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51436</xdr:rowOff>
    </xdr:from>
    <xdr:to>
      <xdr:col>19</xdr:col>
      <xdr:colOff>177800</xdr:colOff>
      <xdr:row>108</xdr:row>
      <xdr:rowOff>55245</xdr:rowOff>
    </xdr:to>
    <xdr:cxnSp macro="">
      <xdr:nvCxnSpPr>
        <xdr:cNvPr id="415" name="直線コネクタ 414">
          <a:extLst>
            <a:ext uri="{FF2B5EF4-FFF2-40B4-BE49-F238E27FC236}">
              <a16:creationId xmlns:a16="http://schemas.microsoft.com/office/drawing/2014/main" id="{4BA36A4A-B94A-46C0-AA38-F66A02AF7E2F}"/>
            </a:ext>
          </a:extLst>
        </xdr:cNvPr>
        <xdr:cNvCxnSpPr/>
      </xdr:nvCxnSpPr>
      <xdr:spPr>
        <a:xfrm>
          <a:off x="2626360" y="18571846"/>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153036</xdr:rowOff>
    </xdr:from>
    <xdr:to>
      <xdr:col>10</xdr:col>
      <xdr:colOff>165100</xdr:colOff>
      <xdr:row>108</xdr:row>
      <xdr:rowOff>83186</xdr:rowOff>
    </xdr:to>
    <xdr:sp macro="" textlink="">
      <xdr:nvSpPr>
        <xdr:cNvPr id="416" name="楕円 415">
          <a:extLst>
            <a:ext uri="{FF2B5EF4-FFF2-40B4-BE49-F238E27FC236}">
              <a16:creationId xmlns:a16="http://schemas.microsoft.com/office/drawing/2014/main" id="{EE592482-C1EE-4DD0-96CD-F18571B072A7}"/>
            </a:ext>
          </a:extLst>
        </xdr:cNvPr>
        <xdr:cNvSpPr/>
      </xdr:nvSpPr>
      <xdr:spPr>
        <a:xfrm>
          <a:off x="1774190" y="184981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32386</xdr:rowOff>
    </xdr:from>
    <xdr:to>
      <xdr:col>15</xdr:col>
      <xdr:colOff>50800</xdr:colOff>
      <xdr:row>108</xdr:row>
      <xdr:rowOff>51436</xdr:rowOff>
    </xdr:to>
    <xdr:cxnSp macro="">
      <xdr:nvCxnSpPr>
        <xdr:cNvPr id="417" name="直線コネクタ 416">
          <a:extLst>
            <a:ext uri="{FF2B5EF4-FFF2-40B4-BE49-F238E27FC236}">
              <a16:creationId xmlns:a16="http://schemas.microsoft.com/office/drawing/2014/main" id="{D28AD332-1921-470F-AE8B-4A562A4DB5CC}"/>
            </a:ext>
          </a:extLst>
        </xdr:cNvPr>
        <xdr:cNvCxnSpPr/>
      </xdr:nvCxnSpPr>
      <xdr:spPr>
        <a:xfrm>
          <a:off x="1828800" y="18547081"/>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132080</xdr:rowOff>
    </xdr:from>
    <xdr:to>
      <xdr:col>6</xdr:col>
      <xdr:colOff>38100</xdr:colOff>
      <xdr:row>108</xdr:row>
      <xdr:rowOff>62230</xdr:rowOff>
    </xdr:to>
    <xdr:sp macro="" textlink="">
      <xdr:nvSpPr>
        <xdr:cNvPr id="418" name="楕円 417">
          <a:extLst>
            <a:ext uri="{FF2B5EF4-FFF2-40B4-BE49-F238E27FC236}">
              <a16:creationId xmlns:a16="http://schemas.microsoft.com/office/drawing/2014/main" id="{83C14882-539F-411C-8E04-557E17691638}"/>
            </a:ext>
          </a:extLst>
        </xdr:cNvPr>
        <xdr:cNvSpPr/>
      </xdr:nvSpPr>
      <xdr:spPr>
        <a:xfrm>
          <a:off x="988060" y="184810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11430</xdr:rowOff>
    </xdr:from>
    <xdr:to>
      <xdr:col>10</xdr:col>
      <xdr:colOff>114300</xdr:colOff>
      <xdr:row>108</xdr:row>
      <xdr:rowOff>32386</xdr:rowOff>
    </xdr:to>
    <xdr:cxnSp macro="">
      <xdr:nvCxnSpPr>
        <xdr:cNvPr id="419" name="直線コネクタ 418">
          <a:extLst>
            <a:ext uri="{FF2B5EF4-FFF2-40B4-BE49-F238E27FC236}">
              <a16:creationId xmlns:a16="http://schemas.microsoft.com/office/drawing/2014/main" id="{94025747-3F3E-42A1-9B45-32DAAC4FAD84}"/>
            </a:ext>
          </a:extLst>
        </xdr:cNvPr>
        <xdr:cNvCxnSpPr/>
      </xdr:nvCxnSpPr>
      <xdr:spPr>
        <a:xfrm>
          <a:off x="1031240" y="18531840"/>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42563</xdr:rowOff>
    </xdr:from>
    <xdr:ext cx="405111" cy="259045"/>
    <xdr:sp macro="" textlink="">
      <xdr:nvSpPr>
        <xdr:cNvPr id="420" name="n_1aveValue【港湾・漁港】&#10;有形固定資産減価償却率">
          <a:extLst>
            <a:ext uri="{FF2B5EF4-FFF2-40B4-BE49-F238E27FC236}">
              <a16:creationId xmlns:a16="http://schemas.microsoft.com/office/drawing/2014/main" id="{7F380284-38C8-4977-A61C-127FBE005745}"/>
            </a:ext>
          </a:extLst>
        </xdr:cNvPr>
        <xdr:cNvSpPr txBox="1"/>
      </xdr:nvSpPr>
      <xdr:spPr>
        <a:xfrm>
          <a:off x="3239144" y="18218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164482</xdr:rowOff>
    </xdr:from>
    <xdr:ext cx="405111" cy="259045"/>
    <xdr:sp macro="" textlink="">
      <xdr:nvSpPr>
        <xdr:cNvPr id="421" name="n_2aveValue【港湾・漁港】&#10;有形固定資産減価償却率">
          <a:extLst>
            <a:ext uri="{FF2B5EF4-FFF2-40B4-BE49-F238E27FC236}">
              <a16:creationId xmlns:a16="http://schemas.microsoft.com/office/drawing/2014/main" id="{17DE1022-2E7A-4530-AE86-C45E03D44208}"/>
            </a:ext>
          </a:extLst>
        </xdr:cNvPr>
        <xdr:cNvSpPr txBox="1"/>
      </xdr:nvSpPr>
      <xdr:spPr>
        <a:xfrm>
          <a:off x="2439044" y="1817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126382</xdr:rowOff>
    </xdr:from>
    <xdr:ext cx="405111" cy="259045"/>
    <xdr:sp macro="" textlink="">
      <xdr:nvSpPr>
        <xdr:cNvPr id="422" name="n_3aveValue【港湾・漁港】&#10;有形固定資産減価償却率">
          <a:extLst>
            <a:ext uri="{FF2B5EF4-FFF2-40B4-BE49-F238E27FC236}">
              <a16:creationId xmlns:a16="http://schemas.microsoft.com/office/drawing/2014/main" id="{DC783562-3416-45EC-B177-3FB0A1D7CD32}"/>
            </a:ext>
          </a:extLst>
        </xdr:cNvPr>
        <xdr:cNvSpPr txBox="1"/>
      </xdr:nvSpPr>
      <xdr:spPr>
        <a:xfrm>
          <a:off x="1641484" y="181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109238</xdr:rowOff>
    </xdr:from>
    <xdr:ext cx="405111" cy="259045"/>
    <xdr:sp macro="" textlink="">
      <xdr:nvSpPr>
        <xdr:cNvPr id="423" name="n_4aveValue【港湾・漁港】&#10;有形固定資産減価償却率">
          <a:extLst>
            <a:ext uri="{FF2B5EF4-FFF2-40B4-BE49-F238E27FC236}">
              <a16:creationId xmlns:a16="http://schemas.microsoft.com/office/drawing/2014/main" id="{28BD1B2D-FB6A-4434-B3B6-CB8364F04276}"/>
            </a:ext>
          </a:extLst>
        </xdr:cNvPr>
        <xdr:cNvSpPr txBox="1"/>
      </xdr:nvSpPr>
      <xdr:spPr>
        <a:xfrm>
          <a:off x="855354" y="1810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97172</xdr:rowOff>
    </xdr:from>
    <xdr:ext cx="405111" cy="259045"/>
    <xdr:sp macro="" textlink="">
      <xdr:nvSpPr>
        <xdr:cNvPr id="424" name="n_1mainValue【港湾・漁港】&#10;有形固定資産減価償却率">
          <a:extLst>
            <a:ext uri="{FF2B5EF4-FFF2-40B4-BE49-F238E27FC236}">
              <a16:creationId xmlns:a16="http://schemas.microsoft.com/office/drawing/2014/main" id="{F0AA2F48-A1EB-40BD-9AC5-2D8042BED852}"/>
            </a:ext>
          </a:extLst>
        </xdr:cNvPr>
        <xdr:cNvSpPr txBox="1"/>
      </xdr:nvSpPr>
      <xdr:spPr>
        <a:xfrm>
          <a:off x="3239144" y="186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93363</xdr:rowOff>
    </xdr:from>
    <xdr:ext cx="405111" cy="259045"/>
    <xdr:sp macro="" textlink="">
      <xdr:nvSpPr>
        <xdr:cNvPr id="425" name="n_2mainValue【港湾・漁港】&#10;有形固定資産減価償却率">
          <a:extLst>
            <a:ext uri="{FF2B5EF4-FFF2-40B4-BE49-F238E27FC236}">
              <a16:creationId xmlns:a16="http://schemas.microsoft.com/office/drawing/2014/main" id="{AEDF4C7D-34C4-4683-9513-8FF137CAD968}"/>
            </a:ext>
          </a:extLst>
        </xdr:cNvPr>
        <xdr:cNvSpPr txBox="1"/>
      </xdr:nvSpPr>
      <xdr:spPr>
        <a:xfrm>
          <a:off x="2439044" y="1861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74313</xdr:rowOff>
    </xdr:from>
    <xdr:ext cx="405111" cy="259045"/>
    <xdr:sp macro="" textlink="">
      <xdr:nvSpPr>
        <xdr:cNvPr id="426" name="n_3mainValue【港湾・漁港】&#10;有形固定資産減価償却率">
          <a:extLst>
            <a:ext uri="{FF2B5EF4-FFF2-40B4-BE49-F238E27FC236}">
              <a16:creationId xmlns:a16="http://schemas.microsoft.com/office/drawing/2014/main" id="{50800AC3-824D-4EBB-A4BD-A79329FE92D9}"/>
            </a:ext>
          </a:extLst>
        </xdr:cNvPr>
        <xdr:cNvSpPr txBox="1"/>
      </xdr:nvSpPr>
      <xdr:spPr>
        <a:xfrm>
          <a:off x="164148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53357</xdr:rowOff>
    </xdr:from>
    <xdr:ext cx="405111" cy="259045"/>
    <xdr:sp macro="" textlink="">
      <xdr:nvSpPr>
        <xdr:cNvPr id="427" name="n_4mainValue【港湾・漁港】&#10;有形固定資産減価償却率">
          <a:extLst>
            <a:ext uri="{FF2B5EF4-FFF2-40B4-BE49-F238E27FC236}">
              <a16:creationId xmlns:a16="http://schemas.microsoft.com/office/drawing/2014/main" id="{89D3F7A9-62B8-4932-96E7-C96260B7D07E}"/>
            </a:ext>
          </a:extLst>
        </xdr:cNvPr>
        <xdr:cNvSpPr txBox="1"/>
      </xdr:nvSpPr>
      <xdr:spPr>
        <a:xfrm>
          <a:off x="855354" y="185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3E24B026-7789-4727-92BF-4C9F5F5A0B0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BBF2D4B4-0AC0-4346-B3E0-DC3E1425A45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67E5E62B-967E-4852-AD58-B15CBFA9523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C2A740E8-1607-43A4-BFA8-08172DF0DFD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B17EEEFD-E709-409D-9748-836EF705A9A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DB39C31A-CAFE-47A6-A841-5EBC1D203061}"/>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BD53B641-BA67-4277-9F5B-AA41D52E448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28C2DE61-C099-49F0-9330-721875760BBA}"/>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50C5C38F-CA57-4509-A3C8-4EFC51BB0438}"/>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58154171-2520-4042-A71B-9E96DF9AC42B}"/>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021AD9F2-B25E-434A-A3B7-FE9C4F7B21C9}"/>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5EF217A0-D4F6-43FB-B9F4-27C3FD1586B3}"/>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ABBF4BC6-B9C6-4CE9-85C0-BB08C06526BC}"/>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D819F80B-2E70-4017-A163-94DF2506E9C7}"/>
            </a:ext>
          </a:extLst>
        </xdr:cNvPr>
        <xdr:cNvSpPr txBox="1"/>
      </xdr:nvSpPr>
      <xdr:spPr>
        <a:xfrm>
          <a:off x="5485961" y="1814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FF086583-61EE-4F98-A588-C2E54CE2C5C0}"/>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F18CD088-D4EB-4D2E-8680-59F12EAAD0D1}"/>
            </a:ext>
          </a:extLst>
        </xdr:cNvPr>
        <xdr:cNvSpPr txBox="1"/>
      </xdr:nvSpPr>
      <xdr:spPr>
        <a:xfrm>
          <a:off x="5416126" y="1776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036198BF-3E8C-49D8-8958-E21F484CBE53}"/>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C204BF66-50A1-41D7-A431-57EA7A071558}"/>
            </a:ext>
          </a:extLst>
        </xdr:cNvPr>
        <xdr:cNvSpPr txBox="1"/>
      </xdr:nvSpPr>
      <xdr:spPr>
        <a:xfrm>
          <a:off x="5416126" y="1738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13175233-76B4-48F5-8EEA-0D0903656CE0}"/>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F47D4173-D1E0-4EDB-8C21-C7F731A81734}"/>
            </a:ext>
          </a:extLst>
        </xdr:cNvPr>
        <xdr:cNvSpPr txBox="1"/>
      </xdr:nvSpPr>
      <xdr:spPr>
        <a:xfrm>
          <a:off x="5416126" y="17000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9FC2C519-AD2C-45FA-B6D2-C61B5E48C67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D74CE209-EE0B-4367-8ED5-42EB6941975D}"/>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0AEF0107-A196-42C9-9C01-00E5F5DADD06}"/>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9D0F3767-17EA-46FE-AA33-DA0F5B0E8F80}"/>
            </a:ext>
          </a:extLst>
        </xdr:cNvPr>
        <xdr:cNvCxnSpPr/>
      </xdr:nvCxnSpPr>
      <xdr:spPr>
        <a:xfrm flipV="1">
          <a:off x="9429115" y="17398380"/>
          <a:ext cx="0" cy="126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14C4745F-2A48-4768-9EE9-15D272BB09A1}"/>
            </a:ext>
          </a:extLst>
        </xdr:cNvPr>
        <xdr:cNvSpPr txBox="1"/>
      </xdr:nvSpPr>
      <xdr:spPr>
        <a:xfrm>
          <a:off x="9467850" y="18670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E9BC2ED5-BCE9-4E8C-A553-ABF5961619BC}"/>
            </a:ext>
          </a:extLst>
        </xdr:cNvPr>
        <xdr:cNvCxnSpPr/>
      </xdr:nvCxnSpPr>
      <xdr:spPr>
        <a:xfrm>
          <a:off x="9356090" y="186670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B8B268A6-617A-4558-A2CA-968DCCC23B83}"/>
            </a:ext>
          </a:extLst>
        </xdr:cNvPr>
        <xdr:cNvSpPr txBox="1"/>
      </xdr:nvSpPr>
      <xdr:spPr>
        <a:xfrm>
          <a:off x="9467850" y="17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C036C18B-7A02-4CAC-B918-E3316A7DAA79}"/>
            </a:ext>
          </a:extLst>
        </xdr:cNvPr>
        <xdr:cNvCxnSpPr/>
      </xdr:nvCxnSpPr>
      <xdr:spPr>
        <a:xfrm>
          <a:off x="9356090" y="1739838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37944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4CF891A6-A769-4D99-B034-E8E259DDE8DF}"/>
            </a:ext>
          </a:extLst>
        </xdr:cNvPr>
        <xdr:cNvSpPr txBox="1"/>
      </xdr:nvSpPr>
      <xdr:spPr>
        <a:xfrm>
          <a:off x="9467850" y="1786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194C3FC8-BAFB-4FBF-8AA8-F7F673D76400}"/>
            </a:ext>
          </a:extLst>
        </xdr:cNvPr>
        <xdr:cNvSpPr/>
      </xdr:nvSpPr>
      <xdr:spPr>
        <a:xfrm>
          <a:off x="9394190" y="18021127"/>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CDBCD3B1-3152-436A-85C8-C5B3F92CD776}"/>
            </a:ext>
          </a:extLst>
        </xdr:cNvPr>
        <xdr:cNvSpPr/>
      </xdr:nvSpPr>
      <xdr:spPr>
        <a:xfrm>
          <a:off x="8632190" y="1802499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978085D9-02A3-4A79-A29C-664186B67B3D}"/>
            </a:ext>
          </a:extLst>
        </xdr:cNvPr>
        <xdr:cNvSpPr/>
      </xdr:nvSpPr>
      <xdr:spPr>
        <a:xfrm>
          <a:off x="7846060" y="18075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306C26EC-1934-4400-B445-A203D24EE6C3}"/>
            </a:ext>
          </a:extLst>
        </xdr:cNvPr>
        <xdr:cNvSpPr/>
      </xdr:nvSpPr>
      <xdr:spPr>
        <a:xfrm>
          <a:off x="7029450" y="1807682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7E613345-024F-43BC-84C2-3060DBBDA92E}"/>
            </a:ext>
          </a:extLst>
        </xdr:cNvPr>
        <xdr:cNvSpPr/>
      </xdr:nvSpPr>
      <xdr:spPr>
        <a:xfrm>
          <a:off x="6231890" y="1807517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FDD1AF3C-B32C-48ED-8D2C-8E9DD01647B7}"/>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B0D2232-1409-44F5-8969-8174B9FCE1FB}"/>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B581D4A-2422-4849-A832-34815026297C}"/>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F28C941-DD06-45A2-8524-AF42FA284DAA}"/>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8BE9E26-7375-4D84-BF9D-D0D7CA0E3814}"/>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147442</xdr:rowOff>
    </xdr:from>
    <xdr:to>
      <xdr:col>55</xdr:col>
      <xdr:colOff>50800</xdr:colOff>
      <xdr:row>106</xdr:row>
      <xdr:rowOff>77592</xdr:rowOff>
    </xdr:to>
    <xdr:sp macro="" textlink="">
      <xdr:nvSpPr>
        <xdr:cNvPr id="467" name="楕円 466">
          <a:extLst>
            <a:ext uri="{FF2B5EF4-FFF2-40B4-BE49-F238E27FC236}">
              <a16:creationId xmlns:a16="http://schemas.microsoft.com/office/drawing/2014/main" id="{14E1B905-D7AF-4A2C-85BB-E6A38C8F13F7}"/>
            </a:ext>
          </a:extLst>
        </xdr:cNvPr>
        <xdr:cNvSpPr/>
      </xdr:nvSpPr>
      <xdr:spPr>
        <a:xfrm>
          <a:off x="9394190" y="1814778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125869</xdr:rowOff>
    </xdr:from>
    <xdr:ext cx="534377" cy="259045"/>
    <xdr:sp macro="" textlink="">
      <xdr:nvSpPr>
        <xdr:cNvPr id="468" name="【港湾・漁港】&#10;一人当たり有形固定資産（償却資産）額該当値テキスト">
          <a:extLst>
            <a:ext uri="{FF2B5EF4-FFF2-40B4-BE49-F238E27FC236}">
              <a16:creationId xmlns:a16="http://schemas.microsoft.com/office/drawing/2014/main" id="{0F05F3DE-4718-48B3-B199-59589D5981BA}"/>
            </a:ext>
          </a:extLst>
        </xdr:cNvPr>
        <xdr:cNvSpPr txBox="1"/>
      </xdr:nvSpPr>
      <xdr:spPr>
        <a:xfrm>
          <a:off x="9467850" y="1813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155634</xdr:rowOff>
    </xdr:from>
    <xdr:to>
      <xdr:col>50</xdr:col>
      <xdr:colOff>165100</xdr:colOff>
      <xdr:row>106</xdr:row>
      <xdr:rowOff>85784</xdr:rowOff>
    </xdr:to>
    <xdr:sp macro="" textlink="">
      <xdr:nvSpPr>
        <xdr:cNvPr id="469" name="楕円 468">
          <a:extLst>
            <a:ext uri="{FF2B5EF4-FFF2-40B4-BE49-F238E27FC236}">
              <a16:creationId xmlns:a16="http://schemas.microsoft.com/office/drawing/2014/main" id="{F38D1BD2-6DFB-4DBD-8190-FC4AD7C25ABA}"/>
            </a:ext>
          </a:extLst>
        </xdr:cNvPr>
        <xdr:cNvSpPr/>
      </xdr:nvSpPr>
      <xdr:spPr>
        <a:xfrm>
          <a:off x="8632190" y="1815788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26792</xdr:rowOff>
    </xdr:from>
    <xdr:to>
      <xdr:col>55</xdr:col>
      <xdr:colOff>0</xdr:colOff>
      <xdr:row>106</xdr:row>
      <xdr:rowOff>34984</xdr:rowOff>
    </xdr:to>
    <xdr:cxnSp macro="">
      <xdr:nvCxnSpPr>
        <xdr:cNvPr id="470" name="直線コネクタ 469">
          <a:extLst>
            <a:ext uri="{FF2B5EF4-FFF2-40B4-BE49-F238E27FC236}">
              <a16:creationId xmlns:a16="http://schemas.microsoft.com/office/drawing/2014/main" id="{EF4E83C5-995F-42D6-ADD2-07081623E927}"/>
            </a:ext>
          </a:extLst>
        </xdr:cNvPr>
        <xdr:cNvCxnSpPr/>
      </xdr:nvCxnSpPr>
      <xdr:spPr>
        <a:xfrm flipV="1">
          <a:off x="8686800" y="18198587"/>
          <a:ext cx="74295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166508</xdr:rowOff>
    </xdr:from>
    <xdr:to>
      <xdr:col>46</xdr:col>
      <xdr:colOff>38100</xdr:colOff>
      <xdr:row>106</xdr:row>
      <xdr:rowOff>96658</xdr:rowOff>
    </xdr:to>
    <xdr:sp macro="" textlink="">
      <xdr:nvSpPr>
        <xdr:cNvPr id="471" name="楕円 470">
          <a:extLst>
            <a:ext uri="{FF2B5EF4-FFF2-40B4-BE49-F238E27FC236}">
              <a16:creationId xmlns:a16="http://schemas.microsoft.com/office/drawing/2014/main" id="{65803F38-01F9-4A86-BF49-F97882D33B79}"/>
            </a:ext>
          </a:extLst>
        </xdr:cNvPr>
        <xdr:cNvSpPr/>
      </xdr:nvSpPr>
      <xdr:spPr>
        <a:xfrm>
          <a:off x="7846060" y="1817256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34984</xdr:rowOff>
    </xdr:from>
    <xdr:to>
      <xdr:col>50</xdr:col>
      <xdr:colOff>114300</xdr:colOff>
      <xdr:row>106</xdr:row>
      <xdr:rowOff>45858</xdr:rowOff>
    </xdr:to>
    <xdr:cxnSp macro="">
      <xdr:nvCxnSpPr>
        <xdr:cNvPr id="472" name="直線コネクタ 471">
          <a:extLst>
            <a:ext uri="{FF2B5EF4-FFF2-40B4-BE49-F238E27FC236}">
              <a16:creationId xmlns:a16="http://schemas.microsoft.com/office/drawing/2014/main" id="{CA309D80-470B-4E60-9784-BA48091F1D78}"/>
            </a:ext>
          </a:extLst>
        </xdr:cNvPr>
        <xdr:cNvCxnSpPr/>
      </xdr:nvCxnSpPr>
      <xdr:spPr>
        <a:xfrm flipV="1">
          <a:off x="7889240" y="18208684"/>
          <a:ext cx="79756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902</xdr:rowOff>
    </xdr:from>
    <xdr:to>
      <xdr:col>41</xdr:col>
      <xdr:colOff>101600</xdr:colOff>
      <xdr:row>106</xdr:row>
      <xdr:rowOff>102502</xdr:rowOff>
    </xdr:to>
    <xdr:sp macro="" textlink="">
      <xdr:nvSpPr>
        <xdr:cNvPr id="473" name="楕円 472">
          <a:extLst>
            <a:ext uri="{FF2B5EF4-FFF2-40B4-BE49-F238E27FC236}">
              <a16:creationId xmlns:a16="http://schemas.microsoft.com/office/drawing/2014/main" id="{799788BA-A925-49F0-857F-98DE2C9CB9B2}"/>
            </a:ext>
          </a:extLst>
        </xdr:cNvPr>
        <xdr:cNvSpPr/>
      </xdr:nvSpPr>
      <xdr:spPr>
        <a:xfrm>
          <a:off x="7029450" y="181746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45858</xdr:rowOff>
    </xdr:from>
    <xdr:to>
      <xdr:col>45</xdr:col>
      <xdr:colOff>177800</xdr:colOff>
      <xdr:row>106</xdr:row>
      <xdr:rowOff>51702</xdr:rowOff>
    </xdr:to>
    <xdr:cxnSp macro="">
      <xdr:nvCxnSpPr>
        <xdr:cNvPr id="474" name="直線コネクタ 473">
          <a:extLst>
            <a:ext uri="{FF2B5EF4-FFF2-40B4-BE49-F238E27FC236}">
              <a16:creationId xmlns:a16="http://schemas.microsoft.com/office/drawing/2014/main" id="{54B28D36-A32C-48AB-8EF5-67582A63B2A0}"/>
            </a:ext>
          </a:extLst>
        </xdr:cNvPr>
        <xdr:cNvCxnSpPr/>
      </xdr:nvCxnSpPr>
      <xdr:spPr>
        <a:xfrm flipV="1">
          <a:off x="7084060" y="18221463"/>
          <a:ext cx="80518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5153</xdr:rowOff>
    </xdr:from>
    <xdr:to>
      <xdr:col>36</xdr:col>
      <xdr:colOff>165100</xdr:colOff>
      <xdr:row>106</xdr:row>
      <xdr:rowOff>106753</xdr:rowOff>
    </xdr:to>
    <xdr:sp macro="" textlink="">
      <xdr:nvSpPr>
        <xdr:cNvPr id="475" name="楕円 474">
          <a:extLst>
            <a:ext uri="{FF2B5EF4-FFF2-40B4-BE49-F238E27FC236}">
              <a16:creationId xmlns:a16="http://schemas.microsoft.com/office/drawing/2014/main" id="{490A7EA6-D2D7-4966-AB3D-BC4A487A466D}"/>
            </a:ext>
          </a:extLst>
        </xdr:cNvPr>
        <xdr:cNvSpPr/>
      </xdr:nvSpPr>
      <xdr:spPr>
        <a:xfrm>
          <a:off x="6231890" y="1818075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51702</xdr:rowOff>
    </xdr:from>
    <xdr:to>
      <xdr:col>41</xdr:col>
      <xdr:colOff>50800</xdr:colOff>
      <xdr:row>106</xdr:row>
      <xdr:rowOff>55953</xdr:rowOff>
    </xdr:to>
    <xdr:cxnSp macro="">
      <xdr:nvCxnSpPr>
        <xdr:cNvPr id="476" name="直線コネクタ 475">
          <a:extLst>
            <a:ext uri="{FF2B5EF4-FFF2-40B4-BE49-F238E27FC236}">
              <a16:creationId xmlns:a16="http://schemas.microsoft.com/office/drawing/2014/main" id="{0FCC9EFF-71C5-466A-8425-2516B8338F6A}"/>
            </a:ext>
          </a:extLst>
        </xdr:cNvPr>
        <xdr:cNvCxnSpPr/>
      </xdr:nvCxnSpPr>
      <xdr:spPr>
        <a:xfrm flipV="1">
          <a:off x="6286500" y="18229212"/>
          <a:ext cx="79756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137065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A10C646A-6768-442F-A6D4-A2C9DDBA562C}"/>
            </a:ext>
          </a:extLst>
        </xdr:cNvPr>
        <xdr:cNvSpPr txBox="1"/>
      </xdr:nvSpPr>
      <xdr:spPr>
        <a:xfrm>
          <a:off x="8422151" y="177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19733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2A957254-93B5-4665-980C-5DEDCA9AB986}"/>
            </a:ext>
          </a:extLst>
        </xdr:cNvPr>
        <xdr:cNvSpPr txBox="1"/>
      </xdr:nvSpPr>
      <xdr:spPr>
        <a:xfrm>
          <a:off x="7641101" y="1784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21249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EED65329-87D7-4B5D-A6B9-E8FCC80BCBA5}"/>
            </a:ext>
          </a:extLst>
        </xdr:cNvPr>
        <xdr:cNvSpPr txBox="1"/>
      </xdr:nvSpPr>
      <xdr:spPr>
        <a:xfrm>
          <a:off x="6854971" y="178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19603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ED1DE9FF-A979-480F-89D6-3D6C232A3A25}"/>
            </a:ext>
          </a:extLst>
        </xdr:cNvPr>
        <xdr:cNvSpPr txBox="1"/>
      </xdr:nvSpPr>
      <xdr:spPr>
        <a:xfrm>
          <a:off x="6038361" y="1784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76911</xdr:rowOff>
    </xdr:from>
    <xdr:ext cx="534377" cy="259045"/>
    <xdr:sp macro="" textlink="">
      <xdr:nvSpPr>
        <xdr:cNvPr id="481" name="n_1mainValue【港湾・漁港】&#10;一人当たり有形固定資産（償却資産）額">
          <a:extLst>
            <a:ext uri="{FF2B5EF4-FFF2-40B4-BE49-F238E27FC236}">
              <a16:creationId xmlns:a16="http://schemas.microsoft.com/office/drawing/2014/main" id="{E72CC32B-0EB1-45A2-BE9D-CD0832B8896A}"/>
            </a:ext>
          </a:extLst>
        </xdr:cNvPr>
        <xdr:cNvSpPr txBox="1"/>
      </xdr:nvSpPr>
      <xdr:spPr>
        <a:xfrm>
          <a:off x="8422151" y="182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87785</xdr:rowOff>
    </xdr:from>
    <xdr:ext cx="534377" cy="259045"/>
    <xdr:sp macro="" textlink="">
      <xdr:nvSpPr>
        <xdr:cNvPr id="482" name="n_2mainValue【港湾・漁港】&#10;一人当たり有形固定資産（償却資産）額">
          <a:extLst>
            <a:ext uri="{FF2B5EF4-FFF2-40B4-BE49-F238E27FC236}">
              <a16:creationId xmlns:a16="http://schemas.microsoft.com/office/drawing/2014/main" id="{038562EF-302D-4928-8DF0-E21E2B65C906}"/>
            </a:ext>
          </a:extLst>
        </xdr:cNvPr>
        <xdr:cNvSpPr txBox="1"/>
      </xdr:nvSpPr>
      <xdr:spPr>
        <a:xfrm>
          <a:off x="7641101" y="182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93629</xdr:rowOff>
    </xdr:from>
    <xdr:ext cx="534377" cy="259045"/>
    <xdr:sp macro="" textlink="">
      <xdr:nvSpPr>
        <xdr:cNvPr id="483" name="n_3mainValue【港湾・漁港】&#10;一人当たり有形固定資産（償却資産）額">
          <a:extLst>
            <a:ext uri="{FF2B5EF4-FFF2-40B4-BE49-F238E27FC236}">
              <a16:creationId xmlns:a16="http://schemas.microsoft.com/office/drawing/2014/main" id="{8B9D045A-3293-476D-BF16-EFE53F7F0B73}"/>
            </a:ext>
          </a:extLst>
        </xdr:cNvPr>
        <xdr:cNvSpPr txBox="1"/>
      </xdr:nvSpPr>
      <xdr:spPr>
        <a:xfrm>
          <a:off x="6854971" y="1827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97880</xdr:rowOff>
    </xdr:from>
    <xdr:ext cx="534377" cy="259045"/>
    <xdr:sp macro="" textlink="">
      <xdr:nvSpPr>
        <xdr:cNvPr id="484" name="n_4mainValue【港湾・漁港】&#10;一人当たり有形固定資産（償却資産）額">
          <a:extLst>
            <a:ext uri="{FF2B5EF4-FFF2-40B4-BE49-F238E27FC236}">
              <a16:creationId xmlns:a16="http://schemas.microsoft.com/office/drawing/2014/main" id="{730E68B4-828D-46B9-A0C0-EA80C76F5F14}"/>
            </a:ext>
          </a:extLst>
        </xdr:cNvPr>
        <xdr:cNvSpPr txBox="1"/>
      </xdr:nvSpPr>
      <xdr:spPr>
        <a:xfrm>
          <a:off x="6038361" y="1826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BDC88DEA-EEBB-43EF-8128-557457C91F6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DB5B5159-28AC-43A3-A03C-27931B9C2D96}"/>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FA1CA371-9916-4190-BEDD-BF0475F5264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DF1471E2-0A49-441A-AA35-143C64E9621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5ACBF506-27DC-47D0-877F-3F338C2EBD3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EAA00D0E-CE61-4402-B71C-AB2E544769E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B653EC2B-CD8B-407B-A3A0-72EEA35754E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2DED1700-5DFB-437F-BF7C-4DE19B780AAD}"/>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F9E5987C-2475-4747-8857-4D9FABCBA5E1}"/>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1DC3BBEF-B42B-4597-BD57-2F5D05D8CF07}"/>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657BF161-E112-42F1-8CE3-DA00C1C58DD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2ECD02C8-F6B0-40C3-8214-2F06D807A0EA}"/>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78B1F5C7-F103-4C60-B7A2-F31632116DE4}"/>
            </a:ext>
          </a:extLst>
        </xdr:cNvPr>
        <xdr:cNvSpPr txBox="1"/>
      </xdr:nvSpPr>
      <xdr:spPr>
        <a:xfrm>
          <a:off x="10842791" y="715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8D214633-A0F8-4411-8DD7-E21F9157AFA6}"/>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9F71FBD8-921C-4469-BA19-691193D9BCAA}"/>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17D29C15-A67F-474C-B243-BDF6F5C5BB17}"/>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8A4D315B-803D-40A9-9C05-03849DFFEE88}"/>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B10B3732-15B9-479C-BC53-8DADD5C7162C}"/>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56326856-933D-4393-96ED-4C123FC6545F}"/>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7BF7E914-1BF1-45CE-83F0-21D16599FFE4}"/>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0DD0D49C-673F-4525-A091-893D9C95EC10}"/>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AF9C1028-8759-48D4-9965-AC263A53431F}"/>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E5F070A9-3006-49D4-821D-0E141562AB23}"/>
            </a:ext>
          </a:extLst>
        </xdr:cNvPr>
        <xdr:cNvSpPr txBox="1"/>
      </xdr:nvSpPr>
      <xdr:spPr>
        <a:xfrm>
          <a:off x="10842791" y="551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BC6C4F56-BFB9-49EC-B69A-AA93CA505EF7}"/>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1E04F489-3E07-4102-BF13-766229039D1E}"/>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5E5EF7F5-8C3F-49AD-8552-016690CEE26B}"/>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7F5FABD6-2A80-4B9C-B370-E3FF36336D51}"/>
            </a:ext>
          </a:extLst>
        </xdr:cNvPr>
        <xdr:cNvCxnSpPr/>
      </xdr:nvCxnSpPr>
      <xdr:spPr>
        <a:xfrm flipV="1">
          <a:off x="14703424" y="5771606"/>
          <a:ext cx="0" cy="1363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F195349B-33DB-489C-B193-AF518CEF189F}"/>
            </a:ext>
          </a:extLst>
        </xdr:cNvPr>
        <xdr:cNvSpPr txBox="1"/>
      </xdr:nvSpPr>
      <xdr:spPr>
        <a:xfrm>
          <a:off x="14742160" y="714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8CC1A8AD-78AF-47F7-9998-68C353FE89D9}"/>
            </a:ext>
          </a:extLst>
        </xdr:cNvPr>
        <xdr:cNvCxnSpPr/>
      </xdr:nvCxnSpPr>
      <xdr:spPr>
        <a:xfrm>
          <a:off x="14611350" y="7134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D29E14BF-11C8-4A58-A981-CB2350AD5284}"/>
            </a:ext>
          </a:extLst>
        </xdr:cNvPr>
        <xdr:cNvSpPr txBox="1"/>
      </xdr:nvSpPr>
      <xdr:spPr>
        <a:xfrm>
          <a:off x="14742160" y="554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F052038B-B091-4EAB-929A-2545071BD181}"/>
            </a:ext>
          </a:extLst>
        </xdr:cNvPr>
        <xdr:cNvCxnSpPr/>
      </xdr:nvCxnSpPr>
      <xdr:spPr>
        <a:xfrm>
          <a:off x="14611350" y="5771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31AE7460-227F-465A-BA7C-D1D776169626}"/>
            </a:ext>
          </a:extLst>
        </xdr:cNvPr>
        <xdr:cNvSpPr txBox="1"/>
      </xdr:nvSpPr>
      <xdr:spPr>
        <a:xfrm>
          <a:off x="1474216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1B387B10-643E-46FC-BD81-5AB6D9CC53C3}"/>
            </a:ext>
          </a:extLst>
        </xdr:cNvPr>
        <xdr:cNvSpPr/>
      </xdr:nvSpPr>
      <xdr:spPr>
        <a:xfrm>
          <a:off x="14649450" y="656934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C86A4D4D-DE6A-4067-A3A1-BCB8BBB6E217}"/>
            </a:ext>
          </a:extLst>
        </xdr:cNvPr>
        <xdr:cNvSpPr/>
      </xdr:nvSpPr>
      <xdr:spPr>
        <a:xfrm>
          <a:off x="13887450" y="65652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CC6AE509-7564-4B59-9DD9-A8CB0B62D7DD}"/>
            </a:ext>
          </a:extLst>
        </xdr:cNvPr>
        <xdr:cNvSpPr/>
      </xdr:nvSpPr>
      <xdr:spPr>
        <a:xfrm>
          <a:off x="13089890" y="657261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5A2710E1-3260-41AE-9D10-D9AE11C43016}"/>
            </a:ext>
          </a:extLst>
        </xdr:cNvPr>
        <xdr:cNvSpPr/>
      </xdr:nvSpPr>
      <xdr:spPr>
        <a:xfrm>
          <a:off x="12303760" y="6561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BD1273A3-A1BF-4B92-988A-A940B617744D}"/>
            </a:ext>
          </a:extLst>
        </xdr:cNvPr>
        <xdr:cNvSpPr/>
      </xdr:nvSpPr>
      <xdr:spPr>
        <a:xfrm>
          <a:off x="11487150" y="6608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1D0C9AC-B537-4CBD-929E-6F55A82F263E}"/>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3A6D21-08A3-47E8-A12E-551DB115BEC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26E47F9-9E29-488F-B622-471A5E5EFB4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02D885D-25F1-456F-AD02-BA654E99ED2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F2BDC74-BE5F-47A3-AEC3-05FA1397AC2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62956</xdr:rowOff>
    </xdr:from>
    <xdr:to>
      <xdr:col>85</xdr:col>
      <xdr:colOff>177800</xdr:colOff>
      <xdr:row>33</xdr:row>
      <xdr:rowOff>164556</xdr:rowOff>
    </xdr:to>
    <xdr:sp macro="" textlink="">
      <xdr:nvSpPr>
        <xdr:cNvPr id="527" name="楕円 526">
          <a:extLst>
            <a:ext uri="{FF2B5EF4-FFF2-40B4-BE49-F238E27FC236}">
              <a16:creationId xmlns:a16="http://schemas.microsoft.com/office/drawing/2014/main" id="{22DB4768-1742-4AD7-B42F-C14B230090B2}"/>
            </a:ext>
          </a:extLst>
        </xdr:cNvPr>
        <xdr:cNvSpPr/>
      </xdr:nvSpPr>
      <xdr:spPr>
        <a:xfrm>
          <a:off x="14649450" y="571699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15983</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4DEAC06B-C295-44A5-8F82-74E5715531A5}"/>
            </a:ext>
          </a:extLst>
        </xdr:cNvPr>
        <xdr:cNvSpPr txBox="1"/>
      </xdr:nvSpPr>
      <xdr:spPr>
        <a:xfrm>
          <a:off x="14742160" y="567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118473</xdr:rowOff>
    </xdr:from>
    <xdr:to>
      <xdr:col>81</xdr:col>
      <xdr:colOff>101600</xdr:colOff>
      <xdr:row>34</xdr:row>
      <xdr:rowOff>48623</xdr:rowOff>
    </xdr:to>
    <xdr:sp macro="" textlink="">
      <xdr:nvSpPr>
        <xdr:cNvPr id="529" name="楕円 528">
          <a:extLst>
            <a:ext uri="{FF2B5EF4-FFF2-40B4-BE49-F238E27FC236}">
              <a16:creationId xmlns:a16="http://schemas.microsoft.com/office/drawing/2014/main" id="{AF6065A4-8206-41B6-B21F-2F64F33D5BB0}"/>
            </a:ext>
          </a:extLst>
        </xdr:cNvPr>
        <xdr:cNvSpPr/>
      </xdr:nvSpPr>
      <xdr:spPr>
        <a:xfrm>
          <a:off x="13887450" y="57782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113756</xdr:rowOff>
    </xdr:from>
    <xdr:to>
      <xdr:col>85</xdr:col>
      <xdr:colOff>127000</xdr:colOff>
      <xdr:row>33</xdr:row>
      <xdr:rowOff>169273</xdr:rowOff>
    </xdr:to>
    <xdr:cxnSp macro="">
      <xdr:nvCxnSpPr>
        <xdr:cNvPr id="530" name="直線コネクタ 529">
          <a:extLst>
            <a:ext uri="{FF2B5EF4-FFF2-40B4-BE49-F238E27FC236}">
              <a16:creationId xmlns:a16="http://schemas.microsoft.com/office/drawing/2014/main" id="{63690B0E-835A-4B2A-90CD-F7D141EC067A}"/>
            </a:ext>
          </a:extLst>
        </xdr:cNvPr>
        <xdr:cNvCxnSpPr/>
      </xdr:nvCxnSpPr>
      <xdr:spPr>
        <a:xfrm flipV="1">
          <a:off x="13942060" y="5771606"/>
          <a:ext cx="762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149497</xdr:rowOff>
    </xdr:from>
    <xdr:to>
      <xdr:col>76</xdr:col>
      <xdr:colOff>165100</xdr:colOff>
      <xdr:row>35</xdr:row>
      <xdr:rowOff>79647</xdr:rowOff>
    </xdr:to>
    <xdr:sp macro="" textlink="">
      <xdr:nvSpPr>
        <xdr:cNvPr id="531" name="楕円 530">
          <a:extLst>
            <a:ext uri="{FF2B5EF4-FFF2-40B4-BE49-F238E27FC236}">
              <a16:creationId xmlns:a16="http://schemas.microsoft.com/office/drawing/2014/main" id="{2823C2F3-666E-4842-9109-B9062A2BB1C2}"/>
            </a:ext>
          </a:extLst>
        </xdr:cNvPr>
        <xdr:cNvSpPr/>
      </xdr:nvSpPr>
      <xdr:spPr>
        <a:xfrm>
          <a:off x="13089890" y="597879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169273</xdr:rowOff>
    </xdr:from>
    <xdr:to>
      <xdr:col>81</xdr:col>
      <xdr:colOff>50800</xdr:colOff>
      <xdr:row>35</xdr:row>
      <xdr:rowOff>28847</xdr:rowOff>
    </xdr:to>
    <xdr:cxnSp macro="">
      <xdr:nvCxnSpPr>
        <xdr:cNvPr id="532" name="直線コネクタ 531">
          <a:extLst>
            <a:ext uri="{FF2B5EF4-FFF2-40B4-BE49-F238E27FC236}">
              <a16:creationId xmlns:a16="http://schemas.microsoft.com/office/drawing/2014/main" id="{807331C7-E1C8-4AA6-9505-75E67EDDE8D9}"/>
            </a:ext>
          </a:extLst>
        </xdr:cNvPr>
        <xdr:cNvCxnSpPr/>
      </xdr:nvCxnSpPr>
      <xdr:spPr>
        <a:xfrm flipV="1">
          <a:off x="13144500" y="5830933"/>
          <a:ext cx="797560" cy="19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10704</xdr:rowOff>
    </xdr:from>
    <xdr:to>
      <xdr:col>72</xdr:col>
      <xdr:colOff>38100</xdr:colOff>
      <xdr:row>35</xdr:row>
      <xdr:rowOff>112304</xdr:rowOff>
    </xdr:to>
    <xdr:sp macro="" textlink="">
      <xdr:nvSpPr>
        <xdr:cNvPr id="533" name="楕円 532">
          <a:extLst>
            <a:ext uri="{FF2B5EF4-FFF2-40B4-BE49-F238E27FC236}">
              <a16:creationId xmlns:a16="http://schemas.microsoft.com/office/drawing/2014/main" id="{E6FB12EB-8B08-4B99-88F0-222907B731B7}"/>
            </a:ext>
          </a:extLst>
        </xdr:cNvPr>
        <xdr:cNvSpPr/>
      </xdr:nvSpPr>
      <xdr:spPr>
        <a:xfrm>
          <a:off x="12303760" y="601335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28847</xdr:rowOff>
    </xdr:from>
    <xdr:to>
      <xdr:col>76</xdr:col>
      <xdr:colOff>114300</xdr:colOff>
      <xdr:row>35</xdr:row>
      <xdr:rowOff>61504</xdr:rowOff>
    </xdr:to>
    <xdr:cxnSp macro="">
      <xdr:nvCxnSpPr>
        <xdr:cNvPr id="534" name="直線コネクタ 533">
          <a:extLst>
            <a:ext uri="{FF2B5EF4-FFF2-40B4-BE49-F238E27FC236}">
              <a16:creationId xmlns:a16="http://schemas.microsoft.com/office/drawing/2014/main" id="{E5A0A685-AB28-4AE6-B96C-12DAA60F12F8}"/>
            </a:ext>
          </a:extLst>
        </xdr:cNvPr>
        <xdr:cNvCxnSpPr/>
      </xdr:nvCxnSpPr>
      <xdr:spPr>
        <a:xfrm flipV="1">
          <a:off x="12346940" y="6027692"/>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108676</xdr:rowOff>
    </xdr:from>
    <xdr:to>
      <xdr:col>67</xdr:col>
      <xdr:colOff>101600</xdr:colOff>
      <xdr:row>38</xdr:row>
      <xdr:rowOff>38826</xdr:rowOff>
    </xdr:to>
    <xdr:sp macro="" textlink="">
      <xdr:nvSpPr>
        <xdr:cNvPr id="535" name="楕円 534">
          <a:extLst>
            <a:ext uri="{FF2B5EF4-FFF2-40B4-BE49-F238E27FC236}">
              <a16:creationId xmlns:a16="http://schemas.microsoft.com/office/drawing/2014/main" id="{A974D9C9-016D-48E8-9CF6-41BADBC9AE3C}"/>
            </a:ext>
          </a:extLst>
        </xdr:cNvPr>
        <xdr:cNvSpPr/>
      </xdr:nvSpPr>
      <xdr:spPr>
        <a:xfrm>
          <a:off x="11487150" y="64504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61504</xdr:rowOff>
    </xdr:from>
    <xdr:to>
      <xdr:col>71</xdr:col>
      <xdr:colOff>177800</xdr:colOff>
      <xdr:row>37</xdr:row>
      <xdr:rowOff>159476</xdr:rowOff>
    </xdr:to>
    <xdr:cxnSp macro="">
      <xdr:nvCxnSpPr>
        <xdr:cNvPr id="536" name="直線コネクタ 535">
          <a:extLst>
            <a:ext uri="{FF2B5EF4-FFF2-40B4-BE49-F238E27FC236}">
              <a16:creationId xmlns:a16="http://schemas.microsoft.com/office/drawing/2014/main" id="{D0E34172-5534-4D13-9012-C5CB67980DD1}"/>
            </a:ext>
          </a:extLst>
        </xdr:cNvPr>
        <xdr:cNvCxnSpPr/>
      </xdr:nvCxnSpPr>
      <xdr:spPr>
        <a:xfrm flipV="1">
          <a:off x="11541760" y="6058444"/>
          <a:ext cx="805180" cy="4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76C64D86-672E-4673-A28C-19195BDE08D6}"/>
            </a:ext>
          </a:extLst>
        </xdr:cNvPr>
        <xdr:cNvSpPr txBox="1"/>
      </xdr:nvSpPr>
      <xdr:spPr>
        <a:xfrm>
          <a:off x="1373823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F4100DC7-AF1B-4119-A762-03FC13B1E272}"/>
            </a:ext>
          </a:extLst>
        </xdr:cNvPr>
        <xdr:cNvSpPr txBox="1"/>
      </xdr:nvSpPr>
      <xdr:spPr>
        <a:xfrm>
          <a:off x="1295718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DCAFB8CC-277E-4188-A25F-64B8F39A0C3B}"/>
            </a:ext>
          </a:extLst>
        </xdr:cNvPr>
        <xdr:cNvSpPr txBox="1"/>
      </xdr:nvSpPr>
      <xdr:spPr>
        <a:xfrm>
          <a:off x="12171054" y="664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F41E4C53-4338-493B-B07F-BF8ADA70170B}"/>
            </a:ext>
          </a:extLst>
        </xdr:cNvPr>
        <xdr:cNvSpPr txBox="1"/>
      </xdr:nvSpPr>
      <xdr:spPr>
        <a:xfrm>
          <a:off x="11354444" y="670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65150</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FA19371C-6B13-4C11-B1AF-859AE601F5ED}"/>
            </a:ext>
          </a:extLst>
        </xdr:cNvPr>
        <xdr:cNvSpPr txBox="1"/>
      </xdr:nvSpPr>
      <xdr:spPr>
        <a:xfrm>
          <a:off x="13738234" y="554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96174</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E2A247E7-1995-4FAA-98AA-014A72A0E180}"/>
            </a:ext>
          </a:extLst>
        </xdr:cNvPr>
        <xdr:cNvSpPr txBox="1"/>
      </xdr:nvSpPr>
      <xdr:spPr>
        <a:xfrm>
          <a:off x="12957184" y="57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128831</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B252B8BF-6F52-4A65-809E-DDA5DF39CE6F}"/>
            </a:ext>
          </a:extLst>
        </xdr:cNvPr>
        <xdr:cNvSpPr txBox="1"/>
      </xdr:nvSpPr>
      <xdr:spPr>
        <a:xfrm>
          <a:off x="12171054" y="57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C335D3AF-8960-40F8-9425-59B4A6735CF6}"/>
            </a:ext>
          </a:extLst>
        </xdr:cNvPr>
        <xdr:cNvSpPr txBox="1"/>
      </xdr:nvSpPr>
      <xdr:spPr>
        <a:xfrm>
          <a:off x="11354444" y="623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7EAC11E5-B842-4C6D-B79A-D28928440E9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B6A7E169-8D81-4210-871D-C9667100CD7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AB0B8EFC-1108-48FC-BC0D-BF8F59DB191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CAB45E74-4819-45F7-86F7-975FBBBFEA0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7C95B36E-4BCC-450D-AA7E-8E0C8F9312D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5D987C83-F08A-4357-B261-76F9680211B6}"/>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A855B597-36F5-4F4D-9EC3-E17BF8E43E4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6F5CC648-DE77-4F1F-B499-243AD13259BE}"/>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E423C64A-84CB-402F-94B1-194BA0F257F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3BABB569-7F2C-4C56-B508-971C00992EB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F7A2919D-25BA-41F9-85B3-0D2C66C7805C}"/>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C52B64B1-EB7B-414B-BD06-B3D3E67EF653}"/>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EB184CC0-262D-4EEC-ACB5-A64F627E26F3}"/>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7DFF3F40-0BC1-4C8C-92C9-7FAED40CCC0F}"/>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762961EB-7920-48DA-B03A-A378827DEDDA}"/>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16D98CB0-7582-4F12-95D2-322BDA3092B2}"/>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E6E4FB2E-7C0A-4685-A09A-542D8E473F9A}"/>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7B32BE77-2EF7-4106-90AC-4BCB110656E2}"/>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49089D58-AD4F-4D17-B99E-0922E3326AC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9D5A35F9-8810-43EA-A2BB-3431E88EB77C}"/>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2966C257-0F29-4AE2-8959-B7D0F707E61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79C3835E-3259-4FF1-9988-2E1C804A1016}"/>
            </a:ext>
          </a:extLst>
        </xdr:cNvPr>
        <xdr:cNvCxnSpPr/>
      </xdr:nvCxnSpPr>
      <xdr:spPr>
        <a:xfrm flipV="1">
          <a:off x="19947254" y="5701665"/>
          <a:ext cx="0" cy="140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6044366B-6D54-455D-B8AE-62AF75536CF6}"/>
            </a:ext>
          </a:extLst>
        </xdr:cNvPr>
        <xdr:cNvSpPr txBox="1"/>
      </xdr:nvSpPr>
      <xdr:spPr>
        <a:xfrm>
          <a:off x="19985990" y="711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E7A26B60-E094-4D46-BBC0-E592FC7F22A6}"/>
            </a:ext>
          </a:extLst>
        </xdr:cNvPr>
        <xdr:cNvCxnSpPr/>
      </xdr:nvCxnSpPr>
      <xdr:spPr>
        <a:xfrm>
          <a:off x="19885660" y="710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3BEF6961-CBAE-4F9E-BD3C-EB63599FAAC5}"/>
            </a:ext>
          </a:extLst>
        </xdr:cNvPr>
        <xdr:cNvSpPr txBox="1"/>
      </xdr:nvSpPr>
      <xdr:spPr>
        <a:xfrm>
          <a:off x="1998599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8D0F82FC-C652-4054-AEF8-47059812448B}"/>
            </a:ext>
          </a:extLst>
        </xdr:cNvPr>
        <xdr:cNvCxnSpPr/>
      </xdr:nvCxnSpPr>
      <xdr:spPr>
        <a:xfrm>
          <a:off x="19885660" y="570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D1D28B0C-6FA8-4C42-A1C7-FD57866BAFE0}"/>
            </a:ext>
          </a:extLst>
        </xdr:cNvPr>
        <xdr:cNvSpPr txBox="1"/>
      </xdr:nvSpPr>
      <xdr:spPr>
        <a:xfrm>
          <a:off x="1998599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A78BCB63-066A-4B35-8442-45A322E80CC8}"/>
            </a:ext>
          </a:extLst>
        </xdr:cNvPr>
        <xdr:cNvSpPr/>
      </xdr:nvSpPr>
      <xdr:spPr>
        <a:xfrm>
          <a:off x="19904710" y="679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6EA5D2D8-B620-4A75-A633-226D4DB3D373}"/>
            </a:ext>
          </a:extLst>
        </xdr:cNvPr>
        <xdr:cNvSpPr/>
      </xdr:nvSpPr>
      <xdr:spPr>
        <a:xfrm>
          <a:off x="19161760" y="68011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9237210E-9323-499B-8B3D-D7A934FE1989}"/>
            </a:ext>
          </a:extLst>
        </xdr:cNvPr>
        <xdr:cNvSpPr/>
      </xdr:nvSpPr>
      <xdr:spPr>
        <a:xfrm>
          <a:off x="18345150" y="679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86C080F9-CF32-445B-AAF2-0A5A21C29F57}"/>
            </a:ext>
          </a:extLst>
        </xdr:cNvPr>
        <xdr:cNvSpPr/>
      </xdr:nvSpPr>
      <xdr:spPr>
        <a:xfrm>
          <a:off x="17547590" y="67900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C1182FB8-3ED3-4797-8DC3-0751AE63D9F2}"/>
            </a:ext>
          </a:extLst>
        </xdr:cNvPr>
        <xdr:cNvSpPr/>
      </xdr:nvSpPr>
      <xdr:spPr>
        <a:xfrm>
          <a:off x="16761460" y="6779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DDC69436-802F-47E0-A15F-D5439D2E3F2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2E31EB2F-1BE2-4BBF-87DA-1B711C07969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6B02F35-CBB9-460E-B6F4-B7B6EF23CF85}"/>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4C879B5-121C-4347-9DFA-423C84DAC51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9E827A1-34EB-4617-9BE0-7F45DACD0292}"/>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2" name="楕円 581">
          <a:extLst>
            <a:ext uri="{FF2B5EF4-FFF2-40B4-BE49-F238E27FC236}">
              <a16:creationId xmlns:a16="http://schemas.microsoft.com/office/drawing/2014/main" id="{3B5E2A8E-18B5-4C8A-92FF-B5D1CEB185A9}"/>
            </a:ext>
          </a:extLst>
        </xdr:cNvPr>
        <xdr:cNvSpPr/>
      </xdr:nvSpPr>
      <xdr:spPr>
        <a:xfrm>
          <a:off x="19904710" y="69893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FE4D0262-9B30-4C90-A4D5-6CAF5F0F3242}"/>
            </a:ext>
          </a:extLst>
        </xdr:cNvPr>
        <xdr:cNvSpPr txBox="1"/>
      </xdr:nvSpPr>
      <xdr:spPr>
        <a:xfrm>
          <a:off x="19985990" y="69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584" name="楕円 583">
          <a:extLst>
            <a:ext uri="{FF2B5EF4-FFF2-40B4-BE49-F238E27FC236}">
              <a16:creationId xmlns:a16="http://schemas.microsoft.com/office/drawing/2014/main" id="{16267AEF-0C4C-412C-B51D-B3DB094232DE}"/>
            </a:ext>
          </a:extLst>
        </xdr:cNvPr>
        <xdr:cNvSpPr/>
      </xdr:nvSpPr>
      <xdr:spPr>
        <a:xfrm>
          <a:off x="19161760" y="70003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23622</xdr:rowOff>
    </xdr:to>
    <xdr:cxnSp macro="">
      <xdr:nvCxnSpPr>
        <xdr:cNvPr id="585" name="直線コネクタ 584">
          <a:extLst>
            <a:ext uri="{FF2B5EF4-FFF2-40B4-BE49-F238E27FC236}">
              <a16:creationId xmlns:a16="http://schemas.microsoft.com/office/drawing/2014/main" id="{F3BBAE53-A6E4-4561-9D5F-0D15EB7C9CA6}"/>
            </a:ext>
          </a:extLst>
        </xdr:cNvPr>
        <xdr:cNvCxnSpPr/>
      </xdr:nvCxnSpPr>
      <xdr:spPr>
        <a:xfrm flipV="1">
          <a:off x="19204940" y="7047738"/>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586" name="楕円 585">
          <a:extLst>
            <a:ext uri="{FF2B5EF4-FFF2-40B4-BE49-F238E27FC236}">
              <a16:creationId xmlns:a16="http://schemas.microsoft.com/office/drawing/2014/main" id="{23CEC798-5B86-46CC-ADF4-A6FB73A8588D}"/>
            </a:ext>
          </a:extLst>
        </xdr:cNvPr>
        <xdr:cNvSpPr/>
      </xdr:nvSpPr>
      <xdr:spPr>
        <a:xfrm>
          <a:off x="18345150" y="70003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23622</xdr:rowOff>
    </xdr:to>
    <xdr:cxnSp macro="">
      <xdr:nvCxnSpPr>
        <xdr:cNvPr id="587" name="直線コネクタ 586">
          <a:extLst>
            <a:ext uri="{FF2B5EF4-FFF2-40B4-BE49-F238E27FC236}">
              <a16:creationId xmlns:a16="http://schemas.microsoft.com/office/drawing/2014/main" id="{8A7979E2-A808-4A72-BA3F-4E668D6E31B6}"/>
            </a:ext>
          </a:extLst>
        </xdr:cNvPr>
        <xdr:cNvCxnSpPr/>
      </xdr:nvCxnSpPr>
      <xdr:spPr>
        <a:xfrm>
          <a:off x="18399760" y="704926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125984</xdr:rowOff>
    </xdr:from>
    <xdr:to>
      <xdr:col>102</xdr:col>
      <xdr:colOff>165100</xdr:colOff>
      <xdr:row>41</xdr:row>
      <xdr:rowOff>56134</xdr:rowOff>
    </xdr:to>
    <xdr:sp macro="" textlink="">
      <xdr:nvSpPr>
        <xdr:cNvPr id="588" name="楕円 587">
          <a:extLst>
            <a:ext uri="{FF2B5EF4-FFF2-40B4-BE49-F238E27FC236}">
              <a16:creationId xmlns:a16="http://schemas.microsoft.com/office/drawing/2014/main" id="{FED504EF-E37C-4B03-B17F-1B051D0AE9A6}"/>
            </a:ext>
          </a:extLst>
        </xdr:cNvPr>
        <xdr:cNvSpPr/>
      </xdr:nvSpPr>
      <xdr:spPr>
        <a:xfrm>
          <a:off x="17547590" y="698779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5334</xdr:rowOff>
    </xdr:from>
    <xdr:to>
      <xdr:col>107</xdr:col>
      <xdr:colOff>50800</xdr:colOff>
      <xdr:row>41</xdr:row>
      <xdr:rowOff>23622</xdr:rowOff>
    </xdr:to>
    <xdr:cxnSp macro="">
      <xdr:nvCxnSpPr>
        <xdr:cNvPr id="589" name="直線コネクタ 588">
          <a:extLst>
            <a:ext uri="{FF2B5EF4-FFF2-40B4-BE49-F238E27FC236}">
              <a16:creationId xmlns:a16="http://schemas.microsoft.com/office/drawing/2014/main" id="{B556F09A-4317-4922-8F70-E94DDAC30426}"/>
            </a:ext>
          </a:extLst>
        </xdr:cNvPr>
        <xdr:cNvCxnSpPr/>
      </xdr:nvCxnSpPr>
      <xdr:spPr>
        <a:xfrm>
          <a:off x="17602200" y="7036689"/>
          <a:ext cx="79756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125984</xdr:rowOff>
    </xdr:from>
    <xdr:to>
      <xdr:col>98</xdr:col>
      <xdr:colOff>38100</xdr:colOff>
      <xdr:row>41</xdr:row>
      <xdr:rowOff>56134</xdr:rowOff>
    </xdr:to>
    <xdr:sp macro="" textlink="">
      <xdr:nvSpPr>
        <xdr:cNvPr id="590" name="楕円 589">
          <a:extLst>
            <a:ext uri="{FF2B5EF4-FFF2-40B4-BE49-F238E27FC236}">
              <a16:creationId xmlns:a16="http://schemas.microsoft.com/office/drawing/2014/main" id="{C64A21C3-7CF6-4074-8E7A-A01728C9E0B9}"/>
            </a:ext>
          </a:extLst>
        </xdr:cNvPr>
        <xdr:cNvSpPr/>
      </xdr:nvSpPr>
      <xdr:spPr>
        <a:xfrm>
          <a:off x="16761460" y="6987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xdr:rowOff>
    </xdr:from>
    <xdr:to>
      <xdr:col>102</xdr:col>
      <xdr:colOff>114300</xdr:colOff>
      <xdr:row>41</xdr:row>
      <xdr:rowOff>5334</xdr:rowOff>
    </xdr:to>
    <xdr:cxnSp macro="">
      <xdr:nvCxnSpPr>
        <xdr:cNvPr id="591" name="直線コネクタ 590">
          <a:extLst>
            <a:ext uri="{FF2B5EF4-FFF2-40B4-BE49-F238E27FC236}">
              <a16:creationId xmlns:a16="http://schemas.microsoft.com/office/drawing/2014/main" id="{AF814560-5D77-4E8C-A5A6-90CC71695C89}"/>
            </a:ext>
          </a:extLst>
        </xdr:cNvPr>
        <xdr:cNvCxnSpPr/>
      </xdr:nvCxnSpPr>
      <xdr:spPr>
        <a:xfrm>
          <a:off x="16804640" y="703668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823485A9-2E8B-4C9E-8E06-96016F382D75}"/>
            </a:ext>
          </a:extLst>
        </xdr:cNvPr>
        <xdr:cNvSpPr txBox="1"/>
      </xdr:nvSpPr>
      <xdr:spPr>
        <a:xfrm>
          <a:off x="18982132"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AA820BE9-C53B-4A49-ACA5-227D924BB419}"/>
            </a:ext>
          </a:extLst>
        </xdr:cNvPr>
        <xdr:cNvSpPr txBox="1"/>
      </xdr:nvSpPr>
      <xdr:spPr>
        <a:xfrm>
          <a:off x="18182032"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D37C9FEB-82C8-476F-B5DE-5D4DF2BA6E48}"/>
            </a:ext>
          </a:extLst>
        </xdr:cNvPr>
        <xdr:cNvSpPr txBox="1"/>
      </xdr:nvSpPr>
      <xdr:spPr>
        <a:xfrm>
          <a:off x="17384472"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48F9D327-6BA4-4FDE-A443-70E1C9E5793F}"/>
            </a:ext>
          </a:extLst>
        </xdr:cNvPr>
        <xdr:cNvSpPr txBox="1"/>
      </xdr:nvSpPr>
      <xdr:spPr>
        <a:xfrm>
          <a:off x="1658881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96F955BD-67CF-4500-8AEB-4624C5269126}"/>
            </a:ext>
          </a:extLst>
        </xdr:cNvPr>
        <xdr:cNvSpPr txBox="1"/>
      </xdr:nvSpPr>
      <xdr:spPr>
        <a:xfrm>
          <a:off x="18982132" y="709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B9EAA896-0560-4053-83B8-E3D6720DBB92}"/>
            </a:ext>
          </a:extLst>
        </xdr:cNvPr>
        <xdr:cNvSpPr txBox="1"/>
      </xdr:nvSpPr>
      <xdr:spPr>
        <a:xfrm>
          <a:off x="18182032" y="709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47261</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6DB2AB9A-DDBD-48A5-8AF5-54B26C0037A6}"/>
            </a:ext>
          </a:extLst>
        </xdr:cNvPr>
        <xdr:cNvSpPr txBox="1"/>
      </xdr:nvSpPr>
      <xdr:spPr>
        <a:xfrm>
          <a:off x="17384472" y="70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47261</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F86992A3-B1E5-4847-9DDD-5ECED0268BB5}"/>
            </a:ext>
          </a:extLst>
        </xdr:cNvPr>
        <xdr:cNvSpPr txBox="1"/>
      </xdr:nvSpPr>
      <xdr:spPr>
        <a:xfrm>
          <a:off x="16588817" y="70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DF191284-5DA5-4FAC-A5A3-9731158C759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A611269E-24A4-411C-BEE4-F233E02C743A}"/>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F49BF84-670E-4F6F-A036-E9E5501A689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806EBB66-1897-45F6-B0FC-05717725519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6D6363F-03CD-42F4-9F01-D15ABC3D632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B7738FFF-6E93-4CF4-8CCE-863FB274160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86071B58-6ABD-4B95-B122-1A51F49E636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3DA8C33-8458-47E5-9A26-82F595302A6A}"/>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2B353297-B06F-425F-B7C7-C91D0E8951C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1DC06870-F374-4C66-8520-6ADAF5F2616C}"/>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155FF981-BAC5-4013-8B95-ABF2979CCDE2}"/>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5F74250D-C268-4297-B76F-4921B3B52F0F}"/>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B3BB839-C5FB-4699-820C-3DD7F77D00EF}"/>
            </a:ext>
          </a:extLst>
        </xdr:cNvPr>
        <xdr:cNvSpPr txBox="1"/>
      </xdr:nvSpPr>
      <xdr:spPr>
        <a:xfrm>
          <a:off x="1084279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12AEE7CB-9184-4DB9-8CED-B5C96625C29F}"/>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2181CA78-D3B5-43C0-B835-C59E7480B196}"/>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DCC97F0B-E220-4FC3-B086-10E486531C3B}"/>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F8853A9D-D59E-4C8E-9657-CF3E3181E440}"/>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27915266-439A-41DE-8633-7D49CB8B3D42}"/>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D251CE63-1949-4E89-ADC5-BF943A6E660E}"/>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A1A2404B-C9FD-4843-8CE0-D82DFE1869A9}"/>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8FB725EA-3B83-4BBF-9C30-BB05F7A32784}"/>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92CC34D7-063A-4DD4-9141-3CD8B525E48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D7446129-48B2-4240-9D45-84F8A04C0AE0}"/>
            </a:ext>
          </a:extLst>
        </xdr:cNvPr>
        <xdr:cNvCxnSpPr/>
      </xdr:nvCxnSpPr>
      <xdr:spPr>
        <a:xfrm flipV="1">
          <a:off x="14703424" y="986561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6BFC5A21-5014-4DC9-B94F-E916A8350173}"/>
            </a:ext>
          </a:extLst>
        </xdr:cNvPr>
        <xdr:cNvSpPr txBox="1"/>
      </xdr:nvSpPr>
      <xdr:spPr>
        <a:xfrm>
          <a:off x="14742160" y="1101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9842C63E-5195-4C85-B30A-82404750EEE4}"/>
            </a:ext>
          </a:extLst>
        </xdr:cNvPr>
        <xdr:cNvCxnSpPr/>
      </xdr:nvCxnSpPr>
      <xdr:spPr>
        <a:xfrm>
          <a:off x="14611350" y="11013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473D348C-4585-435F-8C23-1ACE2E07400A}"/>
            </a:ext>
          </a:extLst>
        </xdr:cNvPr>
        <xdr:cNvSpPr txBox="1"/>
      </xdr:nvSpPr>
      <xdr:spPr>
        <a:xfrm>
          <a:off x="14742160" y="96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BB78A98E-F1AA-412F-82C1-CA5E1F4EE704}"/>
            </a:ext>
          </a:extLst>
        </xdr:cNvPr>
        <xdr:cNvCxnSpPr/>
      </xdr:nvCxnSpPr>
      <xdr:spPr>
        <a:xfrm>
          <a:off x="14611350" y="9865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51071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ECCDBE5F-9C06-4E43-88F3-CB50EB1081B4}"/>
            </a:ext>
          </a:extLst>
        </xdr:cNvPr>
        <xdr:cNvSpPr txBox="1"/>
      </xdr:nvSpPr>
      <xdr:spPr>
        <a:xfrm>
          <a:off x="14742160" y="10341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AAF1BE3B-1B81-4C33-8C0F-D4C094BF6AD1}"/>
            </a:ext>
          </a:extLst>
        </xdr:cNvPr>
        <xdr:cNvSpPr/>
      </xdr:nvSpPr>
      <xdr:spPr>
        <a:xfrm>
          <a:off x="14649450" y="1035964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83F5FF56-3A3D-4BFA-BF9E-03DF3E1A138F}"/>
            </a:ext>
          </a:extLst>
        </xdr:cNvPr>
        <xdr:cNvSpPr/>
      </xdr:nvSpPr>
      <xdr:spPr>
        <a:xfrm>
          <a:off x="13887450" y="103531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6193335D-3F67-4972-B882-722798579E6D}"/>
            </a:ext>
          </a:extLst>
        </xdr:cNvPr>
        <xdr:cNvSpPr/>
      </xdr:nvSpPr>
      <xdr:spPr>
        <a:xfrm>
          <a:off x="13089890" y="1032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DFC4368E-83A5-42C5-A47C-4E127D411514}"/>
            </a:ext>
          </a:extLst>
        </xdr:cNvPr>
        <xdr:cNvSpPr/>
      </xdr:nvSpPr>
      <xdr:spPr>
        <a:xfrm>
          <a:off x="12303760" y="1031201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6E4F1321-7B90-4674-896A-C8CB9CBA5EA3}"/>
            </a:ext>
          </a:extLst>
        </xdr:cNvPr>
        <xdr:cNvSpPr/>
      </xdr:nvSpPr>
      <xdr:spPr>
        <a:xfrm>
          <a:off x="11487150" y="102903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9DACDFF-474F-4048-8B3E-4EEC45FCE23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37AF346-7D93-423B-BAAF-5D78F2283F82}"/>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D44F619-B1E5-4549-B771-73BEC850650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818BB61-6DD3-4465-851F-BAE332AED4E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29C22AE-D55D-464B-B392-AFB86AD9DD10}"/>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38354</xdr:rowOff>
    </xdr:from>
    <xdr:to>
      <xdr:col>85</xdr:col>
      <xdr:colOff>177800</xdr:colOff>
      <xdr:row>57</xdr:row>
      <xdr:rowOff>139954</xdr:rowOff>
    </xdr:to>
    <xdr:sp macro="" textlink="">
      <xdr:nvSpPr>
        <xdr:cNvPr id="638" name="楕円 637">
          <a:extLst>
            <a:ext uri="{FF2B5EF4-FFF2-40B4-BE49-F238E27FC236}">
              <a16:creationId xmlns:a16="http://schemas.microsoft.com/office/drawing/2014/main" id="{49A08878-567E-4380-9005-5BC045D94B60}"/>
            </a:ext>
          </a:extLst>
        </xdr:cNvPr>
        <xdr:cNvSpPr/>
      </xdr:nvSpPr>
      <xdr:spPr>
        <a:xfrm>
          <a:off x="14649450" y="981100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162831</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D32A0257-D7C6-4D6F-893D-C0464662A366}"/>
            </a:ext>
          </a:extLst>
        </xdr:cNvPr>
        <xdr:cNvSpPr txBox="1"/>
      </xdr:nvSpPr>
      <xdr:spPr>
        <a:xfrm>
          <a:off x="14742160" y="9765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145796</xdr:rowOff>
    </xdr:from>
    <xdr:to>
      <xdr:col>81</xdr:col>
      <xdr:colOff>101600</xdr:colOff>
      <xdr:row>57</xdr:row>
      <xdr:rowOff>75946</xdr:rowOff>
    </xdr:to>
    <xdr:sp macro="" textlink="">
      <xdr:nvSpPr>
        <xdr:cNvPr id="640" name="楕円 639">
          <a:extLst>
            <a:ext uri="{FF2B5EF4-FFF2-40B4-BE49-F238E27FC236}">
              <a16:creationId xmlns:a16="http://schemas.microsoft.com/office/drawing/2014/main" id="{5028F68B-C92A-43D1-B849-626801CF64BB}"/>
            </a:ext>
          </a:extLst>
        </xdr:cNvPr>
        <xdr:cNvSpPr/>
      </xdr:nvSpPr>
      <xdr:spPr>
        <a:xfrm>
          <a:off x="13887450" y="97450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25146</xdr:rowOff>
    </xdr:from>
    <xdr:to>
      <xdr:col>85</xdr:col>
      <xdr:colOff>127000</xdr:colOff>
      <xdr:row>57</xdr:row>
      <xdr:rowOff>89154</xdr:rowOff>
    </xdr:to>
    <xdr:cxnSp macro="">
      <xdr:nvCxnSpPr>
        <xdr:cNvPr id="641" name="直線コネクタ 640">
          <a:extLst>
            <a:ext uri="{FF2B5EF4-FFF2-40B4-BE49-F238E27FC236}">
              <a16:creationId xmlns:a16="http://schemas.microsoft.com/office/drawing/2014/main" id="{E42BE8D7-86E3-426C-85A7-247391552F03}"/>
            </a:ext>
          </a:extLst>
        </xdr:cNvPr>
        <xdr:cNvCxnSpPr/>
      </xdr:nvCxnSpPr>
      <xdr:spPr>
        <a:xfrm>
          <a:off x="13942060" y="9793986"/>
          <a:ext cx="762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100076</xdr:rowOff>
    </xdr:from>
    <xdr:to>
      <xdr:col>76</xdr:col>
      <xdr:colOff>165100</xdr:colOff>
      <xdr:row>57</xdr:row>
      <xdr:rowOff>30226</xdr:rowOff>
    </xdr:to>
    <xdr:sp macro="" textlink="">
      <xdr:nvSpPr>
        <xdr:cNvPr id="642" name="楕円 641">
          <a:extLst>
            <a:ext uri="{FF2B5EF4-FFF2-40B4-BE49-F238E27FC236}">
              <a16:creationId xmlns:a16="http://schemas.microsoft.com/office/drawing/2014/main" id="{9CF14619-EBA7-4157-B925-EDF3484CE3B3}"/>
            </a:ext>
          </a:extLst>
        </xdr:cNvPr>
        <xdr:cNvSpPr/>
      </xdr:nvSpPr>
      <xdr:spPr>
        <a:xfrm>
          <a:off x="13089890" y="96974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150876</xdr:rowOff>
    </xdr:from>
    <xdr:to>
      <xdr:col>81</xdr:col>
      <xdr:colOff>50800</xdr:colOff>
      <xdr:row>57</xdr:row>
      <xdr:rowOff>25146</xdr:rowOff>
    </xdr:to>
    <xdr:cxnSp macro="">
      <xdr:nvCxnSpPr>
        <xdr:cNvPr id="643" name="直線コネクタ 642">
          <a:extLst>
            <a:ext uri="{FF2B5EF4-FFF2-40B4-BE49-F238E27FC236}">
              <a16:creationId xmlns:a16="http://schemas.microsoft.com/office/drawing/2014/main" id="{6AF94F36-8196-4FFC-83BE-319993E3B26E}"/>
            </a:ext>
          </a:extLst>
        </xdr:cNvPr>
        <xdr:cNvCxnSpPr/>
      </xdr:nvCxnSpPr>
      <xdr:spPr>
        <a:xfrm>
          <a:off x="13144500" y="9752076"/>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72644</xdr:rowOff>
    </xdr:from>
    <xdr:to>
      <xdr:col>72</xdr:col>
      <xdr:colOff>38100</xdr:colOff>
      <xdr:row>57</xdr:row>
      <xdr:rowOff>2794</xdr:rowOff>
    </xdr:to>
    <xdr:sp macro="" textlink="">
      <xdr:nvSpPr>
        <xdr:cNvPr id="644" name="楕円 643">
          <a:extLst>
            <a:ext uri="{FF2B5EF4-FFF2-40B4-BE49-F238E27FC236}">
              <a16:creationId xmlns:a16="http://schemas.microsoft.com/office/drawing/2014/main" id="{85DC7798-5696-4D9B-81AC-08CFA95BDB11}"/>
            </a:ext>
          </a:extLst>
        </xdr:cNvPr>
        <xdr:cNvSpPr/>
      </xdr:nvSpPr>
      <xdr:spPr>
        <a:xfrm>
          <a:off x="12303760" y="9673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123444</xdr:rowOff>
    </xdr:from>
    <xdr:to>
      <xdr:col>76</xdr:col>
      <xdr:colOff>114300</xdr:colOff>
      <xdr:row>56</xdr:row>
      <xdr:rowOff>150876</xdr:rowOff>
    </xdr:to>
    <xdr:cxnSp macro="">
      <xdr:nvCxnSpPr>
        <xdr:cNvPr id="645" name="直線コネクタ 644">
          <a:extLst>
            <a:ext uri="{FF2B5EF4-FFF2-40B4-BE49-F238E27FC236}">
              <a16:creationId xmlns:a16="http://schemas.microsoft.com/office/drawing/2014/main" id="{8BB5419C-3900-4FC3-A861-F4283B22AB1B}"/>
            </a:ext>
          </a:extLst>
        </xdr:cNvPr>
        <xdr:cNvCxnSpPr/>
      </xdr:nvCxnSpPr>
      <xdr:spPr>
        <a:xfrm>
          <a:off x="12346940" y="9726549"/>
          <a:ext cx="79756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58928</xdr:rowOff>
    </xdr:from>
    <xdr:to>
      <xdr:col>67</xdr:col>
      <xdr:colOff>101600</xdr:colOff>
      <xdr:row>56</xdr:row>
      <xdr:rowOff>160528</xdr:rowOff>
    </xdr:to>
    <xdr:sp macro="" textlink="">
      <xdr:nvSpPr>
        <xdr:cNvPr id="646" name="楕円 645">
          <a:extLst>
            <a:ext uri="{FF2B5EF4-FFF2-40B4-BE49-F238E27FC236}">
              <a16:creationId xmlns:a16="http://schemas.microsoft.com/office/drawing/2014/main" id="{6CDB3A7B-CCF3-4262-BDEF-873C2C6A28A7}"/>
            </a:ext>
          </a:extLst>
        </xdr:cNvPr>
        <xdr:cNvSpPr/>
      </xdr:nvSpPr>
      <xdr:spPr>
        <a:xfrm>
          <a:off x="11487150" y="96563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109728</xdr:rowOff>
    </xdr:from>
    <xdr:to>
      <xdr:col>71</xdr:col>
      <xdr:colOff>177800</xdr:colOff>
      <xdr:row>56</xdr:row>
      <xdr:rowOff>123444</xdr:rowOff>
    </xdr:to>
    <xdr:cxnSp macro="">
      <xdr:nvCxnSpPr>
        <xdr:cNvPr id="647" name="直線コネクタ 646">
          <a:extLst>
            <a:ext uri="{FF2B5EF4-FFF2-40B4-BE49-F238E27FC236}">
              <a16:creationId xmlns:a16="http://schemas.microsoft.com/office/drawing/2014/main" id="{26B29028-3631-4220-8C25-14ECD94BCCC5}"/>
            </a:ext>
          </a:extLst>
        </xdr:cNvPr>
        <xdr:cNvCxnSpPr/>
      </xdr:nvCxnSpPr>
      <xdr:spPr>
        <a:xfrm>
          <a:off x="11541760" y="9709023"/>
          <a:ext cx="80518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48" name="n_1aveValue【学校施設】&#10;有形固定資産減価償却率">
          <a:extLst>
            <a:ext uri="{FF2B5EF4-FFF2-40B4-BE49-F238E27FC236}">
              <a16:creationId xmlns:a16="http://schemas.microsoft.com/office/drawing/2014/main" id="{3E3A0FA2-613A-43F9-BA0B-501C8D9F1716}"/>
            </a:ext>
          </a:extLst>
        </xdr:cNvPr>
        <xdr:cNvSpPr txBox="1"/>
      </xdr:nvSpPr>
      <xdr:spPr>
        <a:xfrm>
          <a:off x="13738234" y="1044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49" name="n_2aveValue【学校施設】&#10;有形固定資産減価償却率">
          <a:extLst>
            <a:ext uri="{FF2B5EF4-FFF2-40B4-BE49-F238E27FC236}">
              <a16:creationId xmlns:a16="http://schemas.microsoft.com/office/drawing/2014/main" id="{AE984242-FCA4-4596-A991-E7EB196F53E8}"/>
            </a:ext>
          </a:extLst>
        </xdr:cNvPr>
        <xdr:cNvSpPr txBox="1"/>
      </xdr:nvSpPr>
      <xdr:spPr>
        <a:xfrm>
          <a:off x="1295718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50" name="n_3aveValue【学校施設】&#10;有形固定資産減価償却率">
          <a:extLst>
            <a:ext uri="{FF2B5EF4-FFF2-40B4-BE49-F238E27FC236}">
              <a16:creationId xmlns:a16="http://schemas.microsoft.com/office/drawing/2014/main" id="{7ECDB64F-B1ED-4C08-B39B-F274C64B1AD6}"/>
            </a:ext>
          </a:extLst>
        </xdr:cNvPr>
        <xdr:cNvSpPr txBox="1"/>
      </xdr:nvSpPr>
      <xdr:spPr>
        <a:xfrm>
          <a:off x="12171054" y="1040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651" name="n_4aveValue【学校施設】&#10;有形固定資産減価償却率">
          <a:extLst>
            <a:ext uri="{FF2B5EF4-FFF2-40B4-BE49-F238E27FC236}">
              <a16:creationId xmlns:a16="http://schemas.microsoft.com/office/drawing/2014/main" id="{F7899136-0355-494D-AEFF-53C07BC4C529}"/>
            </a:ext>
          </a:extLst>
        </xdr:cNvPr>
        <xdr:cNvSpPr txBox="1"/>
      </xdr:nvSpPr>
      <xdr:spPr>
        <a:xfrm>
          <a:off x="11354444" y="103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92473</xdr:rowOff>
    </xdr:from>
    <xdr:ext cx="405111" cy="259045"/>
    <xdr:sp macro="" textlink="">
      <xdr:nvSpPr>
        <xdr:cNvPr id="652" name="n_1mainValue【学校施設】&#10;有形固定資産減価償却率">
          <a:extLst>
            <a:ext uri="{FF2B5EF4-FFF2-40B4-BE49-F238E27FC236}">
              <a16:creationId xmlns:a16="http://schemas.microsoft.com/office/drawing/2014/main" id="{77DA6725-0192-4D3F-9DEC-F5EFB277EFDA}"/>
            </a:ext>
          </a:extLst>
        </xdr:cNvPr>
        <xdr:cNvSpPr txBox="1"/>
      </xdr:nvSpPr>
      <xdr:spPr>
        <a:xfrm>
          <a:off x="13738234" y="95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46753</xdr:rowOff>
    </xdr:from>
    <xdr:ext cx="405111" cy="259045"/>
    <xdr:sp macro="" textlink="">
      <xdr:nvSpPr>
        <xdr:cNvPr id="653" name="n_2mainValue【学校施設】&#10;有形固定資産減価償却率">
          <a:extLst>
            <a:ext uri="{FF2B5EF4-FFF2-40B4-BE49-F238E27FC236}">
              <a16:creationId xmlns:a16="http://schemas.microsoft.com/office/drawing/2014/main" id="{1F7CB4BB-FE89-4CF6-8EE4-4E881403EC0B}"/>
            </a:ext>
          </a:extLst>
        </xdr:cNvPr>
        <xdr:cNvSpPr txBox="1"/>
      </xdr:nvSpPr>
      <xdr:spPr>
        <a:xfrm>
          <a:off x="12957184" y="947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19321</xdr:rowOff>
    </xdr:from>
    <xdr:ext cx="405111" cy="259045"/>
    <xdr:sp macro="" textlink="">
      <xdr:nvSpPr>
        <xdr:cNvPr id="654" name="n_3mainValue【学校施設】&#10;有形固定資産減価償却率">
          <a:extLst>
            <a:ext uri="{FF2B5EF4-FFF2-40B4-BE49-F238E27FC236}">
              <a16:creationId xmlns:a16="http://schemas.microsoft.com/office/drawing/2014/main" id="{3D0E2F6A-EBB0-4B8C-8C07-8F6EB86421A2}"/>
            </a:ext>
          </a:extLst>
        </xdr:cNvPr>
        <xdr:cNvSpPr txBox="1"/>
      </xdr:nvSpPr>
      <xdr:spPr>
        <a:xfrm>
          <a:off x="12171054" y="944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5605</xdr:rowOff>
    </xdr:from>
    <xdr:ext cx="405111" cy="259045"/>
    <xdr:sp macro="" textlink="">
      <xdr:nvSpPr>
        <xdr:cNvPr id="655" name="n_4mainValue【学校施設】&#10;有形固定資産減価償却率">
          <a:extLst>
            <a:ext uri="{FF2B5EF4-FFF2-40B4-BE49-F238E27FC236}">
              <a16:creationId xmlns:a16="http://schemas.microsoft.com/office/drawing/2014/main" id="{60543232-024E-461A-9B0E-F9C2DA136F16}"/>
            </a:ext>
          </a:extLst>
        </xdr:cNvPr>
        <xdr:cNvSpPr txBox="1"/>
      </xdr:nvSpPr>
      <xdr:spPr>
        <a:xfrm>
          <a:off x="11354444" y="943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9C6DD1C4-322F-4DAB-8307-AE342F849F7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5CDB68FE-C33B-457A-8E11-796F6D16BA8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869BEEB1-1D9A-43E3-9BFC-93D14A3FB85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2DADC640-6A41-495F-BB62-69E9E8C9C7F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FA092A75-A040-4486-AF2E-85BD539A531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2B7A45E6-00F4-4583-BFE8-5A40AEA10EA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F37461C5-58C7-49FF-A9F5-D889244FFBD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916C4486-D17F-4D23-8644-F830C4407D5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338A5FD8-2396-49DC-A6F6-763EA913BF3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66578081-ADB4-4052-8990-0D1137D060D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286BBBAB-D4B3-41B2-96D2-DC692B9EC84C}"/>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C96F76F-D773-4DDE-8FC2-B3A1931DE5EC}"/>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93924F7D-279E-4CC0-853B-970B2C0CA2E9}"/>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8F3452AD-0EE7-4A04-AD53-2774D7BAD20B}"/>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38A6D7FF-B162-4800-98E2-88EBD68723FF}"/>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794308B1-3C4B-4005-B803-1552CBB3488D}"/>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E432FF1F-D7DA-4DA6-BF9D-38E487AE2D84}"/>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8306DE2B-2014-4890-B000-10DB8B0C7A0A}"/>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938679FE-B376-4E62-8AD1-3D944A435C73}"/>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57F73CA0-3593-4780-BCF8-3A4269833D24}"/>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19A6EF1E-EF68-4471-BBEA-1935384B416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E8C4D871-F01C-4D8E-8B4C-D6F28EA0713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C7F059A3-1157-4770-9923-72793EA7D341}"/>
            </a:ext>
          </a:extLst>
        </xdr:cNvPr>
        <xdr:cNvCxnSpPr/>
      </xdr:nvCxnSpPr>
      <xdr:spPr>
        <a:xfrm flipV="1">
          <a:off x="19947254" y="9828276"/>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C9369694-E442-4CE8-80C6-223FD56CBD54}"/>
            </a:ext>
          </a:extLst>
        </xdr:cNvPr>
        <xdr:cNvSpPr txBox="1"/>
      </xdr:nvSpPr>
      <xdr:spPr>
        <a:xfrm>
          <a:off x="19985990" y="110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152540D4-178B-4C45-812C-F57C95EE229B}"/>
            </a:ext>
          </a:extLst>
        </xdr:cNvPr>
        <xdr:cNvCxnSpPr/>
      </xdr:nvCxnSpPr>
      <xdr:spPr>
        <a:xfrm>
          <a:off x="19885660" y="11078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EB249AA1-5B0A-4D9A-8B23-1C0466F4F864}"/>
            </a:ext>
          </a:extLst>
        </xdr:cNvPr>
        <xdr:cNvSpPr txBox="1"/>
      </xdr:nvSpPr>
      <xdr:spPr>
        <a:xfrm>
          <a:off x="19985990" y="960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9FED8671-FDDD-486F-9279-DE21DF23B927}"/>
            </a:ext>
          </a:extLst>
        </xdr:cNvPr>
        <xdr:cNvCxnSpPr/>
      </xdr:nvCxnSpPr>
      <xdr:spPr>
        <a:xfrm>
          <a:off x="19885660" y="9828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683" name="【学校施設】&#10;一人当たり面積平均値テキスト">
          <a:extLst>
            <a:ext uri="{FF2B5EF4-FFF2-40B4-BE49-F238E27FC236}">
              <a16:creationId xmlns:a16="http://schemas.microsoft.com/office/drawing/2014/main" id="{E9216669-AC77-4240-AC70-95E10CE3AFAF}"/>
            </a:ext>
          </a:extLst>
        </xdr:cNvPr>
        <xdr:cNvSpPr txBox="1"/>
      </xdr:nvSpPr>
      <xdr:spPr>
        <a:xfrm>
          <a:off x="19985990" y="1039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44CEA931-8463-44D7-8FD5-BB20A3072248}"/>
            </a:ext>
          </a:extLst>
        </xdr:cNvPr>
        <xdr:cNvSpPr/>
      </xdr:nvSpPr>
      <xdr:spPr>
        <a:xfrm>
          <a:off x="19904710" y="105467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01B37364-4257-483A-8ABE-F6FC340EFCF9}"/>
            </a:ext>
          </a:extLst>
        </xdr:cNvPr>
        <xdr:cNvSpPr/>
      </xdr:nvSpPr>
      <xdr:spPr>
        <a:xfrm>
          <a:off x="19161760" y="1053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631E305A-4F12-4F9B-BDCF-391CDF33FE88}"/>
            </a:ext>
          </a:extLst>
        </xdr:cNvPr>
        <xdr:cNvSpPr/>
      </xdr:nvSpPr>
      <xdr:spPr>
        <a:xfrm>
          <a:off x="18345150" y="105189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7147C640-0263-4234-A4D0-CA40E16923F3}"/>
            </a:ext>
          </a:extLst>
        </xdr:cNvPr>
        <xdr:cNvSpPr/>
      </xdr:nvSpPr>
      <xdr:spPr>
        <a:xfrm>
          <a:off x="17547590" y="104484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5E536DE0-51AB-444E-9519-DD2F92E58CF5}"/>
            </a:ext>
          </a:extLst>
        </xdr:cNvPr>
        <xdr:cNvSpPr/>
      </xdr:nvSpPr>
      <xdr:spPr>
        <a:xfrm>
          <a:off x="16761460" y="1046175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D1D60160-E03F-45F3-A46F-F11BDCEFAE43}"/>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F69EBE3-0A07-46E2-B8DD-48F7FD1F541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E29550D-0930-4B8A-859E-F6A617A4F75D}"/>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F84E776D-2228-4218-8A26-FBA4ECDBD04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1A1EC6B-43A0-49CD-8A3C-62AF164F28FD}"/>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56642</xdr:rowOff>
    </xdr:from>
    <xdr:to>
      <xdr:col>116</xdr:col>
      <xdr:colOff>114300</xdr:colOff>
      <xdr:row>64</xdr:row>
      <xdr:rowOff>158242</xdr:rowOff>
    </xdr:to>
    <xdr:sp macro="" textlink="">
      <xdr:nvSpPr>
        <xdr:cNvPr id="694" name="楕円 693">
          <a:extLst>
            <a:ext uri="{FF2B5EF4-FFF2-40B4-BE49-F238E27FC236}">
              <a16:creationId xmlns:a16="http://schemas.microsoft.com/office/drawing/2014/main" id="{DBFFEE0B-BB3E-45C4-8393-6B859592780C}"/>
            </a:ext>
          </a:extLst>
        </xdr:cNvPr>
        <xdr:cNvSpPr/>
      </xdr:nvSpPr>
      <xdr:spPr>
        <a:xfrm>
          <a:off x="19904710" y="110332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143019</xdr:rowOff>
    </xdr:from>
    <xdr:ext cx="469744" cy="259045"/>
    <xdr:sp macro="" textlink="">
      <xdr:nvSpPr>
        <xdr:cNvPr id="695" name="【学校施設】&#10;一人当たり面積該当値テキスト">
          <a:extLst>
            <a:ext uri="{FF2B5EF4-FFF2-40B4-BE49-F238E27FC236}">
              <a16:creationId xmlns:a16="http://schemas.microsoft.com/office/drawing/2014/main" id="{511F1A00-55D0-429B-BADF-162260147CB0}"/>
            </a:ext>
          </a:extLst>
        </xdr:cNvPr>
        <xdr:cNvSpPr txBox="1"/>
      </xdr:nvSpPr>
      <xdr:spPr>
        <a:xfrm>
          <a:off x="19985990" y="1094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47498</xdr:rowOff>
    </xdr:from>
    <xdr:to>
      <xdr:col>112</xdr:col>
      <xdr:colOff>38100</xdr:colOff>
      <xdr:row>64</xdr:row>
      <xdr:rowOff>149098</xdr:rowOff>
    </xdr:to>
    <xdr:sp macro="" textlink="">
      <xdr:nvSpPr>
        <xdr:cNvPr id="696" name="楕円 695">
          <a:extLst>
            <a:ext uri="{FF2B5EF4-FFF2-40B4-BE49-F238E27FC236}">
              <a16:creationId xmlns:a16="http://schemas.microsoft.com/office/drawing/2014/main" id="{329267F4-4A6E-4E84-A0DE-17EF5FDCF3F6}"/>
            </a:ext>
          </a:extLst>
        </xdr:cNvPr>
        <xdr:cNvSpPr/>
      </xdr:nvSpPr>
      <xdr:spPr>
        <a:xfrm>
          <a:off x="19161760" y="1102220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98298</xdr:rowOff>
    </xdr:from>
    <xdr:to>
      <xdr:col>116</xdr:col>
      <xdr:colOff>63500</xdr:colOff>
      <xdr:row>64</xdr:row>
      <xdr:rowOff>107442</xdr:rowOff>
    </xdr:to>
    <xdr:cxnSp macro="">
      <xdr:nvCxnSpPr>
        <xdr:cNvPr id="697" name="直線コネクタ 696">
          <a:extLst>
            <a:ext uri="{FF2B5EF4-FFF2-40B4-BE49-F238E27FC236}">
              <a16:creationId xmlns:a16="http://schemas.microsoft.com/office/drawing/2014/main" id="{9A38361C-69D0-4B98-9F0B-33E3ECA8145C}"/>
            </a:ext>
          </a:extLst>
        </xdr:cNvPr>
        <xdr:cNvCxnSpPr/>
      </xdr:nvCxnSpPr>
      <xdr:spPr>
        <a:xfrm>
          <a:off x="19204940" y="11067288"/>
          <a:ext cx="7429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45212</xdr:rowOff>
    </xdr:from>
    <xdr:to>
      <xdr:col>107</xdr:col>
      <xdr:colOff>101600</xdr:colOff>
      <xdr:row>64</xdr:row>
      <xdr:rowOff>146812</xdr:rowOff>
    </xdr:to>
    <xdr:sp macro="" textlink="">
      <xdr:nvSpPr>
        <xdr:cNvPr id="698" name="楕円 697">
          <a:extLst>
            <a:ext uri="{FF2B5EF4-FFF2-40B4-BE49-F238E27FC236}">
              <a16:creationId xmlns:a16="http://schemas.microsoft.com/office/drawing/2014/main" id="{A40EBFAB-8F02-4CE2-B82F-F3CC9A22EAD5}"/>
            </a:ext>
          </a:extLst>
        </xdr:cNvPr>
        <xdr:cNvSpPr/>
      </xdr:nvSpPr>
      <xdr:spPr>
        <a:xfrm>
          <a:off x="18345150" y="110199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96012</xdr:rowOff>
    </xdr:from>
    <xdr:to>
      <xdr:col>111</xdr:col>
      <xdr:colOff>177800</xdr:colOff>
      <xdr:row>64</xdr:row>
      <xdr:rowOff>98298</xdr:rowOff>
    </xdr:to>
    <xdr:cxnSp macro="">
      <xdr:nvCxnSpPr>
        <xdr:cNvPr id="699" name="直線コネクタ 698">
          <a:extLst>
            <a:ext uri="{FF2B5EF4-FFF2-40B4-BE49-F238E27FC236}">
              <a16:creationId xmlns:a16="http://schemas.microsoft.com/office/drawing/2014/main" id="{01BE3F3D-30C8-4691-8C15-A5BDDC21E065}"/>
            </a:ext>
          </a:extLst>
        </xdr:cNvPr>
        <xdr:cNvCxnSpPr/>
      </xdr:nvCxnSpPr>
      <xdr:spPr>
        <a:xfrm>
          <a:off x="18399760" y="11065002"/>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54356</xdr:rowOff>
    </xdr:from>
    <xdr:to>
      <xdr:col>102</xdr:col>
      <xdr:colOff>165100</xdr:colOff>
      <xdr:row>64</xdr:row>
      <xdr:rowOff>155956</xdr:rowOff>
    </xdr:to>
    <xdr:sp macro="" textlink="">
      <xdr:nvSpPr>
        <xdr:cNvPr id="700" name="楕円 699">
          <a:extLst>
            <a:ext uri="{FF2B5EF4-FFF2-40B4-BE49-F238E27FC236}">
              <a16:creationId xmlns:a16="http://schemas.microsoft.com/office/drawing/2014/main" id="{6509D32E-C5CE-46F8-87FD-44AF8700862E}"/>
            </a:ext>
          </a:extLst>
        </xdr:cNvPr>
        <xdr:cNvSpPr/>
      </xdr:nvSpPr>
      <xdr:spPr>
        <a:xfrm>
          <a:off x="17547590" y="1103096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96012</xdr:rowOff>
    </xdr:from>
    <xdr:to>
      <xdr:col>107</xdr:col>
      <xdr:colOff>50800</xdr:colOff>
      <xdr:row>64</xdr:row>
      <xdr:rowOff>105156</xdr:rowOff>
    </xdr:to>
    <xdr:cxnSp macro="">
      <xdr:nvCxnSpPr>
        <xdr:cNvPr id="701" name="直線コネクタ 700">
          <a:extLst>
            <a:ext uri="{FF2B5EF4-FFF2-40B4-BE49-F238E27FC236}">
              <a16:creationId xmlns:a16="http://schemas.microsoft.com/office/drawing/2014/main" id="{1DC6FF2E-9C61-4A0E-B160-1A1180045D59}"/>
            </a:ext>
          </a:extLst>
        </xdr:cNvPr>
        <xdr:cNvCxnSpPr/>
      </xdr:nvCxnSpPr>
      <xdr:spPr>
        <a:xfrm flipV="1">
          <a:off x="17602200" y="11065002"/>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54356</xdr:rowOff>
    </xdr:from>
    <xdr:to>
      <xdr:col>98</xdr:col>
      <xdr:colOff>38100</xdr:colOff>
      <xdr:row>64</xdr:row>
      <xdr:rowOff>155956</xdr:rowOff>
    </xdr:to>
    <xdr:sp macro="" textlink="">
      <xdr:nvSpPr>
        <xdr:cNvPr id="702" name="楕円 701">
          <a:extLst>
            <a:ext uri="{FF2B5EF4-FFF2-40B4-BE49-F238E27FC236}">
              <a16:creationId xmlns:a16="http://schemas.microsoft.com/office/drawing/2014/main" id="{78E502E7-E7FA-4A28-A8FA-398C3C328D90}"/>
            </a:ext>
          </a:extLst>
        </xdr:cNvPr>
        <xdr:cNvSpPr/>
      </xdr:nvSpPr>
      <xdr:spPr>
        <a:xfrm>
          <a:off x="16761460" y="11030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105156</xdr:rowOff>
    </xdr:from>
    <xdr:to>
      <xdr:col>102</xdr:col>
      <xdr:colOff>114300</xdr:colOff>
      <xdr:row>64</xdr:row>
      <xdr:rowOff>105156</xdr:rowOff>
    </xdr:to>
    <xdr:cxnSp macro="">
      <xdr:nvCxnSpPr>
        <xdr:cNvPr id="703" name="直線コネクタ 702">
          <a:extLst>
            <a:ext uri="{FF2B5EF4-FFF2-40B4-BE49-F238E27FC236}">
              <a16:creationId xmlns:a16="http://schemas.microsoft.com/office/drawing/2014/main" id="{384278DF-45D2-41E2-B3B7-DF678098E41E}"/>
            </a:ext>
          </a:extLst>
        </xdr:cNvPr>
        <xdr:cNvCxnSpPr/>
      </xdr:nvCxnSpPr>
      <xdr:spPr>
        <a:xfrm>
          <a:off x="16804640" y="1107605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26179</xdr:rowOff>
    </xdr:from>
    <xdr:ext cx="469744" cy="259045"/>
    <xdr:sp macro="" textlink="">
      <xdr:nvSpPr>
        <xdr:cNvPr id="704" name="n_1aveValue【学校施設】&#10;一人当たり面積">
          <a:extLst>
            <a:ext uri="{FF2B5EF4-FFF2-40B4-BE49-F238E27FC236}">
              <a16:creationId xmlns:a16="http://schemas.microsoft.com/office/drawing/2014/main" id="{F648255D-A61F-4771-A453-511000FE6039}"/>
            </a:ext>
          </a:extLst>
        </xdr:cNvPr>
        <xdr:cNvSpPr txBox="1"/>
      </xdr:nvSpPr>
      <xdr:spPr>
        <a:xfrm>
          <a:off x="18982132"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705" name="n_2aveValue【学校施設】&#10;一人当たり面積">
          <a:extLst>
            <a:ext uri="{FF2B5EF4-FFF2-40B4-BE49-F238E27FC236}">
              <a16:creationId xmlns:a16="http://schemas.microsoft.com/office/drawing/2014/main" id="{A7E4AC71-0D31-4084-906B-344039676A05}"/>
            </a:ext>
          </a:extLst>
        </xdr:cNvPr>
        <xdr:cNvSpPr txBox="1"/>
      </xdr:nvSpPr>
      <xdr:spPr>
        <a:xfrm>
          <a:off x="18182032"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706" name="n_3aveValue【学校施設】&#10;一人当たり面積">
          <a:extLst>
            <a:ext uri="{FF2B5EF4-FFF2-40B4-BE49-F238E27FC236}">
              <a16:creationId xmlns:a16="http://schemas.microsoft.com/office/drawing/2014/main" id="{FEC3D64D-BB30-4FF7-ACC8-08F0501D8BF9}"/>
            </a:ext>
          </a:extLst>
        </xdr:cNvPr>
        <xdr:cNvSpPr txBox="1"/>
      </xdr:nvSpPr>
      <xdr:spPr>
        <a:xfrm>
          <a:off x="17384472"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117619</xdr:rowOff>
    </xdr:from>
    <xdr:ext cx="469744" cy="259045"/>
    <xdr:sp macro="" textlink="">
      <xdr:nvSpPr>
        <xdr:cNvPr id="707" name="n_4aveValue【学校施設】&#10;一人当たり面積">
          <a:extLst>
            <a:ext uri="{FF2B5EF4-FFF2-40B4-BE49-F238E27FC236}">
              <a16:creationId xmlns:a16="http://schemas.microsoft.com/office/drawing/2014/main" id="{60CB5CCC-A958-411E-AB8D-E579B1777502}"/>
            </a:ext>
          </a:extLst>
        </xdr:cNvPr>
        <xdr:cNvSpPr txBox="1"/>
      </xdr:nvSpPr>
      <xdr:spPr>
        <a:xfrm>
          <a:off x="1658881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140225</xdr:rowOff>
    </xdr:from>
    <xdr:ext cx="469744" cy="259045"/>
    <xdr:sp macro="" textlink="">
      <xdr:nvSpPr>
        <xdr:cNvPr id="708" name="n_1mainValue【学校施設】&#10;一人当たり面積">
          <a:extLst>
            <a:ext uri="{FF2B5EF4-FFF2-40B4-BE49-F238E27FC236}">
              <a16:creationId xmlns:a16="http://schemas.microsoft.com/office/drawing/2014/main" id="{16F3370B-2A48-46E6-A674-B7A886A1C092}"/>
            </a:ext>
          </a:extLst>
        </xdr:cNvPr>
        <xdr:cNvSpPr txBox="1"/>
      </xdr:nvSpPr>
      <xdr:spPr>
        <a:xfrm>
          <a:off x="18982132" y="111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137939</xdr:rowOff>
    </xdr:from>
    <xdr:ext cx="469744" cy="259045"/>
    <xdr:sp macro="" textlink="">
      <xdr:nvSpPr>
        <xdr:cNvPr id="709" name="n_2mainValue【学校施設】&#10;一人当たり面積">
          <a:extLst>
            <a:ext uri="{FF2B5EF4-FFF2-40B4-BE49-F238E27FC236}">
              <a16:creationId xmlns:a16="http://schemas.microsoft.com/office/drawing/2014/main" id="{37153733-40E4-4FC2-AAB5-7339BD17FDD4}"/>
            </a:ext>
          </a:extLst>
        </xdr:cNvPr>
        <xdr:cNvSpPr txBox="1"/>
      </xdr:nvSpPr>
      <xdr:spPr>
        <a:xfrm>
          <a:off x="18182032" y="1110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147083</xdr:rowOff>
    </xdr:from>
    <xdr:ext cx="469744" cy="259045"/>
    <xdr:sp macro="" textlink="">
      <xdr:nvSpPr>
        <xdr:cNvPr id="710" name="n_3mainValue【学校施設】&#10;一人当たり面積">
          <a:extLst>
            <a:ext uri="{FF2B5EF4-FFF2-40B4-BE49-F238E27FC236}">
              <a16:creationId xmlns:a16="http://schemas.microsoft.com/office/drawing/2014/main" id="{65B0F41F-C00C-47B0-8B7E-4D9FF5C4C0AD}"/>
            </a:ext>
          </a:extLst>
        </xdr:cNvPr>
        <xdr:cNvSpPr txBox="1"/>
      </xdr:nvSpPr>
      <xdr:spPr>
        <a:xfrm>
          <a:off x="17384472" y="1111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147083</xdr:rowOff>
    </xdr:from>
    <xdr:ext cx="469744" cy="259045"/>
    <xdr:sp macro="" textlink="">
      <xdr:nvSpPr>
        <xdr:cNvPr id="711" name="n_4mainValue【学校施設】&#10;一人当たり面積">
          <a:extLst>
            <a:ext uri="{FF2B5EF4-FFF2-40B4-BE49-F238E27FC236}">
              <a16:creationId xmlns:a16="http://schemas.microsoft.com/office/drawing/2014/main" id="{DCBBF10E-AF07-4136-8633-4CE550598F96}"/>
            </a:ext>
          </a:extLst>
        </xdr:cNvPr>
        <xdr:cNvSpPr txBox="1"/>
      </xdr:nvSpPr>
      <xdr:spPr>
        <a:xfrm>
          <a:off x="16588817" y="1111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F5E1B52F-314D-4071-BB6C-8D6C9B4BF0F9}"/>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EB84CC8B-71E1-4778-80D1-CB640448AD8F}"/>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479316DB-78B5-4814-8A0E-312A74507FD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5B1420F4-5E5E-4E9F-B65D-D58917AE797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7CF31F50-60D5-4328-BC98-25BBFA44D20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82C6D63D-5998-4D7E-90E6-0696FE4229F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A133078F-4EFB-4566-B19C-85FA7505865E}"/>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596C734C-8793-4E37-936A-E56A9B2A7A6B}"/>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B8914D89-26D5-4ED6-8B64-88F82BB0846E}"/>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BEE84E8B-F5BD-4560-9412-18CBAB6141A1}"/>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9E120BD8-C508-4E50-94FA-CB241C591F4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3" name="直線コネクタ 722">
          <a:extLst>
            <a:ext uri="{FF2B5EF4-FFF2-40B4-BE49-F238E27FC236}">
              <a16:creationId xmlns:a16="http://schemas.microsoft.com/office/drawing/2014/main" id="{5A2C5B79-5DFC-4D19-9792-55DB03DB4F6D}"/>
            </a:ext>
          </a:extLst>
        </xdr:cNvPr>
        <xdr:cNvCxnSpPr/>
      </xdr:nvCxnSpPr>
      <xdr:spPr>
        <a:xfrm>
          <a:off x="1120394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4" name="テキスト ボックス 723">
          <a:extLst>
            <a:ext uri="{FF2B5EF4-FFF2-40B4-BE49-F238E27FC236}">
              <a16:creationId xmlns:a16="http://schemas.microsoft.com/office/drawing/2014/main" id="{260FEBEF-4EDD-4700-A630-FBB3F7555493}"/>
            </a:ext>
          </a:extLst>
        </xdr:cNvPr>
        <xdr:cNvSpPr txBox="1"/>
      </xdr:nvSpPr>
      <xdr:spPr>
        <a:xfrm>
          <a:off x="1080153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5" name="直線コネクタ 724">
          <a:extLst>
            <a:ext uri="{FF2B5EF4-FFF2-40B4-BE49-F238E27FC236}">
              <a16:creationId xmlns:a16="http://schemas.microsoft.com/office/drawing/2014/main" id="{AAD87A24-BF02-4AE1-8753-0AAA32DF564A}"/>
            </a:ext>
          </a:extLst>
        </xdr:cNvPr>
        <xdr:cNvCxnSpPr/>
      </xdr:nvCxnSpPr>
      <xdr:spPr>
        <a:xfrm>
          <a:off x="1120394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6" name="テキスト ボックス 725">
          <a:extLst>
            <a:ext uri="{FF2B5EF4-FFF2-40B4-BE49-F238E27FC236}">
              <a16:creationId xmlns:a16="http://schemas.microsoft.com/office/drawing/2014/main" id="{30898C5E-B426-4A95-91F3-781627E5CD46}"/>
            </a:ext>
          </a:extLst>
        </xdr:cNvPr>
        <xdr:cNvSpPr txBox="1"/>
      </xdr:nvSpPr>
      <xdr:spPr>
        <a:xfrm>
          <a:off x="1084279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7" name="直線コネクタ 726">
          <a:extLst>
            <a:ext uri="{FF2B5EF4-FFF2-40B4-BE49-F238E27FC236}">
              <a16:creationId xmlns:a16="http://schemas.microsoft.com/office/drawing/2014/main" id="{B84C554E-D04C-40F2-861B-2800AD20DB17}"/>
            </a:ext>
          </a:extLst>
        </xdr:cNvPr>
        <xdr:cNvCxnSpPr/>
      </xdr:nvCxnSpPr>
      <xdr:spPr>
        <a:xfrm>
          <a:off x="1120394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8" name="テキスト ボックス 727">
          <a:extLst>
            <a:ext uri="{FF2B5EF4-FFF2-40B4-BE49-F238E27FC236}">
              <a16:creationId xmlns:a16="http://schemas.microsoft.com/office/drawing/2014/main" id="{84C74AD3-C832-46C7-8CF2-56B9C6EDDC1B}"/>
            </a:ext>
          </a:extLst>
        </xdr:cNvPr>
        <xdr:cNvSpPr txBox="1"/>
      </xdr:nvSpPr>
      <xdr:spPr>
        <a:xfrm>
          <a:off x="1084279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9" name="直線コネクタ 728">
          <a:extLst>
            <a:ext uri="{FF2B5EF4-FFF2-40B4-BE49-F238E27FC236}">
              <a16:creationId xmlns:a16="http://schemas.microsoft.com/office/drawing/2014/main" id="{F2B84FEF-CA83-4256-BE82-A7456A4448BE}"/>
            </a:ext>
          </a:extLst>
        </xdr:cNvPr>
        <xdr:cNvCxnSpPr/>
      </xdr:nvCxnSpPr>
      <xdr:spPr>
        <a:xfrm>
          <a:off x="1120394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0" name="テキスト ボックス 729">
          <a:extLst>
            <a:ext uri="{FF2B5EF4-FFF2-40B4-BE49-F238E27FC236}">
              <a16:creationId xmlns:a16="http://schemas.microsoft.com/office/drawing/2014/main" id="{76B6E948-DD11-4652-AF3B-49DAA84CFC82}"/>
            </a:ext>
          </a:extLst>
        </xdr:cNvPr>
        <xdr:cNvSpPr txBox="1"/>
      </xdr:nvSpPr>
      <xdr:spPr>
        <a:xfrm>
          <a:off x="1084279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31146364-8D8E-43AD-99CA-53E21072180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2" name="テキスト ボックス 731">
          <a:extLst>
            <a:ext uri="{FF2B5EF4-FFF2-40B4-BE49-F238E27FC236}">
              <a16:creationId xmlns:a16="http://schemas.microsoft.com/office/drawing/2014/main" id="{A2E26087-AC01-49AA-8837-3825FE87D3A9}"/>
            </a:ext>
          </a:extLst>
        </xdr:cNvPr>
        <xdr:cNvSpPr txBox="1"/>
      </xdr:nvSpPr>
      <xdr:spPr>
        <a:xfrm>
          <a:off x="1084279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a:extLst>
            <a:ext uri="{FF2B5EF4-FFF2-40B4-BE49-F238E27FC236}">
              <a16:creationId xmlns:a16="http://schemas.microsoft.com/office/drawing/2014/main" id="{76B83727-7B20-4570-ACD4-C0512C62A1C9}"/>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734" name="直線コネクタ 733">
          <a:extLst>
            <a:ext uri="{FF2B5EF4-FFF2-40B4-BE49-F238E27FC236}">
              <a16:creationId xmlns:a16="http://schemas.microsoft.com/office/drawing/2014/main" id="{2AB81620-4894-4D67-AB24-264468DC5D4D}"/>
            </a:ext>
          </a:extLst>
        </xdr:cNvPr>
        <xdr:cNvCxnSpPr/>
      </xdr:nvCxnSpPr>
      <xdr:spPr>
        <a:xfrm flipV="1">
          <a:off x="14703424" y="13419963"/>
          <a:ext cx="0" cy="119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735" name="【児童館】&#10;有形固定資産減価償却率最小値テキスト">
          <a:extLst>
            <a:ext uri="{FF2B5EF4-FFF2-40B4-BE49-F238E27FC236}">
              <a16:creationId xmlns:a16="http://schemas.microsoft.com/office/drawing/2014/main" id="{8CE089BA-FE06-4E5C-A776-59E20AE7230C}"/>
            </a:ext>
          </a:extLst>
        </xdr:cNvPr>
        <xdr:cNvSpPr txBox="1"/>
      </xdr:nvSpPr>
      <xdr:spPr>
        <a:xfrm>
          <a:off x="1474216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736" name="直線コネクタ 735">
          <a:extLst>
            <a:ext uri="{FF2B5EF4-FFF2-40B4-BE49-F238E27FC236}">
              <a16:creationId xmlns:a16="http://schemas.microsoft.com/office/drawing/2014/main" id="{60235991-4ABA-4F9E-A9CD-13575CF840E5}"/>
            </a:ext>
          </a:extLst>
        </xdr:cNvPr>
        <xdr:cNvCxnSpPr/>
      </xdr:nvCxnSpPr>
      <xdr:spPr>
        <a:xfrm>
          <a:off x="14611350" y="1461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737" name="【児童館】&#10;有形固定資産減価償却率最大値テキスト">
          <a:extLst>
            <a:ext uri="{FF2B5EF4-FFF2-40B4-BE49-F238E27FC236}">
              <a16:creationId xmlns:a16="http://schemas.microsoft.com/office/drawing/2014/main" id="{D0E34044-BCC8-45E3-9E06-01130F702756}"/>
            </a:ext>
          </a:extLst>
        </xdr:cNvPr>
        <xdr:cNvSpPr txBox="1"/>
      </xdr:nvSpPr>
      <xdr:spPr>
        <a:xfrm>
          <a:off x="14742160" y="131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738" name="直線コネクタ 737">
          <a:extLst>
            <a:ext uri="{FF2B5EF4-FFF2-40B4-BE49-F238E27FC236}">
              <a16:creationId xmlns:a16="http://schemas.microsoft.com/office/drawing/2014/main" id="{4F7C72B1-42B7-4024-BE6E-E07AD070F747}"/>
            </a:ext>
          </a:extLst>
        </xdr:cNvPr>
        <xdr:cNvCxnSpPr/>
      </xdr:nvCxnSpPr>
      <xdr:spPr>
        <a:xfrm>
          <a:off x="14611350" y="13419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1033</xdr:rowOff>
    </xdr:from>
    <xdr:ext cx="405111" cy="259045"/>
    <xdr:sp macro="" textlink="">
      <xdr:nvSpPr>
        <xdr:cNvPr id="739" name="【児童館】&#10;有形固定資産減価償却率平均値テキスト">
          <a:extLst>
            <a:ext uri="{FF2B5EF4-FFF2-40B4-BE49-F238E27FC236}">
              <a16:creationId xmlns:a16="http://schemas.microsoft.com/office/drawing/2014/main" id="{D0B546DB-07A3-4F0D-A421-48B31FF91D3B}"/>
            </a:ext>
          </a:extLst>
        </xdr:cNvPr>
        <xdr:cNvSpPr txBox="1"/>
      </xdr:nvSpPr>
      <xdr:spPr>
        <a:xfrm>
          <a:off x="14742160" y="1371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740" name="フローチャート: 判断 739">
          <a:extLst>
            <a:ext uri="{FF2B5EF4-FFF2-40B4-BE49-F238E27FC236}">
              <a16:creationId xmlns:a16="http://schemas.microsoft.com/office/drawing/2014/main" id="{E1F87FB6-ACE7-4AE6-8733-93BBFD21104D}"/>
            </a:ext>
          </a:extLst>
        </xdr:cNvPr>
        <xdr:cNvSpPr/>
      </xdr:nvSpPr>
      <xdr:spPr>
        <a:xfrm>
          <a:off x="14649450" y="138656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741" name="フローチャート: 判断 740">
          <a:extLst>
            <a:ext uri="{FF2B5EF4-FFF2-40B4-BE49-F238E27FC236}">
              <a16:creationId xmlns:a16="http://schemas.microsoft.com/office/drawing/2014/main" id="{BF97E318-6C12-41A8-978E-B2546CC17977}"/>
            </a:ext>
          </a:extLst>
        </xdr:cNvPr>
        <xdr:cNvSpPr/>
      </xdr:nvSpPr>
      <xdr:spPr>
        <a:xfrm>
          <a:off x="13887450" y="138949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742" name="フローチャート: 判断 741">
          <a:extLst>
            <a:ext uri="{FF2B5EF4-FFF2-40B4-BE49-F238E27FC236}">
              <a16:creationId xmlns:a16="http://schemas.microsoft.com/office/drawing/2014/main" id="{5D0FBF4C-43EB-4C9A-9554-6B27B7FC0CC4}"/>
            </a:ext>
          </a:extLst>
        </xdr:cNvPr>
        <xdr:cNvSpPr/>
      </xdr:nvSpPr>
      <xdr:spPr>
        <a:xfrm>
          <a:off x="13089890" y="138591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43" name="フローチャート: 判断 742">
          <a:extLst>
            <a:ext uri="{FF2B5EF4-FFF2-40B4-BE49-F238E27FC236}">
              <a16:creationId xmlns:a16="http://schemas.microsoft.com/office/drawing/2014/main" id="{4FE5B111-A8D9-41A1-8702-2B4D36F4CB7E}"/>
            </a:ext>
          </a:extLst>
        </xdr:cNvPr>
        <xdr:cNvSpPr/>
      </xdr:nvSpPr>
      <xdr:spPr>
        <a:xfrm>
          <a:off x="12303760" y="13848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4" name="フローチャート: 判断 743">
          <a:extLst>
            <a:ext uri="{FF2B5EF4-FFF2-40B4-BE49-F238E27FC236}">
              <a16:creationId xmlns:a16="http://schemas.microsoft.com/office/drawing/2014/main" id="{CA83DF65-ED5A-4EE2-8FA8-1250E9CE513F}"/>
            </a:ext>
          </a:extLst>
        </xdr:cNvPr>
        <xdr:cNvSpPr/>
      </xdr:nvSpPr>
      <xdr:spPr>
        <a:xfrm>
          <a:off x="11487150" y="138465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638B8281-DE42-4495-83B0-2E96E5E9D42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9C1F719D-FAF3-498E-81D6-0AB814B5C4DD}"/>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B037F7E8-A7A9-4B9D-8809-58749F70B8B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D44A383C-DA63-4F64-9ECD-7A29097B76D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C16BC6B9-536A-40D7-9B85-435BA1B1E58A}"/>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103887</xdr:rowOff>
    </xdr:from>
    <xdr:to>
      <xdr:col>85</xdr:col>
      <xdr:colOff>177800</xdr:colOff>
      <xdr:row>82</xdr:row>
      <xdr:rowOff>34037</xdr:rowOff>
    </xdr:to>
    <xdr:sp macro="" textlink="">
      <xdr:nvSpPr>
        <xdr:cNvPr id="750" name="楕円 749">
          <a:extLst>
            <a:ext uri="{FF2B5EF4-FFF2-40B4-BE49-F238E27FC236}">
              <a16:creationId xmlns:a16="http://schemas.microsoft.com/office/drawing/2014/main" id="{CCF5B26B-5D8A-4E06-9B75-0BD501FED9B2}"/>
            </a:ext>
          </a:extLst>
        </xdr:cNvPr>
        <xdr:cNvSpPr/>
      </xdr:nvSpPr>
      <xdr:spPr>
        <a:xfrm>
          <a:off x="14649450" y="1398943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82314</xdr:rowOff>
    </xdr:from>
    <xdr:ext cx="405111" cy="259045"/>
    <xdr:sp macro="" textlink="">
      <xdr:nvSpPr>
        <xdr:cNvPr id="751" name="【児童館】&#10;有形固定資産減価償却率該当値テキスト">
          <a:extLst>
            <a:ext uri="{FF2B5EF4-FFF2-40B4-BE49-F238E27FC236}">
              <a16:creationId xmlns:a16="http://schemas.microsoft.com/office/drawing/2014/main" id="{632F0253-2019-4D21-8493-1C6C84421BF5}"/>
            </a:ext>
          </a:extLst>
        </xdr:cNvPr>
        <xdr:cNvSpPr txBox="1"/>
      </xdr:nvSpPr>
      <xdr:spPr>
        <a:xfrm>
          <a:off x="14742160" y="139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752" name="楕円 751">
          <a:extLst>
            <a:ext uri="{FF2B5EF4-FFF2-40B4-BE49-F238E27FC236}">
              <a16:creationId xmlns:a16="http://schemas.microsoft.com/office/drawing/2014/main" id="{B6883390-DEAE-4B81-8032-D047BC312A99}"/>
            </a:ext>
          </a:extLst>
        </xdr:cNvPr>
        <xdr:cNvSpPr/>
      </xdr:nvSpPr>
      <xdr:spPr>
        <a:xfrm>
          <a:off x="13887450" y="139814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81</xdr:row>
      <xdr:rowOff>154687</xdr:rowOff>
    </xdr:to>
    <xdr:cxnSp macro="">
      <xdr:nvCxnSpPr>
        <xdr:cNvPr id="753" name="直線コネクタ 752">
          <a:extLst>
            <a:ext uri="{FF2B5EF4-FFF2-40B4-BE49-F238E27FC236}">
              <a16:creationId xmlns:a16="http://schemas.microsoft.com/office/drawing/2014/main" id="{10F85151-2CF9-4208-975D-73CE654698C5}"/>
            </a:ext>
          </a:extLst>
        </xdr:cNvPr>
        <xdr:cNvCxnSpPr/>
      </xdr:nvCxnSpPr>
      <xdr:spPr>
        <a:xfrm>
          <a:off x="13942060" y="14026515"/>
          <a:ext cx="762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60452</xdr:rowOff>
    </xdr:from>
    <xdr:to>
      <xdr:col>76</xdr:col>
      <xdr:colOff>165100</xdr:colOff>
      <xdr:row>81</xdr:row>
      <xdr:rowOff>162052</xdr:rowOff>
    </xdr:to>
    <xdr:sp macro="" textlink="">
      <xdr:nvSpPr>
        <xdr:cNvPr id="754" name="楕円 753">
          <a:extLst>
            <a:ext uri="{FF2B5EF4-FFF2-40B4-BE49-F238E27FC236}">
              <a16:creationId xmlns:a16="http://schemas.microsoft.com/office/drawing/2014/main" id="{083FDCAF-DB10-4290-A4FC-935191EEAD75}"/>
            </a:ext>
          </a:extLst>
        </xdr:cNvPr>
        <xdr:cNvSpPr/>
      </xdr:nvSpPr>
      <xdr:spPr>
        <a:xfrm>
          <a:off x="13089890" y="1394409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111252</xdr:rowOff>
    </xdr:from>
    <xdr:to>
      <xdr:col>81</xdr:col>
      <xdr:colOff>50800</xdr:colOff>
      <xdr:row>81</xdr:row>
      <xdr:rowOff>140970</xdr:rowOff>
    </xdr:to>
    <xdr:cxnSp macro="">
      <xdr:nvCxnSpPr>
        <xdr:cNvPr id="755" name="直線コネクタ 754">
          <a:extLst>
            <a:ext uri="{FF2B5EF4-FFF2-40B4-BE49-F238E27FC236}">
              <a16:creationId xmlns:a16="http://schemas.microsoft.com/office/drawing/2014/main" id="{EF778A19-6974-4505-8556-BE35ABC97125}"/>
            </a:ext>
          </a:extLst>
        </xdr:cNvPr>
        <xdr:cNvCxnSpPr/>
      </xdr:nvCxnSpPr>
      <xdr:spPr>
        <a:xfrm>
          <a:off x="13144500" y="13998702"/>
          <a:ext cx="79756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42163</xdr:rowOff>
    </xdr:from>
    <xdr:to>
      <xdr:col>72</xdr:col>
      <xdr:colOff>38100</xdr:colOff>
      <xdr:row>81</xdr:row>
      <xdr:rowOff>143763</xdr:rowOff>
    </xdr:to>
    <xdr:sp macro="" textlink="">
      <xdr:nvSpPr>
        <xdr:cNvPr id="756" name="楕円 755">
          <a:extLst>
            <a:ext uri="{FF2B5EF4-FFF2-40B4-BE49-F238E27FC236}">
              <a16:creationId xmlns:a16="http://schemas.microsoft.com/office/drawing/2014/main" id="{9400BBE2-116E-4587-B03B-8777D2BBDA0D}"/>
            </a:ext>
          </a:extLst>
        </xdr:cNvPr>
        <xdr:cNvSpPr/>
      </xdr:nvSpPr>
      <xdr:spPr>
        <a:xfrm>
          <a:off x="12303760" y="13931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92963</xdr:rowOff>
    </xdr:from>
    <xdr:to>
      <xdr:col>76</xdr:col>
      <xdr:colOff>114300</xdr:colOff>
      <xdr:row>81</xdr:row>
      <xdr:rowOff>111252</xdr:rowOff>
    </xdr:to>
    <xdr:cxnSp macro="">
      <xdr:nvCxnSpPr>
        <xdr:cNvPr id="757" name="直線コネクタ 756">
          <a:extLst>
            <a:ext uri="{FF2B5EF4-FFF2-40B4-BE49-F238E27FC236}">
              <a16:creationId xmlns:a16="http://schemas.microsoft.com/office/drawing/2014/main" id="{4F34BD45-FFB8-4953-B8A8-45FB31201960}"/>
            </a:ext>
          </a:extLst>
        </xdr:cNvPr>
        <xdr:cNvCxnSpPr/>
      </xdr:nvCxnSpPr>
      <xdr:spPr>
        <a:xfrm>
          <a:off x="12346940" y="13984223"/>
          <a:ext cx="79756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1015</xdr:rowOff>
    </xdr:from>
    <xdr:to>
      <xdr:col>67</xdr:col>
      <xdr:colOff>101600</xdr:colOff>
      <xdr:row>82</xdr:row>
      <xdr:rowOff>102615</xdr:rowOff>
    </xdr:to>
    <xdr:sp macro="" textlink="">
      <xdr:nvSpPr>
        <xdr:cNvPr id="758" name="楕円 757">
          <a:extLst>
            <a:ext uri="{FF2B5EF4-FFF2-40B4-BE49-F238E27FC236}">
              <a16:creationId xmlns:a16="http://schemas.microsoft.com/office/drawing/2014/main" id="{D6B79994-ABAF-459E-9739-E36D326D11EE}"/>
            </a:ext>
          </a:extLst>
        </xdr:cNvPr>
        <xdr:cNvSpPr/>
      </xdr:nvSpPr>
      <xdr:spPr>
        <a:xfrm>
          <a:off x="11487150" y="140599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92963</xdr:rowOff>
    </xdr:from>
    <xdr:to>
      <xdr:col>71</xdr:col>
      <xdr:colOff>177800</xdr:colOff>
      <xdr:row>82</xdr:row>
      <xdr:rowOff>51815</xdr:rowOff>
    </xdr:to>
    <xdr:cxnSp macro="">
      <xdr:nvCxnSpPr>
        <xdr:cNvPr id="759" name="直線コネクタ 758">
          <a:extLst>
            <a:ext uri="{FF2B5EF4-FFF2-40B4-BE49-F238E27FC236}">
              <a16:creationId xmlns:a16="http://schemas.microsoft.com/office/drawing/2014/main" id="{F4BB4A68-DA6F-40A9-B7F7-0D3F589D2286}"/>
            </a:ext>
          </a:extLst>
        </xdr:cNvPr>
        <xdr:cNvCxnSpPr/>
      </xdr:nvCxnSpPr>
      <xdr:spPr>
        <a:xfrm flipV="1">
          <a:off x="11541760" y="13984223"/>
          <a:ext cx="80518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123714</xdr:rowOff>
    </xdr:from>
    <xdr:ext cx="405111" cy="259045"/>
    <xdr:sp macro="" textlink="">
      <xdr:nvSpPr>
        <xdr:cNvPr id="760" name="n_1aveValue【児童館】&#10;有形固定資産減価償却率">
          <a:extLst>
            <a:ext uri="{FF2B5EF4-FFF2-40B4-BE49-F238E27FC236}">
              <a16:creationId xmlns:a16="http://schemas.microsoft.com/office/drawing/2014/main" id="{6BD2378B-2DBD-4226-9C17-776262F6A42B}"/>
            </a:ext>
          </a:extLst>
        </xdr:cNvPr>
        <xdr:cNvSpPr txBox="1"/>
      </xdr:nvSpPr>
      <xdr:spPr>
        <a:xfrm>
          <a:off x="13738234" y="1367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91712</xdr:rowOff>
    </xdr:from>
    <xdr:ext cx="405111" cy="259045"/>
    <xdr:sp macro="" textlink="">
      <xdr:nvSpPr>
        <xdr:cNvPr id="761" name="n_2aveValue【児童館】&#10;有形固定資産減価償却率">
          <a:extLst>
            <a:ext uri="{FF2B5EF4-FFF2-40B4-BE49-F238E27FC236}">
              <a16:creationId xmlns:a16="http://schemas.microsoft.com/office/drawing/2014/main" id="{9CAB6E0C-C075-4EF9-BC3A-EFCF80E82793}"/>
            </a:ext>
          </a:extLst>
        </xdr:cNvPr>
        <xdr:cNvSpPr txBox="1"/>
      </xdr:nvSpPr>
      <xdr:spPr>
        <a:xfrm>
          <a:off x="12957184" y="1364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62" name="n_3aveValue【児童館】&#10;有形固定資産減価償却率">
          <a:extLst>
            <a:ext uri="{FF2B5EF4-FFF2-40B4-BE49-F238E27FC236}">
              <a16:creationId xmlns:a16="http://schemas.microsoft.com/office/drawing/2014/main" id="{38970AC6-B402-487E-A4FC-9338889106A3}"/>
            </a:ext>
          </a:extLst>
        </xdr:cNvPr>
        <xdr:cNvSpPr txBox="1"/>
      </xdr:nvSpPr>
      <xdr:spPr>
        <a:xfrm>
          <a:off x="12171054" y="1362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763" name="n_4aveValue【児童館】&#10;有形固定資産減価償却率">
          <a:extLst>
            <a:ext uri="{FF2B5EF4-FFF2-40B4-BE49-F238E27FC236}">
              <a16:creationId xmlns:a16="http://schemas.microsoft.com/office/drawing/2014/main" id="{4390A2C8-2C57-4B16-AF31-BFB422092FD9}"/>
            </a:ext>
          </a:extLst>
        </xdr:cNvPr>
        <xdr:cNvSpPr txBox="1"/>
      </xdr:nvSpPr>
      <xdr:spPr>
        <a:xfrm>
          <a:off x="113544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11447</xdr:rowOff>
    </xdr:from>
    <xdr:ext cx="405111" cy="259045"/>
    <xdr:sp macro="" textlink="">
      <xdr:nvSpPr>
        <xdr:cNvPr id="764" name="n_1mainValue【児童館】&#10;有形固定資産減価償却率">
          <a:extLst>
            <a:ext uri="{FF2B5EF4-FFF2-40B4-BE49-F238E27FC236}">
              <a16:creationId xmlns:a16="http://schemas.microsoft.com/office/drawing/2014/main" id="{56BB111F-A569-4328-9D20-2CE93517F13E}"/>
            </a:ext>
          </a:extLst>
        </xdr:cNvPr>
        <xdr:cNvSpPr txBox="1"/>
      </xdr:nvSpPr>
      <xdr:spPr>
        <a:xfrm>
          <a:off x="1373823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153179</xdr:rowOff>
    </xdr:from>
    <xdr:ext cx="405111" cy="259045"/>
    <xdr:sp macro="" textlink="">
      <xdr:nvSpPr>
        <xdr:cNvPr id="765" name="n_2mainValue【児童館】&#10;有形固定資産減価償却率">
          <a:extLst>
            <a:ext uri="{FF2B5EF4-FFF2-40B4-BE49-F238E27FC236}">
              <a16:creationId xmlns:a16="http://schemas.microsoft.com/office/drawing/2014/main" id="{C65E76B1-6D43-4CD2-A494-EF40DACF7949}"/>
            </a:ext>
          </a:extLst>
        </xdr:cNvPr>
        <xdr:cNvSpPr txBox="1"/>
      </xdr:nvSpPr>
      <xdr:spPr>
        <a:xfrm>
          <a:off x="12957184"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134890</xdr:rowOff>
    </xdr:from>
    <xdr:ext cx="405111" cy="259045"/>
    <xdr:sp macro="" textlink="">
      <xdr:nvSpPr>
        <xdr:cNvPr id="766" name="n_3mainValue【児童館】&#10;有形固定資産減価償却率">
          <a:extLst>
            <a:ext uri="{FF2B5EF4-FFF2-40B4-BE49-F238E27FC236}">
              <a16:creationId xmlns:a16="http://schemas.microsoft.com/office/drawing/2014/main" id="{F75D1DF5-3E5A-48DC-B3DD-2B4329CEEB06}"/>
            </a:ext>
          </a:extLst>
        </xdr:cNvPr>
        <xdr:cNvSpPr txBox="1"/>
      </xdr:nvSpPr>
      <xdr:spPr>
        <a:xfrm>
          <a:off x="12171054" y="1401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93742</xdr:rowOff>
    </xdr:from>
    <xdr:ext cx="405111" cy="259045"/>
    <xdr:sp macro="" textlink="">
      <xdr:nvSpPr>
        <xdr:cNvPr id="767" name="n_4mainValue【児童館】&#10;有形固定資産減価償却率">
          <a:extLst>
            <a:ext uri="{FF2B5EF4-FFF2-40B4-BE49-F238E27FC236}">
              <a16:creationId xmlns:a16="http://schemas.microsoft.com/office/drawing/2014/main" id="{091D34A8-D0C7-4E8A-AA9D-F6B6519CB4D3}"/>
            </a:ext>
          </a:extLst>
        </xdr:cNvPr>
        <xdr:cNvSpPr txBox="1"/>
      </xdr:nvSpPr>
      <xdr:spPr>
        <a:xfrm>
          <a:off x="11354444" y="1415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D49CC357-C9BD-45C7-B248-A0449E73993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C672DC8B-F555-498A-BE46-86E13AE6DD4A}"/>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339353AD-614D-4893-88D6-C2068998C77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39363E91-DD44-4CB0-ADD2-85682932FD5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EB5EDC2F-2797-4A8F-8C15-DF9BED6993E6}"/>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9A00A50F-7406-4A8B-8EFB-531F0658F46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0F32D548-FC1A-4FA2-AF6E-7622CEAED1A1}"/>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88327D11-FABC-477C-801F-3750D469D33C}"/>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A6425876-F85F-4317-BFFA-656D596A0396}"/>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B273B7A3-DB4D-4E90-95A1-5A1DD296ED89}"/>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94B3FF80-759B-489A-9E8B-AD82E792F0BB}"/>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7C172FDE-50AC-48A4-9DEF-E085589225DE}"/>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732905A5-36AE-435E-90F8-3FE077BC5175}"/>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E418D205-B586-47F8-B0BB-42767888D02B}"/>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0CEDDB1B-EBC5-4475-969A-FD632A5527E6}"/>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F8EA5AE2-F976-43F9-A618-23E13AD0573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8CB99409-F351-4C29-993C-B001F1B25B0C}"/>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2D24DA13-A468-46C5-8C18-503A71FDE3EB}"/>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A3EC4B83-2793-4D52-8F3A-F541D0F4EEA5}"/>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02E0138F-BD50-4220-BDBF-16F811215237}"/>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C7A500E2-B0ED-49DD-BF18-81ED86B461D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C9560BDF-1E9E-4D5E-B916-D5F872D537C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児童館】&#10;一人当たり面積グラフ枠">
          <a:extLst>
            <a:ext uri="{FF2B5EF4-FFF2-40B4-BE49-F238E27FC236}">
              <a16:creationId xmlns:a16="http://schemas.microsoft.com/office/drawing/2014/main" id="{F21E1A32-8CD1-48D8-82DD-A75B376F027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1" name="直線コネクタ 790">
          <a:extLst>
            <a:ext uri="{FF2B5EF4-FFF2-40B4-BE49-F238E27FC236}">
              <a16:creationId xmlns:a16="http://schemas.microsoft.com/office/drawing/2014/main" id="{5E8075FA-1E48-403F-AA3F-BB4619B0ACF9}"/>
            </a:ext>
          </a:extLst>
        </xdr:cNvPr>
        <xdr:cNvCxnSpPr/>
      </xdr:nvCxnSpPr>
      <xdr:spPr>
        <a:xfrm flipV="1">
          <a:off x="1994725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2" name="【児童館】&#10;一人当たり面積最小値テキスト">
          <a:extLst>
            <a:ext uri="{FF2B5EF4-FFF2-40B4-BE49-F238E27FC236}">
              <a16:creationId xmlns:a16="http://schemas.microsoft.com/office/drawing/2014/main" id="{06F27B89-DCD6-41A1-892E-5E57B84FBD24}"/>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3" name="直線コネクタ 792">
          <a:extLst>
            <a:ext uri="{FF2B5EF4-FFF2-40B4-BE49-F238E27FC236}">
              <a16:creationId xmlns:a16="http://schemas.microsoft.com/office/drawing/2014/main" id="{7CD185F2-BB60-429D-9081-E8F115F8CE70}"/>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4" name="【児童館】&#10;一人当たり面積最大値テキスト">
          <a:extLst>
            <a:ext uri="{FF2B5EF4-FFF2-40B4-BE49-F238E27FC236}">
              <a16:creationId xmlns:a16="http://schemas.microsoft.com/office/drawing/2014/main" id="{D17ACBFF-8EE9-43A5-AF63-9C1C17BF19F8}"/>
            </a:ext>
          </a:extLst>
        </xdr:cNvPr>
        <xdr:cNvSpPr txBox="1"/>
      </xdr:nvSpPr>
      <xdr:spPr>
        <a:xfrm>
          <a:off x="19985990" y="1322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5" name="直線コネクタ 794">
          <a:extLst>
            <a:ext uri="{FF2B5EF4-FFF2-40B4-BE49-F238E27FC236}">
              <a16:creationId xmlns:a16="http://schemas.microsoft.com/office/drawing/2014/main" id="{C3A92170-622E-4C93-A8C1-6563648B7F2E}"/>
            </a:ext>
          </a:extLst>
        </xdr:cNvPr>
        <xdr:cNvCxnSpPr/>
      </xdr:nvCxnSpPr>
      <xdr:spPr>
        <a:xfrm>
          <a:off x="19885660" y="1344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6" name="【児童館】&#10;一人当たり面積平均値テキスト">
          <a:extLst>
            <a:ext uri="{FF2B5EF4-FFF2-40B4-BE49-F238E27FC236}">
              <a16:creationId xmlns:a16="http://schemas.microsoft.com/office/drawing/2014/main" id="{DDD0ED7E-8314-46A1-B318-D509AB9003A0}"/>
            </a:ext>
          </a:extLst>
        </xdr:cNvPr>
        <xdr:cNvSpPr txBox="1"/>
      </xdr:nvSpPr>
      <xdr:spPr>
        <a:xfrm>
          <a:off x="19985990" y="14013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7" name="フローチャート: 判断 796">
          <a:extLst>
            <a:ext uri="{FF2B5EF4-FFF2-40B4-BE49-F238E27FC236}">
              <a16:creationId xmlns:a16="http://schemas.microsoft.com/office/drawing/2014/main" id="{807F2611-252F-492B-B2A5-7A16928E243A}"/>
            </a:ext>
          </a:extLst>
        </xdr:cNvPr>
        <xdr:cNvSpPr/>
      </xdr:nvSpPr>
      <xdr:spPr>
        <a:xfrm>
          <a:off x="1990471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8" name="フローチャート: 判断 797">
          <a:extLst>
            <a:ext uri="{FF2B5EF4-FFF2-40B4-BE49-F238E27FC236}">
              <a16:creationId xmlns:a16="http://schemas.microsoft.com/office/drawing/2014/main" id="{F0F7F6F3-68D3-4406-9582-1DFDB32E5B52}"/>
            </a:ext>
          </a:extLst>
        </xdr:cNvPr>
        <xdr:cNvSpPr/>
      </xdr:nvSpPr>
      <xdr:spPr>
        <a:xfrm>
          <a:off x="191617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9" name="フローチャート: 判断 798">
          <a:extLst>
            <a:ext uri="{FF2B5EF4-FFF2-40B4-BE49-F238E27FC236}">
              <a16:creationId xmlns:a16="http://schemas.microsoft.com/office/drawing/2014/main" id="{9B9D11AC-8EAF-4BFC-AB1E-AFFA48F15B65}"/>
            </a:ext>
          </a:extLst>
        </xdr:cNvPr>
        <xdr:cNvSpPr/>
      </xdr:nvSpPr>
      <xdr:spPr>
        <a:xfrm>
          <a:off x="1834515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0" name="フローチャート: 判断 799">
          <a:extLst>
            <a:ext uri="{FF2B5EF4-FFF2-40B4-BE49-F238E27FC236}">
              <a16:creationId xmlns:a16="http://schemas.microsoft.com/office/drawing/2014/main" id="{01D5247F-FE33-4B92-929B-D5101F0111F5}"/>
            </a:ext>
          </a:extLst>
        </xdr:cNvPr>
        <xdr:cNvSpPr/>
      </xdr:nvSpPr>
      <xdr:spPr>
        <a:xfrm>
          <a:off x="17547590" y="141566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1" name="フローチャート: 判断 800">
          <a:extLst>
            <a:ext uri="{FF2B5EF4-FFF2-40B4-BE49-F238E27FC236}">
              <a16:creationId xmlns:a16="http://schemas.microsoft.com/office/drawing/2014/main" id="{199C3232-B714-4CBB-88CA-BE21035D1A67}"/>
            </a:ext>
          </a:extLst>
        </xdr:cNvPr>
        <xdr:cNvSpPr/>
      </xdr:nvSpPr>
      <xdr:spPr>
        <a:xfrm>
          <a:off x="167614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1A74AA65-D392-4063-802D-7FB0045AF33F}"/>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AA36580-EB02-4875-BF00-5B395831DF2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EDAEFCE7-3875-49BB-B569-AF5BEC5EECC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D273D110-4210-4EF3-A3D1-F148025CC2E3}"/>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74233D9D-04C8-44A6-B220-08C8DBFBBFB7}"/>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7" name="楕円 806">
          <a:extLst>
            <a:ext uri="{FF2B5EF4-FFF2-40B4-BE49-F238E27FC236}">
              <a16:creationId xmlns:a16="http://schemas.microsoft.com/office/drawing/2014/main" id="{C62F9576-DA86-4888-9BA8-AADB5C3CD0A1}"/>
            </a:ext>
          </a:extLst>
        </xdr:cNvPr>
        <xdr:cNvSpPr/>
      </xdr:nvSpPr>
      <xdr:spPr>
        <a:xfrm>
          <a:off x="1990471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08" name="【児童館】&#10;一人当たり面積該当値テキスト">
          <a:extLst>
            <a:ext uri="{FF2B5EF4-FFF2-40B4-BE49-F238E27FC236}">
              <a16:creationId xmlns:a16="http://schemas.microsoft.com/office/drawing/2014/main" id="{CEF0D58B-2AE0-4D78-BDB0-32EE78FB322B}"/>
            </a:ext>
          </a:extLst>
        </xdr:cNvPr>
        <xdr:cNvSpPr txBox="1"/>
      </xdr:nvSpPr>
      <xdr:spPr>
        <a:xfrm>
          <a:off x="19985990"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09" name="楕円 808">
          <a:extLst>
            <a:ext uri="{FF2B5EF4-FFF2-40B4-BE49-F238E27FC236}">
              <a16:creationId xmlns:a16="http://schemas.microsoft.com/office/drawing/2014/main" id="{1EA95071-0364-4D62-AADC-BF31C9DBD4E4}"/>
            </a:ext>
          </a:extLst>
        </xdr:cNvPr>
        <xdr:cNvSpPr/>
      </xdr:nvSpPr>
      <xdr:spPr>
        <a:xfrm>
          <a:off x="19161760" y="1427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10" name="直線コネクタ 809">
          <a:extLst>
            <a:ext uri="{FF2B5EF4-FFF2-40B4-BE49-F238E27FC236}">
              <a16:creationId xmlns:a16="http://schemas.microsoft.com/office/drawing/2014/main" id="{913EBC57-A171-410D-8D3E-6B129B39D3CE}"/>
            </a:ext>
          </a:extLst>
        </xdr:cNvPr>
        <xdr:cNvCxnSpPr/>
      </xdr:nvCxnSpPr>
      <xdr:spPr>
        <a:xfrm>
          <a:off x="19204940" y="14321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11" name="楕円 810">
          <a:extLst>
            <a:ext uri="{FF2B5EF4-FFF2-40B4-BE49-F238E27FC236}">
              <a16:creationId xmlns:a16="http://schemas.microsoft.com/office/drawing/2014/main" id="{8371918E-BFBB-4A4E-9A24-8911B2E21187}"/>
            </a:ext>
          </a:extLst>
        </xdr:cNvPr>
        <xdr:cNvSpPr/>
      </xdr:nvSpPr>
      <xdr:spPr>
        <a:xfrm>
          <a:off x="1834515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12" name="直線コネクタ 811">
          <a:extLst>
            <a:ext uri="{FF2B5EF4-FFF2-40B4-BE49-F238E27FC236}">
              <a16:creationId xmlns:a16="http://schemas.microsoft.com/office/drawing/2014/main" id="{D71281A4-A138-40F2-A444-5FD55C9E916F}"/>
            </a:ext>
          </a:extLst>
        </xdr:cNvPr>
        <xdr:cNvCxnSpPr/>
      </xdr:nvCxnSpPr>
      <xdr:spPr>
        <a:xfrm>
          <a:off x="18399760" y="14321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3" name="楕円 812">
          <a:extLst>
            <a:ext uri="{FF2B5EF4-FFF2-40B4-BE49-F238E27FC236}">
              <a16:creationId xmlns:a16="http://schemas.microsoft.com/office/drawing/2014/main" id="{3059C12A-AFBD-4320-A0CB-DD2153BF35AA}"/>
            </a:ext>
          </a:extLst>
        </xdr:cNvPr>
        <xdr:cNvSpPr/>
      </xdr:nvSpPr>
      <xdr:spPr>
        <a:xfrm>
          <a:off x="17547590" y="14276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14" name="直線コネクタ 813">
          <a:extLst>
            <a:ext uri="{FF2B5EF4-FFF2-40B4-BE49-F238E27FC236}">
              <a16:creationId xmlns:a16="http://schemas.microsoft.com/office/drawing/2014/main" id="{CC18870B-8EA4-4C79-991E-E9D807AEE74D}"/>
            </a:ext>
          </a:extLst>
        </xdr:cNvPr>
        <xdr:cNvCxnSpPr/>
      </xdr:nvCxnSpPr>
      <xdr:spPr>
        <a:xfrm>
          <a:off x="17602200" y="14321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5" name="楕円 814">
          <a:extLst>
            <a:ext uri="{FF2B5EF4-FFF2-40B4-BE49-F238E27FC236}">
              <a16:creationId xmlns:a16="http://schemas.microsoft.com/office/drawing/2014/main" id="{AC4AD108-7692-451A-9037-75BE903FD6BA}"/>
            </a:ext>
          </a:extLst>
        </xdr:cNvPr>
        <xdr:cNvSpPr/>
      </xdr:nvSpPr>
      <xdr:spPr>
        <a:xfrm>
          <a:off x="16761460" y="1427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816" name="直線コネクタ 815">
          <a:extLst>
            <a:ext uri="{FF2B5EF4-FFF2-40B4-BE49-F238E27FC236}">
              <a16:creationId xmlns:a16="http://schemas.microsoft.com/office/drawing/2014/main" id="{A297A43B-D23C-4F91-9B94-2553720BC9C3}"/>
            </a:ext>
          </a:extLst>
        </xdr:cNvPr>
        <xdr:cNvCxnSpPr/>
      </xdr:nvCxnSpPr>
      <xdr:spPr>
        <a:xfrm>
          <a:off x="16804640" y="14321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7" name="n_1aveValue【児童館】&#10;一人当たり面積">
          <a:extLst>
            <a:ext uri="{FF2B5EF4-FFF2-40B4-BE49-F238E27FC236}">
              <a16:creationId xmlns:a16="http://schemas.microsoft.com/office/drawing/2014/main" id="{DE507900-EEC5-4ECD-84AB-6BBD015BD4D5}"/>
            </a:ext>
          </a:extLst>
        </xdr:cNvPr>
        <xdr:cNvSpPr txBox="1"/>
      </xdr:nvSpPr>
      <xdr:spPr>
        <a:xfrm>
          <a:off x="18982132"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18" name="n_2aveValue【児童館】&#10;一人当たり面積">
          <a:extLst>
            <a:ext uri="{FF2B5EF4-FFF2-40B4-BE49-F238E27FC236}">
              <a16:creationId xmlns:a16="http://schemas.microsoft.com/office/drawing/2014/main" id="{8E7D3656-17BF-43E5-9133-01EEE4FCFA9E}"/>
            </a:ext>
          </a:extLst>
        </xdr:cNvPr>
        <xdr:cNvSpPr txBox="1"/>
      </xdr:nvSpPr>
      <xdr:spPr>
        <a:xfrm>
          <a:off x="18182032"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19" name="n_3aveValue【児童館】&#10;一人当たり面積">
          <a:extLst>
            <a:ext uri="{FF2B5EF4-FFF2-40B4-BE49-F238E27FC236}">
              <a16:creationId xmlns:a16="http://schemas.microsoft.com/office/drawing/2014/main" id="{A740A8C0-EE3F-4AF8-9E43-FF545B8E992D}"/>
            </a:ext>
          </a:extLst>
        </xdr:cNvPr>
        <xdr:cNvSpPr txBox="1"/>
      </xdr:nvSpPr>
      <xdr:spPr>
        <a:xfrm>
          <a:off x="17384472"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0" name="n_4aveValue【児童館】&#10;一人当たり面積">
          <a:extLst>
            <a:ext uri="{FF2B5EF4-FFF2-40B4-BE49-F238E27FC236}">
              <a16:creationId xmlns:a16="http://schemas.microsoft.com/office/drawing/2014/main" id="{BA1EA7D5-73D9-4315-8088-000990601492}"/>
            </a:ext>
          </a:extLst>
        </xdr:cNvPr>
        <xdr:cNvSpPr txBox="1"/>
      </xdr:nvSpPr>
      <xdr:spPr>
        <a:xfrm>
          <a:off x="16588817"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21" name="n_1mainValue【児童館】&#10;一人当たり面積">
          <a:extLst>
            <a:ext uri="{FF2B5EF4-FFF2-40B4-BE49-F238E27FC236}">
              <a16:creationId xmlns:a16="http://schemas.microsoft.com/office/drawing/2014/main" id="{BBABE84B-C78A-4CB0-AA1B-A62044614D8F}"/>
            </a:ext>
          </a:extLst>
        </xdr:cNvPr>
        <xdr:cNvSpPr txBox="1"/>
      </xdr:nvSpPr>
      <xdr:spPr>
        <a:xfrm>
          <a:off x="189821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22" name="n_2mainValue【児童館】&#10;一人当たり面積">
          <a:extLst>
            <a:ext uri="{FF2B5EF4-FFF2-40B4-BE49-F238E27FC236}">
              <a16:creationId xmlns:a16="http://schemas.microsoft.com/office/drawing/2014/main" id="{4258FA01-C968-480C-8CCF-AA68E2B42FD4}"/>
            </a:ext>
          </a:extLst>
        </xdr:cNvPr>
        <xdr:cNvSpPr txBox="1"/>
      </xdr:nvSpPr>
      <xdr:spPr>
        <a:xfrm>
          <a:off x="181820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23" name="n_3mainValue【児童館】&#10;一人当たり面積">
          <a:extLst>
            <a:ext uri="{FF2B5EF4-FFF2-40B4-BE49-F238E27FC236}">
              <a16:creationId xmlns:a16="http://schemas.microsoft.com/office/drawing/2014/main" id="{57A4CF11-F82D-4B50-911A-AB2FBADC57C6}"/>
            </a:ext>
          </a:extLst>
        </xdr:cNvPr>
        <xdr:cNvSpPr txBox="1"/>
      </xdr:nvSpPr>
      <xdr:spPr>
        <a:xfrm>
          <a:off x="1738447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24" name="n_4mainValue【児童館】&#10;一人当たり面積">
          <a:extLst>
            <a:ext uri="{FF2B5EF4-FFF2-40B4-BE49-F238E27FC236}">
              <a16:creationId xmlns:a16="http://schemas.microsoft.com/office/drawing/2014/main" id="{A39ED8DC-A1F7-4C54-9FBA-C22E3D46833A}"/>
            </a:ext>
          </a:extLst>
        </xdr:cNvPr>
        <xdr:cNvSpPr txBox="1"/>
      </xdr:nvSpPr>
      <xdr:spPr>
        <a:xfrm>
          <a:off x="16588817"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E64E8A0F-59C4-4855-B1FF-80CC2E77BC9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86F05181-0029-4FDA-B9D6-E648D903124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4996F971-3470-45F7-8AEC-73510251026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F93DAA4A-8994-4222-9114-0B9971AB09D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3FE5D08A-B777-443B-873F-F5B43C413A0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165303A4-7163-4D9E-AAA9-5F8AC8EB541F}"/>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17343152-FF7D-4315-AC47-2D4D9B0C08A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F6FAE678-4D45-4E87-804A-5EEBA2F8959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50573844-BAC5-4A8D-83E0-567DC299692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46667CBC-780F-43F7-A481-F62BDC5FD79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5" name="テキスト ボックス 834">
          <a:extLst>
            <a:ext uri="{FF2B5EF4-FFF2-40B4-BE49-F238E27FC236}">
              <a16:creationId xmlns:a16="http://schemas.microsoft.com/office/drawing/2014/main" id="{DEA43008-FC45-4B7C-B78A-E07424C00A5D}"/>
            </a:ext>
          </a:extLst>
        </xdr:cNvPr>
        <xdr:cNvSpPr txBox="1"/>
      </xdr:nvSpPr>
      <xdr:spPr>
        <a:xfrm>
          <a:off x="1084279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86E5A265-4B70-4566-8C61-4FC1D035E282}"/>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7" name="テキスト ボックス 836">
          <a:extLst>
            <a:ext uri="{FF2B5EF4-FFF2-40B4-BE49-F238E27FC236}">
              <a16:creationId xmlns:a16="http://schemas.microsoft.com/office/drawing/2014/main" id="{D013082D-B513-4BA3-A19E-332E6496CD33}"/>
            </a:ext>
          </a:extLst>
        </xdr:cNvPr>
        <xdr:cNvSpPr txBox="1"/>
      </xdr:nvSpPr>
      <xdr:spPr>
        <a:xfrm>
          <a:off x="10842791" y="1857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1FB43967-01DE-475E-9631-30B0191555F5}"/>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514B0A35-1232-4549-BE21-09F85EB9BF5A}"/>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9BA423B5-4A16-4A29-8A85-ECC9E50DFE6C}"/>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1F40654E-9574-4C14-B2EC-DEF66D64E6E8}"/>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030199B7-5D90-498B-826A-5E98AAF0DA87}"/>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A7F3F11E-3939-452A-8916-D95A103401F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29692306-3E0F-4A2B-A4B3-D5C6F67F2550}"/>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13741824-402C-40BA-9485-6377FB35588B}"/>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4CC8DA1E-245A-4014-B469-05A9905C7CC9}"/>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7" name="テキスト ボックス 846">
          <a:extLst>
            <a:ext uri="{FF2B5EF4-FFF2-40B4-BE49-F238E27FC236}">
              <a16:creationId xmlns:a16="http://schemas.microsoft.com/office/drawing/2014/main" id="{F02297AB-7DB5-49F1-9D24-DF198786EFA6}"/>
            </a:ext>
          </a:extLst>
        </xdr:cNvPr>
        <xdr:cNvSpPr txBox="1"/>
      </xdr:nvSpPr>
      <xdr:spPr>
        <a:xfrm>
          <a:off x="10842791" y="1694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4E03633D-5C7C-45E2-84D8-4ED370C56299}"/>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EA3CB92D-053D-4BC2-B350-04269905A0DC}"/>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183E2F16-7B69-435A-9C42-B8764FDF663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131718</xdr:rowOff>
    </xdr:from>
    <xdr:to>
      <xdr:col>85</xdr:col>
      <xdr:colOff>126364</xdr:colOff>
      <xdr:row>109</xdr:row>
      <xdr:rowOff>15784</xdr:rowOff>
    </xdr:to>
    <xdr:cxnSp macro="">
      <xdr:nvCxnSpPr>
        <xdr:cNvPr id="851" name="直線コネクタ 850">
          <a:extLst>
            <a:ext uri="{FF2B5EF4-FFF2-40B4-BE49-F238E27FC236}">
              <a16:creationId xmlns:a16="http://schemas.microsoft.com/office/drawing/2014/main" id="{DFE154B8-08C9-4007-B52A-6292718E3138}"/>
            </a:ext>
          </a:extLst>
        </xdr:cNvPr>
        <xdr:cNvCxnSpPr/>
      </xdr:nvCxnSpPr>
      <xdr:spPr>
        <a:xfrm flipV="1">
          <a:off x="14703424" y="17280528"/>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19611</xdr:rowOff>
    </xdr:from>
    <xdr:ext cx="405111" cy="259045"/>
    <xdr:sp macro="" textlink="">
      <xdr:nvSpPr>
        <xdr:cNvPr id="852" name="【公民館】&#10;有形固定資産減価償却率最小値テキスト">
          <a:extLst>
            <a:ext uri="{FF2B5EF4-FFF2-40B4-BE49-F238E27FC236}">
              <a16:creationId xmlns:a16="http://schemas.microsoft.com/office/drawing/2014/main" id="{D4F55A09-105B-4E90-8170-3ECFB1D8E382}"/>
            </a:ext>
          </a:extLst>
        </xdr:cNvPr>
        <xdr:cNvSpPr txBox="1"/>
      </xdr:nvSpPr>
      <xdr:spPr>
        <a:xfrm>
          <a:off x="14742160" y="187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15784</xdr:rowOff>
    </xdr:from>
    <xdr:to>
      <xdr:col>86</xdr:col>
      <xdr:colOff>25400</xdr:colOff>
      <xdr:row>109</xdr:row>
      <xdr:rowOff>15784</xdr:rowOff>
    </xdr:to>
    <xdr:cxnSp macro="">
      <xdr:nvCxnSpPr>
        <xdr:cNvPr id="853" name="直線コネクタ 852">
          <a:extLst>
            <a:ext uri="{FF2B5EF4-FFF2-40B4-BE49-F238E27FC236}">
              <a16:creationId xmlns:a16="http://schemas.microsoft.com/office/drawing/2014/main" id="{E32AE390-F574-4655-B97D-DA989BA4D25F}"/>
            </a:ext>
          </a:extLst>
        </xdr:cNvPr>
        <xdr:cNvCxnSpPr/>
      </xdr:nvCxnSpPr>
      <xdr:spPr>
        <a:xfrm>
          <a:off x="14611350" y="18707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78395</xdr:rowOff>
    </xdr:from>
    <xdr:ext cx="405111" cy="259045"/>
    <xdr:sp macro="" textlink="">
      <xdr:nvSpPr>
        <xdr:cNvPr id="854" name="【公民館】&#10;有形固定資産減価償却率最大値テキスト">
          <a:extLst>
            <a:ext uri="{FF2B5EF4-FFF2-40B4-BE49-F238E27FC236}">
              <a16:creationId xmlns:a16="http://schemas.microsoft.com/office/drawing/2014/main" id="{6680FB78-F239-4AB7-A65C-DFD867AD6117}"/>
            </a:ext>
          </a:extLst>
        </xdr:cNvPr>
        <xdr:cNvSpPr txBox="1"/>
      </xdr:nvSpPr>
      <xdr:spPr>
        <a:xfrm>
          <a:off x="14742160" y="1705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131718</xdr:rowOff>
    </xdr:from>
    <xdr:to>
      <xdr:col>86</xdr:col>
      <xdr:colOff>25400</xdr:colOff>
      <xdr:row>100</xdr:row>
      <xdr:rowOff>131718</xdr:rowOff>
    </xdr:to>
    <xdr:cxnSp macro="">
      <xdr:nvCxnSpPr>
        <xdr:cNvPr id="855" name="直線コネクタ 854">
          <a:extLst>
            <a:ext uri="{FF2B5EF4-FFF2-40B4-BE49-F238E27FC236}">
              <a16:creationId xmlns:a16="http://schemas.microsoft.com/office/drawing/2014/main" id="{88CAF51C-6F3A-4BEA-BD0E-4A9A7CA1E46C}"/>
            </a:ext>
          </a:extLst>
        </xdr:cNvPr>
        <xdr:cNvCxnSpPr/>
      </xdr:nvCxnSpPr>
      <xdr:spPr>
        <a:xfrm>
          <a:off x="14611350" y="17280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67871</xdr:rowOff>
    </xdr:from>
    <xdr:ext cx="405111" cy="259045"/>
    <xdr:sp macro="" textlink="">
      <xdr:nvSpPr>
        <xdr:cNvPr id="856" name="【公民館】&#10;有形固定資産減価償却率平均値テキスト">
          <a:extLst>
            <a:ext uri="{FF2B5EF4-FFF2-40B4-BE49-F238E27FC236}">
              <a16:creationId xmlns:a16="http://schemas.microsoft.com/office/drawing/2014/main" id="{50399AE2-0B72-4D27-AAA5-D3A73814599C}"/>
            </a:ext>
          </a:extLst>
        </xdr:cNvPr>
        <xdr:cNvSpPr txBox="1"/>
      </xdr:nvSpPr>
      <xdr:spPr>
        <a:xfrm>
          <a:off x="14742160" y="17725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857" name="フローチャート: 判断 856">
          <a:extLst>
            <a:ext uri="{FF2B5EF4-FFF2-40B4-BE49-F238E27FC236}">
              <a16:creationId xmlns:a16="http://schemas.microsoft.com/office/drawing/2014/main" id="{82CBB5D6-2382-4B16-AFEE-8CB56F17EF69}"/>
            </a:ext>
          </a:extLst>
        </xdr:cNvPr>
        <xdr:cNvSpPr/>
      </xdr:nvSpPr>
      <xdr:spPr>
        <a:xfrm>
          <a:off x="14649450" y="178776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160927</xdr:rowOff>
    </xdr:from>
    <xdr:to>
      <xdr:col>81</xdr:col>
      <xdr:colOff>101600</xdr:colOff>
      <xdr:row>104</xdr:row>
      <xdr:rowOff>91077</xdr:rowOff>
    </xdr:to>
    <xdr:sp macro="" textlink="">
      <xdr:nvSpPr>
        <xdr:cNvPr id="858" name="フローチャート: 判断 857">
          <a:extLst>
            <a:ext uri="{FF2B5EF4-FFF2-40B4-BE49-F238E27FC236}">
              <a16:creationId xmlns:a16="http://schemas.microsoft.com/office/drawing/2014/main" id="{807E7F16-12EB-4B3D-9DE7-2FDD2ABDB181}"/>
            </a:ext>
          </a:extLst>
        </xdr:cNvPr>
        <xdr:cNvSpPr/>
      </xdr:nvSpPr>
      <xdr:spPr>
        <a:xfrm>
          <a:off x="13887450" y="178221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859" name="フローチャート: 判断 858">
          <a:extLst>
            <a:ext uri="{FF2B5EF4-FFF2-40B4-BE49-F238E27FC236}">
              <a16:creationId xmlns:a16="http://schemas.microsoft.com/office/drawing/2014/main" id="{DE5333A2-A8C0-4678-9983-F379E76D44BA}"/>
            </a:ext>
          </a:extLst>
        </xdr:cNvPr>
        <xdr:cNvSpPr/>
      </xdr:nvSpPr>
      <xdr:spPr>
        <a:xfrm>
          <a:off x="13089890" y="1779469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60" name="フローチャート: 判断 859">
          <a:extLst>
            <a:ext uri="{FF2B5EF4-FFF2-40B4-BE49-F238E27FC236}">
              <a16:creationId xmlns:a16="http://schemas.microsoft.com/office/drawing/2014/main" id="{BB533AF0-1367-48E5-A3E3-C40BA0E573F8}"/>
            </a:ext>
          </a:extLst>
        </xdr:cNvPr>
        <xdr:cNvSpPr/>
      </xdr:nvSpPr>
      <xdr:spPr>
        <a:xfrm>
          <a:off x="12303760" y="177661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76019</xdr:rowOff>
    </xdr:from>
    <xdr:to>
      <xdr:col>67</xdr:col>
      <xdr:colOff>101600</xdr:colOff>
      <xdr:row>104</xdr:row>
      <xdr:rowOff>6169</xdr:rowOff>
    </xdr:to>
    <xdr:sp macro="" textlink="">
      <xdr:nvSpPr>
        <xdr:cNvPr id="861" name="フローチャート: 判断 860">
          <a:extLst>
            <a:ext uri="{FF2B5EF4-FFF2-40B4-BE49-F238E27FC236}">
              <a16:creationId xmlns:a16="http://schemas.microsoft.com/office/drawing/2014/main" id="{DCB0C8D4-6A5C-4A5B-ADAB-D27F76A4C324}"/>
            </a:ext>
          </a:extLst>
        </xdr:cNvPr>
        <xdr:cNvSpPr/>
      </xdr:nvSpPr>
      <xdr:spPr>
        <a:xfrm>
          <a:off x="11487150" y="177353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9DA365BD-27EE-47DD-81A6-A17E7B81454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8A964BAA-6B29-40A0-B33F-F484C85727A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ECFE3ECB-94A8-45AE-A47A-3CC4773AB0D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848FC2AE-E6EF-491C-8CFE-87976EC1A87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411CD61F-0D31-4CFA-B40D-ACBCB22DDA8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121738</xdr:rowOff>
    </xdr:from>
    <xdr:to>
      <xdr:col>85</xdr:col>
      <xdr:colOff>177800</xdr:colOff>
      <xdr:row>106</xdr:row>
      <xdr:rowOff>51888</xdr:rowOff>
    </xdr:to>
    <xdr:sp macro="" textlink="">
      <xdr:nvSpPr>
        <xdr:cNvPr id="867" name="楕円 866">
          <a:extLst>
            <a:ext uri="{FF2B5EF4-FFF2-40B4-BE49-F238E27FC236}">
              <a16:creationId xmlns:a16="http://schemas.microsoft.com/office/drawing/2014/main" id="{C22FE69A-EF10-4BC4-97BD-5682DCF6D87B}"/>
            </a:ext>
          </a:extLst>
        </xdr:cNvPr>
        <xdr:cNvSpPr/>
      </xdr:nvSpPr>
      <xdr:spPr>
        <a:xfrm>
          <a:off x="14649450" y="181258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100165</xdr:rowOff>
    </xdr:from>
    <xdr:ext cx="405111" cy="259045"/>
    <xdr:sp macro="" textlink="">
      <xdr:nvSpPr>
        <xdr:cNvPr id="868" name="【公民館】&#10;有形固定資産減価償却率該当値テキスト">
          <a:extLst>
            <a:ext uri="{FF2B5EF4-FFF2-40B4-BE49-F238E27FC236}">
              <a16:creationId xmlns:a16="http://schemas.microsoft.com/office/drawing/2014/main" id="{F39A9317-E110-4296-8EEA-243D664D12BF}"/>
            </a:ext>
          </a:extLst>
        </xdr:cNvPr>
        <xdr:cNvSpPr txBox="1"/>
      </xdr:nvSpPr>
      <xdr:spPr>
        <a:xfrm>
          <a:off x="14742160" y="1809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56424</xdr:rowOff>
    </xdr:from>
    <xdr:to>
      <xdr:col>81</xdr:col>
      <xdr:colOff>101600</xdr:colOff>
      <xdr:row>105</xdr:row>
      <xdr:rowOff>158024</xdr:rowOff>
    </xdr:to>
    <xdr:sp macro="" textlink="">
      <xdr:nvSpPr>
        <xdr:cNvPr id="869" name="楕円 868">
          <a:extLst>
            <a:ext uri="{FF2B5EF4-FFF2-40B4-BE49-F238E27FC236}">
              <a16:creationId xmlns:a16="http://schemas.microsoft.com/office/drawing/2014/main" id="{4F8DC1E0-71FF-44B4-87AD-CEF168D3E0CE}"/>
            </a:ext>
          </a:extLst>
        </xdr:cNvPr>
        <xdr:cNvSpPr/>
      </xdr:nvSpPr>
      <xdr:spPr>
        <a:xfrm>
          <a:off x="13887450" y="180624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107224</xdr:rowOff>
    </xdr:from>
    <xdr:to>
      <xdr:col>85</xdr:col>
      <xdr:colOff>127000</xdr:colOff>
      <xdr:row>106</xdr:row>
      <xdr:rowOff>1088</xdr:rowOff>
    </xdr:to>
    <xdr:cxnSp macro="">
      <xdr:nvCxnSpPr>
        <xdr:cNvPr id="870" name="直線コネクタ 869">
          <a:extLst>
            <a:ext uri="{FF2B5EF4-FFF2-40B4-BE49-F238E27FC236}">
              <a16:creationId xmlns:a16="http://schemas.microsoft.com/office/drawing/2014/main" id="{504DC0EE-D81F-4FC3-9F7C-835D2835990F}"/>
            </a:ext>
          </a:extLst>
        </xdr:cNvPr>
        <xdr:cNvCxnSpPr/>
      </xdr:nvCxnSpPr>
      <xdr:spPr>
        <a:xfrm>
          <a:off x="13942060" y="18107569"/>
          <a:ext cx="762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871" name="楕円 870">
          <a:extLst>
            <a:ext uri="{FF2B5EF4-FFF2-40B4-BE49-F238E27FC236}">
              <a16:creationId xmlns:a16="http://schemas.microsoft.com/office/drawing/2014/main" id="{57FEBFE9-3142-4775-B91D-38823620F0CB}"/>
            </a:ext>
          </a:extLst>
        </xdr:cNvPr>
        <xdr:cNvSpPr/>
      </xdr:nvSpPr>
      <xdr:spPr>
        <a:xfrm>
          <a:off x="13089890" y="1804234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90895</xdr:rowOff>
    </xdr:from>
    <xdr:to>
      <xdr:col>81</xdr:col>
      <xdr:colOff>50800</xdr:colOff>
      <xdr:row>105</xdr:row>
      <xdr:rowOff>107224</xdr:rowOff>
    </xdr:to>
    <xdr:cxnSp macro="">
      <xdr:nvCxnSpPr>
        <xdr:cNvPr id="872" name="直線コネクタ 871">
          <a:extLst>
            <a:ext uri="{FF2B5EF4-FFF2-40B4-BE49-F238E27FC236}">
              <a16:creationId xmlns:a16="http://schemas.microsoft.com/office/drawing/2014/main" id="{C8468B2E-CB9F-4470-87B2-C65D13F3134D}"/>
            </a:ext>
          </a:extLst>
        </xdr:cNvPr>
        <xdr:cNvCxnSpPr/>
      </xdr:nvCxnSpPr>
      <xdr:spPr>
        <a:xfrm>
          <a:off x="13144500" y="18096955"/>
          <a:ext cx="79756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165826</xdr:rowOff>
    </xdr:from>
    <xdr:to>
      <xdr:col>72</xdr:col>
      <xdr:colOff>38100</xdr:colOff>
      <xdr:row>105</xdr:row>
      <xdr:rowOff>95976</xdr:rowOff>
    </xdr:to>
    <xdr:sp macro="" textlink="">
      <xdr:nvSpPr>
        <xdr:cNvPr id="873" name="楕円 872">
          <a:extLst>
            <a:ext uri="{FF2B5EF4-FFF2-40B4-BE49-F238E27FC236}">
              <a16:creationId xmlns:a16="http://schemas.microsoft.com/office/drawing/2014/main" id="{9BA23F51-4FBB-423B-9DF8-07356C9BF205}"/>
            </a:ext>
          </a:extLst>
        </xdr:cNvPr>
        <xdr:cNvSpPr/>
      </xdr:nvSpPr>
      <xdr:spPr>
        <a:xfrm>
          <a:off x="12303760" y="1800043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45176</xdr:rowOff>
    </xdr:from>
    <xdr:to>
      <xdr:col>76</xdr:col>
      <xdr:colOff>114300</xdr:colOff>
      <xdr:row>105</xdr:row>
      <xdr:rowOff>90895</xdr:rowOff>
    </xdr:to>
    <xdr:cxnSp macro="">
      <xdr:nvCxnSpPr>
        <xdr:cNvPr id="874" name="直線コネクタ 873">
          <a:extLst>
            <a:ext uri="{FF2B5EF4-FFF2-40B4-BE49-F238E27FC236}">
              <a16:creationId xmlns:a16="http://schemas.microsoft.com/office/drawing/2014/main" id="{302EF9E8-0D14-429C-B41D-67732CAF4F96}"/>
            </a:ext>
          </a:extLst>
        </xdr:cNvPr>
        <xdr:cNvCxnSpPr/>
      </xdr:nvCxnSpPr>
      <xdr:spPr>
        <a:xfrm>
          <a:off x="12346940" y="18049331"/>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113574</xdr:rowOff>
    </xdr:from>
    <xdr:to>
      <xdr:col>67</xdr:col>
      <xdr:colOff>101600</xdr:colOff>
      <xdr:row>105</xdr:row>
      <xdr:rowOff>43724</xdr:rowOff>
    </xdr:to>
    <xdr:sp macro="" textlink="">
      <xdr:nvSpPr>
        <xdr:cNvPr id="875" name="楕円 874">
          <a:extLst>
            <a:ext uri="{FF2B5EF4-FFF2-40B4-BE49-F238E27FC236}">
              <a16:creationId xmlns:a16="http://schemas.microsoft.com/office/drawing/2014/main" id="{9AA6E6BC-52C6-461A-B15C-BF27E6FF7DC8}"/>
            </a:ext>
          </a:extLst>
        </xdr:cNvPr>
        <xdr:cNvSpPr/>
      </xdr:nvSpPr>
      <xdr:spPr>
        <a:xfrm>
          <a:off x="11487150" y="179443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164374</xdr:rowOff>
    </xdr:from>
    <xdr:to>
      <xdr:col>71</xdr:col>
      <xdr:colOff>177800</xdr:colOff>
      <xdr:row>105</xdr:row>
      <xdr:rowOff>45176</xdr:rowOff>
    </xdr:to>
    <xdr:cxnSp macro="">
      <xdr:nvCxnSpPr>
        <xdr:cNvPr id="876" name="直線コネクタ 875">
          <a:extLst>
            <a:ext uri="{FF2B5EF4-FFF2-40B4-BE49-F238E27FC236}">
              <a16:creationId xmlns:a16="http://schemas.microsoft.com/office/drawing/2014/main" id="{DEEC5DF8-EBEA-4402-89A4-534A685B27C6}"/>
            </a:ext>
          </a:extLst>
        </xdr:cNvPr>
        <xdr:cNvCxnSpPr/>
      </xdr:nvCxnSpPr>
      <xdr:spPr>
        <a:xfrm>
          <a:off x="11541760" y="17998984"/>
          <a:ext cx="805180" cy="5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877" name="n_1aveValue【公民館】&#10;有形固定資産減価償却率">
          <a:extLst>
            <a:ext uri="{FF2B5EF4-FFF2-40B4-BE49-F238E27FC236}">
              <a16:creationId xmlns:a16="http://schemas.microsoft.com/office/drawing/2014/main" id="{8C1910C7-D912-4AB1-8FBD-D2113827C11D}"/>
            </a:ext>
          </a:extLst>
        </xdr:cNvPr>
        <xdr:cNvSpPr txBox="1"/>
      </xdr:nvSpPr>
      <xdr:spPr>
        <a:xfrm>
          <a:off x="13738234" y="1759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878" name="n_2aveValue【公民館】&#10;有形固定資産減価償却率">
          <a:extLst>
            <a:ext uri="{FF2B5EF4-FFF2-40B4-BE49-F238E27FC236}">
              <a16:creationId xmlns:a16="http://schemas.microsoft.com/office/drawing/2014/main" id="{E3B0A9AF-FFB0-402D-9CAB-CBEE074C8526}"/>
            </a:ext>
          </a:extLst>
        </xdr:cNvPr>
        <xdr:cNvSpPr txBox="1"/>
      </xdr:nvSpPr>
      <xdr:spPr>
        <a:xfrm>
          <a:off x="1295718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79" name="n_3aveValue【公民館】&#10;有形固定資産減価償却率">
          <a:extLst>
            <a:ext uri="{FF2B5EF4-FFF2-40B4-BE49-F238E27FC236}">
              <a16:creationId xmlns:a16="http://schemas.microsoft.com/office/drawing/2014/main" id="{7E63B9B3-83E9-467A-B9BE-35224103443A}"/>
            </a:ext>
          </a:extLst>
        </xdr:cNvPr>
        <xdr:cNvSpPr txBox="1"/>
      </xdr:nvSpPr>
      <xdr:spPr>
        <a:xfrm>
          <a:off x="12171054" y="1754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880" name="n_4aveValue【公民館】&#10;有形固定資産減価償却率">
          <a:extLst>
            <a:ext uri="{FF2B5EF4-FFF2-40B4-BE49-F238E27FC236}">
              <a16:creationId xmlns:a16="http://schemas.microsoft.com/office/drawing/2014/main" id="{08434F28-7DC8-441F-A43D-55DBAE4D727E}"/>
            </a:ext>
          </a:extLst>
        </xdr:cNvPr>
        <xdr:cNvSpPr txBox="1"/>
      </xdr:nvSpPr>
      <xdr:spPr>
        <a:xfrm>
          <a:off x="11354444" y="17506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149151</xdr:rowOff>
    </xdr:from>
    <xdr:ext cx="405111" cy="259045"/>
    <xdr:sp macro="" textlink="">
      <xdr:nvSpPr>
        <xdr:cNvPr id="881" name="n_1mainValue【公民館】&#10;有形固定資産減価償却率">
          <a:extLst>
            <a:ext uri="{FF2B5EF4-FFF2-40B4-BE49-F238E27FC236}">
              <a16:creationId xmlns:a16="http://schemas.microsoft.com/office/drawing/2014/main" id="{506B6FE4-A388-447C-AD32-7A86F2B45978}"/>
            </a:ext>
          </a:extLst>
        </xdr:cNvPr>
        <xdr:cNvSpPr txBox="1"/>
      </xdr:nvSpPr>
      <xdr:spPr>
        <a:xfrm>
          <a:off x="1373823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882" name="n_2mainValue【公民館】&#10;有形固定資産減価償却率">
          <a:extLst>
            <a:ext uri="{FF2B5EF4-FFF2-40B4-BE49-F238E27FC236}">
              <a16:creationId xmlns:a16="http://schemas.microsoft.com/office/drawing/2014/main" id="{1A9B3EB7-13CA-442A-8C55-1C7D04141489}"/>
            </a:ext>
          </a:extLst>
        </xdr:cNvPr>
        <xdr:cNvSpPr txBox="1"/>
      </xdr:nvSpPr>
      <xdr:spPr>
        <a:xfrm>
          <a:off x="12957184" y="181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87103</xdr:rowOff>
    </xdr:from>
    <xdr:ext cx="405111" cy="259045"/>
    <xdr:sp macro="" textlink="">
      <xdr:nvSpPr>
        <xdr:cNvPr id="883" name="n_3mainValue【公民館】&#10;有形固定資産減価償却率">
          <a:extLst>
            <a:ext uri="{FF2B5EF4-FFF2-40B4-BE49-F238E27FC236}">
              <a16:creationId xmlns:a16="http://schemas.microsoft.com/office/drawing/2014/main" id="{C0E7D671-97CF-4507-B0BB-75F9E2BE10FB}"/>
            </a:ext>
          </a:extLst>
        </xdr:cNvPr>
        <xdr:cNvSpPr txBox="1"/>
      </xdr:nvSpPr>
      <xdr:spPr>
        <a:xfrm>
          <a:off x="12171054" y="1809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34851</xdr:rowOff>
    </xdr:from>
    <xdr:ext cx="405111" cy="259045"/>
    <xdr:sp macro="" textlink="">
      <xdr:nvSpPr>
        <xdr:cNvPr id="884" name="n_4mainValue【公民館】&#10;有形固定資産減価償却率">
          <a:extLst>
            <a:ext uri="{FF2B5EF4-FFF2-40B4-BE49-F238E27FC236}">
              <a16:creationId xmlns:a16="http://schemas.microsoft.com/office/drawing/2014/main" id="{F5910780-888C-47C5-8F4C-BB83241B3A30}"/>
            </a:ext>
          </a:extLst>
        </xdr:cNvPr>
        <xdr:cNvSpPr txBox="1"/>
      </xdr:nvSpPr>
      <xdr:spPr>
        <a:xfrm>
          <a:off x="113544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C6BCFB35-E080-4F67-895B-A3A7C123FF7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82A14419-BCC2-491C-8D46-1BB1564BB89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CE5C3CC3-1DF0-45F0-B824-A40F7C2B29AF}"/>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ABE468BA-2DE8-4355-B1E2-655E9BDD2E51}"/>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211AE6F4-EF2E-4AD1-94C3-BEEB3BD5868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ECC6A9FD-2C4D-4B6C-AB46-AB36AF2137B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26486B9F-B60C-401C-94B7-639B5756BC5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E0FF1F59-3619-401B-B804-4861EA0ACA99}"/>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1095BE1F-A84B-476A-8B46-7B8210F749C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FCDBF23E-B386-4358-B756-6E92FFE522CB}"/>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9EB6996D-CEE1-4B9B-97CF-AD3B3F4E96B1}"/>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B040B9A2-46ED-4F93-8C1F-3C349D71D2C4}"/>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20059357-A733-49D5-A85D-577F88900BD0}"/>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80793E5E-4784-4923-B797-4BF76D9F345A}"/>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965249AA-4F87-4D20-B370-66AD392E3CD1}"/>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9E7BBDBB-8625-4177-B35E-4DCF3843B8F6}"/>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573AF35C-E008-4D4E-92B2-A775C24FB9B0}"/>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A16097EB-933A-4E86-AEE3-480B2EFEF145}"/>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2A481B60-D869-45F2-8A8F-9561CF3455BD}"/>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0F1AD6C7-84CE-4E23-8891-D32FDDC859E3}"/>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E7673F81-E3C1-409A-A561-177684B31C83}"/>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F2264BF6-672F-49CE-8545-48886593F12C}"/>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65A4D450-8C75-40B0-90A4-A90B85AE4712}"/>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08" name="直線コネクタ 907">
          <a:extLst>
            <a:ext uri="{FF2B5EF4-FFF2-40B4-BE49-F238E27FC236}">
              <a16:creationId xmlns:a16="http://schemas.microsoft.com/office/drawing/2014/main" id="{92C63AE6-09BD-4FF5-BB2F-E812445462D9}"/>
            </a:ext>
          </a:extLst>
        </xdr:cNvPr>
        <xdr:cNvCxnSpPr/>
      </xdr:nvCxnSpPr>
      <xdr:spPr>
        <a:xfrm flipV="1">
          <a:off x="19947254" y="1736979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09" name="【公民館】&#10;一人当たり面積最小値テキスト">
          <a:extLst>
            <a:ext uri="{FF2B5EF4-FFF2-40B4-BE49-F238E27FC236}">
              <a16:creationId xmlns:a16="http://schemas.microsoft.com/office/drawing/2014/main" id="{90CD8556-7F76-486A-B3C1-A8425A752743}"/>
            </a:ext>
          </a:extLst>
        </xdr:cNvPr>
        <xdr:cNvSpPr txBox="1"/>
      </xdr:nvSpPr>
      <xdr:spPr>
        <a:xfrm>
          <a:off x="19985990" y="186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0" name="直線コネクタ 909">
          <a:extLst>
            <a:ext uri="{FF2B5EF4-FFF2-40B4-BE49-F238E27FC236}">
              <a16:creationId xmlns:a16="http://schemas.microsoft.com/office/drawing/2014/main" id="{AC7D2D63-53C4-4523-BB7A-22B778EA7ABB}"/>
            </a:ext>
          </a:extLst>
        </xdr:cNvPr>
        <xdr:cNvCxnSpPr/>
      </xdr:nvCxnSpPr>
      <xdr:spPr>
        <a:xfrm>
          <a:off x="19885660" y="18652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1" name="【公民館】&#10;一人当たり面積最大値テキスト">
          <a:extLst>
            <a:ext uri="{FF2B5EF4-FFF2-40B4-BE49-F238E27FC236}">
              <a16:creationId xmlns:a16="http://schemas.microsoft.com/office/drawing/2014/main" id="{943C61DD-74F0-477A-B584-18AE4B3E0480}"/>
            </a:ext>
          </a:extLst>
        </xdr:cNvPr>
        <xdr:cNvSpPr txBox="1"/>
      </xdr:nvSpPr>
      <xdr:spPr>
        <a:xfrm>
          <a:off x="19985990" y="1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2" name="直線コネクタ 911">
          <a:extLst>
            <a:ext uri="{FF2B5EF4-FFF2-40B4-BE49-F238E27FC236}">
              <a16:creationId xmlns:a16="http://schemas.microsoft.com/office/drawing/2014/main" id="{3CEC25EC-D492-46A0-BA0A-0A9E99FE54C7}"/>
            </a:ext>
          </a:extLst>
        </xdr:cNvPr>
        <xdr:cNvCxnSpPr/>
      </xdr:nvCxnSpPr>
      <xdr:spPr>
        <a:xfrm>
          <a:off x="19885660" y="17369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13" name="【公民館】&#10;一人当たり面積平均値テキスト">
          <a:extLst>
            <a:ext uri="{FF2B5EF4-FFF2-40B4-BE49-F238E27FC236}">
              <a16:creationId xmlns:a16="http://schemas.microsoft.com/office/drawing/2014/main" id="{D5E0FA2D-CB6A-487C-9A5A-FAEDC562D826}"/>
            </a:ext>
          </a:extLst>
        </xdr:cNvPr>
        <xdr:cNvSpPr txBox="1"/>
      </xdr:nvSpPr>
      <xdr:spPr>
        <a:xfrm>
          <a:off x="19985990" y="17950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914" name="フローチャート: 判断 913">
          <a:extLst>
            <a:ext uri="{FF2B5EF4-FFF2-40B4-BE49-F238E27FC236}">
              <a16:creationId xmlns:a16="http://schemas.microsoft.com/office/drawing/2014/main" id="{2A07C926-692F-406E-BEE1-FCFDA9945672}"/>
            </a:ext>
          </a:extLst>
        </xdr:cNvPr>
        <xdr:cNvSpPr/>
      </xdr:nvSpPr>
      <xdr:spPr>
        <a:xfrm>
          <a:off x="19904710" y="180936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5" name="フローチャート: 判断 914">
          <a:extLst>
            <a:ext uri="{FF2B5EF4-FFF2-40B4-BE49-F238E27FC236}">
              <a16:creationId xmlns:a16="http://schemas.microsoft.com/office/drawing/2014/main" id="{9C53F746-5643-420F-9CF5-782A6E67916E}"/>
            </a:ext>
          </a:extLst>
        </xdr:cNvPr>
        <xdr:cNvSpPr/>
      </xdr:nvSpPr>
      <xdr:spPr>
        <a:xfrm>
          <a:off x="19161760" y="18124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6" name="フローチャート: 判断 915">
          <a:extLst>
            <a:ext uri="{FF2B5EF4-FFF2-40B4-BE49-F238E27FC236}">
              <a16:creationId xmlns:a16="http://schemas.microsoft.com/office/drawing/2014/main" id="{F1C920DD-66CD-46CE-A780-C413BB5A02F1}"/>
            </a:ext>
          </a:extLst>
        </xdr:cNvPr>
        <xdr:cNvSpPr/>
      </xdr:nvSpPr>
      <xdr:spPr>
        <a:xfrm>
          <a:off x="18345150" y="1812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17" name="フローチャート: 判断 916">
          <a:extLst>
            <a:ext uri="{FF2B5EF4-FFF2-40B4-BE49-F238E27FC236}">
              <a16:creationId xmlns:a16="http://schemas.microsoft.com/office/drawing/2014/main" id="{3AE97308-80FF-4994-8C0D-3AD8C8F4103B}"/>
            </a:ext>
          </a:extLst>
        </xdr:cNvPr>
        <xdr:cNvSpPr/>
      </xdr:nvSpPr>
      <xdr:spPr>
        <a:xfrm>
          <a:off x="17547590" y="181248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918" name="フローチャート: 判断 917">
          <a:extLst>
            <a:ext uri="{FF2B5EF4-FFF2-40B4-BE49-F238E27FC236}">
              <a16:creationId xmlns:a16="http://schemas.microsoft.com/office/drawing/2014/main" id="{FF630B1F-0DBF-4475-9D1C-447E35C986F4}"/>
            </a:ext>
          </a:extLst>
        </xdr:cNvPr>
        <xdr:cNvSpPr/>
      </xdr:nvSpPr>
      <xdr:spPr>
        <a:xfrm>
          <a:off x="16761460" y="1810829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7FAA011A-C5F5-45A1-A667-8FDB485B42E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111613E-513D-4061-99F1-E3B4720CBC07}"/>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756C24FC-3C38-416D-9216-A3FA09DE406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7313242-5881-4CE9-B45B-9E731934718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6807C86-3AFD-498C-8123-AA9CC2CE4EC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0</xdr:rowOff>
    </xdr:from>
    <xdr:to>
      <xdr:col>116</xdr:col>
      <xdr:colOff>114300</xdr:colOff>
      <xdr:row>106</xdr:row>
      <xdr:rowOff>101600</xdr:rowOff>
    </xdr:to>
    <xdr:sp macro="" textlink="">
      <xdr:nvSpPr>
        <xdr:cNvPr id="924" name="楕円 923">
          <a:extLst>
            <a:ext uri="{FF2B5EF4-FFF2-40B4-BE49-F238E27FC236}">
              <a16:creationId xmlns:a16="http://schemas.microsoft.com/office/drawing/2014/main" id="{A4BEB546-12A7-4B6B-896C-2030EEF571A8}"/>
            </a:ext>
          </a:extLst>
        </xdr:cNvPr>
        <xdr:cNvSpPr/>
      </xdr:nvSpPr>
      <xdr:spPr>
        <a:xfrm>
          <a:off x="19904710" y="181737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149877</xdr:rowOff>
    </xdr:from>
    <xdr:ext cx="469744" cy="259045"/>
    <xdr:sp macro="" textlink="">
      <xdr:nvSpPr>
        <xdr:cNvPr id="925" name="【公民館】&#10;一人当たり面積該当値テキスト">
          <a:extLst>
            <a:ext uri="{FF2B5EF4-FFF2-40B4-BE49-F238E27FC236}">
              <a16:creationId xmlns:a16="http://schemas.microsoft.com/office/drawing/2014/main" id="{392966A8-8CA7-4201-8180-4B5AF42CFDF7}"/>
            </a:ext>
          </a:extLst>
        </xdr:cNvPr>
        <xdr:cNvSpPr txBox="1"/>
      </xdr:nvSpPr>
      <xdr:spPr>
        <a:xfrm>
          <a:off x="19985990" y="181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0</xdr:rowOff>
    </xdr:from>
    <xdr:to>
      <xdr:col>112</xdr:col>
      <xdr:colOff>38100</xdr:colOff>
      <xdr:row>106</xdr:row>
      <xdr:rowOff>101600</xdr:rowOff>
    </xdr:to>
    <xdr:sp macro="" textlink="">
      <xdr:nvSpPr>
        <xdr:cNvPr id="926" name="楕円 925">
          <a:extLst>
            <a:ext uri="{FF2B5EF4-FFF2-40B4-BE49-F238E27FC236}">
              <a16:creationId xmlns:a16="http://schemas.microsoft.com/office/drawing/2014/main" id="{C3CEF241-8C8D-4D76-B0CD-3C8C3A1E85DA}"/>
            </a:ext>
          </a:extLst>
        </xdr:cNvPr>
        <xdr:cNvSpPr/>
      </xdr:nvSpPr>
      <xdr:spPr>
        <a:xfrm>
          <a:off x="19161760" y="18173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50800</xdr:rowOff>
    </xdr:from>
    <xdr:to>
      <xdr:col>116</xdr:col>
      <xdr:colOff>63500</xdr:colOff>
      <xdr:row>106</xdr:row>
      <xdr:rowOff>50800</xdr:rowOff>
    </xdr:to>
    <xdr:cxnSp macro="">
      <xdr:nvCxnSpPr>
        <xdr:cNvPr id="927" name="直線コネクタ 926">
          <a:extLst>
            <a:ext uri="{FF2B5EF4-FFF2-40B4-BE49-F238E27FC236}">
              <a16:creationId xmlns:a16="http://schemas.microsoft.com/office/drawing/2014/main" id="{19CCB92A-9D4F-4849-ACDD-4D2C265D0B88}"/>
            </a:ext>
          </a:extLst>
        </xdr:cNvPr>
        <xdr:cNvCxnSpPr/>
      </xdr:nvCxnSpPr>
      <xdr:spPr>
        <a:xfrm>
          <a:off x="19204940" y="182283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0</xdr:rowOff>
    </xdr:from>
    <xdr:to>
      <xdr:col>107</xdr:col>
      <xdr:colOff>101600</xdr:colOff>
      <xdr:row>106</xdr:row>
      <xdr:rowOff>101600</xdr:rowOff>
    </xdr:to>
    <xdr:sp macro="" textlink="">
      <xdr:nvSpPr>
        <xdr:cNvPr id="928" name="楕円 927">
          <a:extLst>
            <a:ext uri="{FF2B5EF4-FFF2-40B4-BE49-F238E27FC236}">
              <a16:creationId xmlns:a16="http://schemas.microsoft.com/office/drawing/2014/main" id="{87976E8C-8832-4868-B822-99AF780E7B10}"/>
            </a:ext>
          </a:extLst>
        </xdr:cNvPr>
        <xdr:cNvSpPr/>
      </xdr:nvSpPr>
      <xdr:spPr>
        <a:xfrm>
          <a:off x="18345150" y="181737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50800</xdr:rowOff>
    </xdr:from>
    <xdr:to>
      <xdr:col>111</xdr:col>
      <xdr:colOff>177800</xdr:colOff>
      <xdr:row>106</xdr:row>
      <xdr:rowOff>50800</xdr:rowOff>
    </xdr:to>
    <xdr:cxnSp macro="">
      <xdr:nvCxnSpPr>
        <xdr:cNvPr id="929" name="直線コネクタ 928">
          <a:extLst>
            <a:ext uri="{FF2B5EF4-FFF2-40B4-BE49-F238E27FC236}">
              <a16:creationId xmlns:a16="http://schemas.microsoft.com/office/drawing/2014/main" id="{96EB56B8-3D2F-4279-8CC5-5F18037C4C89}"/>
            </a:ext>
          </a:extLst>
        </xdr:cNvPr>
        <xdr:cNvCxnSpPr/>
      </xdr:nvCxnSpPr>
      <xdr:spPr>
        <a:xfrm>
          <a:off x="18399760" y="1822831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0</xdr:rowOff>
    </xdr:from>
    <xdr:to>
      <xdr:col>102</xdr:col>
      <xdr:colOff>165100</xdr:colOff>
      <xdr:row>106</xdr:row>
      <xdr:rowOff>101600</xdr:rowOff>
    </xdr:to>
    <xdr:sp macro="" textlink="">
      <xdr:nvSpPr>
        <xdr:cNvPr id="930" name="楕円 929">
          <a:extLst>
            <a:ext uri="{FF2B5EF4-FFF2-40B4-BE49-F238E27FC236}">
              <a16:creationId xmlns:a16="http://schemas.microsoft.com/office/drawing/2014/main" id="{BA9AD5FB-B895-4F3D-93CB-B9687C6A52C1}"/>
            </a:ext>
          </a:extLst>
        </xdr:cNvPr>
        <xdr:cNvSpPr/>
      </xdr:nvSpPr>
      <xdr:spPr>
        <a:xfrm>
          <a:off x="17547590" y="181737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50800</xdr:rowOff>
    </xdr:from>
    <xdr:to>
      <xdr:col>107</xdr:col>
      <xdr:colOff>50800</xdr:colOff>
      <xdr:row>106</xdr:row>
      <xdr:rowOff>50800</xdr:rowOff>
    </xdr:to>
    <xdr:cxnSp macro="">
      <xdr:nvCxnSpPr>
        <xdr:cNvPr id="931" name="直線コネクタ 930">
          <a:extLst>
            <a:ext uri="{FF2B5EF4-FFF2-40B4-BE49-F238E27FC236}">
              <a16:creationId xmlns:a16="http://schemas.microsoft.com/office/drawing/2014/main" id="{7EC5158F-9774-48F6-995E-4114A75A902D}"/>
            </a:ext>
          </a:extLst>
        </xdr:cNvPr>
        <xdr:cNvCxnSpPr/>
      </xdr:nvCxnSpPr>
      <xdr:spPr>
        <a:xfrm>
          <a:off x="17602200" y="1822831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0</xdr:rowOff>
    </xdr:from>
    <xdr:to>
      <xdr:col>98</xdr:col>
      <xdr:colOff>38100</xdr:colOff>
      <xdr:row>106</xdr:row>
      <xdr:rowOff>101600</xdr:rowOff>
    </xdr:to>
    <xdr:sp macro="" textlink="">
      <xdr:nvSpPr>
        <xdr:cNvPr id="932" name="楕円 931">
          <a:extLst>
            <a:ext uri="{FF2B5EF4-FFF2-40B4-BE49-F238E27FC236}">
              <a16:creationId xmlns:a16="http://schemas.microsoft.com/office/drawing/2014/main" id="{21E3DBC4-A31B-48E7-B003-CFF43C4E0683}"/>
            </a:ext>
          </a:extLst>
        </xdr:cNvPr>
        <xdr:cNvSpPr/>
      </xdr:nvSpPr>
      <xdr:spPr>
        <a:xfrm>
          <a:off x="16761460" y="18173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50800</xdr:rowOff>
    </xdr:from>
    <xdr:to>
      <xdr:col>102</xdr:col>
      <xdr:colOff>114300</xdr:colOff>
      <xdr:row>106</xdr:row>
      <xdr:rowOff>50800</xdr:rowOff>
    </xdr:to>
    <xdr:cxnSp macro="">
      <xdr:nvCxnSpPr>
        <xdr:cNvPr id="933" name="直線コネクタ 932">
          <a:extLst>
            <a:ext uri="{FF2B5EF4-FFF2-40B4-BE49-F238E27FC236}">
              <a16:creationId xmlns:a16="http://schemas.microsoft.com/office/drawing/2014/main" id="{4C250959-209D-4F95-9B68-0DCAFC8D2FAE}"/>
            </a:ext>
          </a:extLst>
        </xdr:cNvPr>
        <xdr:cNvCxnSpPr/>
      </xdr:nvCxnSpPr>
      <xdr:spPr>
        <a:xfrm>
          <a:off x="16804640" y="1822831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934" name="n_1aveValue【公民館】&#10;一人当たり面積">
          <a:extLst>
            <a:ext uri="{FF2B5EF4-FFF2-40B4-BE49-F238E27FC236}">
              <a16:creationId xmlns:a16="http://schemas.microsoft.com/office/drawing/2014/main" id="{16993C67-1BAD-41CE-9F28-75D41F590677}"/>
            </a:ext>
          </a:extLst>
        </xdr:cNvPr>
        <xdr:cNvSpPr txBox="1"/>
      </xdr:nvSpPr>
      <xdr:spPr>
        <a:xfrm>
          <a:off x="18982132"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935" name="n_2aveValue【公民館】&#10;一人当たり面積">
          <a:extLst>
            <a:ext uri="{FF2B5EF4-FFF2-40B4-BE49-F238E27FC236}">
              <a16:creationId xmlns:a16="http://schemas.microsoft.com/office/drawing/2014/main" id="{D682CC62-8687-424B-8D87-8EA8116EEA2E}"/>
            </a:ext>
          </a:extLst>
        </xdr:cNvPr>
        <xdr:cNvSpPr txBox="1"/>
      </xdr:nvSpPr>
      <xdr:spPr>
        <a:xfrm>
          <a:off x="18182032"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936" name="n_3aveValue【公民館】&#10;一人当たり面積">
          <a:extLst>
            <a:ext uri="{FF2B5EF4-FFF2-40B4-BE49-F238E27FC236}">
              <a16:creationId xmlns:a16="http://schemas.microsoft.com/office/drawing/2014/main" id="{63B32907-FC80-4B6F-9C49-6C1BF435F634}"/>
            </a:ext>
          </a:extLst>
        </xdr:cNvPr>
        <xdr:cNvSpPr txBox="1"/>
      </xdr:nvSpPr>
      <xdr:spPr>
        <a:xfrm>
          <a:off x="17384472"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54627</xdr:rowOff>
    </xdr:from>
    <xdr:ext cx="469744" cy="259045"/>
    <xdr:sp macro="" textlink="">
      <xdr:nvSpPr>
        <xdr:cNvPr id="937" name="n_4aveValue【公民館】&#10;一人当たり面積">
          <a:extLst>
            <a:ext uri="{FF2B5EF4-FFF2-40B4-BE49-F238E27FC236}">
              <a16:creationId xmlns:a16="http://schemas.microsoft.com/office/drawing/2014/main" id="{2C1E9AF5-74CC-4E60-B330-E3CA9D934A99}"/>
            </a:ext>
          </a:extLst>
        </xdr:cNvPr>
        <xdr:cNvSpPr txBox="1"/>
      </xdr:nvSpPr>
      <xdr:spPr>
        <a:xfrm>
          <a:off x="16588817" y="1788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92727</xdr:rowOff>
    </xdr:from>
    <xdr:ext cx="469744" cy="259045"/>
    <xdr:sp macro="" textlink="">
      <xdr:nvSpPr>
        <xdr:cNvPr id="938" name="n_1mainValue【公民館】&#10;一人当たり面積">
          <a:extLst>
            <a:ext uri="{FF2B5EF4-FFF2-40B4-BE49-F238E27FC236}">
              <a16:creationId xmlns:a16="http://schemas.microsoft.com/office/drawing/2014/main" id="{094CB3EE-EEE1-4CEB-82D0-F333414D952A}"/>
            </a:ext>
          </a:extLst>
        </xdr:cNvPr>
        <xdr:cNvSpPr txBox="1"/>
      </xdr:nvSpPr>
      <xdr:spPr>
        <a:xfrm>
          <a:off x="18982132" y="182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92727</xdr:rowOff>
    </xdr:from>
    <xdr:ext cx="469744" cy="259045"/>
    <xdr:sp macro="" textlink="">
      <xdr:nvSpPr>
        <xdr:cNvPr id="939" name="n_2mainValue【公民館】&#10;一人当たり面積">
          <a:extLst>
            <a:ext uri="{FF2B5EF4-FFF2-40B4-BE49-F238E27FC236}">
              <a16:creationId xmlns:a16="http://schemas.microsoft.com/office/drawing/2014/main" id="{4FC0EAB6-9F95-41A7-840E-DFDB06723487}"/>
            </a:ext>
          </a:extLst>
        </xdr:cNvPr>
        <xdr:cNvSpPr txBox="1"/>
      </xdr:nvSpPr>
      <xdr:spPr>
        <a:xfrm>
          <a:off x="18182032" y="182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92727</xdr:rowOff>
    </xdr:from>
    <xdr:ext cx="469744" cy="259045"/>
    <xdr:sp macro="" textlink="">
      <xdr:nvSpPr>
        <xdr:cNvPr id="940" name="n_3mainValue【公民館】&#10;一人当たり面積">
          <a:extLst>
            <a:ext uri="{FF2B5EF4-FFF2-40B4-BE49-F238E27FC236}">
              <a16:creationId xmlns:a16="http://schemas.microsoft.com/office/drawing/2014/main" id="{C1C7B97A-E188-4DD9-8283-0AF3B9F63587}"/>
            </a:ext>
          </a:extLst>
        </xdr:cNvPr>
        <xdr:cNvSpPr txBox="1"/>
      </xdr:nvSpPr>
      <xdr:spPr>
        <a:xfrm>
          <a:off x="17384472" y="182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92727</xdr:rowOff>
    </xdr:from>
    <xdr:ext cx="469744" cy="259045"/>
    <xdr:sp macro="" textlink="">
      <xdr:nvSpPr>
        <xdr:cNvPr id="941" name="n_4mainValue【公民館】&#10;一人当たり面積">
          <a:extLst>
            <a:ext uri="{FF2B5EF4-FFF2-40B4-BE49-F238E27FC236}">
              <a16:creationId xmlns:a16="http://schemas.microsoft.com/office/drawing/2014/main" id="{E23E3FB0-C603-4294-9766-FEA98C66D493}"/>
            </a:ext>
          </a:extLst>
        </xdr:cNvPr>
        <xdr:cNvSpPr txBox="1"/>
      </xdr:nvSpPr>
      <xdr:spPr>
        <a:xfrm>
          <a:off x="16588817" y="182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931B392F-EB63-46EC-97BF-A4B42B8F08E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154DDF70-22C3-4B75-8302-C93B22238B7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919AA680-A7DB-4A68-ACE5-A9806529EB9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上記のうち認定こども園・幼稚園・保育所を除く７類型で上昇傾向にある。また、類似団体の平均と比べると、道路、認定こども園・幼稚園・保育所、橋りょう・トンネル、学校施設及び公営住宅が下回った水準となっている。</a:t>
          </a:r>
          <a:endParaRPr lang="ja-JP" altLang="ja-JP" sz="1400">
            <a:effectLst/>
          </a:endParaRPr>
        </a:p>
        <a:p>
          <a:r>
            <a:rPr kumimoji="1" lang="ja-JP" altLang="ja-JP" sz="1100">
              <a:solidFill>
                <a:schemeClr val="dk1"/>
              </a:solidFill>
              <a:effectLst/>
              <a:latin typeface="+mn-lt"/>
              <a:ea typeface="+mn-ea"/>
              <a:cs typeface="+mn-cs"/>
            </a:rPr>
            <a:t>　本市の公共建築物は、約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年後には約</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将来世代の負担が重くならないよう、公共施設の保有総量を適切に管理することが必要となる。取組期間（令和４年度～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おいては、「機能重視」の考え方に基づく取組と、資産保有の最適化を重点的に推進し、またこれまで長寿命化の対象としていた施設に対しても、資産保有の最適化を踏まえた上で取組を継続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DD23FA-8BE6-41AC-B107-E981BC87596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C46698-0AD2-480D-9D83-C74056C3B7D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27F87A-C81D-46A2-A2AF-5E0460F5A37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AB2849-2C9F-4B00-B092-CFEB25EB542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21BD21-FF03-4672-B290-64791FBE4C5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36F0EB-0BB1-4E78-BDF6-1CCC447A370C}"/>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9C7668-F427-4E64-8EAC-B1550851F2E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FDF7F5-B8EF-4732-BE0F-DB0EE38B209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7EFDD3-7296-4783-9B80-1971E3DE26A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71E0E1-8E03-4717-B90A-3F0B18CAA5F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1DFEDD-B1E0-4420-9CD8-C2221C1BA7C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D47888-4A41-4373-9C20-322454AB7F1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BD16E3-AFBA-48E4-AB10-B556488F602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BDEA71-61A9-4A12-9B20-91789B4348C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433492-022C-4F4F-A27F-1D08A06E440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15C553E-64BE-4100-93E5-96E08C09F6E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001796-01E2-4902-BFEA-08DA777A3FE7}"/>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9768BC-9D94-427C-886C-CD5929EEE2C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1AE0CE-50FE-4C7D-B479-5E10591BE81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2ECD29-80B3-429E-BC45-6509082471A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FD6E73-9934-4EB3-BDD1-B9E9BFB56FD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32257E-2110-4882-9DF1-DA842D5E8775}"/>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2369DA-CBE6-47A4-8E14-DBEC84DA4AD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C7C78D-5B91-451A-B607-38FF5F145D8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396A79-5085-4E6B-B516-C7EFA69D3F52}"/>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28B9B7-ACD8-478D-B8FD-73C2B703DDBC}"/>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3B6043-D8C2-483F-B757-C113132C5FF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21EAD2-2138-492F-9A4F-D898B072890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7C76D4-CF3C-46C7-B00F-E9D4734F09FC}"/>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80808A-EA57-47CD-AB64-0AA5AB7BBA0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79B0C6-17F2-4672-AF62-C556635E8E5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4422484-378F-4700-8399-ACE8B612F3C3}"/>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433DB7-163C-4551-96E4-0AE0F5F7708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8EEF00-6A6B-43B0-8C2F-D47E861FD80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329ECA-FF23-422E-BFDA-A991541AA0F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65C698-B823-4853-885B-B14D0D32007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EC5A8B-7A72-4C37-BAEA-5C0923E8B7F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C8E74D-A085-4B3D-A695-0E2483A04FD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BFE767-6B10-4476-8880-9E43FB01FB89}"/>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668CC2-AC46-4F78-9A40-3CE93F211286}"/>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408784-D7C7-4D9B-AD0E-C02EDB522FA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83F31AE9-D393-4F6A-B795-29F231C187D8}"/>
            </a:ext>
          </a:extLst>
        </xdr:cNvPr>
        <xdr:cNvSpPr txBox="1"/>
      </xdr:nvSpPr>
      <xdr:spPr>
        <a:xfrm>
          <a:off x="34370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1B6680D-1874-4A1E-9D72-281C7CFEA6D7}"/>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20803449-4ABE-4B46-A73D-62117A6EFC15}"/>
            </a:ext>
          </a:extLst>
        </xdr:cNvPr>
        <xdr:cNvSpPr txBox="1"/>
      </xdr:nvSpPr>
      <xdr:spPr>
        <a:xfrm>
          <a:off x="343701" y="715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847B37B-18D8-4A5A-B253-31713FE1864C}"/>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90DB1D9-7DD6-42F5-91F0-1FC4E33C819D}"/>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C9C2B36-7446-41AF-8F5F-5A70B83D5831}"/>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A64660B-A169-4B7D-84F3-8188569466A4}"/>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BBFAAED-E587-4297-8C00-FAFF7843C9BD}"/>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FF86231-CE63-4E46-B162-1A066CE2E431}"/>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639257A-D72B-46BA-88D3-5624F3CE4B91}"/>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8AB84DE-EA3B-47DF-B40C-AA9A155A34E0}"/>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9142A97-A797-4676-BF92-1B5AB4DC54BC}"/>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EABE46C4-F476-48D8-A0EA-92A3CBE0B530}"/>
            </a:ext>
          </a:extLst>
        </xdr:cNvPr>
        <xdr:cNvSpPr txBox="1"/>
      </xdr:nvSpPr>
      <xdr:spPr>
        <a:xfrm>
          <a:off x="343701" y="551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8E64C58-731D-4840-AD06-C6F367F2DFB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913C1572-13CF-4577-893E-2C94E1729D35}"/>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EC7642E1-A38A-403E-A63F-C6AD6F1240D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45176</xdr:rowOff>
    </xdr:from>
    <xdr:to>
      <xdr:col>24</xdr:col>
      <xdr:colOff>62865</xdr:colOff>
      <xdr:row>41</xdr:row>
      <xdr:rowOff>120287</xdr:rowOff>
    </xdr:to>
    <xdr:cxnSp macro="">
      <xdr:nvCxnSpPr>
        <xdr:cNvPr id="59" name="直線コネクタ 58">
          <a:extLst>
            <a:ext uri="{FF2B5EF4-FFF2-40B4-BE49-F238E27FC236}">
              <a16:creationId xmlns:a16="http://schemas.microsoft.com/office/drawing/2014/main" id="{422F608C-77D4-4297-B052-D186C5B6CE8D}"/>
            </a:ext>
          </a:extLst>
        </xdr:cNvPr>
        <xdr:cNvCxnSpPr/>
      </xdr:nvCxnSpPr>
      <xdr:spPr>
        <a:xfrm flipV="1">
          <a:off x="4173855" y="6047831"/>
          <a:ext cx="0" cy="110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124114</xdr:rowOff>
    </xdr:from>
    <xdr:ext cx="405111" cy="259045"/>
    <xdr:sp macro="" textlink="">
      <xdr:nvSpPr>
        <xdr:cNvPr id="60" name="【図書館】&#10;有形固定資産減価償却率最小値テキスト">
          <a:extLst>
            <a:ext uri="{FF2B5EF4-FFF2-40B4-BE49-F238E27FC236}">
              <a16:creationId xmlns:a16="http://schemas.microsoft.com/office/drawing/2014/main" id="{ADC038E3-82CB-4BBA-A937-9399BE817358}"/>
            </a:ext>
          </a:extLst>
        </xdr:cNvPr>
        <xdr:cNvSpPr txBox="1"/>
      </xdr:nvSpPr>
      <xdr:spPr>
        <a:xfrm>
          <a:off x="4212590" y="715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120287</xdr:rowOff>
    </xdr:from>
    <xdr:to>
      <xdr:col>24</xdr:col>
      <xdr:colOff>152400</xdr:colOff>
      <xdr:row>41</xdr:row>
      <xdr:rowOff>120287</xdr:rowOff>
    </xdr:to>
    <xdr:cxnSp macro="">
      <xdr:nvCxnSpPr>
        <xdr:cNvPr id="61" name="直線コネクタ 60">
          <a:extLst>
            <a:ext uri="{FF2B5EF4-FFF2-40B4-BE49-F238E27FC236}">
              <a16:creationId xmlns:a16="http://schemas.microsoft.com/office/drawing/2014/main" id="{AA44FE06-7610-4B23-9B0C-5762C0698B0C}"/>
            </a:ext>
          </a:extLst>
        </xdr:cNvPr>
        <xdr:cNvCxnSpPr/>
      </xdr:nvCxnSpPr>
      <xdr:spPr>
        <a:xfrm>
          <a:off x="4112260" y="7151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163303</xdr:rowOff>
    </xdr:from>
    <xdr:ext cx="405111" cy="259045"/>
    <xdr:sp macro="" textlink="">
      <xdr:nvSpPr>
        <xdr:cNvPr id="62" name="【図書館】&#10;有形固定資産減価償却率最大値テキスト">
          <a:extLst>
            <a:ext uri="{FF2B5EF4-FFF2-40B4-BE49-F238E27FC236}">
              <a16:creationId xmlns:a16="http://schemas.microsoft.com/office/drawing/2014/main" id="{576C24FA-2B93-42C2-9490-1239C0533D6E}"/>
            </a:ext>
          </a:extLst>
        </xdr:cNvPr>
        <xdr:cNvSpPr txBox="1"/>
      </xdr:nvSpPr>
      <xdr:spPr>
        <a:xfrm>
          <a:off x="421259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45176</xdr:rowOff>
    </xdr:from>
    <xdr:to>
      <xdr:col>24</xdr:col>
      <xdr:colOff>152400</xdr:colOff>
      <xdr:row>35</xdr:row>
      <xdr:rowOff>45176</xdr:rowOff>
    </xdr:to>
    <xdr:cxnSp macro="">
      <xdr:nvCxnSpPr>
        <xdr:cNvPr id="63" name="直線コネクタ 62">
          <a:extLst>
            <a:ext uri="{FF2B5EF4-FFF2-40B4-BE49-F238E27FC236}">
              <a16:creationId xmlns:a16="http://schemas.microsoft.com/office/drawing/2014/main" id="{474552BB-9776-47F6-8467-82C4979E35BD}"/>
            </a:ext>
          </a:extLst>
        </xdr:cNvPr>
        <xdr:cNvCxnSpPr/>
      </xdr:nvCxnSpPr>
      <xdr:spPr>
        <a:xfrm>
          <a:off x="4112260" y="6047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67508</xdr:rowOff>
    </xdr:from>
    <xdr:ext cx="405111" cy="259045"/>
    <xdr:sp macro="" textlink="">
      <xdr:nvSpPr>
        <xdr:cNvPr id="64" name="【図書館】&#10;有形固定資産減価償却率平均値テキスト">
          <a:extLst>
            <a:ext uri="{FF2B5EF4-FFF2-40B4-BE49-F238E27FC236}">
              <a16:creationId xmlns:a16="http://schemas.microsoft.com/office/drawing/2014/main" id="{E2E99800-A9CE-4B8C-B9FF-118FBF8DC8E0}"/>
            </a:ext>
          </a:extLst>
        </xdr:cNvPr>
        <xdr:cNvSpPr txBox="1"/>
      </xdr:nvSpPr>
      <xdr:spPr>
        <a:xfrm>
          <a:off x="4212590" y="6409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65" name="フローチャート: 判断 64">
          <a:extLst>
            <a:ext uri="{FF2B5EF4-FFF2-40B4-BE49-F238E27FC236}">
              <a16:creationId xmlns:a16="http://schemas.microsoft.com/office/drawing/2014/main" id="{DEF2E7A2-2559-4228-91B8-273597425A53}"/>
            </a:ext>
          </a:extLst>
        </xdr:cNvPr>
        <xdr:cNvSpPr/>
      </xdr:nvSpPr>
      <xdr:spPr>
        <a:xfrm>
          <a:off x="4131310" y="643654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20501</xdr:rowOff>
    </xdr:from>
    <xdr:to>
      <xdr:col>20</xdr:col>
      <xdr:colOff>38100</xdr:colOff>
      <xdr:row>37</xdr:row>
      <xdr:rowOff>122101</xdr:rowOff>
    </xdr:to>
    <xdr:sp macro="" textlink="">
      <xdr:nvSpPr>
        <xdr:cNvPr id="66" name="フローチャート: 判断 65">
          <a:extLst>
            <a:ext uri="{FF2B5EF4-FFF2-40B4-BE49-F238E27FC236}">
              <a16:creationId xmlns:a16="http://schemas.microsoft.com/office/drawing/2014/main" id="{DBDCFDA6-4C13-4B47-9B4E-59630E2E1131}"/>
            </a:ext>
          </a:extLst>
        </xdr:cNvPr>
        <xdr:cNvSpPr/>
      </xdr:nvSpPr>
      <xdr:spPr>
        <a:xfrm>
          <a:off x="3388360" y="636034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136434</xdr:rowOff>
    </xdr:from>
    <xdr:to>
      <xdr:col>15</xdr:col>
      <xdr:colOff>101600</xdr:colOff>
      <xdr:row>37</xdr:row>
      <xdr:rowOff>66584</xdr:rowOff>
    </xdr:to>
    <xdr:sp macro="" textlink="">
      <xdr:nvSpPr>
        <xdr:cNvPr id="67" name="フローチャート: 判断 66">
          <a:extLst>
            <a:ext uri="{FF2B5EF4-FFF2-40B4-BE49-F238E27FC236}">
              <a16:creationId xmlns:a16="http://schemas.microsoft.com/office/drawing/2014/main" id="{8C43A28B-E429-4E51-ACC3-B5B503347BF2}"/>
            </a:ext>
          </a:extLst>
        </xdr:cNvPr>
        <xdr:cNvSpPr/>
      </xdr:nvSpPr>
      <xdr:spPr>
        <a:xfrm>
          <a:off x="2571750" y="63048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8" name="フローチャート: 判断 67">
          <a:extLst>
            <a:ext uri="{FF2B5EF4-FFF2-40B4-BE49-F238E27FC236}">
              <a16:creationId xmlns:a16="http://schemas.microsoft.com/office/drawing/2014/main" id="{9F990224-3036-45B4-8B69-FB8BED865ABE}"/>
            </a:ext>
          </a:extLst>
        </xdr:cNvPr>
        <xdr:cNvSpPr/>
      </xdr:nvSpPr>
      <xdr:spPr>
        <a:xfrm>
          <a:off x="17741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9" name="フローチャート: 判断 68">
          <a:extLst>
            <a:ext uri="{FF2B5EF4-FFF2-40B4-BE49-F238E27FC236}">
              <a16:creationId xmlns:a16="http://schemas.microsoft.com/office/drawing/2014/main" id="{2C2D0EDC-C8D1-49BC-B2AB-4FE57CBE100C}"/>
            </a:ext>
          </a:extLst>
        </xdr:cNvPr>
        <xdr:cNvSpPr/>
      </xdr:nvSpPr>
      <xdr:spPr>
        <a:xfrm>
          <a:off x="988060" y="61883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3AF4F6-E3AC-4E60-A26F-D07F4B0AFDC2}"/>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D1B592-767A-40D9-8E9C-F9E9204A471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309BDF-2E36-4C40-A0BA-C1E72A4D193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9D89BE4-020F-4A78-A717-64997267F36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8DB4C1B-5D1E-41E1-8345-F4F2D1711DC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5" name="楕円 74">
          <a:extLst>
            <a:ext uri="{FF2B5EF4-FFF2-40B4-BE49-F238E27FC236}">
              <a16:creationId xmlns:a16="http://schemas.microsoft.com/office/drawing/2014/main" id="{962DC605-257C-4224-9610-102C9D4B6CD3}"/>
            </a:ext>
          </a:extLst>
        </xdr:cNvPr>
        <xdr:cNvSpPr/>
      </xdr:nvSpPr>
      <xdr:spPr>
        <a:xfrm>
          <a:off x="4131310" y="63080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6" name="【図書館】&#10;有形固定資産減価償却率該当値テキスト">
          <a:extLst>
            <a:ext uri="{FF2B5EF4-FFF2-40B4-BE49-F238E27FC236}">
              <a16:creationId xmlns:a16="http://schemas.microsoft.com/office/drawing/2014/main" id="{BE71B9CC-B077-4A11-8ED3-42BCDD3BD04B}"/>
            </a:ext>
          </a:extLst>
        </xdr:cNvPr>
        <xdr:cNvSpPr txBox="1"/>
      </xdr:nvSpPr>
      <xdr:spPr>
        <a:xfrm>
          <a:off x="421259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7" name="楕円 76">
          <a:extLst>
            <a:ext uri="{FF2B5EF4-FFF2-40B4-BE49-F238E27FC236}">
              <a16:creationId xmlns:a16="http://schemas.microsoft.com/office/drawing/2014/main" id="{9909C734-3ACA-4621-B5C4-9E03B7CB058B}"/>
            </a:ext>
          </a:extLst>
        </xdr:cNvPr>
        <xdr:cNvSpPr/>
      </xdr:nvSpPr>
      <xdr:spPr>
        <a:xfrm>
          <a:off x="3388360" y="62264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37</xdr:row>
      <xdr:rowOff>19050</xdr:rowOff>
    </xdr:to>
    <xdr:cxnSp macro="">
      <xdr:nvCxnSpPr>
        <xdr:cNvPr id="78" name="直線コネクタ 77">
          <a:extLst>
            <a:ext uri="{FF2B5EF4-FFF2-40B4-BE49-F238E27FC236}">
              <a16:creationId xmlns:a16="http://schemas.microsoft.com/office/drawing/2014/main" id="{7475E977-81F4-48DC-9258-2C0DEF8A252D}"/>
            </a:ext>
          </a:extLst>
        </xdr:cNvPr>
        <xdr:cNvCxnSpPr/>
      </xdr:nvCxnSpPr>
      <xdr:spPr>
        <a:xfrm>
          <a:off x="3431540" y="6279152"/>
          <a:ext cx="742950" cy="7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151130</xdr:rowOff>
    </xdr:from>
    <xdr:to>
      <xdr:col>15</xdr:col>
      <xdr:colOff>101600</xdr:colOff>
      <xdr:row>36</xdr:row>
      <xdr:rowOff>81280</xdr:rowOff>
    </xdr:to>
    <xdr:sp macro="" textlink="">
      <xdr:nvSpPr>
        <xdr:cNvPr id="79" name="楕円 78">
          <a:extLst>
            <a:ext uri="{FF2B5EF4-FFF2-40B4-BE49-F238E27FC236}">
              <a16:creationId xmlns:a16="http://schemas.microsoft.com/office/drawing/2014/main" id="{653CDA1C-0D88-4DC5-BF43-91362A175857}"/>
            </a:ext>
          </a:extLst>
        </xdr:cNvPr>
        <xdr:cNvSpPr/>
      </xdr:nvSpPr>
      <xdr:spPr>
        <a:xfrm>
          <a:off x="2571750" y="61518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108857</xdr:rowOff>
    </xdr:to>
    <xdr:cxnSp macro="">
      <xdr:nvCxnSpPr>
        <xdr:cNvPr id="80" name="直線コネクタ 79">
          <a:extLst>
            <a:ext uri="{FF2B5EF4-FFF2-40B4-BE49-F238E27FC236}">
              <a16:creationId xmlns:a16="http://schemas.microsoft.com/office/drawing/2014/main" id="{934AFDB0-C436-4AF5-B0A2-60FF297D8FD0}"/>
            </a:ext>
          </a:extLst>
        </xdr:cNvPr>
        <xdr:cNvCxnSpPr/>
      </xdr:nvCxnSpPr>
      <xdr:spPr>
        <a:xfrm>
          <a:off x="2626360" y="6200775"/>
          <a:ext cx="80518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62956</xdr:rowOff>
    </xdr:from>
    <xdr:to>
      <xdr:col>10</xdr:col>
      <xdr:colOff>165100</xdr:colOff>
      <xdr:row>35</xdr:row>
      <xdr:rowOff>164556</xdr:rowOff>
    </xdr:to>
    <xdr:sp macro="" textlink="">
      <xdr:nvSpPr>
        <xdr:cNvPr id="81" name="楕円 80">
          <a:extLst>
            <a:ext uri="{FF2B5EF4-FFF2-40B4-BE49-F238E27FC236}">
              <a16:creationId xmlns:a16="http://schemas.microsoft.com/office/drawing/2014/main" id="{C733918E-0613-4B30-9663-D50CBA213C10}"/>
            </a:ext>
          </a:extLst>
        </xdr:cNvPr>
        <xdr:cNvSpPr/>
      </xdr:nvSpPr>
      <xdr:spPr>
        <a:xfrm>
          <a:off x="1774190" y="6059896"/>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113756</xdr:rowOff>
    </xdr:from>
    <xdr:to>
      <xdr:col>15</xdr:col>
      <xdr:colOff>50800</xdr:colOff>
      <xdr:row>36</xdr:row>
      <xdr:rowOff>30480</xdr:rowOff>
    </xdr:to>
    <xdr:cxnSp macro="">
      <xdr:nvCxnSpPr>
        <xdr:cNvPr id="82" name="直線コネクタ 81">
          <a:extLst>
            <a:ext uri="{FF2B5EF4-FFF2-40B4-BE49-F238E27FC236}">
              <a16:creationId xmlns:a16="http://schemas.microsoft.com/office/drawing/2014/main" id="{333F0EE0-BCB8-434C-98E2-F4F54AEB6A0E}"/>
            </a:ext>
          </a:extLst>
        </xdr:cNvPr>
        <xdr:cNvCxnSpPr/>
      </xdr:nvCxnSpPr>
      <xdr:spPr>
        <a:xfrm>
          <a:off x="1828800" y="6114506"/>
          <a:ext cx="797560" cy="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66222</xdr:rowOff>
    </xdr:from>
    <xdr:to>
      <xdr:col>6</xdr:col>
      <xdr:colOff>38100</xdr:colOff>
      <xdr:row>33</xdr:row>
      <xdr:rowOff>167822</xdr:rowOff>
    </xdr:to>
    <xdr:sp macro="" textlink="">
      <xdr:nvSpPr>
        <xdr:cNvPr id="83" name="楕円 82">
          <a:extLst>
            <a:ext uri="{FF2B5EF4-FFF2-40B4-BE49-F238E27FC236}">
              <a16:creationId xmlns:a16="http://schemas.microsoft.com/office/drawing/2014/main" id="{594FB2F5-F908-4D05-A76D-04602A4993D7}"/>
            </a:ext>
          </a:extLst>
        </xdr:cNvPr>
        <xdr:cNvSpPr/>
      </xdr:nvSpPr>
      <xdr:spPr>
        <a:xfrm>
          <a:off x="988060" y="572216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117022</xdr:rowOff>
    </xdr:from>
    <xdr:to>
      <xdr:col>10</xdr:col>
      <xdr:colOff>114300</xdr:colOff>
      <xdr:row>35</xdr:row>
      <xdr:rowOff>113756</xdr:rowOff>
    </xdr:to>
    <xdr:cxnSp macro="">
      <xdr:nvCxnSpPr>
        <xdr:cNvPr id="84" name="直線コネクタ 83">
          <a:extLst>
            <a:ext uri="{FF2B5EF4-FFF2-40B4-BE49-F238E27FC236}">
              <a16:creationId xmlns:a16="http://schemas.microsoft.com/office/drawing/2014/main" id="{9AC6E312-E39B-4FC6-936A-0E98B3297C79}"/>
            </a:ext>
          </a:extLst>
        </xdr:cNvPr>
        <xdr:cNvCxnSpPr/>
      </xdr:nvCxnSpPr>
      <xdr:spPr>
        <a:xfrm>
          <a:off x="1031240" y="5774872"/>
          <a:ext cx="79756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113228</xdr:rowOff>
    </xdr:from>
    <xdr:ext cx="405111" cy="259045"/>
    <xdr:sp macro="" textlink="">
      <xdr:nvSpPr>
        <xdr:cNvPr id="85" name="n_1aveValue【図書館】&#10;有形固定資産減価償却率">
          <a:extLst>
            <a:ext uri="{FF2B5EF4-FFF2-40B4-BE49-F238E27FC236}">
              <a16:creationId xmlns:a16="http://schemas.microsoft.com/office/drawing/2014/main" id="{8FB5B58D-C5DB-45C6-AFCA-952B61E8A120}"/>
            </a:ext>
          </a:extLst>
        </xdr:cNvPr>
        <xdr:cNvSpPr txBox="1"/>
      </xdr:nvSpPr>
      <xdr:spPr>
        <a:xfrm>
          <a:off x="3239144"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57711</xdr:rowOff>
    </xdr:from>
    <xdr:ext cx="405111" cy="259045"/>
    <xdr:sp macro="" textlink="">
      <xdr:nvSpPr>
        <xdr:cNvPr id="86" name="n_2aveValue【図書館】&#10;有形固定資産減価償却率">
          <a:extLst>
            <a:ext uri="{FF2B5EF4-FFF2-40B4-BE49-F238E27FC236}">
              <a16:creationId xmlns:a16="http://schemas.microsoft.com/office/drawing/2014/main" id="{5078841D-E91A-4861-9D41-9855A344A5D7}"/>
            </a:ext>
          </a:extLst>
        </xdr:cNvPr>
        <xdr:cNvSpPr txBox="1"/>
      </xdr:nvSpPr>
      <xdr:spPr>
        <a:xfrm>
          <a:off x="2439044" y="63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7" name="n_3aveValue【図書館】&#10;有形固定資産減価償却率">
          <a:extLst>
            <a:ext uri="{FF2B5EF4-FFF2-40B4-BE49-F238E27FC236}">
              <a16:creationId xmlns:a16="http://schemas.microsoft.com/office/drawing/2014/main" id="{DF08FE87-2320-40E6-8832-53E778D48ABC}"/>
            </a:ext>
          </a:extLst>
        </xdr:cNvPr>
        <xdr:cNvSpPr txBox="1"/>
      </xdr:nvSpPr>
      <xdr:spPr>
        <a:xfrm>
          <a:off x="164148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105064</xdr:rowOff>
    </xdr:from>
    <xdr:ext cx="405111" cy="259045"/>
    <xdr:sp macro="" textlink="">
      <xdr:nvSpPr>
        <xdr:cNvPr id="88" name="n_4aveValue【図書館】&#10;有形固定資産減価償却率">
          <a:extLst>
            <a:ext uri="{FF2B5EF4-FFF2-40B4-BE49-F238E27FC236}">
              <a16:creationId xmlns:a16="http://schemas.microsoft.com/office/drawing/2014/main" id="{891499E6-53DD-420C-A94D-9AC6A3FF85D3}"/>
            </a:ext>
          </a:extLst>
        </xdr:cNvPr>
        <xdr:cNvSpPr txBox="1"/>
      </xdr:nvSpPr>
      <xdr:spPr>
        <a:xfrm>
          <a:off x="855354" y="627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9" name="n_1mainValue【図書館】&#10;有形固定資産減価償却率">
          <a:extLst>
            <a:ext uri="{FF2B5EF4-FFF2-40B4-BE49-F238E27FC236}">
              <a16:creationId xmlns:a16="http://schemas.microsoft.com/office/drawing/2014/main" id="{E63D10EC-4DCF-49FF-830F-E6D972A22114}"/>
            </a:ext>
          </a:extLst>
        </xdr:cNvPr>
        <xdr:cNvSpPr txBox="1"/>
      </xdr:nvSpPr>
      <xdr:spPr>
        <a:xfrm>
          <a:off x="3239144" y="60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90" name="n_2mainValue【図書館】&#10;有形固定資産減価償却率">
          <a:extLst>
            <a:ext uri="{FF2B5EF4-FFF2-40B4-BE49-F238E27FC236}">
              <a16:creationId xmlns:a16="http://schemas.microsoft.com/office/drawing/2014/main" id="{AB1A5A2D-3CCB-4CDF-800D-8855F35B5688}"/>
            </a:ext>
          </a:extLst>
        </xdr:cNvPr>
        <xdr:cNvSpPr txBox="1"/>
      </xdr:nvSpPr>
      <xdr:spPr>
        <a:xfrm>
          <a:off x="2439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9633</xdr:rowOff>
    </xdr:from>
    <xdr:ext cx="405111" cy="259045"/>
    <xdr:sp macro="" textlink="">
      <xdr:nvSpPr>
        <xdr:cNvPr id="91" name="n_3mainValue【図書館】&#10;有形固定資産減価償却率">
          <a:extLst>
            <a:ext uri="{FF2B5EF4-FFF2-40B4-BE49-F238E27FC236}">
              <a16:creationId xmlns:a16="http://schemas.microsoft.com/office/drawing/2014/main" id="{6FB5BD08-5180-449E-8C65-40592027EA46}"/>
            </a:ext>
          </a:extLst>
        </xdr:cNvPr>
        <xdr:cNvSpPr txBox="1"/>
      </xdr:nvSpPr>
      <xdr:spPr>
        <a:xfrm>
          <a:off x="1641484" y="584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12899</xdr:rowOff>
    </xdr:from>
    <xdr:ext cx="405111" cy="259045"/>
    <xdr:sp macro="" textlink="">
      <xdr:nvSpPr>
        <xdr:cNvPr id="92" name="n_4mainValue【図書館】&#10;有形固定資産減価償却率">
          <a:extLst>
            <a:ext uri="{FF2B5EF4-FFF2-40B4-BE49-F238E27FC236}">
              <a16:creationId xmlns:a16="http://schemas.microsoft.com/office/drawing/2014/main" id="{6643A303-7194-4FF6-B239-58C1752E157A}"/>
            </a:ext>
          </a:extLst>
        </xdr:cNvPr>
        <xdr:cNvSpPr txBox="1"/>
      </xdr:nvSpPr>
      <xdr:spPr>
        <a:xfrm>
          <a:off x="855354" y="550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ED2732F2-C1B4-4986-972B-E5C845895D6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240EE1CD-E87F-4D39-90B6-CB4742CC1668}"/>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6E6B1A61-52DD-49CF-9E16-1B0FC440BA14}"/>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4D2321A-48D9-4A16-8547-8FEA4879E84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FD54FEA1-3EC3-4A8F-A77F-46E2C1FA9EF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21A7427A-015F-4BF9-B1DF-84C0067D315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EBB0364C-C26A-4A7C-ADA5-DFCC96BED82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DF02CA69-B1D3-4F98-BC83-2ED670226C8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753232DF-0877-4393-90AA-05510CDBDB08}"/>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CA7BEDF8-ADC5-499F-9997-6B939ABE63A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AD31D47E-BD82-46F4-ACC1-BBD3FE80C6A1}"/>
            </a:ext>
          </a:extLst>
        </xdr:cNvPr>
        <xdr:cNvSpPr txBox="1"/>
      </xdr:nvSpPr>
      <xdr:spPr>
        <a:xfrm>
          <a:off x="552722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6EE0E849-E438-4A11-8C8D-6954F71B839E}"/>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E579F6EE-755A-4A44-9B23-4B9F59349757}"/>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3FF52064-8712-4D3F-8D63-5CDB03F83FA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a:extLst>
            <a:ext uri="{FF2B5EF4-FFF2-40B4-BE49-F238E27FC236}">
              <a16:creationId xmlns:a16="http://schemas.microsoft.com/office/drawing/2014/main" id="{16E67660-1FD0-4503-BE8B-02D9B90B2B3D}"/>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1931F521-A6EB-41E6-8346-3EB97E1D393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77BEC5DC-BC1A-49FD-8569-B5BDC6FF9A83}"/>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381372A2-8F91-4B2E-8907-16CE5A828B4D}"/>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a:extLst>
            <a:ext uri="{FF2B5EF4-FFF2-40B4-BE49-F238E27FC236}">
              <a16:creationId xmlns:a16="http://schemas.microsoft.com/office/drawing/2014/main" id="{35DDF178-3FF2-4A46-AEBC-90E739A688BF}"/>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7D3D9245-FEFA-49AE-9F4F-AC03F0D59AF6}"/>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a:extLst>
            <a:ext uri="{FF2B5EF4-FFF2-40B4-BE49-F238E27FC236}">
              <a16:creationId xmlns:a16="http://schemas.microsoft.com/office/drawing/2014/main" id="{38F1875B-ABE4-4F36-9EEA-B4B4BD363D06}"/>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9E16BAC7-4AFA-444E-B7D5-95867676471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BD3BB7E-A862-4569-B5BE-A55559F8AA8B}"/>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FA4B43C5-EFD7-4769-82E1-CA267F2B5BB6}"/>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7" name="直線コネクタ 116">
          <a:extLst>
            <a:ext uri="{FF2B5EF4-FFF2-40B4-BE49-F238E27FC236}">
              <a16:creationId xmlns:a16="http://schemas.microsoft.com/office/drawing/2014/main" id="{513A1CCE-B254-4515-9728-649F65952998}"/>
            </a:ext>
          </a:extLst>
        </xdr:cNvPr>
        <xdr:cNvCxnSpPr/>
      </xdr:nvCxnSpPr>
      <xdr:spPr>
        <a:xfrm flipV="1">
          <a:off x="9429115" y="578739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8" name="【図書館】&#10;一人当たり面積最小値テキスト">
          <a:extLst>
            <a:ext uri="{FF2B5EF4-FFF2-40B4-BE49-F238E27FC236}">
              <a16:creationId xmlns:a16="http://schemas.microsoft.com/office/drawing/2014/main" id="{E48C0B62-E9B3-4E97-8629-F22D35D9D27A}"/>
            </a:ext>
          </a:extLst>
        </xdr:cNvPr>
        <xdr:cNvSpPr txBox="1"/>
      </xdr:nvSpPr>
      <xdr:spPr>
        <a:xfrm>
          <a:off x="9467850" y="72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9" name="直線コネクタ 118">
          <a:extLst>
            <a:ext uri="{FF2B5EF4-FFF2-40B4-BE49-F238E27FC236}">
              <a16:creationId xmlns:a16="http://schemas.microsoft.com/office/drawing/2014/main" id="{483EC4FF-56DE-4D7C-B5F7-585A0675E87D}"/>
            </a:ext>
          </a:extLst>
        </xdr:cNvPr>
        <xdr:cNvCxnSpPr/>
      </xdr:nvCxnSpPr>
      <xdr:spPr>
        <a:xfrm>
          <a:off x="9356090" y="72771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0" name="【図書館】&#10;一人当たり面積最大値テキスト">
          <a:extLst>
            <a:ext uri="{FF2B5EF4-FFF2-40B4-BE49-F238E27FC236}">
              <a16:creationId xmlns:a16="http://schemas.microsoft.com/office/drawing/2014/main" id="{7E4D2E15-1159-49F1-BE60-D1E816B1EA2B}"/>
            </a:ext>
          </a:extLst>
        </xdr:cNvPr>
        <xdr:cNvSpPr txBox="1"/>
      </xdr:nvSpPr>
      <xdr:spPr>
        <a:xfrm>
          <a:off x="9467850" y="55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1" name="直線コネクタ 120">
          <a:extLst>
            <a:ext uri="{FF2B5EF4-FFF2-40B4-BE49-F238E27FC236}">
              <a16:creationId xmlns:a16="http://schemas.microsoft.com/office/drawing/2014/main" id="{6AC63FCF-75EE-4A0B-A3BC-B491A3857F07}"/>
            </a:ext>
          </a:extLst>
        </xdr:cNvPr>
        <xdr:cNvCxnSpPr/>
      </xdr:nvCxnSpPr>
      <xdr:spPr>
        <a:xfrm>
          <a:off x="9356090" y="57873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2" name="【図書館】&#10;一人当たり面積平均値テキスト">
          <a:extLst>
            <a:ext uri="{FF2B5EF4-FFF2-40B4-BE49-F238E27FC236}">
              <a16:creationId xmlns:a16="http://schemas.microsoft.com/office/drawing/2014/main" id="{090998FF-BFF7-49B4-9643-825411867DD2}"/>
            </a:ext>
          </a:extLst>
        </xdr:cNvPr>
        <xdr:cNvSpPr txBox="1"/>
      </xdr:nvSpPr>
      <xdr:spPr>
        <a:xfrm>
          <a:off x="9467850" y="6698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3" name="フローチャート: 判断 122">
          <a:extLst>
            <a:ext uri="{FF2B5EF4-FFF2-40B4-BE49-F238E27FC236}">
              <a16:creationId xmlns:a16="http://schemas.microsoft.com/office/drawing/2014/main" id="{017FDE8E-2CD5-4630-AC3D-C78A50C32A9C}"/>
            </a:ext>
          </a:extLst>
        </xdr:cNvPr>
        <xdr:cNvSpPr/>
      </xdr:nvSpPr>
      <xdr:spPr>
        <a:xfrm>
          <a:off x="9394190" y="68472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4" name="フローチャート: 判断 123">
          <a:extLst>
            <a:ext uri="{FF2B5EF4-FFF2-40B4-BE49-F238E27FC236}">
              <a16:creationId xmlns:a16="http://schemas.microsoft.com/office/drawing/2014/main" id="{A43634FF-4932-49B8-A2EB-C4569DEA8551}"/>
            </a:ext>
          </a:extLst>
        </xdr:cNvPr>
        <xdr:cNvSpPr/>
      </xdr:nvSpPr>
      <xdr:spPr>
        <a:xfrm>
          <a:off x="8632190" y="6847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5" name="フローチャート: 判断 124">
          <a:extLst>
            <a:ext uri="{FF2B5EF4-FFF2-40B4-BE49-F238E27FC236}">
              <a16:creationId xmlns:a16="http://schemas.microsoft.com/office/drawing/2014/main" id="{97A7852A-0DD3-46F3-B743-70C6B53A9BA1}"/>
            </a:ext>
          </a:extLst>
        </xdr:cNvPr>
        <xdr:cNvSpPr/>
      </xdr:nvSpPr>
      <xdr:spPr>
        <a:xfrm>
          <a:off x="7846060" y="6847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6" name="フローチャート: 判断 125">
          <a:extLst>
            <a:ext uri="{FF2B5EF4-FFF2-40B4-BE49-F238E27FC236}">
              <a16:creationId xmlns:a16="http://schemas.microsoft.com/office/drawing/2014/main" id="{8E207018-2DDB-4CCE-AF71-2CAEE4889960}"/>
            </a:ext>
          </a:extLst>
        </xdr:cNvPr>
        <xdr:cNvSpPr/>
      </xdr:nvSpPr>
      <xdr:spPr>
        <a:xfrm>
          <a:off x="7029450" y="6847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7" name="フローチャート: 判断 126">
          <a:extLst>
            <a:ext uri="{FF2B5EF4-FFF2-40B4-BE49-F238E27FC236}">
              <a16:creationId xmlns:a16="http://schemas.microsoft.com/office/drawing/2014/main" id="{2FAF90B2-F1BC-4DEA-9BB7-D6B2A2B3021E}"/>
            </a:ext>
          </a:extLst>
        </xdr:cNvPr>
        <xdr:cNvSpPr/>
      </xdr:nvSpPr>
      <xdr:spPr>
        <a:xfrm>
          <a:off x="6231890" y="6847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A8155D-1880-44D9-80C4-989CB71577C2}"/>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3895A0-DA28-4CA6-8A2A-1FE972872A9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B9F27E2-3F67-4B47-BDE5-176D6E26CF7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91D0042-7FD0-46F3-B4CF-1A1CFB02B8D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502EBCB-0D97-48B0-89C2-9C75640C3AF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33" name="楕円 132">
          <a:extLst>
            <a:ext uri="{FF2B5EF4-FFF2-40B4-BE49-F238E27FC236}">
              <a16:creationId xmlns:a16="http://schemas.microsoft.com/office/drawing/2014/main" id="{0247982B-FCD2-446B-9927-2AE17C9EDF89}"/>
            </a:ext>
          </a:extLst>
        </xdr:cNvPr>
        <xdr:cNvSpPr/>
      </xdr:nvSpPr>
      <xdr:spPr>
        <a:xfrm>
          <a:off x="9394190" y="7222490"/>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34" name="【図書館】&#10;一人当たり面積該当値テキスト">
          <a:extLst>
            <a:ext uri="{FF2B5EF4-FFF2-40B4-BE49-F238E27FC236}">
              <a16:creationId xmlns:a16="http://schemas.microsoft.com/office/drawing/2014/main" id="{D534CA68-6C02-4C8F-9827-7D417EB2C851}"/>
            </a:ext>
          </a:extLst>
        </xdr:cNvPr>
        <xdr:cNvSpPr txBox="1"/>
      </xdr:nvSpPr>
      <xdr:spPr>
        <a:xfrm>
          <a:off x="946785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35" name="楕円 134">
          <a:extLst>
            <a:ext uri="{FF2B5EF4-FFF2-40B4-BE49-F238E27FC236}">
              <a16:creationId xmlns:a16="http://schemas.microsoft.com/office/drawing/2014/main" id="{A4D57ABF-A87D-454B-B21D-4876965AAA16}"/>
            </a:ext>
          </a:extLst>
        </xdr:cNvPr>
        <xdr:cNvSpPr/>
      </xdr:nvSpPr>
      <xdr:spPr>
        <a:xfrm>
          <a:off x="8632190" y="7222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36" name="直線コネクタ 135">
          <a:extLst>
            <a:ext uri="{FF2B5EF4-FFF2-40B4-BE49-F238E27FC236}">
              <a16:creationId xmlns:a16="http://schemas.microsoft.com/office/drawing/2014/main" id="{54CB5914-DC37-45D9-8C58-7A53DCD550F2}"/>
            </a:ext>
          </a:extLst>
        </xdr:cNvPr>
        <xdr:cNvCxnSpPr/>
      </xdr:nvCxnSpPr>
      <xdr:spPr>
        <a:xfrm>
          <a:off x="8686800" y="7277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25400</xdr:rowOff>
    </xdr:from>
    <xdr:to>
      <xdr:col>46</xdr:col>
      <xdr:colOff>38100</xdr:colOff>
      <xdr:row>42</xdr:row>
      <xdr:rowOff>127000</xdr:rowOff>
    </xdr:to>
    <xdr:sp macro="" textlink="">
      <xdr:nvSpPr>
        <xdr:cNvPr id="137" name="楕円 136">
          <a:extLst>
            <a:ext uri="{FF2B5EF4-FFF2-40B4-BE49-F238E27FC236}">
              <a16:creationId xmlns:a16="http://schemas.microsoft.com/office/drawing/2014/main" id="{9524D001-8E0B-4DFC-A395-5002AB8E1A57}"/>
            </a:ext>
          </a:extLst>
        </xdr:cNvPr>
        <xdr:cNvSpPr/>
      </xdr:nvSpPr>
      <xdr:spPr>
        <a:xfrm>
          <a:off x="7846060" y="7222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76200</xdr:rowOff>
    </xdr:from>
    <xdr:to>
      <xdr:col>50</xdr:col>
      <xdr:colOff>114300</xdr:colOff>
      <xdr:row>42</xdr:row>
      <xdr:rowOff>76200</xdr:rowOff>
    </xdr:to>
    <xdr:cxnSp macro="">
      <xdr:nvCxnSpPr>
        <xdr:cNvPr id="138" name="直線コネクタ 137">
          <a:extLst>
            <a:ext uri="{FF2B5EF4-FFF2-40B4-BE49-F238E27FC236}">
              <a16:creationId xmlns:a16="http://schemas.microsoft.com/office/drawing/2014/main" id="{67E0A1CC-2103-43A0-8FB3-80BA8F335BD2}"/>
            </a:ext>
          </a:extLst>
        </xdr:cNvPr>
        <xdr:cNvCxnSpPr/>
      </xdr:nvCxnSpPr>
      <xdr:spPr>
        <a:xfrm>
          <a:off x="7889240" y="72771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25400</xdr:rowOff>
    </xdr:from>
    <xdr:to>
      <xdr:col>41</xdr:col>
      <xdr:colOff>101600</xdr:colOff>
      <xdr:row>42</xdr:row>
      <xdr:rowOff>127000</xdr:rowOff>
    </xdr:to>
    <xdr:sp macro="" textlink="">
      <xdr:nvSpPr>
        <xdr:cNvPr id="139" name="楕円 138">
          <a:extLst>
            <a:ext uri="{FF2B5EF4-FFF2-40B4-BE49-F238E27FC236}">
              <a16:creationId xmlns:a16="http://schemas.microsoft.com/office/drawing/2014/main" id="{00BBF40A-A713-4D47-8AA8-16A94865CEDF}"/>
            </a:ext>
          </a:extLst>
        </xdr:cNvPr>
        <xdr:cNvSpPr/>
      </xdr:nvSpPr>
      <xdr:spPr>
        <a:xfrm>
          <a:off x="7029450" y="72224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76200</xdr:rowOff>
    </xdr:from>
    <xdr:to>
      <xdr:col>45</xdr:col>
      <xdr:colOff>177800</xdr:colOff>
      <xdr:row>42</xdr:row>
      <xdr:rowOff>76200</xdr:rowOff>
    </xdr:to>
    <xdr:cxnSp macro="">
      <xdr:nvCxnSpPr>
        <xdr:cNvPr id="140" name="直線コネクタ 139">
          <a:extLst>
            <a:ext uri="{FF2B5EF4-FFF2-40B4-BE49-F238E27FC236}">
              <a16:creationId xmlns:a16="http://schemas.microsoft.com/office/drawing/2014/main" id="{5CD46653-ACF4-4E7E-BC09-AB85E160C4A9}"/>
            </a:ext>
          </a:extLst>
        </xdr:cNvPr>
        <xdr:cNvCxnSpPr/>
      </xdr:nvCxnSpPr>
      <xdr:spPr>
        <a:xfrm>
          <a:off x="7084060" y="72771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25400</xdr:rowOff>
    </xdr:from>
    <xdr:to>
      <xdr:col>36</xdr:col>
      <xdr:colOff>165100</xdr:colOff>
      <xdr:row>42</xdr:row>
      <xdr:rowOff>127000</xdr:rowOff>
    </xdr:to>
    <xdr:sp macro="" textlink="">
      <xdr:nvSpPr>
        <xdr:cNvPr id="141" name="楕円 140">
          <a:extLst>
            <a:ext uri="{FF2B5EF4-FFF2-40B4-BE49-F238E27FC236}">
              <a16:creationId xmlns:a16="http://schemas.microsoft.com/office/drawing/2014/main" id="{3F4B3C52-2806-4A76-86AD-764651F27B98}"/>
            </a:ext>
          </a:extLst>
        </xdr:cNvPr>
        <xdr:cNvSpPr/>
      </xdr:nvSpPr>
      <xdr:spPr>
        <a:xfrm>
          <a:off x="6231890" y="7222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76200</xdr:rowOff>
    </xdr:from>
    <xdr:to>
      <xdr:col>41</xdr:col>
      <xdr:colOff>50800</xdr:colOff>
      <xdr:row>42</xdr:row>
      <xdr:rowOff>76200</xdr:rowOff>
    </xdr:to>
    <xdr:cxnSp macro="">
      <xdr:nvCxnSpPr>
        <xdr:cNvPr id="142" name="直線コネクタ 141">
          <a:extLst>
            <a:ext uri="{FF2B5EF4-FFF2-40B4-BE49-F238E27FC236}">
              <a16:creationId xmlns:a16="http://schemas.microsoft.com/office/drawing/2014/main" id="{CA4DB738-6090-481C-B5DE-AD909F1F5BF6}"/>
            </a:ext>
          </a:extLst>
        </xdr:cNvPr>
        <xdr:cNvCxnSpPr/>
      </xdr:nvCxnSpPr>
      <xdr:spPr>
        <a:xfrm>
          <a:off x="6286500" y="72771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3" name="n_1aveValue【図書館】&#10;一人当たり面積">
          <a:extLst>
            <a:ext uri="{FF2B5EF4-FFF2-40B4-BE49-F238E27FC236}">
              <a16:creationId xmlns:a16="http://schemas.microsoft.com/office/drawing/2014/main" id="{E927246A-31E1-422F-BDD1-4F7BEFD9E961}"/>
            </a:ext>
          </a:extLst>
        </xdr:cNvPr>
        <xdr:cNvSpPr txBox="1"/>
      </xdr:nvSpPr>
      <xdr:spPr>
        <a:xfrm>
          <a:off x="8454467"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4" name="n_2aveValue【図書館】&#10;一人当たり面積">
          <a:extLst>
            <a:ext uri="{FF2B5EF4-FFF2-40B4-BE49-F238E27FC236}">
              <a16:creationId xmlns:a16="http://schemas.microsoft.com/office/drawing/2014/main" id="{365AF556-0654-4A98-AA88-CC8B67467535}"/>
            </a:ext>
          </a:extLst>
        </xdr:cNvPr>
        <xdr:cNvSpPr txBox="1"/>
      </xdr:nvSpPr>
      <xdr:spPr>
        <a:xfrm>
          <a:off x="7673417"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5" name="n_3aveValue【図書館】&#10;一人当たり面積">
          <a:extLst>
            <a:ext uri="{FF2B5EF4-FFF2-40B4-BE49-F238E27FC236}">
              <a16:creationId xmlns:a16="http://schemas.microsoft.com/office/drawing/2014/main" id="{33976C02-CD3C-448A-9217-29BF6325173E}"/>
            </a:ext>
          </a:extLst>
        </xdr:cNvPr>
        <xdr:cNvSpPr txBox="1"/>
      </xdr:nvSpPr>
      <xdr:spPr>
        <a:xfrm>
          <a:off x="6866332"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6" name="n_4aveValue【図書館】&#10;一人当たり面積">
          <a:extLst>
            <a:ext uri="{FF2B5EF4-FFF2-40B4-BE49-F238E27FC236}">
              <a16:creationId xmlns:a16="http://schemas.microsoft.com/office/drawing/2014/main" id="{D9256878-158C-4F22-9678-84D724CB9F73}"/>
            </a:ext>
          </a:extLst>
        </xdr:cNvPr>
        <xdr:cNvSpPr txBox="1"/>
      </xdr:nvSpPr>
      <xdr:spPr>
        <a:xfrm>
          <a:off x="6068772"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47" name="n_1mainValue【図書館】&#10;一人当たり面積">
          <a:extLst>
            <a:ext uri="{FF2B5EF4-FFF2-40B4-BE49-F238E27FC236}">
              <a16:creationId xmlns:a16="http://schemas.microsoft.com/office/drawing/2014/main" id="{A1019DDE-BD41-43F4-8E7F-27E98748C6C1}"/>
            </a:ext>
          </a:extLst>
        </xdr:cNvPr>
        <xdr:cNvSpPr txBox="1"/>
      </xdr:nvSpPr>
      <xdr:spPr>
        <a:xfrm>
          <a:off x="8454467" y="73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118127</xdr:rowOff>
    </xdr:from>
    <xdr:ext cx="469744" cy="259045"/>
    <xdr:sp macro="" textlink="">
      <xdr:nvSpPr>
        <xdr:cNvPr id="148" name="n_2mainValue【図書館】&#10;一人当たり面積">
          <a:extLst>
            <a:ext uri="{FF2B5EF4-FFF2-40B4-BE49-F238E27FC236}">
              <a16:creationId xmlns:a16="http://schemas.microsoft.com/office/drawing/2014/main" id="{C78628D3-2E39-447F-A6AD-0B138F6A8CFD}"/>
            </a:ext>
          </a:extLst>
        </xdr:cNvPr>
        <xdr:cNvSpPr txBox="1"/>
      </xdr:nvSpPr>
      <xdr:spPr>
        <a:xfrm>
          <a:off x="7673417" y="73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118127</xdr:rowOff>
    </xdr:from>
    <xdr:ext cx="469744" cy="259045"/>
    <xdr:sp macro="" textlink="">
      <xdr:nvSpPr>
        <xdr:cNvPr id="149" name="n_3mainValue【図書館】&#10;一人当たり面積">
          <a:extLst>
            <a:ext uri="{FF2B5EF4-FFF2-40B4-BE49-F238E27FC236}">
              <a16:creationId xmlns:a16="http://schemas.microsoft.com/office/drawing/2014/main" id="{3891D679-0349-4600-90C4-8CDC8BFA700A}"/>
            </a:ext>
          </a:extLst>
        </xdr:cNvPr>
        <xdr:cNvSpPr txBox="1"/>
      </xdr:nvSpPr>
      <xdr:spPr>
        <a:xfrm>
          <a:off x="6866332" y="73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118127</xdr:rowOff>
    </xdr:from>
    <xdr:ext cx="469744" cy="259045"/>
    <xdr:sp macro="" textlink="">
      <xdr:nvSpPr>
        <xdr:cNvPr id="150" name="n_4mainValue【図書館】&#10;一人当たり面積">
          <a:extLst>
            <a:ext uri="{FF2B5EF4-FFF2-40B4-BE49-F238E27FC236}">
              <a16:creationId xmlns:a16="http://schemas.microsoft.com/office/drawing/2014/main" id="{37A5944A-FD8B-4D28-9B1B-C0EB1A8E7971}"/>
            </a:ext>
          </a:extLst>
        </xdr:cNvPr>
        <xdr:cNvSpPr txBox="1"/>
      </xdr:nvSpPr>
      <xdr:spPr>
        <a:xfrm>
          <a:off x="6068772" y="73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5B93DFC-B946-4B47-B3AB-9BBC3F3F8D8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DDE3DC0-6726-452C-B22F-CE38C6529212}"/>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57D34B2-424E-4ADF-ACE3-07679603CDFF}"/>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590E17A-0FEA-4C85-B498-166B6005C38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DF21F57-97A1-4558-87FB-4575331B4C6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ABAA9FB-2C87-4AEF-AF72-84C26E78C7E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AA29E04-4461-4D7B-A2B5-DD57307AEE9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C888588-7B9A-4981-9612-B48F6E5786A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F56A044-E414-4234-9522-763F52A0C5D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196B4AD-EE31-4CA4-BBDA-3681126E566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D4AF3F0-4F4A-4BF0-BBA1-9AE4DB43FFD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D7484A85-545A-43A4-8E7F-859AF6E9A662}"/>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3" name="テキスト ボックス 162">
          <a:extLst>
            <a:ext uri="{FF2B5EF4-FFF2-40B4-BE49-F238E27FC236}">
              <a16:creationId xmlns:a16="http://schemas.microsoft.com/office/drawing/2014/main" id="{14629E51-681B-4C3E-A7D0-E4B5ACC56206}"/>
            </a:ext>
          </a:extLst>
        </xdr:cNvPr>
        <xdr:cNvSpPr txBox="1"/>
      </xdr:nvSpPr>
      <xdr:spPr>
        <a:xfrm>
          <a:off x="34370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803D54D3-99A3-477F-B464-D30FE7783436}"/>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3CB7F8B7-5209-4983-AE57-7B105742362F}"/>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BC37E54F-5224-480C-AC0B-752EECB6EE2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BDB4D576-AD89-4FF5-8802-F81824A60072}"/>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932F0AA3-CEAD-4008-8210-2D113C9B5086}"/>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90D98BB0-4CDE-4AA9-9390-59D896B9647C}"/>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EEF1CAF-77A0-432C-9C93-511C4A5FD91D}"/>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4E2CCFA1-7FA9-4A5B-B4EB-670FC21B14AF}"/>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FFE0E4FC-54AF-45CD-88A6-1452EF4EA557}"/>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3" name="テキスト ボックス 172">
          <a:extLst>
            <a:ext uri="{FF2B5EF4-FFF2-40B4-BE49-F238E27FC236}">
              <a16:creationId xmlns:a16="http://schemas.microsoft.com/office/drawing/2014/main" id="{A6E139A8-0F0A-4BEB-8530-C5CEDC3D1B4E}"/>
            </a:ext>
          </a:extLst>
        </xdr:cNvPr>
        <xdr:cNvSpPr txBox="1"/>
      </xdr:nvSpPr>
      <xdr:spPr>
        <a:xfrm>
          <a:off x="34370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336CF083-3F93-4917-9259-1E5C451701E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5" name="テキスト ボックス 174">
          <a:extLst>
            <a:ext uri="{FF2B5EF4-FFF2-40B4-BE49-F238E27FC236}">
              <a16:creationId xmlns:a16="http://schemas.microsoft.com/office/drawing/2014/main" id="{C451B5DF-FCA4-446E-8CC0-B4F95911B2AD}"/>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1C25E52F-E5CD-4363-A2F6-377E2FBA8DE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143691</xdr:rowOff>
    </xdr:from>
    <xdr:to>
      <xdr:col>24</xdr:col>
      <xdr:colOff>62865</xdr:colOff>
      <xdr:row>64</xdr:row>
      <xdr:rowOff>35923</xdr:rowOff>
    </xdr:to>
    <xdr:cxnSp macro="">
      <xdr:nvCxnSpPr>
        <xdr:cNvPr id="177" name="直線コネクタ 176">
          <a:extLst>
            <a:ext uri="{FF2B5EF4-FFF2-40B4-BE49-F238E27FC236}">
              <a16:creationId xmlns:a16="http://schemas.microsoft.com/office/drawing/2014/main" id="{D81C00F6-EC90-48A0-8D12-8135C84190C7}"/>
            </a:ext>
          </a:extLst>
        </xdr:cNvPr>
        <xdr:cNvCxnSpPr/>
      </xdr:nvCxnSpPr>
      <xdr:spPr>
        <a:xfrm flipV="1">
          <a:off x="4173855" y="9742986"/>
          <a:ext cx="0" cy="1265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39750</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8C4D0CDF-F2DD-45A5-AA2E-976E0598F36A}"/>
            </a:ext>
          </a:extLst>
        </xdr:cNvPr>
        <xdr:cNvSpPr txBox="1"/>
      </xdr:nvSpPr>
      <xdr:spPr>
        <a:xfrm>
          <a:off x="421259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35923</xdr:rowOff>
    </xdr:from>
    <xdr:to>
      <xdr:col>24</xdr:col>
      <xdr:colOff>152400</xdr:colOff>
      <xdr:row>64</xdr:row>
      <xdr:rowOff>35923</xdr:rowOff>
    </xdr:to>
    <xdr:cxnSp macro="">
      <xdr:nvCxnSpPr>
        <xdr:cNvPr id="179" name="直線コネクタ 178">
          <a:extLst>
            <a:ext uri="{FF2B5EF4-FFF2-40B4-BE49-F238E27FC236}">
              <a16:creationId xmlns:a16="http://schemas.microsoft.com/office/drawing/2014/main" id="{21A6846E-6A64-4240-9C25-806E65BF6281}"/>
            </a:ext>
          </a:extLst>
        </xdr:cNvPr>
        <xdr:cNvCxnSpPr/>
      </xdr:nvCxnSpPr>
      <xdr:spPr>
        <a:xfrm>
          <a:off x="4112260" y="11008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90368</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6DBE6383-F245-4173-AFCA-C25B592EDD6B}"/>
            </a:ext>
          </a:extLst>
        </xdr:cNvPr>
        <xdr:cNvSpPr txBox="1"/>
      </xdr:nvSpPr>
      <xdr:spPr>
        <a:xfrm>
          <a:off x="4212590"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143691</xdr:rowOff>
    </xdr:from>
    <xdr:to>
      <xdr:col>24</xdr:col>
      <xdr:colOff>152400</xdr:colOff>
      <xdr:row>56</xdr:row>
      <xdr:rowOff>143691</xdr:rowOff>
    </xdr:to>
    <xdr:cxnSp macro="">
      <xdr:nvCxnSpPr>
        <xdr:cNvPr id="181" name="直線コネクタ 180">
          <a:extLst>
            <a:ext uri="{FF2B5EF4-FFF2-40B4-BE49-F238E27FC236}">
              <a16:creationId xmlns:a16="http://schemas.microsoft.com/office/drawing/2014/main" id="{722EED5F-BCDD-45BE-88F1-CD2A6050B9EF}"/>
            </a:ext>
          </a:extLst>
        </xdr:cNvPr>
        <xdr:cNvCxnSpPr/>
      </xdr:nvCxnSpPr>
      <xdr:spPr>
        <a:xfrm>
          <a:off x="4112260" y="9742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14168</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F1A943EF-2B21-4ED6-B743-4B44989078D6}"/>
            </a:ext>
          </a:extLst>
        </xdr:cNvPr>
        <xdr:cNvSpPr txBox="1"/>
      </xdr:nvSpPr>
      <xdr:spPr>
        <a:xfrm>
          <a:off x="4212590" y="10133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35741</xdr:rowOff>
    </xdr:from>
    <xdr:to>
      <xdr:col>24</xdr:col>
      <xdr:colOff>114300</xdr:colOff>
      <xdr:row>59</xdr:row>
      <xdr:rowOff>137341</xdr:rowOff>
    </xdr:to>
    <xdr:sp macro="" textlink="">
      <xdr:nvSpPr>
        <xdr:cNvPr id="183" name="フローチャート: 判断 182">
          <a:extLst>
            <a:ext uri="{FF2B5EF4-FFF2-40B4-BE49-F238E27FC236}">
              <a16:creationId xmlns:a16="http://schemas.microsoft.com/office/drawing/2014/main" id="{8E43E7F7-CB53-4611-991F-7A744AB16B55}"/>
            </a:ext>
          </a:extLst>
        </xdr:cNvPr>
        <xdr:cNvSpPr/>
      </xdr:nvSpPr>
      <xdr:spPr>
        <a:xfrm>
          <a:off x="4131310" y="101512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171269</xdr:rowOff>
    </xdr:from>
    <xdr:to>
      <xdr:col>20</xdr:col>
      <xdr:colOff>38100</xdr:colOff>
      <xdr:row>59</xdr:row>
      <xdr:rowOff>101419</xdr:rowOff>
    </xdr:to>
    <xdr:sp macro="" textlink="">
      <xdr:nvSpPr>
        <xdr:cNvPr id="184" name="フローチャート: 判断 183">
          <a:extLst>
            <a:ext uri="{FF2B5EF4-FFF2-40B4-BE49-F238E27FC236}">
              <a16:creationId xmlns:a16="http://schemas.microsoft.com/office/drawing/2014/main" id="{BE418E0B-C4E6-4DBC-8A61-E680FF61E2C2}"/>
            </a:ext>
          </a:extLst>
        </xdr:cNvPr>
        <xdr:cNvSpPr/>
      </xdr:nvSpPr>
      <xdr:spPr>
        <a:xfrm>
          <a:off x="3388360" y="1011917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125549</xdr:rowOff>
    </xdr:from>
    <xdr:to>
      <xdr:col>15</xdr:col>
      <xdr:colOff>101600</xdr:colOff>
      <xdr:row>59</xdr:row>
      <xdr:rowOff>55699</xdr:rowOff>
    </xdr:to>
    <xdr:sp macro="" textlink="">
      <xdr:nvSpPr>
        <xdr:cNvPr id="185" name="フローチャート: 判断 184">
          <a:extLst>
            <a:ext uri="{FF2B5EF4-FFF2-40B4-BE49-F238E27FC236}">
              <a16:creationId xmlns:a16="http://schemas.microsoft.com/office/drawing/2014/main" id="{9589DCB8-F2D7-4925-90DB-33E55082D354}"/>
            </a:ext>
          </a:extLst>
        </xdr:cNvPr>
        <xdr:cNvSpPr/>
      </xdr:nvSpPr>
      <xdr:spPr>
        <a:xfrm>
          <a:off x="2571750" y="100715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73297</xdr:rowOff>
    </xdr:from>
    <xdr:to>
      <xdr:col>10</xdr:col>
      <xdr:colOff>165100</xdr:colOff>
      <xdr:row>59</xdr:row>
      <xdr:rowOff>3447</xdr:rowOff>
    </xdr:to>
    <xdr:sp macro="" textlink="">
      <xdr:nvSpPr>
        <xdr:cNvPr id="186" name="フローチャート: 判断 185">
          <a:extLst>
            <a:ext uri="{FF2B5EF4-FFF2-40B4-BE49-F238E27FC236}">
              <a16:creationId xmlns:a16="http://schemas.microsoft.com/office/drawing/2014/main" id="{910906CC-AC82-4304-BF9F-D6DCA02F0F4E}"/>
            </a:ext>
          </a:extLst>
        </xdr:cNvPr>
        <xdr:cNvSpPr/>
      </xdr:nvSpPr>
      <xdr:spPr>
        <a:xfrm>
          <a:off x="1774190" y="1001739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27577</xdr:rowOff>
    </xdr:from>
    <xdr:to>
      <xdr:col>6</xdr:col>
      <xdr:colOff>38100</xdr:colOff>
      <xdr:row>58</xdr:row>
      <xdr:rowOff>129177</xdr:rowOff>
    </xdr:to>
    <xdr:sp macro="" textlink="">
      <xdr:nvSpPr>
        <xdr:cNvPr id="187" name="フローチャート: 判断 186">
          <a:extLst>
            <a:ext uri="{FF2B5EF4-FFF2-40B4-BE49-F238E27FC236}">
              <a16:creationId xmlns:a16="http://schemas.microsoft.com/office/drawing/2014/main" id="{51D402A0-3143-4C7C-8733-12FF26B8D308}"/>
            </a:ext>
          </a:extLst>
        </xdr:cNvPr>
        <xdr:cNvSpPr/>
      </xdr:nvSpPr>
      <xdr:spPr>
        <a:xfrm>
          <a:off x="988060" y="996977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C7D64EB-B60D-4FAB-B97E-803014247B52}"/>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43C272A-D051-434C-AD5B-D3D3D5AB4CF9}"/>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CEE6EF5-76AD-40C6-93C1-6543AA4740D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C8CC116-2513-4AB7-9680-1DFE16124E51}"/>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6017F0EF-454D-4A85-B50A-75D740901DD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127181</xdr:rowOff>
    </xdr:from>
    <xdr:to>
      <xdr:col>24</xdr:col>
      <xdr:colOff>114300</xdr:colOff>
      <xdr:row>58</xdr:row>
      <xdr:rowOff>57331</xdr:rowOff>
    </xdr:to>
    <xdr:sp macro="" textlink="">
      <xdr:nvSpPr>
        <xdr:cNvPr id="193" name="楕円 192">
          <a:extLst>
            <a:ext uri="{FF2B5EF4-FFF2-40B4-BE49-F238E27FC236}">
              <a16:creationId xmlns:a16="http://schemas.microsoft.com/office/drawing/2014/main" id="{35037BFC-AEE2-4A5A-8758-1A810E5455E5}"/>
            </a:ext>
          </a:extLst>
        </xdr:cNvPr>
        <xdr:cNvSpPr/>
      </xdr:nvSpPr>
      <xdr:spPr>
        <a:xfrm>
          <a:off x="4131310" y="990364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150058</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BD08C66B-1A28-40D7-BE78-1144A729C5A6}"/>
            </a:ext>
          </a:extLst>
        </xdr:cNvPr>
        <xdr:cNvSpPr txBox="1"/>
      </xdr:nvSpPr>
      <xdr:spPr>
        <a:xfrm>
          <a:off x="4212590" y="975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81462</xdr:rowOff>
    </xdr:from>
    <xdr:to>
      <xdr:col>20</xdr:col>
      <xdr:colOff>38100</xdr:colOff>
      <xdr:row>58</xdr:row>
      <xdr:rowOff>11612</xdr:rowOff>
    </xdr:to>
    <xdr:sp macro="" textlink="">
      <xdr:nvSpPr>
        <xdr:cNvPr id="195" name="楕円 194">
          <a:extLst>
            <a:ext uri="{FF2B5EF4-FFF2-40B4-BE49-F238E27FC236}">
              <a16:creationId xmlns:a16="http://schemas.microsoft.com/office/drawing/2014/main" id="{3D5B41C4-F1B9-495D-BDBB-91A48148CE5D}"/>
            </a:ext>
          </a:extLst>
        </xdr:cNvPr>
        <xdr:cNvSpPr/>
      </xdr:nvSpPr>
      <xdr:spPr>
        <a:xfrm>
          <a:off x="3388360" y="98560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132262</xdr:rowOff>
    </xdr:from>
    <xdr:to>
      <xdr:col>24</xdr:col>
      <xdr:colOff>63500</xdr:colOff>
      <xdr:row>58</xdr:row>
      <xdr:rowOff>6531</xdr:rowOff>
    </xdr:to>
    <xdr:cxnSp macro="">
      <xdr:nvCxnSpPr>
        <xdr:cNvPr id="196" name="直線コネクタ 195">
          <a:extLst>
            <a:ext uri="{FF2B5EF4-FFF2-40B4-BE49-F238E27FC236}">
              <a16:creationId xmlns:a16="http://schemas.microsoft.com/office/drawing/2014/main" id="{0679366A-E7FC-4ABB-8D85-F85ED5D87557}"/>
            </a:ext>
          </a:extLst>
        </xdr:cNvPr>
        <xdr:cNvCxnSpPr/>
      </xdr:nvCxnSpPr>
      <xdr:spPr>
        <a:xfrm>
          <a:off x="3431540" y="9908722"/>
          <a:ext cx="7429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25944</xdr:rowOff>
    </xdr:from>
    <xdr:to>
      <xdr:col>15</xdr:col>
      <xdr:colOff>101600</xdr:colOff>
      <xdr:row>57</xdr:row>
      <xdr:rowOff>127544</xdr:rowOff>
    </xdr:to>
    <xdr:sp macro="" textlink="">
      <xdr:nvSpPr>
        <xdr:cNvPr id="197" name="楕円 196">
          <a:extLst>
            <a:ext uri="{FF2B5EF4-FFF2-40B4-BE49-F238E27FC236}">
              <a16:creationId xmlns:a16="http://schemas.microsoft.com/office/drawing/2014/main" id="{5730CDFE-A990-46DC-8A73-2D8751069D33}"/>
            </a:ext>
          </a:extLst>
        </xdr:cNvPr>
        <xdr:cNvSpPr/>
      </xdr:nvSpPr>
      <xdr:spPr>
        <a:xfrm>
          <a:off x="2571750" y="979478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76744</xdr:rowOff>
    </xdr:from>
    <xdr:to>
      <xdr:col>19</xdr:col>
      <xdr:colOff>177800</xdr:colOff>
      <xdr:row>57</xdr:row>
      <xdr:rowOff>132262</xdr:rowOff>
    </xdr:to>
    <xdr:cxnSp macro="">
      <xdr:nvCxnSpPr>
        <xdr:cNvPr id="198" name="直線コネクタ 197">
          <a:extLst>
            <a:ext uri="{FF2B5EF4-FFF2-40B4-BE49-F238E27FC236}">
              <a16:creationId xmlns:a16="http://schemas.microsoft.com/office/drawing/2014/main" id="{2EAEF13B-7064-4699-A0CD-64515546C168}"/>
            </a:ext>
          </a:extLst>
        </xdr:cNvPr>
        <xdr:cNvCxnSpPr/>
      </xdr:nvCxnSpPr>
      <xdr:spPr>
        <a:xfrm>
          <a:off x="2626360" y="9849394"/>
          <a:ext cx="805180" cy="5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122283</xdr:rowOff>
    </xdr:from>
    <xdr:to>
      <xdr:col>10</xdr:col>
      <xdr:colOff>165100</xdr:colOff>
      <xdr:row>57</xdr:row>
      <xdr:rowOff>52433</xdr:rowOff>
    </xdr:to>
    <xdr:sp macro="" textlink="">
      <xdr:nvSpPr>
        <xdr:cNvPr id="199" name="楕円 198">
          <a:extLst>
            <a:ext uri="{FF2B5EF4-FFF2-40B4-BE49-F238E27FC236}">
              <a16:creationId xmlns:a16="http://schemas.microsoft.com/office/drawing/2014/main" id="{BEC9C3C1-F737-4561-8D31-092347B3DC37}"/>
            </a:ext>
          </a:extLst>
        </xdr:cNvPr>
        <xdr:cNvSpPr/>
      </xdr:nvSpPr>
      <xdr:spPr>
        <a:xfrm>
          <a:off x="1774190" y="972538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1633</xdr:rowOff>
    </xdr:from>
    <xdr:to>
      <xdr:col>15</xdr:col>
      <xdr:colOff>50800</xdr:colOff>
      <xdr:row>57</xdr:row>
      <xdr:rowOff>76744</xdr:rowOff>
    </xdr:to>
    <xdr:cxnSp macro="">
      <xdr:nvCxnSpPr>
        <xdr:cNvPr id="200" name="直線コネクタ 199">
          <a:extLst>
            <a:ext uri="{FF2B5EF4-FFF2-40B4-BE49-F238E27FC236}">
              <a16:creationId xmlns:a16="http://schemas.microsoft.com/office/drawing/2014/main" id="{8A03599C-28E7-43E8-8D62-D9EB10196D47}"/>
            </a:ext>
          </a:extLst>
        </xdr:cNvPr>
        <xdr:cNvCxnSpPr/>
      </xdr:nvCxnSpPr>
      <xdr:spPr>
        <a:xfrm>
          <a:off x="1828800" y="9774283"/>
          <a:ext cx="7975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4717</xdr:rowOff>
    </xdr:from>
    <xdr:to>
      <xdr:col>6</xdr:col>
      <xdr:colOff>38100</xdr:colOff>
      <xdr:row>56</xdr:row>
      <xdr:rowOff>106317</xdr:rowOff>
    </xdr:to>
    <xdr:sp macro="" textlink="">
      <xdr:nvSpPr>
        <xdr:cNvPr id="201" name="楕円 200">
          <a:extLst>
            <a:ext uri="{FF2B5EF4-FFF2-40B4-BE49-F238E27FC236}">
              <a16:creationId xmlns:a16="http://schemas.microsoft.com/office/drawing/2014/main" id="{50C9CF33-5F01-4D15-90D0-B129D2930CEF}"/>
            </a:ext>
          </a:extLst>
        </xdr:cNvPr>
        <xdr:cNvSpPr/>
      </xdr:nvSpPr>
      <xdr:spPr>
        <a:xfrm>
          <a:off x="988060" y="9607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55517</xdr:rowOff>
    </xdr:from>
    <xdr:to>
      <xdr:col>10</xdr:col>
      <xdr:colOff>114300</xdr:colOff>
      <xdr:row>57</xdr:row>
      <xdr:rowOff>1633</xdr:rowOff>
    </xdr:to>
    <xdr:cxnSp macro="">
      <xdr:nvCxnSpPr>
        <xdr:cNvPr id="202" name="直線コネクタ 201">
          <a:extLst>
            <a:ext uri="{FF2B5EF4-FFF2-40B4-BE49-F238E27FC236}">
              <a16:creationId xmlns:a16="http://schemas.microsoft.com/office/drawing/2014/main" id="{6E0D5805-8D7D-4EB6-BB71-8ACF0C4FFB3B}"/>
            </a:ext>
          </a:extLst>
        </xdr:cNvPr>
        <xdr:cNvCxnSpPr/>
      </xdr:nvCxnSpPr>
      <xdr:spPr>
        <a:xfrm>
          <a:off x="1031240" y="9660527"/>
          <a:ext cx="79756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92546</xdr:rowOff>
    </xdr:from>
    <xdr:ext cx="405111" cy="259045"/>
    <xdr:sp macro="" textlink="">
      <xdr:nvSpPr>
        <xdr:cNvPr id="203" name="n_1aveValue【体育館・プール】&#10;有形固定資産減価償却率">
          <a:extLst>
            <a:ext uri="{FF2B5EF4-FFF2-40B4-BE49-F238E27FC236}">
              <a16:creationId xmlns:a16="http://schemas.microsoft.com/office/drawing/2014/main" id="{E428A071-70E9-4641-9470-657E17F9D940}"/>
            </a:ext>
          </a:extLst>
        </xdr:cNvPr>
        <xdr:cNvSpPr txBox="1"/>
      </xdr:nvSpPr>
      <xdr:spPr>
        <a:xfrm>
          <a:off x="3239144" y="1021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46826</xdr:rowOff>
    </xdr:from>
    <xdr:ext cx="405111" cy="259045"/>
    <xdr:sp macro="" textlink="">
      <xdr:nvSpPr>
        <xdr:cNvPr id="204" name="n_2aveValue【体育館・プール】&#10;有形固定資産減価償却率">
          <a:extLst>
            <a:ext uri="{FF2B5EF4-FFF2-40B4-BE49-F238E27FC236}">
              <a16:creationId xmlns:a16="http://schemas.microsoft.com/office/drawing/2014/main" id="{85A778F8-BB88-451F-917A-175825F1A873}"/>
            </a:ext>
          </a:extLst>
        </xdr:cNvPr>
        <xdr:cNvSpPr txBox="1"/>
      </xdr:nvSpPr>
      <xdr:spPr>
        <a:xfrm>
          <a:off x="2439044" y="1016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166024</xdr:rowOff>
    </xdr:from>
    <xdr:ext cx="405111" cy="259045"/>
    <xdr:sp macro="" textlink="">
      <xdr:nvSpPr>
        <xdr:cNvPr id="205" name="n_3aveValue【体育館・プール】&#10;有形固定資産減価償却率">
          <a:extLst>
            <a:ext uri="{FF2B5EF4-FFF2-40B4-BE49-F238E27FC236}">
              <a16:creationId xmlns:a16="http://schemas.microsoft.com/office/drawing/2014/main" id="{7BA2A574-B5B6-44DD-82C9-1332124406E6}"/>
            </a:ext>
          </a:extLst>
        </xdr:cNvPr>
        <xdr:cNvSpPr txBox="1"/>
      </xdr:nvSpPr>
      <xdr:spPr>
        <a:xfrm>
          <a:off x="1641484" y="1011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120304</xdr:rowOff>
    </xdr:from>
    <xdr:ext cx="405111" cy="259045"/>
    <xdr:sp macro="" textlink="">
      <xdr:nvSpPr>
        <xdr:cNvPr id="206" name="n_4aveValue【体育館・プール】&#10;有形固定資産減価償却率">
          <a:extLst>
            <a:ext uri="{FF2B5EF4-FFF2-40B4-BE49-F238E27FC236}">
              <a16:creationId xmlns:a16="http://schemas.microsoft.com/office/drawing/2014/main" id="{CA0DD029-8549-4FA8-87F6-114E1AD3FE69}"/>
            </a:ext>
          </a:extLst>
        </xdr:cNvPr>
        <xdr:cNvSpPr txBox="1"/>
      </xdr:nvSpPr>
      <xdr:spPr>
        <a:xfrm>
          <a:off x="855354" y="100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28139</xdr:rowOff>
    </xdr:from>
    <xdr:ext cx="405111" cy="259045"/>
    <xdr:sp macro="" textlink="">
      <xdr:nvSpPr>
        <xdr:cNvPr id="207" name="n_1mainValue【体育館・プール】&#10;有形固定資産減価償却率">
          <a:extLst>
            <a:ext uri="{FF2B5EF4-FFF2-40B4-BE49-F238E27FC236}">
              <a16:creationId xmlns:a16="http://schemas.microsoft.com/office/drawing/2014/main" id="{577055FE-8215-4A81-BDC4-706489D02F90}"/>
            </a:ext>
          </a:extLst>
        </xdr:cNvPr>
        <xdr:cNvSpPr txBox="1"/>
      </xdr:nvSpPr>
      <xdr:spPr>
        <a:xfrm>
          <a:off x="3239144" y="962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144071</xdr:rowOff>
    </xdr:from>
    <xdr:ext cx="405111" cy="259045"/>
    <xdr:sp macro="" textlink="">
      <xdr:nvSpPr>
        <xdr:cNvPr id="208" name="n_2mainValue【体育館・プール】&#10;有形固定資産減価償却率">
          <a:extLst>
            <a:ext uri="{FF2B5EF4-FFF2-40B4-BE49-F238E27FC236}">
              <a16:creationId xmlns:a16="http://schemas.microsoft.com/office/drawing/2014/main" id="{6980F4F1-D16C-4781-A717-970FEADF8493}"/>
            </a:ext>
          </a:extLst>
        </xdr:cNvPr>
        <xdr:cNvSpPr txBox="1"/>
      </xdr:nvSpPr>
      <xdr:spPr>
        <a:xfrm>
          <a:off x="2439044" y="957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68960</xdr:rowOff>
    </xdr:from>
    <xdr:ext cx="405111" cy="259045"/>
    <xdr:sp macro="" textlink="">
      <xdr:nvSpPr>
        <xdr:cNvPr id="209" name="n_3mainValue【体育館・プール】&#10;有形固定資産減価償却率">
          <a:extLst>
            <a:ext uri="{FF2B5EF4-FFF2-40B4-BE49-F238E27FC236}">
              <a16:creationId xmlns:a16="http://schemas.microsoft.com/office/drawing/2014/main" id="{890BADD6-CEE3-471C-9A9A-549BB77F8CD5}"/>
            </a:ext>
          </a:extLst>
        </xdr:cNvPr>
        <xdr:cNvSpPr txBox="1"/>
      </xdr:nvSpPr>
      <xdr:spPr>
        <a:xfrm>
          <a:off x="1641484" y="949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122844</xdr:rowOff>
    </xdr:from>
    <xdr:ext cx="405111" cy="259045"/>
    <xdr:sp macro="" textlink="">
      <xdr:nvSpPr>
        <xdr:cNvPr id="210" name="n_4mainValue【体育館・プール】&#10;有形固定資産減価償却率">
          <a:extLst>
            <a:ext uri="{FF2B5EF4-FFF2-40B4-BE49-F238E27FC236}">
              <a16:creationId xmlns:a16="http://schemas.microsoft.com/office/drawing/2014/main" id="{D9EF35D9-353E-4B55-AFED-9252F2309F9D}"/>
            </a:ext>
          </a:extLst>
        </xdr:cNvPr>
        <xdr:cNvSpPr txBox="1"/>
      </xdr:nvSpPr>
      <xdr:spPr>
        <a:xfrm>
          <a:off x="855354" y="938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58237F7C-CFE7-4696-92F3-DDE9EFFCF69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813CDC6A-CAD3-4069-8248-0B30B6801071}"/>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14F125DA-F7CB-4790-AAD9-8D06B17F938E}"/>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E45CED72-361A-47E5-835F-D7524F787DE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AFD9A064-C2E7-4C45-B2E9-430E45484B9F}"/>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95A18584-5AC0-456D-901E-35E48E5AEB13}"/>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7843A6D5-4D75-4AA2-B790-C6D378E4538B}"/>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5B3D3400-0018-40D9-AC4B-A4FAF2B8F55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F24D3918-1C8A-4A41-B04B-C6B906D779B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A22F748F-A68B-487E-8CFB-C3E0CBCBB2F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21" name="テキスト ボックス 220">
          <a:extLst>
            <a:ext uri="{FF2B5EF4-FFF2-40B4-BE49-F238E27FC236}">
              <a16:creationId xmlns:a16="http://schemas.microsoft.com/office/drawing/2014/main" id="{0D285A32-70C9-4F39-86F3-AF0FB3D81147}"/>
            </a:ext>
          </a:extLst>
        </xdr:cNvPr>
        <xdr:cNvSpPr txBox="1"/>
      </xdr:nvSpPr>
      <xdr:spPr>
        <a:xfrm>
          <a:off x="552722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2" name="直線コネクタ 221">
          <a:extLst>
            <a:ext uri="{FF2B5EF4-FFF2-40B4-BE49-F238E27FC236}">
              <a16:creationId xmlns:a16="http://schemas.microsoft.com/office/drawing/2014/main" id="{C1391F79-3C0B-49A4-8055-1D28A81124E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3" name="テキスト ボックス 222">
          <a:extLst>
            <a:ext uri="{FF2B5EF4-FFF2-40B4-BE49-F238E27FC236}">
              <a16:creationId xmlns:a16="http://schemas.microsoft.com/office/drawing/2014/main" id="{BF0BE8FF-CD9A-4C59-A736-E15CBE596C5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4" name="直線コネクタ 223">
          <a:extLst>
            <a:ext uri="{FF2B5EF4-FFF2-40B4-BE49-F238E27FC236}">
              <a16:creationId xmlns:a16="http://schemas.microsoft.com/office/drawing/2014/main" id="{4C376741-925B-4A2D-A4C2-C28259BA25BA}"/>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5" name="テキスト ボックス 224">
          <a:extLst>
            <a:ext uri="{FF2B5EF4-FFF2-40B4-BE49-F238E27FC236}">
              <a16:creationId xmlns:a16="http://schemas.microsoft.com/office/drawing/2014/main" id="{8AE10A60-C902-49E9-BB15-6DABDA680D6B}"/>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6" name="直線コネクタ 225">
          <a:extLst>
            <a:ext uri="{FF2B5EF4-FFF2-40B4-BE49-F238E27FC236}">
              <a16:creationId xmlns:a16="http://schemas.microsoft.com/office/drawing/2014/main" id="{3CB42B01-4DDD-4703-BE32-B9EC6DBD3B15}"/>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7" name="テキスト ボックス 226">
          <a:extLst>
            <a:ext uri="{FF2B5EF4-FFF2-40B4-BE49-F238E27FC236}">
              <a16:creationId xmlns:a16="http://schemas.microsoft.com/office/drawing/2014/main" id="{AB340FFB-0CBD-47CE-95AF-3A4262B21139}"/>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8" name="直線コネクタ 227">
          <a:extLst>
            <a:ext uri="{FF2B5EF4-FFF2-40B4-BE49-F238E27FC236}">
              <a16:creationId xmlns:a16="http://schemas.microsoft.com/office/drawing/2014/main" id="{ACA8F18A-C37F-4A5B-B50F-68EE2CB27C2F}"/>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9" name="テキスト ボックス 228">
          <a:extLst>
            <a:ext uri="{FF2B5EF4-FFF2-40B4-BE49-F238E27FC236}">
              <a16:creationId xmlns:a16="http://schemas.microsoft.com/office/drawing/2014/main" id="{1CF0FCF6-4A14-4E29-9E00-9728DF459DDF}"/>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30" name="直線コネクタ 229">
          <a:extLst>
            <a:ext uri="{FF2B5EF4-FFF2-40B4-BE49-F238E27FC236}">
              <a16:creationId xmlns:a16="http://schemas.microsoft.com/office/drawing/2014/main" id="{F31D18DC-10B4-4B7B-9470-FF4A0F7D5C2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1" name="テキスト ボックス 230">
          <a:extLst>
            <a:ext uri="{FF2B5EF4-FFF2-40B4-BE49-F238E27FC236}">
              <a16:creationId xmlns:a16="http://schemas.microsoft.com/office/drawing/2014/main" id="{63975005-6DB9-45D8-A953-0CA92E88D4DC}"/>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D7E3594D-D70F-4EE8-B27B-7FE36A7F0DF1}"/>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A6849D63-B9BD-4D54-B212-6DED227542D2}"/>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F60ACD0F-00C2-4BB3-950F-A5091061688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5" name="直線コネクタ 234">
          <a:extLst>
            <a:ext uri="{FF2B5EF4-FFF2-40B4-BE49-F238E27FC236}">
              <a16:creationId xmlns:a16="http://schemas.microsoft.com/office/drawing/2014/main" id="{94F69D26-1355-4CB9-8AB6-9C4A52F2CF3C}"/>
            </a:ext>
          </a:extLst>
        </xdr:cNvPr>
        <xdr:cNvCxnSpPr/>
      </xdr:nvCxnSpPr>
      <xdr:spPr>
        <a:xfrm flipV="1">
          <a:off x="9429115" y="9535795"/>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6" name="【体育館・プール】&#10;一人当たり面積最小値テキスト">
          <a:extLst>
            <a:ext uri="{FF2B5EF4-FFF2-40B4-BE49-F238E27FC236}">
              <a16:creationId xmlns:a16="http://schemas.microsoft.com/office/drawing/2014/main" id="{DEC4D4C2-11D1-4BD5-8E57-9E69D1A4BE2C}"/>
            </a:ext>
          </a:extLst>
        </xdr:cNvPr>
        <xdr:cNvSpPr txBox="1"/>
      </xdr:nvSpPr>
      <xdr:spPr>
        <a:xfrm>
          <a:off x="9467850" y="1092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7" name="直線コネクタ 236">
          <a:extLst>
            <a:ext uri="{FF2B5EF4-FFF2-40B4-BE49-F238E27FC236}">
              <a16:creationId xmlns:a16="http://schemas.microsoft.com/office/drawing/2014/main" id="{AA474CC0-CBA5-4B15-9A41-DF3323906F99}"/>
            </a:ext>
          </a:extLst>
        </xdr:cNvPr>
        <xdr:cNvCxnSpPr/>
      </xdr:nvCxnSpPr>
      <xdr:spPr>
        <a:xfrm>
          <a:off x="9356090" y="109239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8" name="【体育館・プール】&#10;一人当たり面積最大値テキスト">
          <a:extLst>
            <a:ext uri="{FF2B5EF4-FFF2-40B4-BE49-F238E27FC236}">
              <a16:creationId xmlns:a16="http://schemas.microsoft.com/office/drawing/2014/main" id="{F83FEA46-55CD-44CB-9AC7-E6E633F08CC5}"/>
            </a:ext>
          </a:extLst>
        </xdr:cNvPr>
        <xdr:cNvSpPr txBox="1"/>
      </xdr:nvSpPr>
      <xdr:spPr>
        <a:xfrm>
          <a:off x="9467850" y="931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9" name="直線コネクタ 238">
          <a:extLst>
            <a:ext uri="{FF2B5EF4-FFF2-40B4-BE49-F238E27FC236}">
              <a16:creationId xmlns:a16="http://schemas.microsoft.com/office/drawing/2014/main" id="{1F024D9A-ED4D-4AE5-979B-70B29E9F0753}"/>
            </a:ext>
          </a:extLst>
        </xdr:cNvPr>
        <xdr:cNvCxnSpPr/>
      </xdr:nvCxnSpPr>
      <xdr:spPr>
        <a:xfrm>
          <a:off x="9356090" y="95357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40" name="【体育館・プール】&#10;一人当たり面積平均値テキスト">
          <a:extLst>
            <a:ext uri="{FF2B5EF4-FFF2-40B4-BE49-F238E27FC236}">
              <a16:creationId xmlns:a16="http://schemas.microsoft.com/office/drawing/2014/main" id="{BC7EEECB-8746-40CF-93F1-7E868CE63B84}"/>
            </a:ext>
          </a:extLst>
        </xdr:cNvPr>
        <xdr:cNvSpPr txBox="1"/>
      </xdr:nvSpPr>
      <xdr:spPr>
        <a:xfrm>
          <a:off x="9467850" y="1031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41" name="フローチャート: 判断 240">
          <a:extLst>
            <a:ext uri="{FF2B5EF4-FFF2-40B4-BE49-F238E27FC236}">
              <a16:creationId xmlns:a16="http://schemas.microsoft.com/office/drawing/2014/main" id="{EB9EB576-AA87-4C39-896B-E4B67B4E1FD2}"/>
            </a:ext>
          </a:extLst>
        </xdr:cNvPr>
        <xdr:cNvSpPr/>
      </xdr:nvSpPr>
      <xdr:spPr>
        <a:xfrm>
          <a:off x="9394190" y="1046670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42" name="フローチャート: 判断 241">
          <a:extLst>
            <a:ext uri="{FF2B5EF4-FFF2-40B4-BE49-F238E27FC236}">
              <a16:creationId xmlns:a16="http://schemas.microsoft.com/office/drawing/2014/main" id="{08FA715A-FF8B-4521-9E82-F7A8EC6AB774}"/>
            </a:ext>
          </a:extLst>
        </xdr:cNvPr>
        <xdr:cNvSpPr/>
      </xdr:nvSpPr>
      <xdr:spPr>
        <a:xfrm>
          <a:off x="8632190" y="1047369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43" name="フローチャート: 判断 242">
          <a:extLst>
            <a:ext uri="{FF2B5EF4-FFF2-40B4-BE49-F238E27FC236}">
              <a16:creationId xmlns:a16="http://schemas.microsoft.com/office/drawing/2014/main" id="{E09464AA-8A6F-4CFB-89F8-01CC84D9667A}"/>
            </a:ext>
          </a:extLst>
        </xdr:cNvPr>
        <xdr:cNvSpPr/>
      </xdr:nvSpPr>
      <xdr:spPr>
        <a:xfrm>
          <a:off x="7846060" y="10466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4" name="フローチャート: 判断 243">
          <a:extLst>
            <a:ext uri="{FF2B5EF4-FFF2-40B4-BE49-F238E27FC236}">
              <a16:creationId xmlns:a16="http://schemas.microsoft.com/office/drawing/2014/main" id="{5F836175-08DA-4FFB-B400-B5E0C7C2B1E8}"/>
            </a:ext>
          </a:extLst>
        </xdr:cNvPr>
        <xdr:cNvSpPr/>
      </xdr:nvSpPr>
      <xdr:spPr>
        <a:xfrm>
          <a:off x="7029450" y="1047369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5" name="フローチャート: 判断 244">
          <a:extLst>
            <a:ext uri="{FF2B5EF4-FFF2-40B4-BE49-F238E27FC236}">
              <a16:creationId xmlns:a16="http://schemas.microsoft.com/office/drawing/2014/main" id="{B139E0E8-E77F-4F58-8706-2EB91C757BF0}"/>
            </a:ext>
          </a:extLst>
        </xdr:cNvPr>
        <xdr:cNvSpPr/>
      </xdr:nvSpPr>
      <xdr:spPr>
        <a:xfrm>
          <a:off x="6231890" y="104882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AEA24AF-5515-46E0-B7FE-86435696E66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227A738-E93A-4C80-B946-9FE7F890C39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4FAF81A-A1FD-4E82-91A5-867FDFD9B25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0D91085-8714-4096-B4AB-9033F8F34B58}"/>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39CE08B4-E121-47D5-B4DA-237DC38A6E3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69850</xdr:rowOff>
    </xdr:from>
    <xdr:to>
      <xdr:col>55</xdr:col>
      <xdr:colOff>50800</xdr:colOff>
      <xdr:row>64</xdr:row>
      <xdr:rowOff>0</xdr:rowOff>
    </xdr:to>
    <xdr:sp macro="" textlink="">
      <xdr:nvSpPr>
        <xdr:cNvPr id="251" name="楕円 250">
          <a:extLst>
            <a:ext uri="{FF2B5EF4-FFF2-40B4-BE49-F238E27FC236}">
              <a16:creationId xmlns:a16="http://schemas.microsoft.com/office/drawing/2014/main" id="{9F8E5258-582E-4C3A-B402-CFD60FDD3E5B}"/>
            </a:ext>
          </a:extLst>
        </xdr:cNvPr>
        <xdr:cNvSpPr/>
      </xdr:nvSpPr>
      <xdr:spPr>
        <a:xfrm>
          <a:off x="9394190" y="1086929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156227</xdr:rowOff>
    </xdr:from>
    <xdr:ext cx="469744" cy="259045"/>
    <xdr:sp macro="" textlink="">
      <xdr:nvSpPr>
        <xdr:cNvPr id="252" name="【体育館・プール】&#10;一人当たり面積該当値テキスト">
          <a:extLst>
            <a:ext uri="{FF2B5EF4-FFF2-40B4-BE49-F238E27FC236}">
              <a16:creationId xmlns:a16="http://schemas.microsoft.com/office/drawing/2014/main" id="{BB04B53E-99B8-47A0-B7BD-1BEF29292164}"/>
            </a:ext>
          </a:extLst>
        </xdr:cNvPr>
        <xdr:cNvSpPr txBox="1"/>
      </xdr:nvSpPr>
      <xdr:spPr>
        <a:xfrm>
          <a:off x="9467850"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69850</xdr:rowOff>
    </xdr:from>
    <xdr:to>
      <xdr:col>50</xdr:col>
      <xdr:colOff>165100</xdr:colOff>
      <xdr:row>64</xdr:row>
      <xdr:rowOff>0</xdr:rowOff>
    </xdr:to>
    <xdr:sp macro="" textlink="">
      <xdr:nvSpPr>
        <xdr:cNvPr id="253" name="楕円 252">
          <a:extLst>
            <a:ext uri="{FF2B5EF4-FFF2-40B4-BE49-F238E27FC236}">
              <a16:creationId xmlns:a16="http://schemas.microsoft.com/office/drawing/2014/main" id="{6A2F88B5-E5B0-486B-80C2-678D70B68E10}"/>
            </a:ext>
          </a:extLst>
        </xdr:cNvPr>
        <xdr:cNvSpPr/>
      </xdr:nvSpPr>
      <xdr:spPr>
        <a:xfrm>
          <a:off x="8632190" y="108692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120650</xdr:rowOff>
    </xdr:from>
    <xdr:to>
      <xdr:col>55</xdr:col>
      <xdr:colOff>0</xdr:colOff>
      <xdr:row>63</xdr:row>
      <xdr:rowOff>120650</xdr:rowOff>
    </xdr:to>
    <xdr:cxnSp macro="">
      <xdr:nvCxnSpPr>
        <xdr:cNvPr id="254" name="直線コネクタ 253">
          <a:extLst>
            <a:ext uri="{FF2B5EF4-FFF2-40B4-BE49-F238E27FC236}">
              <a16:creationId xmlns:a16="http://schemas.microsoft.com/office/drawing/2014/main" id="{6D1D2888-4663-4CD2-9D87-99E4D1CAAB85}"/>
            </a:ext>
          </a:extLst>
        </xdr:cNvPr>
        <xdr:cNvCxnSpPr/>
      </xdr:nvCxnSpPr>
      <xdr:spPr>
        <a:xfrm>
          <a:off x="8686800" y="109239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57150</xdr:rowOff>
    </xdr:from>
    <xdr:to>
      <xdr:col>46</xdr:col>
      <xdr:colOff>38100</xdr:colOff>
      <xdr:row>63</xdr:row>
      <xdr:rowOff>158750</xdr:rowOff>
    </xdr:to>
    <xdr:sp macro="" textlink="">
      <xdr:nvSpPr>
        <xdr:cNvPr id="255" name="楕円 254">
          <a:extLst>
            <a:ext uri="{FF2B5EF4-FFF2-40B4-BE49-F238E27FC236}">
              <a16:creationId xmlns:a16="http://schemas.microsoft.com/office/drawing/2014/main" id="{CF7D4177-CB9B-42C9-9C64-04F77E4F1027}"/>
            </a:ext>
          </a:extLst>
        </xdr:cNvPr>
        <xdr:cNvSpPr/>
      </xdr:nvSpPr>
      <xdr:spPr>
        <a:xfrm>
          <a:off x="7846060" y="1085469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107950</xdr:rowOff>
    </xdr:from>
    <xdr:to>
      <xdr:col>50</xdr:col>
      <xdr:colOff>114300</xdr:colOff>
      <xdr:row>63</xdr:row>
      <xdr:rowOff>120650</xdr:rowOff>
    </xdr:to>
    <xdr:cxnSp macro="">
      <xdr:nvCxnSpPr>
        <xdr:cNvPr id="256" name="直線コネクタ 255">
          <a:extLst>
            <a:ext uri="{FF2B5EF4-FFF2-40B4-BE49-F238E27FC236}">
              <a16:creationId xmlns:a16="http://schemas.microsoft.com/office/drawing/2014/main" id="{BDB19983-A42A-4A54-9901-F325D074BD0C}"/>
            </a:ext>
          </a:extLst>
        </xdr:cNvPr>
        <xdr:cNvCxnSpPr/>
      </xdr:nvCxnSpPr>
      <xdr:spPr>
        <a:xfrm>
          <a:off x="7889240" y="10907395"/>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57150</xdr:rowOff>
    </xdr:from>
    <xdr:to>
      <xdr:col>41</xdr:col>
      <xdr:colOff>101600</xdr:colOff>
      <xdr:row>63</xdr:row>
      <xdr:rowOff>158750</xdr:rowOff>
    </xdr:to>
    <xdr:sp macro="" textlink="">
      <xdr:nvSpPr>
        <xdr:cNvPr id="257" name="楕円 256">
          <a:extLst>
            <a:ext uri="{FF2B5EF4-FFF2-40B4-BE49-F238E27FC236}">
              <a16:creationId xmlns:a16="http://schemas.microsoft.com/office/drawing/2014/main" id="{1EB2624D-53B4-42B4-90AD-ABAA400FA5C3}"/>
            </a:ext>
          </a:extLst>
        </xdr:cNvPr>
        <xdr:cNvSpPr/>
      </xdr:nvSpPr>
      <xdr:spPr>
        <a:xfrm>
          <a:off x="7029450" y="1085469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107950</xdr:rowOff>
    </xdr:from>
    <xdr:to>
      <xdr:col>45</xdr:col>
      <xdr:colOff>177800</xdr:colOff>
      <xdr:row>63</xdr:row>
      <xdr:rowOff>107950</xdr:rowOff>
    </xdr:to>
    <xdr:cxnSp macro="">
      <xdr:nvCxnSpPr>
        <xdr:cNvPr id="258" name="直線コネクタ 257">
          <a:extLst>
            <a:ext uri="{FF2B5EF4-FFF2-40B4-BE49-F238E27FC236}">
              <a16:creationId xmlns:a16="http://schemas.microsoft.com/office/drawing/2014/main" id="{FC63D4D7-98D8-4267-9F0F-7CAD1B2F67FB}"/>
            </a:ext>
          </a:extLst>
        </xdr:cNvPr>
        <xdr:cNvCxnSpPr/>
      </xdr:nvCxnSpPr>
      <xdr:spPr>
        <a:xfrm>
          <a:off x="7084060" y="109073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57150</xdr:rowOff>
    </xdr:from>
    <xdr:to>
      <xdr:col>36</xdr:col>
      <xdr:colOff>165100</xdr:colOff>
      <xdr:row>63</xdr:row>
      <xdr:rowOff>158750</xdr:rowOff>
    </xdr:to>
    <xdr:sp macro="" textlink="">
      <xdr:nvSpPr>
        <xdr:cNvPr id="259" name="楕円 258">
          <a:extLst>
            <a:ext uri="{FF2B5EF4-FFF2-40B4-BE49-F238E27FC236}">
              <a16:creationId xmlns:a16="http://schemas.microsoft.com/office/drawing/2014/main" id="{C9DFED9B-1558-440F-8517-5EBB44561C43}"/>
            </a:ext>
          </a:extLst>
        </xdr:cNvPr>
        <xdr:cNvSpPr/>
      </xdr:nvSpPr>
      <xdr:spPr>
        <a:xfrm>
          <a:off x="6231890" y="1085469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107950</xdr:rowOff>
    </xdr:from>
    <xdr:to>
      <xdr:col>41</xdr:col>
      <xdr:colOff>50800</xdr:colOff>
      <xdr:row>63</xdr:row>
      <xdr:rowOff>107950</xdr:rowOff>
    </xdr:to>
    <xdr:cxnSp macro="">
      <xdr:nvCxnSpPr>
        <xdr:cNvPr id="260" name="直線コネクタ 259">
          <a:extLst>
            <a:ext uri="{FF2B5EF4-FFF2-40B4-BE49-F238E27FC236}">
              <a16:creationId xmlns:a16="http://schemas.microsoft.com/office/drawing/2014/main" id="{B7A406E4-4FDC-40B1-A3BC-2DDF10268402}"/>
            </a:ext>
          </a:extLst>
        </xdr:cNvPr>
        <xdr:cNvCxnSpPr/>
      </xdr:nvCxnSpPr>
      <xdr:spPr>
        <a:xfrm>
          <a:off x="6286500" y="109073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137177</xdr:rowOff>
    </xdr:from>
    <xdr:ext cx="469744" cy="259045"/>
    <xdr:sp macro="" textlink="">
      <xdr:nvSpPr>
        <xdr:cNvPr id="261" name="n_1aveValue【体育館・プール】&#10;一人当たり面積">
          <a:extLst>
            <a:ext uri="{FF2B5EF4-FFF2-40B4-BE49-F238E27FC236}">
              <a16:creationId xmlns:a16="http://schemas.microsoft.com/office/drawing/2014/main" id="{4B0494C3-8D40-4C7C-AF78-323417BF9A4F}"/>
            </a:ext>
          </a:extLst>
        </xdr:cNvPr>
        <xdr:cNvSpPr txBox="1"/>
      </xdr:nvSpPr>
      <xdr:spPr>
        <a:xfrm>
          <a:off x="845446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62" name="n_2aveValue【体育館・プール】&#10;一人当たり面積">
          <a:extLst>
            <a:ext uri="{FF2B5EF4-FFF2-40B4-BE49-F238E27FC236}">
              <a16:creationId xmlns:a16="http://schemas.microsoft.com/office/drawing/2014/main" id="{4D965641-B99E-4C9D-80C9-1E12A1569C59}"/>
            </a:ext>
          </a:extLst>
        </xdr:cNvPr>
        <xdr:cNvSpPr txBox="1"/>
      </xdr:nvSpPr>
      <xdr:spPr>
        <a:xfrm>
          <a:off x="7673417" y="1024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63" name="n_3aveValue【体育館・プール】&#10;一人当たり面積">
          <a:extLst>
            <a:ext uri="{FF2B5EF4-FFF2-40B4-BE49-F238E27FC236}">
              <a16:creationId xmlns:a16="http://schemas.microsoft.com/office/drawing/2014/main" id="{EB988371-8704-40FC-B0C4-9DEAA91D3212}"/>
            </a:ext>
          </a:extLst>
        </xdr:cNvPr>
        <xdr:cNvSpPr txBox="1"/>
      </xdr:nvSpPr>
      <xdr:spPr>
        <a:xfrm>
          <a:off x="6866332"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4" name="n_4aveValue【体育館・プール】&#10;一人当たり面積">
          <a:extLst>
            <a:ext uri="{FF2B5EF4-FFF2-40B4-BE49-F238E27FC236}">
              <a16:creationId xmlns:a16="http://schemas.microsoft.com/office/drawing/2014/main" id="{65074323-1A35-4690-B4F3-019589EA2E19}"/>
            </a:ext>
          </a:extLst>
        </xdr:cNvPr>
        <xdr:cNvSpPr txBox="1"/>
      </xdr:nvSpPr>
      <xdr:spPr>
        <a:xfrm>
          <a:off x="6068772"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162577</xdr:rowOff>
    </xdr:from>
    <xdr:ext cx="469744" cy="259045"/>
    <xdr:sp macro="" textlink="">
      <xdr:nvSpPr>
        <xdr:cNvPr id="265" name="n_1mainValue【体育館・プール】&#10;一人当たり面積">
          <a:extLst>
            <a:ext uri="{FF2B5EF4-FFF2-40B4-BE49-F238E27FC236}">
              <a16:creationId xmlns:a16="http://schemas.microsoft.com/office/drawing/2014/main" id="{F1F0D3CE-9E73-4774-9054-EEFBBB06E253}"/>
            </a:ext>
          </a:extLst>
        </xdr:cNvPr>
        <xdr:cNvSpPr txBox="1"/>
      </xdr:nvSpPr>
      <xdr:spPr>
        <a:xfrm>
          <a:off x="8454467" y="109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149877</xdr:rowOff>
    </xdr:from>
    <xdr:ext cx="469744" cy="259045"/>
    <xdr:sp macro="" textlink="">
      <xdr:nvSpPr>
        <xdr:cNvPr id="266" name="n_2mainValue【体育館・プール】&#10;一人当たり面積">
          <a:extLst>
            <a:ext uri="{FF2B5EF4-FFF2-40B4-BE49-F238E27FC236}">
              <a16:creationId xmlns:a16="http://schemas.microsoft.com/office/drawing/2014/main" id="{5713C1C4-6863-4BDA-B71E-835CF4A4F5B8}"/>
            </a:ext>
          </a:extLst>
        </xdr:cNvPr>
        <xdr:cNvSpPr txBox="1"/>
      </xdr:nvSpPr>
      <xdr:spPr>
        <a:xfrm>
          <a:off x="767341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149877</xdr:rowOff>
    </xdr:from>
    <xdr:ext cx="469744" cy="259045"/>
    <xdr:sp macro="" textlink="">
      <xdr:nvSpPr>
        <xdr:cNvPr id="267" name="n_3mainValue【体育館・プール】&#10;一人当たり面積">
          <a:extLst>
            <a:ext uri="{FF2B5EF4-FFF2-40B4-BE49-F238E27FC236}">
              <a16:creationId xmlns:a16="http://schemas.microsoft.com/office/drawing/2014/main" id="{4C482E21-3A22-48DC-BBFF-CD642F1086AD}"/>
            </a:ext>
          </a:extLst>
        </xdr:cNvPr>
        <xdr:cNvSpPr txBox="1"/>
      </xdr:nvSpPr>
      <xdr:spPr>
        <a:xfrm>
          <a:off x="6866332"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149877</xdr:rowOff>
    </xdr:from>
    <xdr:ext cx="469744" cy="259045"/>
    <xdr:sp macro="" textlink="">
      <xdr:nvSpPr>
        <xdr:cNvPr id="268" name="n_4mainValue【体育館・プール】&#10;一人当たり面積">
          <a:extLst>
            <a:ext uri="{FF2B5EF4-FFF2-40B4-BE49-F238E27FC236}">
              <a16:creationId xmlns:a16="http://schemas.microsoft.com/office/drawing/2014/main" id="{6538A8D0-6F06-40B7-BA09-7933F344DA02}"/>
            </a:ext>
          </a:extLst>
        </xdr:cNvPr>
        <xdr:cNvSpPr txBox="1"/>
      </xdr:nvSpPr>
      <xdr:spPr>
        <a:xfrm>
          <a:off x="6068772"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8D364A3C-D078-4127-8625-4463B54A5AB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7382DE7D-4982-4589-874B-7237646DF9A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FDF6D56B-C239-48C0-A88D-D64A868D226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DA73C770-25EF-45C4-BD3C-D183EB7EE7D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4AB4FE80-4FD6-4322-AC9E-62EBAAB4D2B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E95ABD9F-2A7E-4526-81DB-E2E6035EBC7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1F4E72D3-099B-446B-8AB4-EB03B75DA2C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21549A84-7779-4666-AEE0-DB3FFF8CFE8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5E5FE96D-DE1D-485D-B179-5A9A120B439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036FD44C-497F-41F1-8A2D-3B6A35D1FF9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9" name="テキスト ボックス 278">
          <a:extLst>
            <a:ext uri="{FF2B5EF4-FFF2-40B4-BE49-F238E27FC236}">
              <a16:creationId xmlns:a16="http://schemas.microsoft.com/office/drawing/2014/main" id="{B3CAE5A9-C007-4A34-9D08-7E92603D0EC7}"/>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FAD55AE9-7118-4303-A943-D56E36083C8D}"/>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81" name="テキスト ボックス 280">
          <a:extLst>
            <a:ext uri="{FF2B5EF4-FFF2-40B4-BE49-F238E27FC236}">
              <a16:creationId xmlns:a16="http://schemas.microsoft.com/office/drawing/2014/main" id="{DEE1C7A8-BD0C-408B-9456-D2658176088C}"/>
            </a:ext>
          </a:extLst>
        </xdr:cNvPr>
        <xdr:cNvSpPr txBox="1"/>
      </xdr:nvSpPr>
      <xdr:spPr>
        <a:xfrm>
          <a:off x="343701" y="1471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BBD0D300-61E7-46E8-90D0-1F978A4BB1C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53DEF9A3-BB28-47C9-89D0-19C7CFD86E1E}"/>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B7BF1361-A1FA-4E8A-BA84-5061B11CE91D}"/>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9FE31EAF-6680-4CAE-9646-8521FB08ABB3}"/>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6B8AC132-CD0A-4920-967E-D49DA482DE76}"/>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09C7D7FF-17CA-4B00-8D33-6832FD14BAE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CDA6FB0C-6EBB-4DEA-BA52-1EDBE9AB8B63}"/>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7250EF68-4674-47DE-9E79-54B345CD5ACD}"/>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0E91770E-1EBB-4456-AA69-563B1921A915}"/>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a:extLst>
            <a:ext uri="{FF2B5EF4-FFF2-40B4-BE49-F238E27FC236}">
              <a16:creationId xmlns:a16="http://schemas.microsoft.com/office/drawing/2014/main" id="{7CFF1E5A-2787-4050-A592-7A406CE11A00}"/>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041713FA-0B7A-4715-84FF-D95FA35CBB7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93" name="直線コネクタ 292">
          <a:extLst>
            <a:ext uri="{FF2B5EF4-FFF2-40B4-BE49-F238E27FC236}">
              <a16:creationId xmlns:a16="http://schemas.microsoft.com/office/drawing/2014/main" id="{F616B702-5B00-4602-A0E1-4ADE4E98AE96}"/>
            </a:ext>
          </a:extLst>
        </xdr:cNvPr>
        <xdr:cNvCxnSpPr/>
      </xdr:nvCxnSpPr>
      <xdr:spPr>
        <a:xfrm flipV="1">
          <a:off x="4173855" y="1351216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5023C139-EA41-404F-B7B5-F9F289DF895F}"/>
            </a:ext>
          </a:extLst>
        </xdr:cNvPr>
        <xdr:cNvSpPr txBox="1"/>
      </xdr:nvSpPr>
      <xdr:spPr>
        <a:xfrm>
          <a:off x="421259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5" name="直線コネクタ 294">
          <a:extLst>
            <a:ext uri="{FF2B5EF4-FFF2-40B4-BE49-F238E27FC236}">
              <a16:creationId xmlns:a16="http://schemas.microsoft.com/office/drawing/2014/main" id="{342BEE06-2593-4DC1-ABED-E340AE0FDBB6}"/>
            </a:ext>
          </a:extLst>
        </xdr:cNvPr>
        <xdr:cNvCxnSpPr/>
      </xdr:nvCxnSpPr>
      <xdr:spPr>
        <a:xfrm>
          <a:off x="4112260" y="1490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11E6EC1F-E31E-49E6-BF02-B8465289A800}"/>
            </a:ext>
          </a:extLst>
        </xdr:cNvPr>
        <xdr:cNvSpPr txBox="1"/>
      </xdr:nvSpPr>
      <xdr:spPr>
        <a:xfrm>
          <a:off x="4212590"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7" name="直線コネクタ 296">
          <a:extLst>
            <a:ext uri="{FF2B5EF4-FFF2-40B4-BE49-F238E27FC236}">
              <a16:creationId xmlns:a16="http://schemas.microsoft.com/office/drawing/2014/main" id="{AC1A6183-9083-4DF3-BE30-0B0905B5A046}"/>
            </a:ext>
          </a:extLst>
        </xdr:cNvPr>
        <xdr:cNvCxnSpPr/>
      </xdr:nvCxnSpPr>
      <xdr:spPr>
        <a:xfrm>
          <a:off x="4112260" y="13512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49547</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40D992A6-8725-4D6D-8599-EE6F37507632}"/>
            </a:ext>
          </a:extLst>
        </xdr:cNvPr>
        <xdr:cNvSpPr txBox="1"/>
      </xdr:nvSpPr>
      <xdr:spPr>
        <a:xfrm>
          <a:off x="4212590" y="14283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9" name="フローチャート: 判断 298">
          <a:extLst>
            <a:ext uri="{FF2B5EF4-FFF2-40B4-BE49-F238E27FC236}">
              <a16:creationId xmlns:a16="http://schemas.microsoft.com/office/drawing/2014/main" id="{0A314411-AC1E-4D76-9E4D-E54BADA66D1A}"/>
            </a:ext>
          </a:extLst>
        </xdr:cNvPr>
        <xdr:cNvSpPr/>
      </xdr:nvSpPr>
      <xdr:spPr>
        <a:xfrm>
          <a:off x="4131310" y="14299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300" name="フローチャート: 判断 299">
          <a:extLst>
            <a:ext uri="{FF2B5EF4-FFF2-40B4-BE49-F238E27FC236}">
              <a16:creationId xmlns:a16="http://schemas.microsoft.com/office/drawing/2014/main" id="{029D7578-0959-4FE7-9904-459B9D8C3806}"/>
            </a:ext>
          </a:extLst>
        </xdr:cNvPr>
        <xdr:cNvSpPr/>
      </xdr:nvSpPr>
      <xdr:spPr>
        <a:xfrm>
          <a:off x="3388360" y="142519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301" name="フローチャート: 判断 300">
          <a:extLst>
            <a:ext uri="{FF2B5EF4-FFF2-40B4-BE49-F238E27FC236}">
              <a16:creationId xmlns:a16="http://schemas.microsoft.com/office/drawing/2014/main" id="{1E2F40AC-8600-464B-BD7B-A78EFAFB3640}"/>
            </a:ext>
          </a:extLst>
        </xdr:cNvPr>
        <xdr:cNvSpPr/>
      </xdr:nvSpPr>
      <xdr:spPr>
        <a:xfrm>
          <a:off x="2571750" y="142233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02" name="フローチャート: 判断 301">
          <a:extLst>
            <a:ext uri="{FF2B5EF4-FFF2-40B4-BE49-F238E27FC236}">
              <a16:creationId xmlns:a16="http://schemas.microsoft.com/office/drawing/2014/main" id="{6F9B4C3B-7A5E-4909-A92E-5E71E5A55795}"/>
            </a:ext>
          </a:extLst>
        </xdr:cNvPr>
        <xdr:cNvSpPr/>
      </xdr:nvSpPr>
      <xdr:spPr>
        <a:xfrm>
          <a:off x="1774190" y="141852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303" name="フローチャート: 判断 302">
          <a:extLst>
            <a:ext uri="{FF2B5EF4-FFF2-40B4-BE49-F238E27FC236}">
              <a16:creationId xmlns:a16="http://schemas.microsoft.com/office/drawing/2014/main" id="{B93C6479-DF8D-4FD7-92DA-EC6205969B9E}"/>
            </a:ext>
          </a:extLst>
        </xdr:cNvPr>
        <xdr:cNvSpPr/>
      </xdr:nvSpPr>
      <xdr:spPr>
        <a:xfrm>
          <a:off x="9880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79C177F-08FB-424E-80AB-71AB21EED4C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F217816-7602-4766-BC08-668C487B4AFA}"/>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A226266-4F7C-4DC8-B523-4D5C18D63BCE}"/>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ED8D8BE-8377-443A-9827-A968A5A2401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1F61AC43-9E61-41B5-A907-5B5ED689DAF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309" name="楕円 308">
          <a:extLst>
            <a:ext uri="{FF2B5EF4-FFF2-40B4-BE49-F238E27FC236}">
              <a16:creationId xmlns:a16="http://schemas.microsoft.com/office/drawing/2014/main" id="{796C2371-9C12-4589-9AC6-12B45CFD3AB1}"/>
            </a:ext>
          </a:extLst>
        </xdr:cNvPr>
        <xdr:cNvSpPr/>
      </xdr:nvSpPr>
      <xdr:spPr>
        <a:xfrm>
          <a:off x="4131310" y="140766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36847</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D0404883-4672-41BD-B73D-4D80C71D9ED2}"/>
            </a:ext>
          </a:extLst>
        </xdr:cNvPr>
        <xdr:cNvSpPr txBox="1"/>
      </xdr:nvSpPr>
      <xdr:spPr>
        <a:xfrm>
          <a:off x="4212590"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311" name="楕円 310">
          <a:extLst>
            <a:ext uri="{FF2B5EF4-FFF2-40B4-BE49-F238E27FC236}">
              <a16:creationId xmlns:a16="http://schemas.microsoft.com/office/drawing/2014/main" id="{3330254B-BB69-40A0-BB84-630669C496A3}"/>
            </a:ext>
          </a:extLst>
        </xdr:cNvPr>
        <xdr:cNvSpPr/>
      </xdr:nvSpPr>
      <xdr:spPr>
        <a:xfrm>
          <a:off x="3388360" y="13737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82</xdr:row>
      <xdr:rowOff>64770</xdr:rowOff>
    </xdr:to>
    <xdr:cxnSp macro="">
      <xdr:nvCxnSpPr>
        <xdr:cNvPr id="312" name="直線コネクタ 311">
          <a:extLst>
            <a:ext uri="{FF2B5EF4-FFF2-40B4-BE49-F238E27FC236}">
              <a16:creationId xmlns:a16="http://schemas.microsoft.com/office/drawing/2014/main" id="{2E3AF8F7-0A63-4BBF-879A-659B7726F93F}"/>
            </a:ext>
          </a:extLst>
        </xdr:cNvPr>
        <xdr:cNvCxnSpPr/>
      </xdr:nvCxnSpPr>
      <xdr:spPr>
        <a:xfrm>
          <a:off x="3431540" y="13792200"/>
          <a:ext cx="74295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313" name="楕円 312">
          <a:extLst>
            <a:ext uri="{FF2B5EF4-FFF2-40B4-BE49-F238E27FC236}">
              <a16:creationId xmlns:a16="http://schemas.microsoft.com/office/drawing/2014/main" id="{C15B1F17-0623-48D3-B97F-A15337A2D063}"/>
            </a:ext>
          </a:extLst>
        </xdr:cNvPr>
        <xdr:cNvSpPr/>
      </xdr:nvSpPr>
      <xdr:spPr>
        <a:xfrm>
          <a:off x="2571750" y="13689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76200</xdr:rowOff>
    </xdr:to>
    <xdr:cxnSp macro="">
      <xdr:nvCxnSpPr>
        <xdr:cNvPr id="314" name="直線コネクタ 313">
          <a:extLst>
            <a:ext uri="{FF2B5EF4-FFF2-40B4-BE49-F238E27FC236}">
              <a16:creationId xmlns:a16="http://schemas.microsoft.com/office/drawing/2014/main" id="{3C55B7AD-9F0A-4869-9C35-47F901634D64}"/>
            </a:ext>
          </a:extLst>
        </xdr:cNvPr>
        <xdr:cNvCxnSpPr/>
      </xdr:nvCxnSpPr>
      <xdr:spPr>
        <a:xfrm>
          <a:off x="2626360" y="13740765"/>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15" name="楕円 314">
          <a:extLst>
            <a:ext uri="{FF2B5EF4-FFF2-40B4-BE49-F238E27FC236}">
              <a16:creationId xmlns:a16="http://schemas.microsoft.com/office/drawing/2014/main" id="{7DD06B3D-9F10-42BD-80C7-C197B1FE7852}"/>
            </a:ext>
          </a:extLst>
        </xdr:cNvPr>
        <xdr:cNvSpPr/>
      </xdr:nvSpPr>
      <xdr:spPr>
        <a:xfrm>
          <a:off x="1774190" y="137280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26670</xdr:rowOff>
    </xdr:from>
    <xdr:to>
      <xdr:col>15</xdr:col>
      <xdr:colOff>50800</xdr:colOff>
      <xdr:row>80</xdr:row>
      <xdr:rowOff>60961</xdr:rowOff>
    </xdr:to>
    <xdr:cxnSp macro="">
      <xdr:nvCxnSpPr>
        <xdr:cNvPr id="316" name="直線コネクタ 315">
          <a:extLst>
            <a:ext uri="{FF2B5EF4-FFF2-40B4-BE49-F238E27FC236}">
              <a16:creationId xmlns:a16="http://schemas.microsoft.com/office/drawing/2014/main" id="{8B34DD71-ACB5-4920-8081-2BFE875B8E15}"/>
            </a:ext>
          </a:extLst>
        </xdr:cNvPr>
        <xdr:cNvCxnSpPr/>
      </xdr:nvCxnSpPr>
      <xdr:spPr>
        <a:xfrm flipV="1">
          <a:off x="1828800" y="13740765"/>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151130</xdr:rowOff>
    </xdr:from>
    <xdr:to>
      <xdr:col>6</xdr:col>
      <xdr:colOff>38100</xdr:colOff>
      <xdr:row>80</xdr:row>
      <xdr:rowOff>81280</xdr:rowOff>
    </xdr:to>
    <xdr:sp macro="" textlink="">
      <xdr:nvSpPr>
        <xdr:cNvPr id="317" name="楕円 316">
          <a:extLst>
            <a:ext uri="{FF2B5EF4-FFF2-40B4-BE49-F238E27FC236}">
              <a16:creationId xmlns:a16="http://schemas.microsoft.com/office/drawing/2014/main" id="{2EB07923-93DE-405E-8CD5-37FD4BCEBC9D}"/>
            </a:ext>
          </a:extLst>
        </xdr:cNvPr>
        <xdr:cNvSpPr/>
      </xdr:nvSpPr>
      <xdr:spPr>
        <a:xfrm>
          <a:off x="988060" y="136956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30480</xdr:rowOff>
    </xdr:from>
    <xdr:to>
      <xdr:col>10</xdr:col>
      <xdr:colOff>114300</xdr:colOff>
      <xdr:row>80</xdr:row>
      <xdr:rowOff>60961</xdr:rowOff>
    </xdr:to>
    <xdr:cxnSp macro="">
      <xdr:nvCxnSpPr>
        <xdr:cNvPr id="318" name="直線コネクタ 317">
          <a:extLst>
            <a:ext uri="{FF2B5EF4-FFF2-40B4-BE49-F238E27FC236}">
              <a16:creationId xmlns:a16="http://schemas.microsoft.com/office/drawing/2014/main" id="{301562D4-5E05-40F1-845A-7F17347372F3}"/>
            </a:ext>
          </a:extLst>
        </xdr:cNvPr>
        <xdr:cNvCxnSpPr/>
      </xdr:nvCxnSpPr>
      <xdr:spPr>
        <a:xfrm>
          <a:off x="1031240" y="13744575"/>
          <a:ext cx="7975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118127</xdr:rowOff>
    </xdr:from>
    <xdr:ext cx="405111" cy="259045"/>
    <xdr:sp macro="" textlink="">
      <xdr:nvSpPr>
        <xdr:cNvPr id="319" name="n_1aveValue【福祉施設】&#10;有形固定資産減価償却率">
          <a:extLst>
            <a:ext uri="{FF2B5EF4-FFF2-40B4-BE49-F238E27FC236}">
              <a16:creationId xmlns:a16="http://schemas.microsoft.com/office/drawing/2014/main" id="{388162AD-A317-46DC-81CC-F0B293D25A7E}"/>
            </a:ext>
          </a:extLst>
        </xdr:cNvPr>
        <xdr:cNvSpPr txBox="1"/>
      </xdr:nvSpPr>
      <xdr:spPr>
        <a:xfrm>
          <a:off x="32391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20" name="n_2aveValue【福祉施設】&#10;有形固定資産減価償却率">
          <a:extLst>
            <a:ext uri="{FF2B5EF4-FFF2-40B4-BE49-F238E27FC236}">
              <a16:creationId xmlns:a16="http://schemas.microsoft.com/office/drawing/2014/main" id="{9052194F-98B2-4239-9035-F890E7634927}"/>
            </a:ext>
          </a:extLst>
        </xdr:cNvPr>
        <xdr:cNvSpPr txBox="1"/>
      </xdr:nvSpPr>
      <xdr:spPr>
        <a:xfrm>
          <a:off x="2439044" y="1431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21" name="n_3aveValue【福祉施設】&#10;有形固定資産減価償却率">
          <a:extLst>
            <a:ext uri="{FF2B5EF4-FFF2-40B4-BE49-F238E27FC236}">
              <a16:creationId xmlns:a16="http://schemas.microsoft.com/office/drawing/2014/main" id="{4BDBC003-BC4B-4254-8678-E525DC003E04}"/>
            </a:ext>
          </a:extLst>
        </xdr:cNvPr>
        <xdr:cNvSpPr txBox="1"/>
      </xdr:nvSpPr>
      <xdr:spPr>
        <a:xfrm>
          <a:off x="1641484" y="1427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22" name="n_4aveValue【福祉施設】&#10;有形固定資産減価償却率">
          <a:extLst>
            <a:ext uri="{FF2B5EF4-FFF2-40B4-BE49-F238E27FC236}">
              <a16:creationId xmlns:a16="http://schemas.microsoft.com/office/drawing/2014/main" id="{E0A3374A-6108-47D8-9467-40F477A943B9}"/>
            </a:ext>
          </a:extLst>
        </xdr:cNvPr>
        <xdr:cNvSpPr txBox="1"/>
      </xdr:nvSpPr>
      <xdr:spPr>
        <a:xfrm>
          <a:off x="85535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323" name="n_1mainValue【福祉施設】&#10;有形固定資産減価償却率">
          <a:extLst>
            <a:ext uri="{FF2B5EF4-FFF2-40B4-BE49-F238E27FC236}">
              <a16:creationId xmlns:a16="http://schemas.microsoft.com/office/drawing/2014/main" id="{9E73E644-2888-4673-A370-F1A45976CCE2}"/>
            </a:ext>
          </a:extLst>
        </xdr:cNvPr>
        <xdr:cNvSpPr txBox="1"/>
      </xdr:nvSpPr>
      <xdr:spPr>
        <a:xfrm>
          <a:off x="32391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24" name="n_2mainValue【福祉施設】&#10;有形固定資産減価償却率">
          <a:extLst>
            <a:ext uri="{FF2B5EF4-FFF2-40B4-BE49-F238E27FC236}">
              <a16:creationId xmlns:a16="http://schemas.microsoft.com/office/drawing/2014/main" id="{7391A755-DA3B-4C9F-B4F3-8859E2A5CA70}"/>
            </a:ext>
          </a:extLst>
        </xdr:cNvPr>
        <xdr:cNvSpPr txBox="1"/>
      </xdr:nvSpPr>
      <xdr:spPr>
        <a:xfrm>
          <a:off x="24390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5" name="n_3mainValue【福祉施設】&#10;有形固定資産減価償却率">
          <a:extLst>
            <a:ext uri="{FF2B5EF4-FFF2-40B4-BE49-F238E27FC236}">
              <a16:creationId xmlns:a16="http://schemas.microsoft.com/office/drawing/2014/main" id="{9382BACE-7A18-464F-A666-5915F0D45694}"/>
            </a:ext>
          </a:extLst>
        </xdr:cNvPr>
        <xdr:cNvSpPr txBox="1"/>
      </xdr:nvSpPr>
      <xdr:spPr>
        <a:xfrm>
          <a:off x="1641484" y="1350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97807</xdr:rowOff>
    </xdr:from>
    <xdr:ext cx="405111" cy="259045"/>
    <xdr:sp macro="" textlink="">
      <xdr:nvSpPr>
        <xdr:cNvPr id="326" name="n_4mainValue【福祉施設】&#10;有形固定資産減価償却率">
          <a:extLst>
            <a:ext uri="{FF2B5EF4-FFF2-40B4-BE49-F238E27FC236}">
              <a16:creationId xmlns:a16="http://schemas.microsoft.com/office/drawing/2014/main" id="{D891DE29-F3B8-4E0A-A9BD-83442214DDF7}"/>
            </a:ext>
          </a:extLst>
        </xdr:cNvPr>
        <xdr:cNvSpPr txBox="1"/>
      </xdr:nvSpPr>
      <xdr:spPr>
        <a:xfrm>
          <a:off x="85535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07D8823-739A-43A1-9A79-A9AE13871D7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BEB0B2CE-A944-4A65-A30C-C4FE055C724F}"/>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AA2D41C5-D7CE-4F07-91B6-DA31113C4C3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48F67A86-AFA6-407A-A618-2B829373F06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8AC1C6A2-E05C-4C7E-8D6F-015ECCDA69A4}"/>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1E633B08-FFDE-4AFA-9A6F-67A3BE3F8548}"/>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33D88347-D03E-46B9-96EC-1C075186313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F2AB07C8-C1F8-4B79-9324-97E46069FC8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7E34EA42-D7FB-4E18-A422-55F3E6367CB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EC273BDE-51B6-4AB4-9F1C-13318CF27627}"/>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FC68B0A8-DD2F-44F0-B64D-957C494D3070}"/>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B8AA9526-BFF9-45E5-B78C-B8A3593F8A32}"/>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34DD2D70-FBBB-4FFB-8FF7-015521840499}"/>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EF2E4F1C-B8A9-4C7B-8F19-9F0FA1A049E2}"/>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C1BDCD6F-5316-46BE-9157-E49451575870}"/>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6A85C69E-BF80-4E0D-9CFC-95906FF55B9F}"/>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033BDFD1-6EE1-4D55-8C6F-2E00C9E019BF}"/>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DC6FC135-3099-4A43-A73D-EDF634C506FB}"/>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A592AE8A-46D1-4EEA-BF48-C4E5EE813F53}"/>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6429B047-C087-44E7-A2CD-B113DCA59E9B}"/>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6532BC46-09D3-4416-B59D-39F1B1FD77B7}"/>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4E62AA66-14C0-44D8-BFE5-65F4E934226B}"/>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9134C867-BD2F-470A-8A0E-44D68B4FE8E6}"/>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CE1750DF-B357-4FBA-B7C3-F3357CCEA1D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AF162C1C-5FB1-4508-B98F-55DA0127953E}"/>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2" name="直線コネクタ 351">
          <a:extLst>
            <a:ext uri="{FF2B5EF4-FFF2-40B4-BE49-F238E27FC236}">
              <a16:creationId xmlns:a16="http://schemas.microsoft.com/office/drawing/2014/main" id="{0E5EC83F-E692-4F10-B618-21F555B2C833}"/>
            </a:ext>
          </a:extLst>
        </xdr:cNvPr>
        <xdr:cNvCxnSpPr/>
      </xdr:nvCxnSpPr>
      <xdr:spPr>
        <a:xfrm flipV="1">
          <a:off x="9429115" y="13441952"/>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3" name="【福祉施設】&#10;一人当たり面積最小値テキスト">
          <a:extLst>
            <a:ext uri="{FF2B5EF4-FFF2-40B4-BE49-F238E27FC236}">
              <a16:creationId xmlns:a16="http://schemas.microsoft.com/office/drawing/2014/main" id="{CD501891-3C2E-481E-B3B5-0ECB80C6668C}"/>
            </a:ext>
          </a:extLst>
        </xdr:cNvPr>
        <xdr:cNvSpPr txBox="1"/>
      </xdr:nvSpPr>
      <xdr:spPr>
        <a:xfrm>
          <a:off x="9467850" y="1471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4" name="直線コネクタ 353">
          <a:extLst>
            <a:ext uri="{FF2B5EF4-FFF2-40B4-BE49-F238E27FC236}">
              <a16:creationId xmlns:a16="http://schemas.microsoft.com/office/drawing/2014/main" id="{421D3325-A665-40C7-8125-1630FE568DD1}"/>
            </a:ext>
          </a:extLst>
        </xdr:cNvPr>
        <xdr:cNvCxnSpPr/>
      </xdr:nvCxnSpPr>
      <xdr:spPr>
        <a:xfrm>
          <a:off x="9356090" y="1471558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5" name="【福祉施設】&#10;一人当たり面積最大値テキスト">
          <a:extLst>
            <a:ext uri="{FF2B5EF4-FFF2-40B4-BE49-F238E27FC236}">
              <a16:creationId xmlns:a16="http://schemas.microsoft.com/office/drawing/2014/main" id="{1B33EDE3-8125-43C2-82CC-786F36EFDB57}"/>
            </a:ext>
          </a:extLst>
        </xdr:cNvPr>
        <xdr:cNvSpPr txBox="1"/>
      </xdr:nvSpPr>
      <xdr:spPr>
        <a:xfrm>
          <a:off x="9467850" y="1322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6" name="直線コネクタ 355">
          <a:extLst>
            <a:ext uri="{FF2B5EF4-FFF2-40B4-BE49-F238E27FC236}">
              <a16:creationId xmlns:a16="http://schemas.microsoft.com/office/drawing/2014/main" id="{EA948693-9A32-44CC-9FF0-3C21FD4FB3D1}"/>
            </a:ext>
          </a:extLst>
        </xdr:cNvPr>
        <xdr:cNvCxnSpPr/>
      </xdr:nvCxnSpPr>
      <xdr:spPr>
        <a:xfrm>
          <a:off x="9356090" y="1344195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7" name="【福祉施設】&#10;一人当たり面積平均値テキスト">
          <a:extLst>
            <a:ext uri="{FF2B5EF4-FFF2-40B4-BE49-F238E27FC236}">
              <a16:creationId xmlns:a16="http://schemas.microsoft.com/office/drawing/2014/main" id="{BB626952-8CF9-40AD-9049-55F3CCD57CFD}"/>
            </a:ext>
          </a:extLst>
        </xdr:cNvPr>
        <xdr:cNvSpPr txBox="1"/>
      </xdr:nvSpPr>
      <xdr:spPr>
        <a:xfrm>
          <a:off x="9467850" y="13993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8" name="フローチャート: 判断 357">
          <a:extLst>
            <a:ext uri="{FF2B5EF4-FFF2-40B4-BE49-F238E27FC236}">
              <a16:creationId xmlns:a16="http://schemas.microsoft.com/office/drawing/2014/main" id="{FEEA6773-BB24-4890-A4BB-6227D94A57D8}"/>
            </a:ext>
          </a:extLst>
        </xdr:cNvPr>
        <xdr:cNvSpPr/>
      </xdr:nvSpPr>
      <xdr:spPr>
        <a:xfrm>
          <a:off x="9394190" y="1414607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9" name="フローチャート: 判断 358">
          <a:extLst>
            <a:ext uri="{FF2B5EF4-FFF2-40B4-BE49-F238E27FC236}">
              <a16:creationId xmlns:a16="http://schemas.microsoft.com/office/drawing/2014/main" id="{BF1D5200-B519-476B-89DD-524752FA60CE}"/>
            </a:ext>
          </a:extLst>
        </xdr:cNvPr>
        <xdr:cNvSpPr/>
      </xdr:nvSpPr>
      <xdr:spPr>
        <a:xfrm>
          <a:off x="8632190" y="1412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60" name="フローチャート: 判断 359">
          <a:extLst>
            <a:ext uri="{FF2B5EF4-FFF2-40B4-BE49-F238E27FC236}">
              <a16:creationId xmlns:a16="http://schemas.microsoft.com/office/drawing/2014/main" id="{BA815E3A-5F9C-4DB3-AB1D-54B24AFBDF66}"/>
            </a:ext>
          </a:extLst>
        </xdr:cNvPr>
        <xdr:cNvSpPr/>
      </xdr:nvSpPr>
      <xdr:spPr>
        <a:xfrm>
          <a:off x="7846060" y="1412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61" name="フローチャート: 判断 360">
          <a:extLst>
            <a:ext uri="{FF2B5EF4-FFF2-40B4-BE49-F238E27FC236}">
              <a16:creationId xmlns:a16="http://schemas.microsoft.com/office/drawing/2014/main" id="{F64724C3-C375-48F9-A1BD-B44A7E6BC312}"/>
            </a:ext>
          </a:extLst>
        </xdr:cNvPr>
        <xdr:cNvSpPr/>
      </xdr:nvSpPr>
      <xdr:spPr>
        <a:xfrm>
          <a:off x="7029450" y="1414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2" name="フローチャート: 判断 361">
          <a:extLst>
            <a:ext uri="{FF2B5EF4-FFF2-40B4-BE49-F238E27FC236}">
              <a16:creationId xmlns:a16="http://schemas.microsoft.com/office/drawing/2014/main" id="{F703D802-588B-4605-968B-CC8A53EB0B97}"/>
            </a:ext>
          </a:extLst>
        </xdr:cNvPr>
        <xdr:cNvSpPr/>
      </xdr:nvSpPr>
      <xdr:spPr>
        <a:xfrm>
          <a:off x="6231890" y="1412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4B8C0EC-EA4C-4609-A98C-EC804D40D809}"/>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70870B7-9170-4E15-9445-149C03D7497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AB115452-2012-46C6-B2F4-465E0BA02A5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D9033597-8360-4BE3-911E-F6243590E5B5}"/>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BDB2A817-DA99-4B42-A4F4-7065669E122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68" name="楕円 367">
          <a:extLst>
            <a:ext uri="{FF2B5EF4-FFF2-40B4-BE49-F238E27FC236}">
              <a16:creationId xmlns:a16="http://schemas.microsoft.com/office/drawing/2014/main" id="{12A72685-4D6B-42D7-8A62-2AFC40850DC3}"/>
            </a:ext>
          </a:extLst>
        </xdr:cNvPr>
        <xdr:cNvSpPr/>
      </xdr:nvSpPr>
      <xdr:spPr>
        <a:xfrm>
          <a:off x="9394190" y="14468838"/>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69" name="【福祉施設】&#10;一人当たり面積該当値テキスト">
          <a:extLst>
            <a:ext uri="{FF2B5EF4-FFF2-40B4-BE49-F238E27FC236}">
              <a16:creationId xmlns:a16="http://schemas.microsoft.com/office/drawing/2014/main" id="{CAE06AD4-6D1E-424A-853A-23B110166F95}"/>
            </a:ext>
          </a:extLst>
        </xdr:cNvPr>
        <xdr:cNvSpPr txBox="1"/>
      </xdr:nvSpPr>
      <xdr:spPr>
        <a:xfrm>
          <a:off x="9467850" y="144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142421</xdr:rowOff>
    </xdr:from>
    <xdr:to>
      <xdr:col>50</xdr:col>
      <xdr:colOff>165100</xdr:colOff>
      <xdr:row>84</xdr:row>
      <xdr:rowOff>72571</xdr:rowOff>
    </xdr:to>
    <xdr:sp macro="" textlink="">
      <xdr:nvSpPr>
        <xdr:cNvPr id="370" name="楕円 369">
          <a:extLst>
            <a:ext uri="{FF2B5EF4-FFF2-40B4-BE49-F238E27FC236}">
              <a16:creationId xmlns:a16="http://schemas.microsoft.com/office/drawing/2014/main" id="{E15E3FB2-438F-47AD-BD76-7942FCC09753}"/>
            </a:ext>
          </a:extLst>
        </xdr:cNvPr>
        <xdr:cNvSpPr/>
      </xdr:nvSpPr>
      <xdr:spPr>
        <a:xfrm>
          <a:off x="8632190" y="143708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119743</xdr:rowOff>
    </xdr:to>
    <xdr:cxnSp macro="">
      <xdr:nvCxnSpPr>
        <xdr:cNvPr id="371" name="直線コネクタ 370">
          <a:extLst>
            <a:ext uri="{FF2B5EF4-FFF2-40B4-BE49-F238E27FC236}">
              <a16:creationId xmlns:a16="http://schemas.microsoft.com/office/drawing/2014/main" id="{5972DBCC-7786-484E-8B47-4E33DD958F7F}"/>
            </a:ext>
          </a:extLst>
        </xdr:cNvPr>
        <xdr:cNvCxnSpPr/>
      </xdr:nvCxnSpPr>
      <xdr:spPr>
        <a:xfrm>
          <a:off x="8686800" y="14419761"/>
          <a:ext cx="742950" cy="1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72" name="楕円 371">
          <a:extLst>
            <a:ext uri="{FF2B5EF4-FFF2-40B4-BE49-F238E27FC236}">
              <a16:creationId xmlns:a16="http://schemas.microsoft.com/office/drawing/2014/main" id="{5C7AFEE1-FABA-44EE-A2D3-3A37DBF98986}"/>
            </a:ext>
          </a:extLst>
        </xdr:cNvPr>
        <xdr:cNvSpPr/>
      </xdr:nvSpPr>
      <xdr:spPr>
        <a:xfrm>
          <a:off x="7846060" y="143602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5443</xdr:rowOff>
    </xdr:from>
    <xdr:to>
      <xdr:col>50</xdr:col>
      <xdr:colOff>114300</xdr:colOff>
      <xdr:row>84</xdr:row>
      <xdr:rowOff>21771</xdr:rowOff>
    </xdr:to>
    <xdr:cxnSp macro="">
      <xdr:nvCxnSpPr>
        <xdr:cNvPr id="373" name="直線コネクタ 372">
          <a:extLst>
            <a:ext uri="{FF2B5EF4-FFF2-40B4-BE49-F238E27FC236}">
              <a16:creationId xmlns:a16="http://schemas.microsoft.com/office/drawing/2014/main" id="{7F7B8031-28B7-4B1B-AC87-EB1DBE2F1C4A}"/>
            </a:ext>
          </a:extLst>
        </xdr:cNvPr>
        <xdr:cNvCxnSpPr/>
      </xdr:nvCxnSpPr>
      <xdr:spPr>
        <a:xfrm>
          <a:off x="7889240" y="14409148"/>
          <a:ext cx="79756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77107</xdr:rowOff>
    </xdr:from>
    <xdr:to>
      <xdr:col>41</xdr:col>
      <xdr:colOff>101600</xdr:colOff>
      <xdr:row>84</xdr:row>
      <xdr:rowOff>7257</xdr:rowOff>
    </xdr:to>
    <xdr:sp macro="" textlink="">
      <xdr:nvSpPr>
        <xdr:cNvPr id="374" name="楕円 373">
          <a:extLst>
            <a:ext uri="{FF2B5EF4-FFF2-40B4-BE49-F238E27FC236}">
              <a16:creationId xmlns:a16="http://schemas.microsoft.com/office/drawing/2014/main" id="{7D44A606-4D78-4EE5-8B5F-31CED3B60258}"/>
            </a:ext>
          </a:extLst>
        </xdr:cNvPr>
        <xdr:cNvSpPr/>
      </xdr:nvSpPr>
      <xdr:spPr>
        <a:xfrm>
          <a:off x="7029450" y="143074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127907</xdr:rowOff>
    </xdr:from>
    <xdr:to>
      <xdr:col>45</xdr:col>
      <xdr:colOff>177800</xdr:colOff>
      <xdr:row>84</xdr:row>
      <xdr:rowOff>5443</xdr:rowOff>
    </xdr:to>
    <xdr:cxnSp macro="">
      <xdr:nvCxnSpPr>
        <xdr:cNvPr id="375" name="直線コネクタ 374">
          <a:extLst>
            <a:ext uri="{FF2B5EF4-FFF2-40B4-BE49-F238E27FC236}">
              <a16:creationId xmlns:a16="http://schemas.microsoft.com/office/drawing/2014/main" id="{B609C723-971A-4005-8185-7FB771F2D3A8}"/>
            </a:ext>
          </a:extLst>
        </xdr:cNvPr>
        <xdr:cNvCxnSpPr/>
      </xdr:nvCxnSpPr>
      <xdr:spPr>
        <a:xfrm>
          <a:off x="7084060" y="14362067"/>
          <a:ext cx="805180" cy="4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77107</xdr:rowOff>
    </xdr:from>
    <xdr:to>
      <xdr:col>36</xdr:col>
      <xdr:colOff>165100</xdr:colOff>
      <xdr:row>84</xdr:row>
      <xdr:rowOff>7257</xdr:rowOff>
    </xdr:to>
    <xdr:sp macro="" textlink="">
      <xdr:nvSpPr>
        <xdr:cNvPr id="376" name="楕円 375">
          <a:extLst>
            <a:ext uri="{FF2B5EF4-FFF2-40B4-BE49-F238E27FC236}">
              <a16:creationId xmlns:a16="http://schemas.microsoft.com/office/drawing/2014/main" id="{C3B2E308-3364-4CF2-B8D9-949C4C1C0BF6}"/>
            </a:ext>
          </a:extLst>
        </xdr:cNvPr>
        <xdr:cNvSpPr/>
      </xdr:nvSpPr>
      <xdr:spPr>
        <a:xfrm>
          <a:off x="6231890" y="143074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127907</xdr:rowOff>
    </xdr:from>
    <xdr:to>
      <xdr:col>41</xdr:col>
      <xdr:colOff>50800</xdr:colOff>
      <xdr:row>83</xdr:row>
      <xdr:rowOff>127907</xdr:rowOff>
    </xdr:to>
    <xdr:cxnSp macro="">
      <xdr:nvCxnSpPr>
        <xdr:cNvPr id="377" name="直線コネクタ 376">
          <a:extLst>
            <a:ext uri="{FF2B5EF4-FFF2-40B4-BE49-F238E27FC236}">
              <a16:creationId xmlns:a16="http://schemas.microsoft.com/office/drawing/2014/main" id="{264FB5E5-6EDA-4C13-A853-9F02ABEF3491}"/>
            </a:ext>
          </a:extLst>
        </xdr:cNvPr>
        <xdr:cNvCxnSpPr/>
      </xdr:nvCxnSpPr>
      <xdr:spPr>
        <a:xfrm>
          <a:off x="6286500" y="1436206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8" name="n_1aveValue【福祉施設】&#10;一人当たり面積">
          <a:extLst>
            <a:ext uri="{FF2B5EF4-FFF2-40B4-BE49-F238E27FC236}">
              <a16:creationId xmlns:a16="http://schemas.microsoft.com/office/drawing/2014/main" id="{80E7D094-A1E7-4ED9-A02A-5EE9A76F9B90}"/>
            </a:ext>
          </a:extLst>
        </xdr:cNvPr>
        <xdr:cNvSpPr txBox="1"/>
      </xdr:nvSpPr>
      <xdr:spPr>
        <a:xfrm>
          <a:off x="8454467"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9" name="n_2aveValue【福祉施設】&#10;一人当たり面積">
          <a:extLst>
            <a:ext uri="{FF2B5EF4-FFF2-40B4-BE49-F238E27FC236}">
              <a16:creationId xmlns:a16="http://schemas.microsoft.com/office/drawing/2014/main" id="{983EE6B4-6E21-4DFD-82AA-B9877A7712FA}"/>
            </a:ext>
          </a:extLst>
        </xdr:cNvPr>
        <xdr:cNvSpPr txBox="1"/>
      </xdr:nvSpPr>
      <xdr:spPr>
        <a:xfrm>
          <a:off x="7673417"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80" name="n_3aveValue【福祉施設】&#10;一人当たり面積">
          <a:extLst>
            <a:ext uri="{FF2B5EF4-FFF2-40B4-BE49-F238E27FC236}">
              <a16:creationId xmlns:a16="http://schemas.microsoft.com/office/drawing/2014/main" id="{AC3077A0-1562-4458-BB90-4F184A283049}"/>
            </a:ext>
          </a:extLst>
        </xdr:cNvPr>
        <xdr:cNvSpPr txBox="1"/>
      </xdr:nvSpPr>
      <xdr:spPr>
        <a:xfrm>
          <a:off x="6866332"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81" name="n_4aveValue【福祉施設】&#10;一人当たり面積">
          <a:extLst>
            <a:ext uri="{FF2B5EF4-FFF2-40B4-BE49-F238E27FC236}">
              <a16:creationId xmlns:a16="http://schemas.microsoft.com/office/drawing/2014/main" id="{6DC4C448-7ED2-4351-99D6-91D93A02F52F}"/>
            </a:ext>
          </a:extLst>
        </xdr:cNvPr>
        <xdr:cNvSpPr txBox="1"/>
      </xdr:nvSpPr>
      <xdr:spPr>
        <a:xfrm>
          <a:off x="6068772"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63698</xdr:rowOff>
    </xdr:from>
    <xdr:ext cx="469744" cy="259045"/>
    <xdr:sp macro="" textlink="">
      <xdr:nvSpPr>
        <xdr:cNvPr id="382" name="n_1mainValue【福祉施設】&#10;一人当たり面積">
          <a:extLst>
            <a:ext uri="{FF2B5EF4-FFF2-40B4-BE49-F238E27FC236}">
              <a16:creationId xmlns:a16="http://schemas.microsoft.com/office/drawing/2014/main" id="{087ADD2E-95FD-4DA1-B88C-4388CE2BDE82}"/>
            </a:ext>
          </a:extLst>
        </xdr:cNvPr>
        <xdr:cNvSpPr txBox="1"/>
      </xdr:nvSpPr>
      <xdr:spPr>
        <a:xfrm>
          <a:off x="8454467" y="144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83" name="n_2mainValue【福祉施設】&#10;一人当たり面積">
          <a:extLst>
            <a:ext uri="{FF2B5EF4-FFF2-40B4-BE49-F238E27FC236}">
              <a16:creationId xmlns:a16="http://schemas.microsoft.com/office/drawing/2014/main" id="{8FD26E8B-C993-497E-AB3F-E91CA7AA23F0}"/>
            </a:ext>
          </a:extLst>
        </xdr:cNvPr>
        <xdr:cNvSpPr txBox="1"/>
      </xdr:nvSpPr>
      <xdr:spPr>
        <a:xfrm>
          <a:off x="7673417" y="144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84" name="n_3mainValue【福祉施設】&#10;一人当たり面積">
          <a:extLst>
            <a:ext uri="{FF2B5EF4-FFF2-40B4-BE49-F238E27FC236}">
              <a16:creationId xmlns:a16="http://schemas.microsoft.com/office/drawing/2014/main" id="{FBF3FC6E-0F2E-4F0F-8495-1322C718C6D8}"/>
            </a:ext>
          </a:extLst>
        </xdr:cNvPr>
        <xdr:cNvSpPr txBox="1"/>
      </xdr:nvSpPr>
      <xdr:spPr>
        <a:xfrm>
          <a:off x="686633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85" name="n_4mainValue【福祉施設】&#10;一人当たり面積">
          <a:extLst>
            <a:ext uri="{FF2B5EF4-FFF2-40B4-BE49-F238E27FC236}">
              <a16:creationId xmlns:a16="http://schemas.microsoft.com/office/drawing/2014/main" id="{77DEED34-CE30-4609-A45F-A6CC41175A4E}"/>
            </a:ext>
          </a:extLst>
        </xdr:cNvPr>
        <xdr:cNvSpPr txBox="1"/>
      </xdr:nvSpPr>
      <xdr:spPr>
        <a:xfrm>
          <a:off x="606877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342316BC-7469-409A-AC51-07932607A1A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ED505CD3-926E-478E-AC2C-00A443A4A6F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A34FA7C2-C376-4D52-B877-FE746371407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2FD39299-40E8-4127-978C-C69E45C5D0A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A5CB831B-C032-4889-A9EE-C22EE0C8B2C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B6D4F674-1C6D-44D9-B61B-934F64F3F0A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7B970FE9-06DC-4A46-B912-7D578C33415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CDEDFD4A-8966-451D-A1B9-ECEEFE483458}"/>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A2D0903A-BD95-4AFB-8E4F-A785E430CB35}"/>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C411DBC2-DCDB-4F20-A38A-7E69F34BC69E}"/>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D0A619BC-F03D-442A-8807-F37FD1077FD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7" name="直線コネクタ 396">
          <a:extLst>
            <a:ext uri="{FF2B5EF4-FFF2-40B4-BE49-F238E27FC236}">
              <a16:creationId xmlns:a16="http://schemas.microsoft.com/office/drawing/2014/main" id="{83609B14-61DE-4A78-874E-44469B816197}"/>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8" name="テキスト ボックス 397">
          <a:extLst>
            <a:ext uri="{FF2B5EF4-FFF2-40B4-BE49-F238E27FC236}">
              <a16:creationId xmlns:a16="http://schemas.microsoft.com/office/drawing/2014/main" id="{1459E2D2-5019-4A9C-8D7F-E4BF95CBF3FB}"/>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9" name="直線コネクタ 398">
          <a:extLst>
            <a:ext uri="{FF2B5EF4-FFF2-40B4-BE49-F238E27FC236}">
              <a16:creationId xmlns:a16="http://schemas.microsoft.com/office/drawing/2014/main" id="{D5096A15-9A43-4B25-A7AB-D55FB950B033}"/>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0" name="テキスト ボックス 399">
          <a:extLst>
            <a:ext uri="{FF2B5EF4-FFF2-40B4-BE49-F238E27FC236}">
              <a16:creationId xmlns:a16="http://schemas.microsoft.com/office/drawing/2014/main" id="{E3B32B0F-2CED-4F01-91A8-A610E70E2828}"/>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1" name="直線コネクタ 400">
          <a:extLst>
            <a:ext uri="{FF2B5EF4-FFF2-40B4-BE49-F238E27FC236}">
              <a16:creationId xmlns:a16="http://schemas.microsoft.com/office/drawing/2014/main" id="{A6F9C585-20A7-4FB4-9CAC-4FE6BD0FDD03}"/>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2" name="テキスト ボックス 401">
          <a:extLst>
            <a:ext uri="{FF2B5EF4-FFF2-40B4-BE49-F238E27FC236}">
              <a16:creationId xmlns:a16="http://schemas.microsoft.com/office/drawing/2014/main" id="{11E46184-7E59-49AB-ABF6-49286FE544A2}"/>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3" name="直線コネクタ 402">
          <a:extLst>
            <a:ext uri="{FF2B5EF4-FFF2-40B4-BE49-F238E27FC236}">
              <a16:creationId xmlns:a16="http://schemas.microsoft.com/office/drawing/2014/main" id="{3D1573BC-851E-484B-8F51-727C6F982092}"/>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4" name="テキスト ボックス 403">
          <a:extLst>
            <a:ext uri="{FF2B5EF4-FFF2-40B4-BE49-F238E27FC236}">
              <a16:creationId xmlns:a16="http://schemas.microsoft.com/office/drawing/2014/main" id="{3DD878EE-2CB8-4BB2-A993-110A3E9C5E5D}"/>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5" name="直線コネクタ 404">
          <a:extLst>
            <a:ext uri="{FF2B5EF4-FFF2-40B4-BE49-F238E27FC236}">
              <a16:creationId xmlns:a16="http://schemas.microsoft.com/office/drawing/2014/main" id="{D43D1C72-3DF3-436D-B3C8-629CC02AC119}"/>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6" name="テキスト ボックス 405">
          <a:extLst>
            <a:ext uri="{FF2B5EF4-FFF2-40B4-BE49-F238E27FC236}">
              <a16:creationId xmlns:a16="http://schemas.microsoft.com/office/drawing/2014/main" id="{C4E6A202-8CE2-4607-AA7E-49594B361FF0}"/>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A0010A93-8945-49E0-8270-BF14DE209552}"/>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8" name="テキスト ボックス 407">
          <a:extLst>
            <a:ext uri="{FF2B5EF4-FFF2-40B4-BE49-F238E27FC236}">
              <a16:creationId xmlns:a16="http://schemas.microsoft.com/office/drawing/2014/main" id="{435F463A-5614-4DEF-9AE2-20C6B2886610}"/>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0C994EAC-27F6-44FD-90FF-B11F5E48F83A}"/>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10" name="直線コネクタ 409">
          <a:extLst>
            <a:ext uri="{FF2B5EF4-FFF2-40B4-BE49-F238E27FC236}">
              <a16:creationId xmlns:a16="http://schemas.microsoft.com/office/drawing/2014/main" id="{214E8963-83E9-44BC-828F-87FD7053A9D6}"/>
            </a:ext>
          </a:extLst>
        </xdr:cNvPr>
        <xdr:cNvCxnSpPr/>
      </xdr:nvCxnSpPr>
      <xdr:spPr>
        <a:xfrm flipV="1">
          <a:off x="4173855"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1" name="【市民会館】&#10;有形固定資産減価償却率最小値テキスト">
          <a:extLst>
            <a:ext uri="{FF2B5EF4-FFF2-40B4-BE49-F238E27FC236}">
              <a16:creationId xmlns:a16="http://schemas.microsoft.com/office/drawing/2014/main" id="{0F2E7082-213E-4E70-9970-DFFC68E10F96}"/>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2" name="直線コネクタ 411">
          <a:extLst>
            <a:ext uri="{FF2B5EF4-FFF2-40B4-BE49-F238E27FC236}">
              <a16:creationId xmlns:a16="http://schemas.microsoft.com/office/drawing/2014/main" id="{62EBF9A5-9F2F-407D-A80D-7E61268E227A}"/>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13" name="【市民会館】&#10;有形固定資産減価償却率最大値テキスト">
          <a:extLst>
            <a:ext uri="{FF2B5EF4-FFF2-40B4-BE49-F238E27FC236}">
              <a16:creationId xmlns:a16="http://schemas.microsoft.com/office/drawing/2014/main" id="{763DF226-7FF1-480C-BEDE-D579B34E4698}"/>
            </a:ext>
          </a:extLst>
        </xdr:cNvPr>
        <xdr:cNvSpPr txBox="1"/>
      </xdr:nvSpPr>
      <xdr:spPr>
        <a:xfrm>
          <a:off x="421259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4" name="直線コネクタ 413">
          <a:extLst>
            <a:ext uri="{FF2B5EF4-FFF2-40B4-BE49-F238E27FC236}">
              <a16:creationId xmlns:a16="http://schemas.microsoft.com/office/drawing/2014/main" id="{118A1479-BCCF-4D73-8B8E-7F4207B83847}"/>
            </a:ext>
          </a:extLst>
        </xdr:cNvPr>
        <xdr:cNvCxnSpPr/>
      </xdr:nvCxnSpPr>
      <xdr:spPr>
        <a:xfrm>
          <a:off x="4112260" y="17162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92091</xdr:rowOff>
    </xdr:from>
    <xdr:ext cx="405111" cy="259045"/>
    <xdr:sp macro="" textlink="">
      <xdr:nvSpPr>
        <xdr:cNvPr id="415" name="【市民会館】&#10;有形固定資産減価償却率平均値テキスト">
          <a:extLst>
            <a:ext uri="{FF2B5EF4-FFF2-40B4-BE49-F238E27FC236}">
              <a16:creationId xmlns:a16="http://schemas.microsoft.com/office/drawing/2014/main" id="{117156A5-132A-44A3-8979-915456CD7702}"/>
            </a:ext>
          </a:extLst>
        </xdr:cNvPr>
        <xdr:cNvSpPr txBox="1"/>
      </xdr:nvSpPr>
      <xdr:spPr>
        <a:xfrm>
          <a:off x="4212590" y="1758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6" name="フローチャート: 判断 415">
          <a:extLst>
            <a:ext uri="{FF2B5EF4-FFF2-40B4-BE49-F238E27FC236}">
              <a16:creationId xmlns:a16="http://schemas.microsoft.com/office/drawing/2014/main" id="{C9460711-08C2-4753-8A94-BD7796B0F205}"/>
            </a:ext>
          </a:extLst>
        </xdr:cNvPr>
        <xdr:cNvSpPr/>
      </xdr:nvSpPr>
      <xdr:spPr>
        <a:xfrm>
          <a:off x="413131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7" name="フローチャート: 判断 416">
          <a:extLst>
            <a:ext uri="{FF2B5EF4-FFF2-40B4-BE49-F238E27FC236}">
              <a16:creationId xmlns:a16="http://schemas.microsoft.com/office/drawing/2014/main" id="{FCE3F11E-83F5-4609-A93E-CE65A6C4FA23}"/>
            </a:ext>
          </a:extLst>
        </xdr:cNvPr>
        <xdr:cNvSpPr/>
      </xdr:nvSpPr>
      <xdr:spPr>
        <a:xfrm>
          <a:off x="3388360" y="176999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8" name="フローチャート: 判断 417">
          <a:extLst>
            <a:ext uri="{FF2B5EF4-FFF2-40B4-BE49-F238E27FC236}">
              <a16:creationId xmlns:a16="http://schemas.microsoft.com/office/drawing/2014/main" id="{C2ACF5FA-851F-4550-BA31-E7B9B170E70C}"/>
            </a:ext>
          </a:extLst>
        </xdr:cNvPr>
        <xdr:cNvSpPr/>
      </xdr:nvSpPr>
      <xdr:spPr>
        <a:xfrm>
          <a:off x="2571750" y="17698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9" name="フローチャート: 判断 418">
          <a:extLst>
            <a:ext uri="{FF2B5EF4-FFF2-40B4-BE49-F238E27FC236}">
              <a16:creationId xmlns:a16="http://schemas.microsoft.com/office/drawing/2014/main" id="{21069D81-5404-4E8E-8CD6-0FE4E0FEDB24}"/>
            </a:ext>
          </a:extLst>
        </xdr:cNvPr>
        <xdr:cNvSpPr/>
      </xdr:nvSpPr>
      <xdr:spPr>
        <a:xfrm>
          <a:off x="1774190" y="17719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20" name="フローチャート: 判断 419">
          <a:extLst>
            <a:ext uri="{FF2B5EF4-FFF2-40B4-BE49-F238E27FC236}">
              <a16:creationId xmlns:a16="http://schemas.microsoft.com/office/drawing/2014/main" id="{FEBB0572-D03E-407D-A2F1-2F3F2BF23CCD}"/>
            </a:ext>
          </a:extLst>
        </xdr:cNvPr>
        <xdr:cNvSpPr/>
      </xdr:nvSpPr>
      <xdr:spPr>
        <a:xfrm>
          <a:off x="988060" y="17705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456B094-97FF-48CC-B255-F240D8DF2AEA}"/>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8E7103F-413C-4EF8-9EAC-608EC7E1DC5D}"/>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500F042F-17E6-4FC0-9E28-EF1ECF26B18E}"/>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41527F13-668E-4A7D-8A54-E9CF86FF23F4}"/>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436B8339-6AC6-4665-B030-7ED946FE7ACD}"/>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426" name="楕円 425">
          <a:extLst>
            <a:ext uri="{FF2B5EF4-FFF2-40B4-BE49-F238E27FC236}">
              <a16:creationId xmlns:a16="http://schemas.microsoft.com/office/drawing/2014/main" id="{A06FC05B-1768-40E1-BB9B-2172AC373E4F}"/>
            </a:ext>
          </a:extLst>
        </xdr:cNvPr>
        <xdr:cNvSpPr/>
      </xdr:nvSpPr>
      <xdr:spPr>
        <a:xfrm>
          <a:off x="4131310" y="177419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59072</xdr:rowOff>
    </xdr:from>
    <xdr:ext cx="405111" cy="259045"/>
    <xdr:sp macro="" textlink="">
      <xdr:nvSpPr>
        <xdr:cNvPr id="427" name="【市民会館】&#10;有形固定資産減価償却率該当値テキスト">
          <a:extLst>
            <a:ext uri="{FF2B5EF4-FFF2-40B4-BE49-F238E27FC236}">
              <a16:creationId xmlns:a16="http://schemas.microsoft.com/office/drawing/2014/main" id="{73907B68-D75D-4602-8811-B75528F4404A}"/>
            </a:ext>
          </a:extLst>
        </xdr:cNvPr>
        <xdr:cNvSpPr txBox="1"/>
      </xdr:nvSpPr>
      <xdr:spPr>
        <a:xfrm>
          <a:off x="4212590" y="1771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65405</xdr:rowOff>
    </xdr:from>
    <xdr:to>
      <xdr:col>20</xdr:col>
      <xdr:colOff>38100</xdr:colOff>
      <xdr:row>103</xdr:row>
      <xdr:rowOff>167005</xdr:rowOff>
    </xdr:to>
    <xdr:sp macro="" textlink="">
      <xdr:nvSpPr>
        <xdr:cNvPr id="428" name="楕円 427">
          <a:extLst>
            <a:ext uri="{FF2B5EF4-FFF2-40B4-BE49-F238E27FC236}">
              <a16:creationId xmlns:a16="http://schemas.microsoft.com/office/drawing/2014/main" id="{6E1EFAC4-1D68-44B7-A41A-1D365516D2D7}"/>
            </a:ext>
          </a:extLst>
        </xdr:cNvPr>
        <xdr:cNvSpPr/>
      </xdr:nvSpPr>
      <xdr:spPr>
        <a:xfrm>
          <a:off x="3388360" y="1772285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116205</xdr:rowOff>
    </xdr:from>
    <xdr:to>
      <xdr:col>24</xdr:col>
      <xdr:colOff>63500</xdr:colOff>
      <xdr:row>103</xdr:row>
      <xdr:rowOff>131445</xdr:rowOff>
    </xdr:to>
    <xdr:cxnSp macro="">
      <xdr:nvCxnSpPr>
        <xdr:cNvPr id="429" name="直線コネクタ 428">
          <a:extLst>
            <a:ext uri="{FF2B5EF4-FFF2-40B4-BE49-F238E27FC236}">
              <a16:creationId xmlns:a16="http://schemas.microsoft.com/office/drawing/2014/main" id="{9C850B37-C8D6-45BF-89E0-FCFEFF1F2FC4}"/>
            </a:ext>
          </a:extLst>
        </xdr:cNvPr>
        <xdr:cNvCxnSpPr/>
      </xdr:nvCxnSpPr>
      <xdr:spPr>
        <a:xfrm>
          <a:off x="3431540" y="1777555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xdr:rowOff>
    </xdr:from>
    <xdr:to>
      <xdr:col>15</xdr:col>
      <xdr:colOff>101600</xdr:colOff>
      <xdr:row>103</xdr:row>
      <xdr:rowOff>117475</xdr:rowOff>
    </xdr:to>
    <xdr:sp macro="" textlink="">
      <xdr:nvSpPr>
        <xdr:cNvPr id="430" name="楕円 429">
          <a:extLst>
            <a:ext uri="{FF2B5EF4-FFF2-40B4-BE49-F238E27FC236}">
              <a16:creationId xmlns:a16="http://schemas.microsoft.com/office/drawing/2014/main" id="{D7ADA786-35CF-47E6-AF1D-B0383F5BF6E2}"/>
            </a:ext>
          </a:extLst>
        </xdr:cNvPr>
        <xdr:cNvSpPr/>
      </xdr:nvSpPr>
      <xdr:spPr>
        <a:xfrm>
          <a:off x="2571750" y="176790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66675</xdr:rowOff>
    </xdr:from>
    <xdr:to>
      <xdr:col>19</xdr:col>
      <xdr:colOff>177800</xdr:colOff>
      <xdr:row>103</xdr:row>
      <xdr:rowOff>116205</xdr:rowOff>
    </xdr:to>
    <xdr:cxnSp macro="">
      <xdr:nvCxnSpPr>
        <xdr:cNvPr id="431" name="直線コネクタ 430">
          <a:extLst>
            <a:ext uri="{FF2B5EF4-FFF2-40B4-BE49-F238E27FC236}">
              <a16:creationId xmlns:a16="http://schemas.microsoft.com/office/drawing/2014/main" id="{D4F8656D-C066-4FB7-B944-4171B1EF5944}"/>
            </a:ext>
          </a:extLst>
        </xdr:cNvPr>
        <xdr:cNvCxnSpPr/>
      </xdr:nvCxnSpPr>
      <xdr:spPr>
        <a:xfrm>
          <a:off x="2626360" y="17724120"/>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432" name="楕円 431">
          <a:extLst>
            <a:ext uri="{FF2B5EF4-FFF2-40B4-BE49-F238E27FC236}">
              <a16:creationId xmlns:a16="http://schemas.microsoft.com/office/drawing/2014/main" id="{B4128513-F831-4E40-9B46-85B6EDBAF8B2}"/>
            </a:ext>
          </a:extLst>
        </xdr:cNvPr>
        <xdr:cNvSpPr/>
      </xdr:nvSpPr>
      <xdr:spPr>
        <a:xfrm>
          <a:off x="1774190" y="176218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66675</xdr:rowOff>
    </xdr:to>
    <xdr:cxnSp macro="">
      <xdr:nvCxnSpPr>
        <xdr:cNvPr id="433" name="直線コネクタ 432">
          <a:extLst>
            <a:ext uri="{FF2B5EF4-FFF2-40B4-BE49-F238E27FC236}">
              <a16:creationId xmlns:a16="http://schemas.microsoft.com/office/drawing/2014/main" id="{65059A0E-DC1E-48A4-91B4-36E674495439}"/>
            </a:ext>
          </a:extLst>
        </xdr:cNvPr>
        <xdr:cNvCxnSpPr/>
      </xdr:nvCxnSpPr>
      <xdr:spPr>
        <a:xfrm>
          <a:off x="1828800" y="1768030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88264</xdr:rowOff>
    </xdr:from>
    <xdr:to>
      <xdr:col>6</xdr:col>
      <xdr:colOff>38100</xdr:colOff>
      <xdr:row>103</xdr:row>
      <xdr:rowOff>18414</xdr:rowOff>
    </xdr:to>
    <xdr:sp macro="" textlink="">
      <xdr:nvSpPr>
        <xdr:cNvPr id="434" name="楕円 433">
          <a:extLst>
            <a:ext uri="{FF2B5EF4-FFF2-40B4-BE49-F238E27FC236}">
              <a16:creationId xmlns:a16="http://schemas.microsoft.com/office/drawing/2014/main" id="{E9581E68-21F9-48D8-99A2-55BFA34AD51C}"/>
            </a:ext>
          </a:extLst>
        </xdr:cNvPr>
        <xdr:cNvSpPr/>
      </xdr:nvSpPr>
      <xdr:spPr>
        <a:xfrm>
          <a:off x="988060" y="17579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139064</xdr:rowOff>
    </xdr:from>
    <xdr:to>
      <xdr:col>10</xdr:col>
      <xdr:colOff>114300</xdr:colOff>
      <xdr:row>103</xdr:row>
      <xdr:rowOff>17145</xdr:rowOff>
    </xdr:to>
    <xdr:cxnSp macro="">
      <xdr:nvCxnSpPr>
        <xdr:cNvPr id="435" name="直線コネクタ 434">
          <a:extLst>
            <a:ext uri="{FF2B5EF4-FFF2-40B4-BE49-F238E27FC236}">
              <a16:creationId xmlns:a16="http://schemas.microsoft.com/office/drawing/2014/main" id="{B304A78A-EAA1-483E-8C6A-825C310000AA}"/>
            </a:ext>
          </a:extLst>
        </xdr:cNvPr>
        <xdr:cNvCxnSpPr/>
      </xdr:nvCxnSpPr>
      <xdr:spPr>
        <a:xfrm>
          <a:off x="1031240" y="17623154"/>
          <a:ext cx="79756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158766</xdr:rowOff>
    </xdr:from>
    <xdr:ext cx="405111" cy="259045"/>
    <xdr:sp macro="" textlink="">
      <xdr:nvSpPr>
        <xdr:cNvPr id="436" name="n_1aveValue【市民会館】&#10;有形固定資産減価償却率">
          <a:extLst>
            <a:ext uri="{FF2B5EF4-FFF2-40B4-BE49-F238E27FC236}">
              <a16:creationId xmlns:a16="http://schemas.microsoft.com/office/drawing/2014/main" id="{7BD9A6E1-A3AF-4763-B3A3-A4A7321698DE}"/>
            </a:ext>
          </a:extLst>
        </xdr:cNvPr>
        <xdr:cNvSpPr txBox="1"/>
      </xdr:nvSpPr>
      <xdr:spPr>
        <a:xfrm>
          <a:off x="3239144" y="174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131463</xdr:rowOff>
    </xdr:from>
    <xdr:ext cx="405111" cy="259045"/>
    <xdr:sp macro="" textlink="">
      <xdr:nvSpPr>
        <xdr:cNvPr id="437" name="n_2aveValue【市民会館】&#10;有形固定資産減価償却率">
          <a:extLst>
            <a:ext uri="{FF2B5EF4-FFF2-40B4-BE49-F238E27FC236}">
              <a16:creationId xmlns:a16="http://schemas.microsoft.com/office/drawing/2014/main" id="{D57B745D-AEAF-445D-8611-B8D6F69521F2}"/>
            </a:ext>
          </a:extLst>
        </xdr:cNvPr>
        <xdr:cNvSpPr txBox="1"/>
      </xdr:nvSpPr>
      <xdr:spPr>
        <a:xfrm>
          <a:off x="2439044" y="1779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148607</xdr:rowOff>
    </xdr:from>
    <xdr:ext cx="405111" cy="259045"/>
    <xdr:sp macro="" textlink="">
      <xdr:nvSpPr>
        <xdr:cNvPr id="438" name="n_3aveValue【市民会館】&#10;有形固定資産減価償却率">
          <a:extLst>
            <a:ext uri="{FF2B5EF4-FFF2-40B4-BE49-F238E27FC236}">
              <a16:creationId xmlns:a16="http://schemas.microsoft.com/office/drawing/2014/main" id="{DCE203EB-210D-42BF-87C4-E0FE74494EFD}"/>
            </a:ext>
          </a:extLst>
        </xdr:cNvPr>
        <xdr:cNvSpPr txBox="1"/>
      </xdr:nvSpPr>
      <xdr:spPr>
        <a:xfrm>
          <a:off x="164148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9" name="n_4aveValue【市民会館】&#10;有形固定資産減価償却率">
          <a:extLst>
            <a:ext uri="{FF2B5EF4-FFF2-40B4-BE49-F238E27FC236}">
              <a16:creationId xmlns:a16="http://schemas.microsoft.com/office/drawing/2014/main" id="{41F7BC3A-9EAD-451D-B4CD-E8F4224F12DF}"/>
            </a:ext>
          </a:extLst>
        </xdr:cNvPr>
        <xdr:cNvSpPr txBox="1"/>
      </xdr:nvSpPr>
      <xdr:spPr>
        <a:xfrm>
          <a:off x="85535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158132</xdr:rowOff>
    </xdr:from>
    <xdr:ext cx="405111" cy="259045"/>
    <xdr:sp macro="" textlink="">
      <xdr:nvSpPr>
        <xdr:cNvPr id="440" name="n_1mainValue【市民会館】&#10;有形固定資産減価償却率">
          <a:extLst>
            <a:ext uri="{FF2B5EF4-FFF2-40B4-BE49-F238E27FC236}">
              <a16:creationId xmlns:a16="http://schemas.microsoft.com/office/drawing/2014/main" id="{DFE8488C-0DD7-4EA4-8E09-47745B18F5DE}"/>
            </a:ext>
          </a:extLst>
        </xdr:cNvPr>
        <xdr:cNvSpPr txBox="1"/>
      </xdr:nvSpPr>
      <xdr:spPr>
        <a:xfrm>
          <a:off x="3239144"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134002</xdr:rowOff>
    </xdr:from>
    <xdr:ext cx="405111" cy="259045"/>
    <xdr:sp macro="" textlink="">
      <xdr:nvSpPr>
        <xdr:cNvPr id="441" name="n_2mainValue【市民会館】&#10;有形固定資産減価償却率">
          <a:extLst>
            <a:ext uri="{FF2B5EF4-FFF2-40B4-BE49-F238E27FC236}">
              <a16:creationId xmlns:a16="http://schemas.microsoft.com/office/drawing/2014/main" id="{C4246921-AE6C-4506-ACDD-64444012423C}"/>
            </a:ext>
          </a:extLst>
        </xdr:cNvPr>
        <xdr:cNvSpPr txBox="1"/>
      </xdr:nvSpPr>
      <xdr:spPr>
        <a:xfrm>
          <a:off x="24390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442" name="n_3mainValue【市民会館】&#10;有形固定資産減価償却率">
          <a:extLst>
            <a:ext uri="{FF2B5EF4-FFF2-40B4-BE49-F238E27FC236}">
              <a16:creationId xmlns:a16="http://schemas.microsoft.com/office/drawing/2014/main" id="{C6551B55-1EED-4FD9-8245-FC6B19ED8A8F}"/>
            </a:ext>
          </a:extLst>
        </xdr:cNvPr>
        <xdr:cNvSpPr txBox="1"/>
      </xdr:nvSpPr>
      <xdr:spPr>
        <a:xfrm>
          <a:off x="164148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34941</xdr:rowOff>
    </xdr:from>
    <xdr:ext cx="405111" cy="259045"/>
    <xdr:sp macro="" textlink="">
      <xdr:nvSpPr>
        <xdr:cNvPr id="443" name="n_4mainValue【市民会館】&#10;有形固定資産減価償却率">
          <a:extLst>
            <a:ext uri="{FF2B5EF4-FFF2-40B4-BE49-F238E27FC236}">
              <a16:creationId xmlns:a16="http://schemas.microsoft.com/office/drawing/2014/main" id="{F0A6B92E-B2CD-4FE3-A275-322E608625AC}"/>
            </a:ext>
          </a:extLst>
        </xdr:cNvPr>
        <xdr:cNvSpPr txBox="1"/>
      </xdr:nvSpPr>
      <xdr:spPr>
        <a:xfrm>
          <a:off x="85535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92EC36EB-930F-45FB-9924-3DE88DDF82EC}"/>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D2B8AD08-0E64-4CD6-B5B5-75AE2955F24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A7FE5586-2D26-4033-BCA0-AF8DC4A93E96}"/>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1D5EA936-A795-477B-A6CF-9E0556C6163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DA464344-73A1-4C20-846D-824DABADB25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9FFC4AAE-3AE2-46AD-9F2F-DB313FD7B33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1AA2173B-7D9E-455E-8F55-52A8D8742B1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603565A4-DF61-4303-AC7D-E30EF28A1509}"/>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1171C22D-D0C1-499E-8864-888D123E5FA5}"/>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CC57F84C-B503-46D5-A341-59B0B1929B84}"/>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4" name="直線コネクタ 453">
          <a:extLst>
            <a:ext uri="{FF2B5EF4-FFF2-40B4-BE49-F238E27FC236}">
              <a16:creationId xmlns:a16="http://schemas.microsoft.com/office/drawing/2014/main" id="{C0DB4400-A938-4179-9693-8BBE1A4D0C13}"/>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5" name="テキスト ボックス 454">
          <a:extLst>
            <a:ext uri="{FF2B5EF4-FFF2-40B4-BE49-F238E27FC236}">
              <a16:creationId xmlns:a16="http://schemas.microsoft.com/office/drawing/2014/main" id="{6775E3B7-AAB8-40F9-BBE3-33233B4B3C19}"/>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6" name="直線コネクタ 455">
          <a:extLst>
            <a:ext uri="{FF2B5EF4-FFF2-40B4-BE49-F238E27FC236}">
              <a16:creationId xmlns:a16="http://schemas.microsoft.com/office/drawing/2014/main" id="{CBC212CC-B234-4BB3-84AE-52864E536ACE}"/>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7" name="テキスト ボックス 456">
          <a:extLst>
            <a:ext uri="{FF2B5EF4-FFF2-40B4-BE49-F238E27FC236}">
              <a16:creationId xmlns:a16="http://schemas.microsoft.com/office/drawing/2014/main" id="{E7A62296-08D9-4FD1-9339-D282C02DA805}"/>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8" name="直線コネクタ 457">
          <a:extLst>
            <a:ext uri="{FF2B5EF4-FFF2-40B4-BE49-F238E27FC236}">
              <a16:creationId xmlns:a16="http://schemas.microsoft.com/office/drawing/2014/main" id="{75C6CA7B-F75B-4DEB-BF52-17AC29EFFD3A}"/>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9" name="テキスト ボックス 458">
          <a:extLst>
            <a:ext uri="{FF2B5EF4-FFF2-40B4-BE49-F238E27FC236}">
              <a16:creationId xmlns:a16="http://schemas.microsoft.com/office/drawing/2014/main" id="{060B405C-CB32-4156-A83C-7EC394602C93}"/>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0" name="直線コネクタ 459">
          <a:extLst>
            <a:ext uri="{FF2B5EF4-FFF2-40B4-BE49-F238E27FC236}">
              <a16:creationId xmlns:a16="http://schemas.microsoft.com/office/drawing/2014/main" id="{6FB9FFF4-E492-49F5-B5CE-B86BE22E08F4}"/>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1" name="テキスト ボックス 460">
          <a:extLst>
            <a:ext uri="{FF2B5EF4-FFF2-40B4-BE49-F238E27FC236}">
              <a16:creationId xmlns:a16="http://schemas.microsoft.com/office/drawing/2014/main" id="{32D23496-8B4A-471F-8557-853E4DB6EFA0}"/>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C1A663A2-8C65-4EE3-B170-8230C9433B68}"/>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E44C9480-21A6-4D21-8E4D-564EB12754BB}"/>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AD3A4E01-E4E7-4E64-86FD-3EB46B3E7F45}"/>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5" name="直線コネクタ 464">
          <a:extLst>
            <a:ext uri="{FF2B5EF4-FFF2-40B4-BE49-F238E27FC236}">
              <a16:creationId xmlns:a16="http://schemas.microsoft.com/office/drawing/2014/main" id="{6FD811FC-DB5A-40F1-8252-C81982CCEFDF}"/>
            </a:ext>
          </a:extLst>
        </xdr:cNvPr>
        <xdr:cNvCxnSpPr/>
      </xdr:nvCxnSpPr>
      <xdr:spPr>
        <a:xfrm flipV="1">
          <a:off x="9429115" y="17534001"/>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6" name="【市民会館】&#10;一人当たり面積最小値テキスト">
          <a:extLst>
            <a:ext uri="{FF2B5EF4-FFF2-40B4-BE49-F238E27FC236}">
              <a16:creationId xmlns:a16="http://schemas.microsoft.com/office/drawing/2014/main" id="{533651AB-3AC4-4D5F-920E-101CEEEC18F5}"/>
            </a:ext>
          </a:extLst>
        </xdr:cNvPr>
        <xdr:cNvSpPr txBox="1"/>
      </xdr:nvSpPr>
      <xdr:spPr>
        <a:xfrm>
          <a:off x="9467850"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7" name="直線コネクタ 466">
          <a:extLst>
            <a:ext uri="{FF2B5EF4-FFF2-40B4-BE49-F238E27FC236}">
              <a16:creationId xmlns:a16="http://schemas.microsoft.com/office/drawing/2014/main" id="{F7874E7E-82B2-45F8-A8D1-7278A52B2ED1}"/>
            </a:ext>
          </a:extLst>
        </xdr:cNvPr>
        <xdr:cNvCxnSpPr/>
      </xdr:nvCxnSpPr>
      <xdr:spPr>
        <a:xfrm>
          <a:off x="9356090" y="185672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8" name="【市民会館】&#10;一人当たり面積最大値テキスト">
          <a:extLst>
            <a:ext uri="{FF2B5EF4-FFF2-40B4-BE49-F238E27FC236}">
              <a16:creationId xmlns:a16="http://schemas.microsoft.com/office/drawing/2014/main" id="{C1B5010C-8277-45ED-9BBA-C8DA64D25A28}"/>
            </a:ext>
          </a:extLst>
        </xdr:cNvPr>
        <xdr:cNvSpPr txBox="1"/>
      </xdr:nvSpPr>
      <xdr:spPr>
        <a:xfrm>
          <a:off x="9467850" y="173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9" name="直線コネクタ 468">
          <a:extLst>
            <a:ext uri="{FF2B5EF4-FFF2-40B4-BE49-F238E27FC236}">
              <a16:creationId xmlns:a16="http://schemas.microsoft.com/office/drawing/2014/main" id="{A717B8AC-52FB-424C-BD80-76025AF98AFF}"/>
            </a:ext>
          </a:extLst>
        </xdr:cNvPr>
        <xdr:cNvCxnSpPr/>
      </xdr:nvCxnSpPr>
      <xdr:spPr>
        <a:xfrm>
          <a:off x="9356090" y="175340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0" name="【市民会館】&#10;一人当たり面積平均値テキスト">
          <a:extLst>
            <a:ext uri="{FF2B5EF4-FFF2-40B4-BE49-F238E27FC236}">
              <a16:creationId xmlns:a16="http://schemas.microsoft.com/office/drawing/2014/main" id="{2D35C32E-0969-467F-BFC9-9E7869D3D9B7}"/>
            </a:ext>
          </a:extLst>
        </xdr:cNvPr>
        <xdr:cNvSpPr txBox="1"/>
      </xdr:nvSpPr>
      <xdr:spPr>
        <a:xfrm>
          <a:off x="9467850" y="180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1" name="フローチャート: 判断 470">
          <a:extLst>
            <a:ext uri="{FF2B5EF4-FFF2-40B4-BE49-F238E27FC236}">
              <a16:creationId xmlns:a16="http://schemas.microsoft.com/office/drawing/2014/main" id="{007C756B-609B-4181-82DE-40E4C53B44B9}"/>
            </a:ext>
          </a:extLst>
        </xdr:cNvPr>
        <xdr:cNvSpPr/>
      </xdr:nvSpPr>
      <xdr:spPr>
        <a:xfrm>
          <a:off x="9394190" y="18201767"/>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72" name="フローチャート: 判断 471">
          <a:extLst>
            <a:ext uri="{FF2B5EF4-FFF2-40B4-BE49-F238E27FC236}">
              <a16:creationId xmlns:a16="http://schemas.microsoft.com/office/drawing/2014/main" id="{00CA6DF0-0EC1-4D0B-993F-AC9DE48B990E}"/>
            </a:ext>
          </a:extLst>
        </xdr:cNvPr>
        <xdr:cNvSpPr/>
      </xdr:nvSpPr>
      <xdr:spPr>
        <a:xfrm>
          <a:off x="8632190" y="1820176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3" name="フローチャート: 判断 472">
          <a:extLst>
            <a:ext uri="{FF2B5EF4-FFF2-40B4-BE49-F238E27FC236}">
              <a16:creationId xmlns:a16="http://schemas.microsoft.com/office/drawing/2014/main" id="{A413E0F3-2972-4A74-B502-42C84A99091E}"/>
            </a:ext>
          </a:extLst>
        </xdr:cNvPr>
        <xdr:cNvSpPr/>
      </xdr:nvSpPr>
      <xdr:spPr>
        <a:xfrm>
          <a:off x="7846060" y="18208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a:extLst>
            <a:ext uri="{FF2B5EF4-FFF2-40B4-BE49-F238E27FC236}">
              <a16:creationId xmlns:a16="http://schemas.microsoft.com/office/drawing/2014/main" id="{28CFA48E-5C20-429B-9F01-D45620AC4DF1}"/>
            </a:ext>
          </a:extLst>
        </xdr:cNvPr>
        <xdr:cNvSpPr/>
      </xdr:nvSpPr>
      <xdr:spPr>
        <a:xfrm>
          <a:off x="7029450" y="182082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5" name="フローチャート: 判断 474">
          <a:extLst>
            <a:ext uri="{FF2B5EF4-FFF2-40B4-BE49-F238E27FC236}">
              <a16:creationId xmlns:a16="http://schemas.microsoft.com/office/drawing/2014/main" id="{0C8F7E7E-B796-4957-B27C-D41775F6D2D6}"/>
            </a:ext>
          </a:extLst>
        </xdr:cNvPr>
        <xdr:cNvSpPr/>
      </xdr:nvSpPr>
      <xdr:spPr>
        <a:xfrm>
          <a:off x="6231890" y="1820824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320F39D-FA12-49A6-9C85-4A48EBD9CD3C}"/>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E73FADD-4B1C-45B8-AC9E-48891F1A7DB4}"/>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78F527A-1BC3-4D1F-8AF0-98EA80F14B28}"/>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49E1CDF6-F2EC-4C21-8AA3-974E97496559}"/>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DF407531-B35D-4750-9C66-5FDAA1932C3C}"/>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107696</xdr:rowOff>
    </xdr:from>
    <xdr:to>
      <xdr:col>55</xdr:col>
      <xdr:colOff>50800</xdr:colOff>
      <xdr:row>107</xdr:row>
      <xdr:rowOff>37846</xdr:rowOff>
    </xdr:to>
    <xdr:sp macro="" textlink="">
      <xdr:nvSpPr>
        <xdr:cNvPr id="481" name="楕円 480">
          <a:extLst>
            <a:ext uri="{FF2B5EF4-FFF2-40B4-BE49-F238E27FC236}">
              <a16:creationId xmlns:a16="http://schemas.microsoft.com/office/drawing/2014/main" id="{2D785B2E-809F-4887-A884-4EE65E7124CC}"/>
            </a:ext>
          </a:extLst>
        </xdr:cNvPr>
        <xdr:cNvSpPr/>
      </xdr:nvSpPr>
      <xdr:spPr>
        <a:xfrm>
          <a:off x="9394190" y="1827949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86123</xdr:rowOff>
    </xdr:from>
    <xdr:ext cx="469744" cy="259045"/>
    <xdr:sp macro="" textlink="">
      <xdr:nvSpPr>
        <xdr:cNvPr id="482" name="【市民会館】&#10;一人当たり面積該当値テキスト">
          <a:extLst>
            <a:ext uri="{FF2B5EF4-FFF2-40B4-BE49-F238E27FC236}">
              <a16:creationId xmlns:a16="http://schemas.microsoft.com/office/drawing/2014/main" id="{3F832B5D-912B-48B4-B452-DEF6E16E63F7}"/>
            </a:ext>
          </a:extLst>
        </xdr:cNvPr>
        <xdr:cNvSpPr txBox="1"/>
      </xdr:nvSpPr>
      <xdr:spPr>
        <a:xfrm>
          <a:off x="9467850" y="1826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107696</xdr:rowOff>
    </xdr:from>
    <xdr:to>
      <xdr:col>50</xdr:col>
      <xdr:colOff>165100</xdr:colOff>
      <xdr:row>107</xdr:row>
      <xdr:rowOff>37846</xdr:rowOff>
    </xdr:to>
    <xdr:sp macro="" textlink="">
      <xdr:nvSpPr>
        <xdr:cNvPr id="483" name="楕円 482">
          <a:extLst>
            <a:ext uri="{FF2B5EF4-FFF2-40B4-BE49-F238E27FC236}">
              <a16:creationId xmlns:a16="http://schemas.microsoft.com/office/drawing/2014/main" id="{68DC3043-0D09-4144-BE62-1946BDC07A65}"/>
            </a:ext>
          </a:extLst>
        </xdr:cNvPr>
        <xdr:cNvSpPr/>
      </xdr:nvSpPr>
      <xdr:spPr>
        <a:xfrm>
          <a:off x="8632190" y="1827949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158496</xdr:rowOff>
    </xdr:from>
    <xdr:to>
      <xdr:col>55</xdr:col>
      <xdr:colOff>0</xdr:colOff>
      <xdr:row>106</xdr:row>
      <xdr:rowOff>158496</xdr:rowOff>
    </xdr:to>
    <xdr:cxnSp macro="">
      <xdr:nvCxnSpPr>
        <xdr:cNvPr id="484" name="直線コネクタ 483">
          <a:extLst>
            <a:ext uri="{FF2B5EF4-FFF2-40B4-BE49-F238E27FC236}">
              <a16:creationId xmlns:a16="http://schemas.microsoft.com/office/drawing/2014/main" id="{0379309F-6473-49FE-A1B9-40476D003C56}"/>
            </a:ext>
          </a:extLst>
        </xdr:cNvPr>
        <xdr:cNvCxnSpPr/>
      </xdr:nvCxnSpPr>
      <xdr:spPr>
        <a:xfrm>
          <a:off x="8686800" y="1833410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107696</xdr:rowOff>
    </xdr:from>
    <xdr:to>
      <xdr:col>46</xdr:col>
      <xdr:colOff>38100</xdr:colOff>
      <xdr:row>107</xdr:row>
      <xdr:rowOff>37846</xdr:rowOff>
    </xdr:to>
    <xdr:sp macro="" textlink="">
      <xdr:nvSpPr>
        <xdr:cNvPr id="485" name="楕円 484">
          <a:extLst>
            <a:ext uri="{FF2B5EF4-FFF2-40B4-BE49-F238E27FC236}">
              <a16:creationId xmlns:a16="http://schemas.microsoft.com/office/drawing/2014/main" id="{387B6457-6DC5-4F2D-8B5E-5C1F9406A889}"/>
            </a:ext>
          </a:extLst>
        </xdr:cNvPr>
        <xdr:cNvSpPr/>
      </xdr:nvSpPr>
      <xdr:spPr>
        <a:xfrm>
          <a:off x="7846060" y="182794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158496</xdr:rowOff>
    </xdr:from>
    <xdr:to>
      <xdr:col>50</xdr:col>
      <xdr:colOff>114300</xdr:colOff>
      <xdr:row>106</xdr:row>
      <xdr:rowOff>158496</xdr:rowOff>
    </xdr:to>
    <xdr:cxnSp macro="">
      <xdr:nvCxnSpPr>
        <xdr:cNvPr id="486" name="直線コネクタ 485">
          <a:extLst>
            <a:ext uri="{FF2B5EF4-FFF2-40B4-BE49-F238E27FC236}">
              <a16:creationId xmlns:a16="http://schemas.microsoft.com/office/drawing/2014/main" id="{6577B623-FE2A-48CF-97AE-5D671EECFCAB}"/>
            </a:ext>
          </a:extLst>
        </xdr:cNvPr>
        <xdr:cNvCxnSpPr/>
      </xdr:nvCxnSpPr>
      <xdr:spPr>
        <a:xfrm>
          <a:off x="7889240" y="1833410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107696</xdr:rowOff>
    </xdr:from>
    <xdr:to>
      <xdr:col>41</xdr:col>
      <xdr:colOff>101600</xdr:colOff>
      <xdr:row>107</xdr:row>
      <xdr:rowOff>37846</xdr:rowOff>
    </xdr:to>
    <xdr:sp macro="" textlink="">
      <xdr:nvSpPr>
        <xdr:cNvPr id="487" name="楕円 486">
          <a:extLst>
            <a:ext uri="{FF2B5EF4-FFF2-40B4-BE49-F238E27FC236}">
              <a16:creationId xmlns:a16="http://schemas.microsoft.com/office/drawing/2014/main" id="{7FD23313-71D0-4A19-BACF-941056191366}"/>
            </a:ext>
          </a:extLst>
        </xdr:cNvPr>
        <xdr:cNvSpPr/>
      </xdr:nvSpPr>
      <xdr:spPr>
        <a:xfrm>
          <a:off x="7029450" y="182794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158496</xdr:rowOff>
    </xdr:from>
    <xdr:to>
      <xdr:col>45</xdr:col>
      <xdr:colOff>177800</xdr:colOff>
      <xdr:row>106</xdr:row>
      <xdr:rowOff>158496</xdr:rowOff>
    </xdr:to>
    <xdr:cxnSp macro="">
      <xdr:nvCxnSpPr>
        <xdr:cNvPr id="488" name="直線コネクタ 487">
          <a:extLst>
            <a:ext uri="{FF2B5EF4-FFF2-40B4-BE49-F238E27FC236}">
              <a16:creationId xmlns:a16="http://schemas.microsoft.com/office/drawing/2014/main" id="{6E418BFE-43C0-475C-8D75-886C6E4196A8}"/>
            </a:ext>
          </a:extLst>
        </xdr:cNvPr>
        <xdr:cNvCxnSpPr/>
      </xdr:nvCxnSpPr>
      <xdr:spPr>
        <a:xfrm>
          <a:off x="7084060" y="1833410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103124</xdr:rowOff>
    </xdr:from>
    <xdr:to>
      <xdr:col>36</xdr:col>
      <xdr:colOff>165100</xdr:colOff>
      <xdr:row>107</xdr:row>
      <xdr:rowOff>33274</xdr:rowOff>
    </xdr:to>
    <xdr:sp macro="" textlink="">
      <xdr:nvSpPr>
        <xdr:cNvPr id="489" name="楕円 488">
          <a:extLst>
            <a:ext uri="{FF2B5EF4-FFF2-40B4-BE49-F238E27FC236}">
              <a16:creationId xmlns:a16="http://schemas.microsoft.com/office/drawing/2014/main" id="{7036BB73-B3F4-4C17-BC41-871E7B7CECF8}"/>
            </a:ext>
          </a:extLst>
        </xdr:cNvPr>
        <xdr:cNvSpPr/>
      </xdr:nvSpPr>
      <xdr:spPr>
        <a:xfrm>
          <a:off x="6231890" y="1827491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153924</xdr:rowOff>
    </xdr:from>
    <xdr:to>
      <xdr:col>41</xdr:col>
      <xdr:colOff>50800</xdr:colOff>
      <xdr:row>106</xdr:row>
      <xdr:rowOff>158496</xdr:rowOff>
    </xdr:to>
    <xdr:cxnSp macro="">
      <xdr:nvCxnSpPr>
        <xdr:cNvPr id="490" name="直線コネクタ 489">
          <a:extLst>
            <a:ext uri="{FF2B5EF4-FFF2-40B4-BE49-F238E27FC236}">
              <a16:creationId xmlns:a16="http://schemas.microsoft.com/office/drawing/2014/main" id="{2545EFA1-BA51-41F7-9406-96FF4D860D5E}"/>
            </a:ext>
          </a:extLst>
        </xdr:cNvPr>
        <xdr:cNvCxnSpPr/>
      </xdr:nvCxnSpPr>
      <xdr:spPr>
        <a:xfrm>
          <a:off x="6286500" y="18327624"/>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macro="" textlink="">
      <xdr:nvSpPr>
        <xdr:cNvPr id="491" name="n_1aveValue【市民会館】&#10;一人当たり面積">
          <a:extLst>
            <a:ext uri="{FF2B5EF4-FFF2-40B4-BE49-F238E27FC236}">
              <a16:creationId xmlns:a16="http://schemas.microsoft.com/office/drawing/2014/main" id="{2EAA9205-25BA-4F71-9BDE-1ADC4986A3BB}"/>
            </a:ext>
          </a:extLst>
        </xdr:cNvPr>
        <xdr:cNvSpPr txBox="1"/>
      </xdr:nvSpPr>
      <xdr:spPr>
        <a:xfrm>
          <a:off x="8454467" y="179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2" name="n_2aveValue【市民会館】&#10;一人当たり面積">
          <a:extLst>
            <a:ext uri="{FF2B5EF4-FFF2-40B4-BE49-F238E27FC236}">
              <a16:creationId xmlns:a16="http://schemas.microsoft.com/office/drawing/2014/main" id="{BB4423D6-3DFD-4D8D-9F34-BAD3FDA5AF73}"/>
            </a:ext>
          </a:extLst>
        </xdr:cNvPr>
        <xdr:cNvSpPr txBox="1"/>
      </xdr:nvSpPr>
      <xdr:spPr>
        <a:xfrm>
          <a:off x="767341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3" name="n_3aveValue【市民会館】&#10;一人当たり面積">
          <a:extLst>
            <a:ext uri="{FF2B5EF4-FFF2-40B4-BE49-F238E27FC236}">
              <a16:creationId xmlns:a16="http://schemas.microsoft.com/office/drawing/2014/main" id="{308046E2-777C-453D-AC67-D37DEE9E5509}"/>
            </a:ext>
          </a:extLst>
        </xdr:cNvPr>
        <xdr:cNvSpPr txBox="1"/>
      </xdr:nvSpPr>
      <xdr:spPr>
        <a:xfrm>
          <a:off x="6866332"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4" name="n_4aveValue【市民会館】&#10;一人当たり面積">
          <a:extLst>
            <a:ext uri="{FF2B5EF4-FFF2-40B4-BE49-F238E27FC236}">
              <a16:creationId xmlns:a16="http://schemas.microsoft.com/office/drawing/2014/main" id="{7336F2E1-1407-40D7-97FE-A3120168DFA7}"/>
            </a:ext>
          </a:extLst>
        </xdr:cNvPr>
        <xdr:cNvSpPr txBox="1"/>
      </xdr:nvSpPr>
      <xdr:spPr>
        <a:xfrm>
          <a:off x="6068772"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28973</xdr:rowOff>
    </xdr:from>
    <xdr:ext cx="469744" cy="259045"/>
    <xdr:sp macro="" textlink="">
      <xdr:nvSpPr>
        <xdr:cNvPr id="495" name="n_1mainValue【市民会館】&#10;一人当たり面積">
          <a:extLst>
            <a:ext uri="{FF2B5EF4-FFF2-40B4-BE49-F238E27FC236}">
              <a16:creationId xmlns:a16="http://schemas.microsoft.com/office/drawing/2014/main" id="{9269838C-8985-480D-8410-7F5FDDF91FDC}"/>
            </a:ext>
          </a:extLst>
        </xdr:cNvPr>
        <xdr:cNvSpPr txBox="1"/>
      </xdr:nvSpPr>
      <xdr:spPr>
        <a:xfrm>
          <a:off x="8454467" y="183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28973</xdr:rowOff>
    </xdr:from>
    <xdr:ext cx="469744" cy="259045"/>
    <xdr:sp macro="" textlink="">
      <xdr:nvSpPr>
        <xdr:cNvPr id="496" name="n_2mainValue【市民会館】&#10;一人当たり面積">
          <a:extLst>
            <a:ext uri="{FF2B5EF4-FFF2-40B4-BE49-F238E27FC236}">
              <a16:creationId xmlns:a16="http://schemas.microsoft.com/office/drawing/2014/main" id="{ADC3FCCA-9764-4FB1-ABEA-80BC905C1FA8}"/>
            </a:ext>
          </a:extLst>
        </xdr:cNvPr>
        <xdr:cNvSpPr txBox="1"/>
      </xdr:nvSpPr>
      <xdr:spPr>
        <a:xfrm>
          <a:off x="7673417" y="183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28973</xdr:rowOff>
    </xdr:from>
    <xdr:ext cx="469744" cy="259045"/>
    <xdr:sp macro="" textlink="">
      <xdr:nvSpPr>
        <xdr:cNvPr id="497" name="n_3mainValue【市民会館】&#10;一人当たり面積">
          <a:extLst>
            <a:ext uri="{FF2B5EF4-FFF2-40B4-BE49-F238E27FC236}">
              <a16:creationId xmlns:a16="http://schemas.microsoft.com/office/drawing/2014/main" id="{8708A2CD-6EF8-4BE9-9C16-CD17EAD62046}"/>
            </a:ext>
          </a:extLst>
        </xdr:cNvPr>
        <xdr:cNvSpPr txBox="1"/>
      </xdr:nvSpPr>
      <xdr:spPr>
        <a:xfrm>
          <a:off x="6866332" y="183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24401</xdr:rowOff>
    </xdr:from>
    <xdr:ext cx="469744" cy="259045"/>
    <xdr:sp macro="" textlink="">
      <xdr:nvSpPr>
        <xdr:cNvPr id="498" name="n_4mainValue【市民会館】&#10;一人当たり面積">
          <a:extLst>
            <a:ext uri="{FF2B5EF4-FFF2-40B4-BE49-F238E27FC236}">
              <a16:creationId xmlns:a16="http://schemas.microsoft.com/office/drawing/2014/main" id="{0AD7FA27-DEBB-4F61-8BAA-E2D6441A7954}"/>
            </a:ext>
          </a:extLst>
        </xdr:cNvPr>
        <xdr:cNvSpPr txBox="1"/>
      </xdr:nvSpPr>
      <xdr:spPr>
        <a:xfrm>
          <a:off x="6068772" y="183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317CE347-077E-4C68-8C1A-48EAA7B3EB0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E945EE2C-B5C1-43D2-A114-6AEE58A365E1}"/>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C342872D-BCD5-495B-826A-18105C519F0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7F403DC6-16B8-4EC7-AD13-6E19D294162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DEF02B84-3388-4AE0-BC31-6185334E70B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B7DA3B68-590B-4D4F-9ADD-818A158D64FD}"/>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52494D33-55B0-43D5-BE20-32B3742A087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6D5651AC-99D0-40FE-84E0-C9C9D60C867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B8A8AA69-3FED-4197-AE72-DC6F7E069E9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F6493CA-F356-4AB4-8BBF-6D6FBC86B83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a:extLst>
            <a:ext uri="{FF2B5EF4-FFF2-40B4-BE49-F238E27FC236}">
              <a16:creationId xmlns:a16="http://schemas.microsoft.com/office/drawing/2014/main" id="{DAB013EB-5476-4DAF-A97B-3D21E232BE04}"/>
            </a:ext>
          </a:extLst>
        </xdr:cNvPr>
        <xdr:cNvSpPr txBox="1"/>
      </xdr:nvSpPr>
      <xdr:spPr>
        <a:xfrm>
          <a:off x="1084279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5ADE8889-2509-4E0F-9513-4B7754EE6F7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11" name="テキスト ボックス 510">
          <a:extLst>
            <a:ext uri="{FF2B5EF4-FFF2-40B4-BE49-F238E27FC236}">
              <a16:creationId xmlns:a16="http://schemas.microsoft.com/office/drawing/2014/main" id="{F3F77CE8-51A7-42CB-BD98-127221FD0177}"/>
            </a:ext>
          </a:extLst>
        </xdr:cNvPr>
        <xdr:cNvSpPr txBox="1"/>
      </xdr:nvSpPr>
      <xdr:spPr>
        <a:xfrm>
          <a:off x="10842791" y="709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FD830C43-96B5-42E9-B042-530B64398811}"/>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D7F57ADB-8966-4081-8563-3FBFA3E13063}"/>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411776B1-1112-491E-959B-4799CD341849}"/>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53F09FBD-3326-42D4-8C7B-B5D1A19D2865}"/>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2BEE19F2-CE87-493F-8C5E-E48118B769A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3853283F-E818-434C-A6E0-212080138318}"/>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981E1B47-443B-44AC-94DC-51025AD959F1}"/>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3442D4B7-1DB5-4046-81EA-2F56E142A28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FAF04F3B-1128-4D1A-B1DC-8806A1D2C385}"/>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1" name="テキスト ボックス 520">
          <a:extLst>
            <a:ext uri="{FF2B5EF4-FFF2-40B4-BE49-F238E27FC236}">
              <a16:creationId xmlns:a16="http://schemas.microsoft.com/office/drawing/2014/main" id="{572ACEFB-B158-4D28-A524-11240FAF6AAE}"/>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403B3216-B0CE-4F2D-A641-249CDE29AE8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23" name="直線コネクタ 522">
          <a:extLst>
            <a:ext uri="{FF2B5EF4-FFF2-40B4-BE49-F238E27FC236}">
              <a16:creationId xmlns:a16="http://schemas.microsoft.com/office/drawing/2014/main" id="{3809A70E-F878-4577-BFA6-89EA65773CEF}"/>
            </a:ext>
          </a:extLst>
        </xdr:cNvPr>
        <xdr:cNvCxnSpPr/>
      </xdr:nvCxnSpPr>
      <xdr:spPr>
        <a:xfrm flipV="1">
          <a:off x="14703424" y="562927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7B305B16-0D64-4444-BFFB-CA673052E88A}"/>
            </a:ext>
          </a:extLst>
        </xdr:cNvPr>
        <xdr:cNvSpPr txBox="1"/>
      </xdr:nvSpPr>
      <xdr:spPr>
        <a:xfrm>
          <a:off x="1474216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5" name="直線コネクタ 524">
          <a:extLst>
            <a:ext uri="{FF2B5EF4-FFF2-40B4-BE49-F238E27FC236}">
              <a16:creationId xmlns:a16="http://schemas.microsoft.com/office/drawing/2014/main" id="{3639654E-C6E1-45C0-B523-8A9116BED073}"/>
            </a:ext>
          </a:extLst>
        </xdr:cNvPr>
        <xdr:cNvCxnSpPr/>
      </xdr:nvCxnSpPr>
      <xdr:spPr>
        <a:xfrm>
          <a:off x="1461135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6CB97AE9-E2B1-4336-AFA3-B2E6CF43C8C7}"/>
            </a:ext>
          </a:extLst>
        </xdr:cNvPr>
        <xdr:cNvSpPr txBox="1"/>
      </xdr:nvSpPr>
      <xdr:spPr>
        <a:xfrm>
          <a:off x="147421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7" name="直線コネクタ 526">
          <a:extLst>
            <a:ext uri="{FF2B5EF4-FFF2-40B4-BE49-F238E27FC236}">
              <a16:creationId xmlns:a16="http://schemas.microsoft.com/office/drawing/2014/main" id="{DDFA17DC-84F1-44A0-850F-7C4A09FF4553}"/>
            </a:ext>
          </a:extLst>
        </xdr:cNvPr>
        <xdr:cNvCxnSpPr/>
      </xdr:nvCxnSpPr>
      <xdr:spPr>
        <a:xfrm>
          <a:off x="1461135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163847</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DF4A096B-B69B-4BA6-B8F6-D5A5094EDA6D}"/>
            </a:ext>
          </a:extLst>
        </xdr:cNvPr>
        <xdr:cNvSpPr txBox="1"/>
      </xdr:nvSpPr>
      <xdr:spPr>
        <a:xfrm>
          <a:off x="14742160" y="668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9" name="フローチャート: 判断 528">
          <a:extLst>
            <a:ext uri="{FF2B5EF4-FFF2-40B4-BE49-F238E27FC236}">
              <a16:creationId xmlns:a16="http://schemas.microsoft.com/office/drawing/2014/main" id="{1A2A2678-7C79-43BC-B1CA-CD6186BA4060}"/>
            </a:ext>
          </a:extLst>
        </xdr:cNvPr>
        <xdr:cNvSpPr/>
      </xdr:nvSpPr>
      <xdr:spPr>
        <a:xfrm>
          <a:off x="14649450" y="6704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30" name="フローチャート: 判断 529">
          <a:extLst>
            <a:ext uri="{FF2B5EF4-FFF2-40B4-BE49-F238E27FC236}">
              <a16:creationId xmlns:a16="http://schemas.microsoft.com/office/drawing/2014/main" id="{40991350-7D03-49DA-A874-7E419D0EC4BD}"/>
            </a:ext>
          </a:extLst>
        </xdr:cNvPr>
        <xdr:cNvSpPr/>
      </xdr:nvSpPr>
      <xdr:spPr>
        <a:xfrm>
          <a:off x="13887450" y="67748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31" name="フローチャート: 判断 530">
          <a:extLst>
            <a:ext uri="{FF2B5EF4-FFF2-40B4-BE49-F238E27FC236}">
              <a16:creationId xmlns:a16="http://schemas.microsoft.com/office/drawing/2014/main" id="{43D59A73-72E3-4F05-A4A4-23CCAE61DB53}"/>
            </a:ext>
          </a:extLst>
        </xdr:cNvPr>
        <xdr:cNvSpPr/>
      </xdr:nvSpPr>
      <xdr:spPr>
        <a:xfrm>
          <a:off x="13089890" y="67176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32" name="フローチャート: 判断 531">
          <a:extLst>
            <a:ext uri="{FF2B5EF4-FFF2-40B4-BE49-F238E27FC236}">
              <a16:creationId xmlns:a16="http://schemas.microsoft.com/office/drawing/2014/main" id="{1B156814-D215-4AD0-9703-E84469C6E996}"/>
            </a:ext>
          </a:extLst>
        </xdr:cNvPr>
        <xdr:cNvSpPr/>
      </xdr:nvSpPr>
      <xdr:spPr>
        <a:xfrm>
          <a:off x="12303760" y="667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33" name="フローチャート: 判断 532">
          <a:extLst>
            <a:ext uri="{FF2B5EF4-FFF2-40B4-BE49-F238E27FC236}">
              <a16:creationId xmlns:a16="http://schemas.microsoft.com/office/drawing/2014/main" id="{316D8A9B-D8F1-42AE-BB41-03E6A2F44ADA}"/>
            </a:ext>
          </a:extLst>
        </xdr:cNvPr>
        <xdr:cNvSpPr/>
      </xdr:nvSpPr>
      <xdr:spPr>
        <a:xfrm>
          <a:off x="11487150" y="67176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CF4C44D-135A-4CFD-B037-9A8360012336}"/>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4893414-2930-4610-AA95-FE1A8EFC7E4C}"/>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598C49D-D565-4679-A5DE-4E8E4B5F73B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8F27FF4C-51D0-44C5-A321-C64650C3FC1E}"/>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818441CC-B3B7-45EA-BF46-F1EAC52CF67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39" name="楕円 538">
          <a:extLst>
            <a:ext uri="{FF2B5EF4-FFF2-40B4-BE49-F238E27FC236}">
              <a16:creationId xmlns:a16="http://schemas.microsoft.com/office/drawing/2014/main" id="{A1A4D1D8-0603-45D1-849E-12C9E3E30805}"/>
            </a:ext>
          </a:extLst>
        </xdr:cNvPr>
        <xdr:cNvSpPr/>
      </xdr:nvSpPr>
      <xdr:spPr>
        <a:xfrm>
          <a:off x="14649450" y="63747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55897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D4908917-C79D-460C-846A-3D1E33A362B1}"/>
            </a:ext>
          </a:extLst>
        </xdr:cNvPr>
        <xdr:cNvSpPr txBox="1"/>
      </xdr:nvSpPr>
      <xdr:spPr>
        <a:xfrm>
          <a:off x="1474216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541" name="楕円 540">
          <a:extLst>
            <a:ext uri="{FF2B5EF4-FFF2-40B4-BE49-F238E27FC236}">
              <a16:creationId xmlns:a16="http://schemas.microsoft.com/office/drawing/2014/main" id="{0D3F3865-8612-40F4-A09E-3D13B90FA971}"/>
            </a:ext>
          </a:extLst>
        </xdr:cNvPr>
        <xdr:cNvSpPr/>
      </xdr:nvSpPr>
      <xdr:spPr>
        <a:xfrm>
          <a:off x="13887450" y="7085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83820</xdr:rowOff>
    </xdr:from>
    <xdr:to>
      <xdr:col>85</xdr:col>
      <xdr:colOff>127000</xdr:colOff>
      <xdr:row>41</xdr:row>
      <xdr:rowOff>102870</xdr:rowOff>
    </xdr:to>
    <xdr:cxnSp macro="">
      <xdr:nvCxnSpPr>
        <xdr:cNvPr id="542" name="直線コネクタ 541">
          <a:extLst>
            <a:ext uri="{FF2B5EF4-FFF2-40B4-BE49-F238E27FC236}">
              <a16:creationId xmlns:a16="http://schemas.microsoft.com/office/drawing/2014/main" id="{9017C993-763D-420F-9172-C9751B34BE4F}"/>
            </a:ext>
          </a:extLst>
        </xdr:cNvPr>
        <xdr:cNvCxnSpPr/>
      </xdr:nvCxnSpPr>
      <xdr:spPr>
        <a:xfrm flipV="1">
          <a:off x="13942060" y="6429375"/>
          <a:ext cx="762000" cy="7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170180</xdr:rowOff>
    </xdr:from>
    <xdr:to>
      <xdr:col>76</xdr:col>
      <xdr:colOff>165100</xdr:colOff>
      <xdr:row>41</xdr:row>
      <xdr:rowOff>100330</xdr:rowOff>
    </xdr:to>
    <xdr:sp macro="" textlink="">
      <xdr:nvSpPr>
        <xdr:cNvPr id="543" name="楕円 542">
          <a:extLst>
            <a:ext uri="{FF2B5EF4-FFF2-40B4-BE49-F238E27FC236}">
              <a16:creationId xmlns:a16="http://schemas.microsoft.com/office/drawing/2014/main" id="{304329F3-A933-48AC-AB8B-FB261F33E3DA}"/>
            </a:ext>
          </a:extLst>
        </xdr:cNvPr>
        <xdr:cNvSpPr/>
      </xdr:nvSpPr>
      <xdr:spPr>
        <a:xfrm>
          <a:off x="13089890" y="70319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49530</xdr:rowOff>
    </xdr:from>
    <xdr:to>
      <xdr:col>81</xdr:col>
      <xdr:colOff>50800</xdr:colOff>
      <xdr:row>41</xdr:row>
      <xdr:rowOff>102870</xdr:rowOff>
    </xdr:to>
    <xdr:cxnSp macro="">
      <xdr:nvCxnSpPr>
        <xdr:cNvPr id="544" name="直線コネクタ 543">
          <a:extLst>
            <a:ext uri="{FF2B5EF4-FFF2-40B4-BE49-F238E27FC236}">
              <a16:creationId xmlns:a16="http://schemas.microsoft.com/office/drawing/2014/main" id="{82AD3722-ED59-4302-BA72-4C4126EC143B}"/>
            </a:ext>
          </a:extLst>
        </xdr:cNvPr>
        <xdr:cNvCxnSpPr/>
      </xdr:nvCxnSpPr>
      <xdr:spPr>
        <a:xfrm>
          <a:off x="13144500" y="7082790"/>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101600</xdr:rowOff>
    </xdr:from>
    <xdr:to>
      <xdr:col>72</xdr:col>
      <xdr:colOff>38100</xdr:colOff>
      <xdr:row>41</xdr:row>
      <xdr:rowOff>31750</xdr:rowOff>
    </xdr:to>
    <xdr:sp macro="" textlink="">
      <xdr:nvSpPr>
        <xdr:cNvPr id="545" name="楕円 544">
          <a:extLst>
            <a:ext uri="{FF2B5EF4-FFF2-40B4-BE49-F238E27FC236}">
              <a16:creationId xmlns:a16="http://schemas.microsoft.com/office/drawing/2014/main" id="{EEA51FEC-5CC3-46EE-8D78-B8140711C35B}"/>
            </a:ext>
          </a:extLst>
        </xdr:cNvPr>
        <xdr:cNvSpPr/>
      </xdr:nvSpPr>
      <xdr:spPr>
        <a:xfrm>
          <a:off x="12303760" y="6955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152400</xdr:rowOff>
    </xdr:from>
    <xdr:to>
      <xdr:col>76</xdr:col>
      <xdr:colOff>114300</xdr:colOff>
      <xdr:row>41</xdr:row>
      <xdr:rowOff>49530</xdr:rowOff>
    </xdr:to>
    <xdr:cxnSp macro="">
      <xdr:nvCxnSpPr>
        <xdr:cNvPr id="546" name="直線コネクタ 545">
          <a:extLst>
            <a:ext uri="{FF2B5EF4-FFF2-40B4-BE49-F238E27FC236}">
              <a16:creationId xmlns:a16="http://schemas.microsoft.com/office/drawing/2014/main" id="{2A21761F-C2AC-40EE-8562-D2258C872034}"/>
            </a:ext>
          </a:extLst>
        </xdr:cNvPr>
        <xdr:cNvCxnSpPr/>
      </xdr:nvCxnSpPr>
      <xdr:spPr>
        <a:xfrm>
          <a:off x="12346940" y="7010400"/>
          <a:ext cx="7975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134620</xdr:rowOff>
    </xdr:to>
    <xdr:sp macro="" textlink="">
      <xdr:nvSpPr>
        <xdr:cNvPr id="547" name="楕円 546">
          <a:extLst>
            <a:ext uri="{FF2B5EF4-FFF2-40B4-BE49-F238E27FC236}">
              <a16:creationId xmlns:a16="http://schemas.microsoft.com/office/drawing/2014/main" id="{7E491C2F-A2C6-4846-B72C-488AD1C842A4}"/>
            </a:ext>
          </a:extLst>
        </xdr:cNvPr>
        <xdr:cNvSpPr/>
      </xdr:nvSpPr>
      <xdr:spPr>
        <a:xfrm>
          <a:off x="11487150" y="68891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83820</xdr:rowOff>
    </xdr:from>
    <xdr:to>
      <xdr:col>71</xdr:col>
      <xdr:colOff>177800</xdr:colOff>
      <xdr:row>40</xdr:row>
      <xdr:rowOff>152400</xdr:rowOff>
    </xdr:to>
    <xdr:cxnSp macro="">
      <xdr:nvCxnSpPr>
        <xdr:cNvPr id="548" name="直線コネクタ 547">
          <a:extLst>
            <a:ext uri="{FF2B5EF4-FFF2-40B4-BE49-F238E27FC236}">
              <a16:creationId xmlns:a16="http://schemas.microsoft.com/office/drawing/2014/main" id="{A8A38CA2-6531-4907-813A-CBB6DAB81E4A}"/>
            </a:ext>
          </a:extLst>
        </xdr:cNvPr>
        <xdr:cNvCxnSpPr/>
      </xdr:nvCxnSpPr>
      <xdr:spPr>
        <a:xfrm>
          <a:off x="11541760" y="6943725"/>
          <a:ext cx="80518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33037</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BF870274-687B-457B-A7BA-14136C9EE2F3}"/>
            </a:ext>
          </a:extLst>
        </xdr:cNvPr>
        <xdr:cNvSpPr txBox="1"/>
      </xdr:nvSpPr>
      <xdr:spPr>
        <a:xfrm>
          <a:off x="13738234" y="654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151147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F4843043-C0F0-48D7-A821-B667F98F019C}"/>
            </a:ext>
          </a:extLst>
        </xdr:cNvPr>
        <xdr:cNvSpPr txBox="1"/>
      </xdr:nvSpPr>
      <xdr:spPr>
        <a:xfrm>
          <a:off x="1295718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109237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2E931D72-48A8-44AA-A291-D1FB7DD3B24E}"/>
            </a:ext>
          </a:extLst>
        </xdr:cNvPr>
        <xdr:cNvSpPr txBox="1"/>
      </xdr:nvSpPr>
      <xdr:spPr>
        <a:xfrm>
          <a:off x="1217105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151147</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FE6871B9-742E-4E35-8397-F47D774DE0F2}"/>
            </a:ext>
          </a:extLst>
        </xdr:cNvPr>
        <xdr:cNvSpPr txBox="1"/>
      </xdr:nvSpPr>
      <xdr:spPr>
        <a:xfrm>
          <a:off x="113544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857886AD-DE3F-4C79-973D-24B8F02C6AE6}"/>
            </a:ext>
          </a:extLst>
        </xdr:cNvPr>
        <xdr:cNvSpPr txBox="1"/>
      </xdr:nvSpPr>
      <xdr:spPr>
        <a:xfrm>
          <a:off x="1373823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91457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6FD94614-BFD5-48F4-A833-76D9398615E9}"/>
            </a:ext>
          </a:extLst>
        </xdr:cNvPr>
        <xdr:cNvSpPr txBox="1"/>
      </xdr:nvSpPr>
      <xdr:spPr>
        <a:xfrm>
          <a:off x="1295718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22877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150D61A5-24A3-4D20-828C-33BE7839EEE6}"/>
            </a:ext>
          </a:extLst>
        </xdr:cNvPr>
        <xdr:cNvSpPr txBox="1"/>
      </xdr:nvSpPr>
      <xdr:spPr>
        <a:xfrm>
          <a:off x="1217105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125747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334D2F47-A582-418A-89F6-F7D6E083528F}"/>
            </a:ext>
          </a:extLst>
        </xdr:cNvPr>
        <xdr:cNvSpPr txBox="1"/>
      </xdr:nvSpPr>
      <xdr:spPr>
        <a:xfrm>
          <a:off x="113544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2EED0FC0-F9C4-4D76-9236-E24291C7B1A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C62A8BA0-9974-4D0B-99FB-D8EC2921CBDE}"/>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55757E72-2588-461A-88E0-168D01BB403B}"/>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6AC22323-2DED-4A92-9962-C5901FB68D34}"/>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1F6C4B20-0758-4B07-AAC9-6D59FB7760AD}"/>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399ECEA-5D8F-4286-BF1A-9EE7FD30D7E5}"/>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84995C6C-CB0F-4445-92E9-EDE983A982E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6DBFE895-98A3-4664-9A20-3F3B97563AC4}"/>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D93548D7-5B0F-4DCF-9D80-659BD1B7BBD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91744781-AF33-48E8-8D02-14FE27907DC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7" name="テキスト ボックス 566">
          <a:extLst>
            <a:ext uri="{FF2B5EF4-FFF2-40B4-BE49-F238E27FC236}">
              <a16:creationId xmlns:a16="http://schemas.microsoft.com/office/drawing/2014/main" id="{3A71FF12-8257-49D1-8CF3-EE725B0E9D23}"/>
            </a:ext>
          </a:extLst>
        </xdr:cNvPr>
        <xdr:cNvSpPr txBox="1"/>
      </xdr:nvSpPr>
      <xdr:spPr>
        <a:xfrm>
          <a:off x="16252324" y="7475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D817AD04-EEEB-4435-A951-4220950C9729}"/>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9" name="テキスト ボックス 568">
          <a:extLst>
            <a:ext uri="{FF2B5EF4-FFF2-40B4-BE49-F238E27FC236}">
              <a16:creationId xmlns:a16="http://schemas.microsoft.com/office/drawing/2014/main" id="{882C1437-A7F9-4BCD-8B9D-A6F747E22A9F}"/>
            </a:ext>
          </a:extLst>
        </xdr:cNvPr>
        <xdr:cNvSpPr txBox="1"/>
      </xdr:nvSpPr>
      <xdr:spPr>
        <a:xfrm>
          <a:off x="15985051" y="715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A6C16E0E-F9DD-4137-8569-7EBEA8795172}"/>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71" name="テキスト ボックス 570">
          <a:extLst>
            <a:ext uri="{FF2B5EF4-FFF2-40B4-BE49-F238E27FC236}">
              <a16:creationId xmlns:a16="http://schemas.microsoft.com/office/drawing/2014/main" id="{FC60C766-6069-4069-86B1-8F69F65C6756}"/>
            </a:ext>
          </a:extLst>
        </xdr:cNvPr>
        <xdr:cNvSpPr txBox="1"/>
      </xdr:nvSpPr>
      <xdr:spPr>
        <a:xfrm>
          <a:off x="1598505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A8EFB04B-E838-4E38-B602-1FECC188D2C1}"/>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3" name="テキスト ボックス 572">
          <a:extLst>
            <a:ext uri="{FF2B5EF4-FFF2-40B4-BE49-F238E27FC236}">
              <a16:creationId xmlns:a16="http://schemas.microsoft.com/office/drawing/2014/main" id="{C3E9B1BE-B0AC-4C54-A4D4-01EA5897A0E2}"/>
            </a:ext>
          </a:extLst>
        </xdr:cNvPr>
        <xdr:cNvSpPr txBox="1"/>
      </xdr:nvSpPr>
      <xdr:spPr>
        <a:xfrm>
          <a:off x="159850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2FB49B84-CC73-4564-88D0-A39AF20AA166}"/>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5" name="テキスト ボックス 574">
          <a:extLst>
            <a:ext uri="{FF2B5EF4-FFF2-40B4-BE49-F238E27FC236}">
              <a16:creationId xmlns:a16="http://schemas.microsoft.com/office/drawing/2014/main" id="{084A6088-E893-4BBD-8B25-E15798D38CC8}"/>
            </a:ext>
          </a:extLst>
        </xdr:cNvPr>
        <xdr:cNvSpPr txBox="1"/>
      </xdr:nvSpPr>
      <xdr:spPr>
        <a:xfrm>
          <a:off x="1598505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20A8A968-12DD-474A-A981-893B5B2D243D}"/>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7" name="テキスト ボックス 576">
          <a:extLst>
            <a:ext uri="{FF2B5EF4-FFF2-40B4-BE49-F238E27FC236}">
              <a16:creationId xmlns:a16="http://schemas.microsoft.com/office/drawing/2014/main" id="{D7C90F0F-0954-47CF-9FB1-8DF57B8E491E}"/>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BEC14DCC-02A5-4F20-98D1-6B6BF1D462DC}"/>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9" name="テキスト ボックス 578">
          <a:extLst>
            <a:ext uri="{FF2B5EF4-FFF2-40B4-BE49-F238E27FC236}">
              <a16:creationId xmlns:a16="http://schemas.microsoft.com/office/drawing/2014/main" id="{57813802-3E28-4BFE-82C9-A2CF64F26BB9}"/>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A7B11736-E92B-46CF-A912-814C5DD3B6C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a:extLst>
            <a:ext uri="{FF2B5EF4-FFF2-40B4-BE49-F238E27FC236}">
              <a16:creationId xmlns:a16="http://schemas.microsoft.com/office/drawing/2014/main" id="{C417DB58-52E3-4FAE-93EC-EBEB8D6E4F19}"/>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a:extLst>
            <a:ext uri="{FF2B5EF4-FFF2-40B4-BE49-F238E27FC236}">
              <a16:creationId xmlns:a16="http://schemas.microsoft.com/office/drawing/2014/main" id="{2AC5A001-EF0F-492F-B18E-F50ACB68959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83" name="直線コネクタ 582">
          <a:extLst>
            <a:ext uri="{FF2B5EF4-FFF2-40B4-BE49-F238E27FC236}">
              <a16:creationId xmlns:a16="http://schemas.microsoft.com/office/drawing/2014/main" id="{5FA2DAF9-8D57-4648-B9FF-ECFA27C8D4D2}"/>
            </a:ext>
          </a:extLst>
        </xdr:cNvPr>
        <xdr:cNvCxnSpPr/>
      </xdr:nvCxnSpPr>
      <xdr:spPr>
        <a:xfrm flipV="1">
          <a:off x="19947254" y="5657278"/>
          <a:ext cx="0" cy="162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4" name="【一般廃棄物処理施設】&#10;一人当たり有形固定資産（償却資産）額最小値テキスト">
          <a:extLst>
            <a:ext uri="{FF2B5EF4-FFF2-40B4-BE49-F238E27FC236}">
              <a16:creationId xmlns:a16="http://schemas.microsoft.com/office/drawing/2014/main" id="{F4985521-BA4A-47B4-9085-0C0E60DA5AFC}"/>
            </a:ext>
          </a:extLst>
        </xdr:cNvPr>
        <xdr:cNvSpPr txBox="1"/>
      </xdr:nvSpPr>
      <xdr:spPr>
        <a:xfrm>
          <a:off x="19985990" y="72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5" name="直線コネクタ 584">
          <a:extLst>
            <a:ext uri="{FF2B5EF4-FFF2-40B4-BE49-F238E27FC236}">
              <a16:creationId xmlns:a16="http://schemas.microsoft.com/office/drawing/2014/main" id="{91665354-1F9B-488C-8012-B3A33ECEB4F1}"/>
            </a:ext>
          </a:extLst>
        </xdr:cNvPr>
        <xdr:cNvCxnSpPr/>
      </xdr:nvCxnSpPr>
      <xdr:spPr>
        <a:xfrm>
          <a:off x="19885660" y="7280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6" name="【一般廃棄物処理施設】&#10;一人当たり有形固定資産（償却資産）額最大値テキスト">
          <a:extLst>
            <a:ext uri="{FF2B5EF4-FFF2-40B4-BE49-F238E27FC236}">
              <a16:creationId xmlns:a16="http://schemas.microsoft.com/office/drawing/2014/main" id="{18FD1AD8-72D7-4899-AA8A-55AFEB1E672E}"/>
            </a:ext>
          </a:extLst>
        </xdr:cNvPr>
        <xdr:cNvSpPr txBox="1"/>
      </xdr:nvSpPr>
      <xdr:spPr>
        <a:xfrm>
          <a:off x="19985990" y="542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7" name="直線コネクタ 586">
          <a:extLst>
            <a:ext uri="{FF2B5EF4-FFF2-40B4-BE49-F238E27FC236}">
              <a16:creationId xmlns:a16="http://schemas.microsoft.com/office/drawing/2014/main" id="{9ADA5160-8908-42BA-B3FF-2E2192A2C134}"/>
            </a:ext>
          </a:extLst>
        </xdr:cNvPr>
        <xdr:cNvCxnSpPr/>
      </xdr:nvCxnSpPr>
      <xdr:spPr>
        <a:xfrm>
          <a:off x="19885660" y="5657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145951</xdr:rowOff>
    </xdr:from>
    <xdr:ext cx="534377" cy="259045"/>
    <xdr:sp macro="" textlink="">
      <xdr:nvSpPr>
        <xdr:cNvPr id="588" name="【一般廃棄物処理施設】&#10;一人当たり有形固定資産（償却資産）額平均値テキスト">
          <a:extLst>
            <a:ext uri="{FF2B5EF4-FFF2-40B4-BE49-F238E27FC236}">
              <a16:creationId xmlns:a16="http://schemas.microsoft.com/office/drawing/2014/main" id="{F41494B0-4FBD-402B-ACF3-474EE89222F0}"/>
            </a:ext>
          </a:extLst>
        </xdr:cNvPr>
        <xdr:cNvSpPr txBox="1"/>
      </xdr:nvSpPr>
      <xdr:spPr>
        <a:xfrm>
          <a:off x="19985990" y="6487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9" name="フローチャート: 判断 588">
          <a:extLst>
            <a:ext uri="{FF2B5EF4-FFF2-40B4-BE49-F238E27FC236}">
              <a16:creationId xmlns:a16="http://schemas.microsoft.com/office/drawing/2014/main" id="{7BA31647-5430-4913-9FA3-9B7B4518870A}"/>
            </a:ext>
          </a:extLst>
        </xdr:cNvPr>
        <xdr:cNvSpPr/>
      </xdr:nvSpPr>
      <xdr:spPr>
        <a:xfrm>
          <a:off x="19904710" y="651498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90" name="フローチャート: 判断 589">
          <a:extLst>
            <a:ext uri="{FF2B5EF4-FFF2-40B4-BE49-F238E27FC236}">
              <a16:creationId xmlns:a16="http://schemas.microsoft.com/office/drawing/2014/main" id="{CFD80C86-14F5-4FC8-87A3-1FABD95189EF}"/>
            </a:ext>
          </a:extLst>
        </xdr:cNvPr>
        <xdr:cNvSpPr/>
      </xdr:nvSpPr>
      <xdr:spPr>
        <a:xfrm>
          <a:off x="19161760" y="654124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91" name="フローチャート: 判断 590">
          <a:extLst>
            <a:ext uri="{FF2B5EF4-FFF2-40B4-BE49-F238E27FC236}">
              <a16:creationId xmlns:a16="http://schemas.microsoft.com/office/drawing/2014/main" id="{CA249D12-FE4B-48A0-8D44-E19B4E945CE9}"/>
            </a:ext>
          </a:extLst>
        </xdr:cNvPr>
        <xdr:cNvSpPr/>
      </xdr:nvSpPr>
      <xdr:spPr>
        <a:xfrm>
          <a:off x="18345150" y="65684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92" name="フローチャート: 判断 591">
          <a:extLst>
            <a:ext uri="{FF2B5EF4-FFF2-40B4-BE49-F238E27FC236}">
              <a16:creationId xmlns:a16="http://schemas.microsoft.com/office/drawing/2014/main" id="{6F62B4D3-2236-4B7C-9508-FE68875CCDE9}"/>
            </a:ext>
          </a:extLst>
        </xdr:cNvPr>
        <xdr:cNvSpPr/>
      </xdr:nvSpPr>
      <xdr:spPr>
        <a:xfrm>
          <a:off x="17547590" y="6573821"/>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93" name="フローチャート: 判断 592">
          <a:extLst>
            <a:ext uri="{FF2B5EF4-FFF2-40B4-BE49-F238E27FC236}">
              <a16:creationId xmlns:a16="http://schemas.microsoft.com/office/drawing/2014/main" id="{D9A0A827-D7E0-40F7-84BE-82CC65DF80E4}"/>
            </a:ext>
          </a:extLst>
        </xdr:cNvPr>
        <xdr:cNvSpPr/>
      </xdr:nvSpPr>
      <xdr:spPr>
        <a:xfrm>
          <a:off x="16761460" y="661321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7CDA7C5-7B71-4EF6-8BB6-D2D06A03C03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9F84029-7B0F-4FEC-9C16-A242328D51BB}"/>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27BEBEC-296C-4622-9E6E-C97DFC8E0FD7}"/>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BBE790CD-C421-408C-9193-4A030662D4C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183317B6-EFEB-4D2E-8183-67491A57487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28731</xdr:rowOff>
    </xdr:from>
    <xdr:to>
      <xdr:col>116</xdr:col>
      <xdr:colOff>114300</xdr:colOff>
      <xdr:row>35</xdr:row>
      <xdr:rowOff>130331</xdr:rowOff>
    </xdr:to>
    <xdr:sp macro="" textlink="">
      <xdr:nvSpPr>
        <xdr:cNvPr id="599" name="楕円 598">
          <a:extLst>
            <a:ext uri="{FF2B5EF4-FFF2-40B4-BE49-F238E27FC236}">
              <a16:creationId xmlns:a16="http://schemas.microsoft.com/office/drawing/2014/main" id="{4DA3CC1D-FF8B-4BBB-BC8E-B609EF47F775}"/>
            </a:ext>
          </a:extLst>
        </xdr:cNvPr>
        <xdr:cNvSpPr/>
      </xdr:nvSpPr>
      <xdr:spPr>
        <a:xfrm>
          <a:off x="19904710" y="602757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51608</xdr:rowOff>
    </xdr:from>
    <xdr:ext cx="534377" cy="259045"/>
    <xdr:sp macro="" textlink="">
      <xdr:nvSpPr>
        <xdr:cNvPr id="600" name="【一般廃棄物処理施設】&#10;一人当たり有形固定資産（償却資産）額該当値テキスト">
          <a:extLst>
            <a:ext uri="{FF2B5EF4-FFF2-40B4-BE49-F238E27FC236}">
              <a16:creationId xmlns:a16="http://schemas.microsoft.com/office/drawing/2014/main" id="{2A6D7C47-F2CA-4A90-9F35-CD5F8138C9D9}"/>
            </a:ext>
          </a:extLst>
        </xdr:cNvPr>
        <xdr:cNvSpPr txBox="1"/>
      </xdr:nvSpPr>
      <xdr:spPr>
        <a:xfrm>
          <a:off x="19985990" y="58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56849</xdr:rowOff>
    </xdr:from>
    <xdr:to>
      <xdr:col>112</xdr:col>
      <xdr:colOff>38100</xdr:colOff>
      <xdr:row>37</xdr:row>
      <xdr:rowOff>158449</xdr:rowOff>
    </xdr:to>
    <xdr:sp macro="" textlink="">
      <xdr:nvSpPr>
        <xdr:cNvPr id="601" name="楕円 600">
          <a:extLst>
            <a:ext uri="{FF2B5EF4-FFF2-40B4-BE49-F238E27FC236}">
              <a16:creationId xmlns:a16="http://schemas.microsoft.com/office/drawing/2014/main" id="{B1DC3EEE-446D-405B-AC8C-ABF54A804672}"/>
            </a:ext>
          </a:extLst>
        </xdr:cNvPr>
        <xdr:cNvSpPr/>
      </xdr:nvSpPr>
      <xdr:spPr>
        <a:xfrm>
          <a:off x="19161760" y="640430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79531</xdr:rowOff>
    </xdr:from>
    <xdr:to>
      <xdr:col>116</xdr:col>
      <xdr:colOff>63500</xdr:colOff>
      <xdr:row>37</xdr:row>
      <xdr:rowOff>107649</xdr:rowOff>
    </xdr:to>
    <xdr:cxnSp macro="">
      <xdr:nvCxnSpPr>
        <xdr:cNvPr id="602" name="直線コネクタ 601">
          <a:extLst>
            <a:ext uri="{FF2B5EF4-FFF2-40B4-BE49-F238E27FC236}">
              <a16:creationId xmlns:a16="http://schemas.microsoft.com/office/drawing/2014/main" id="{4027122B-08D8-4A9E-A232-BCD66B0F89EC}"/>
            </a:ext>
          </a:extLst>
        </xdr:cNvPr>
        <xdr:cNvCxnSpPr/>
      </xdr:nvCxnSpPr>
      <xdr:spPr>
        <a:xfrm flipV="1">
          <a:off x="19204940" y="6080281"/>
          <a:ext cx="742950" cy="3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99156</xdr:rowOff>
    </xdr:from>
    <xdr:to>
      <xdr:col>107</xdr:col>
      <xdr:colOff>101600</xdr:colOff>
      <xdr:row>38</xdr:row>
      <xdr:rowOff>29307</xdr:rowOff>
    </xdr:to>
    <xdr:sp macro="" textlink="">
      <xdr:nvSpPr>
        <xdr:cNvPr id="603" name="楕円 602">
          <a:extLst>
            <a:ext uri="{FF2B5EF4-FFF2-40B4-BE49-F238E27FC236}">
              <a16:creationId xmlns:a16="http://schemas.microsoft.com/office/drawing/2014/main" id="{24C9CA9B-B7EE-49A6-9DBF-DF685CB4DA49}"/>
            </a:ext>
          </a:extLst>
        </xdr:cNvPr>
        <xdr:cNvSpPr/>
      </xdr:nvSpPr>
      <xdr:spPr>
        <a:xfrm>
          <a:off x="18345150" y="6438996"/>
          <a:ext cx="9779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107649</xdr:rowOff>
    </xdr:from>
    <xdr:to>
      <xdr:col>111</xdr:col>
      <xdr:colOff>177800</xdr:colOff>
      <xdr:row>37</xdr:row>
      <xdr:rowOff>149956</xdr:rowOff>
    </xdr:to>
    <xdr:cxnSp macro="">
      <xdr:nvCxnSpPr>
        <xdr:cNvPr id="604" name="直線コネクタ 603">
          <a:extLst>
            <a:ext uri="{FF2B5EF4-FFF2-40B4-BE49-F238E27FC236}">
              <a16:creationId xmlns:a16="http://schemas.microsoft.com/office/drawing/2014/main" id="{8FE33F9D-A1D3-4B0B-973A-660871CD499F}"/>
            </a:ext>
          </a:extLst>
        </xdr:cNvPr>
        <xdr:cNvCxnSpPr/>
      </xdr:nvCxnSpPr>
      <xdr:spPr>
        <a:xfrm flipV="1">
          <a:off x="18399760" y="6449394"/>
          <a:ext cx="80518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108431</xdr:rowOff>
    </xdr:from>
    <xdr:to>
      <xdr:col>102</xdr:col>
      <xdr:colOff>165100</xdr:colOff>
      <xdr:row>38</xdr:row>
      <xdr:rowOff>38581</xdr:rowOff>
    </xdr:to>
    <xdr:sp macro="" textlink="">
      <xdr:nvSpPr>
        <xdr:cNvPr id="605" name="楕円 604">
          <a:extLst>
            <a:ext uri="{FF2B5EF4-FFF2-40B4-BE49-F238E27FC236}">
              <a16:creationId xmlns:a16="http://schemas.microsoft.com/office/drawing/2014/main" id="{32596BDF-D5F3-45CA-932F-3C404755E32E}"/>
            </a:ext>
          </a:extLst>
        </xdr:cNvPr>
        <xdr:cNvSpPr/>
      </xdr:nvSpPr>
      <xdr:spPr>
        <a:xfrm>
          <a:off x="17547590" y="64501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149956</xdr:rowOff>
    </xdr:from>
    <xdr:to>
      <xdr:col>107</xdr:col>
      <xdr:colOff>50800</xdr:colOff>
      <xdr:row>37</xdr:row>
      <xdr:rowOff>159231</xdr:rowOff>
    </xdr:to>
    <xdr:cxnSp macro="">
      <xdr:nvCxnSpPr>
        <xdr:cNvPr id="606" name="直線コネクタ 605">
          <a:extLst>
            <a:ext uri="{FF2B5EF4-FFF2-40B4-BE49-F238E27FC236}">
              <a16:creationId xmlns:a16="http://schemas.microsoft.com/office/drawing/2014/main" id="{0340246B-A8F2-423E-931C-EEE3E81119C4}"/>
            </a:ext>
          </a:extLst>
        </xdr:cNvPr>
        <xdr:cNvCxnSpPr/>
      </xdr:nvCxnSpPr>
      <xdr:spPr>
        <a:xfrm flipV="1">
          <a:off x="17602200" y="6493606"/>
          <a:ext cx="797560" cy="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113721</xdr:rowOff>
    </xdr:from>
    <xdr:to>
      <xdr:col>98</xdr:col>
      <xdr:colOff>38100</xdr:colOff>
      <xdr:row>38</xdr:row>
      <xdr:rowOff>43872</xdr:rowOff>
    </xdr:to>
    <xdr:sp macro="" textlink="">
      <xdr:nvSpPr>
        <xdr:cNvPr id="607" name="楕円 606">
          <a:extLst>
            <a:ext uri="{FF2B5EF4-FFF2-40B4-BE49-F238E27FC236}">
              <a16:creationId xmlns:a16="http://schemas.microsoft.com/office/drawing/2014/main" id="{404EFC34-0BE9-4608-B42E-C9E439E92273}"/>
            </a:ext>
          </a:extLst>
        </xdr:cNvPr>
        <xdr:cNvSpPr/>
      </xdr:nvSpPr>
      <xdr:spPr>
        <a:xfrm>
          <a:off x="16761460" y="6457371"/>
          <a:ext cx="7874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159231</xdr:rowOff>
    </xdr:from>
    <xdr:to>
      <xdr:col>102</xdr:col>
      <xdr:colOff>114300</xdr:colOff>
      <xdr:row>37</xdr:row>
      <xdr:rowOff>164521</xdr:rowOff>
    </xdr:to>
    <xdr:cxnSp macro="">
      <xdr:nvCxnSpPr>
        <xdr:cNvPr id="608" name="直線コネクタ 607">
          <a:extLst>
            <a:ext uri="{FF2B5EF4-FFF2-40B4-BE49-F238E27FC236}">
              <a16:creationId xmlns:a16="http://schemas.microsoft.com/office/drawing/2014/main" id="{8E94EDA3-6B8D-4C75-A2B5-9766706601B6}"/>
            </a:ext>
          </a:extLst>
        </xdr:cNvPr>
        <xdr:cNvCxnSpPr/>
      </xdr:nvCxnSpPr>
      <xdr:spPr>
        <a:xfrm flipV="1">
          <a:off x="16804640" y="6504786"/>
          <a:ext cx="79756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120773</xdr:rowOff>
    </xdr:from>
    <xdr:ext cx="534377" cy="259045"/>
    <xdr:sp macro="" textlink="">
      <xdr:nvSpPr>
        <xdr:cNvPr id="609" name="n_1aveValue【一般廃棄物処理施設】&#10;一人当たり有形固定資産（償却資産）額">
          <a:extLst>
            <a:ext uri="{FF2B5EF4-FFF2-40B4-BE49-F238E27FC236}">
              <a16:creationId xmlns:a16="http://schemas.microsoft.com/office/drawing/2014/main" id="{853D9FB7-C3C3-4CEF-B438-79F8AA8011DF}"/>
            </a:ext>
          </a:extLst>
        </xdr:cNvPr>
        <xdr:cNvSpPr txBox="1"/>
      </xdr:nvSpPr>
      <xdr:spPr>
        <a:xfrm>
          <a:off x="18951721" y="66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142309</xdr:rowOff>
    </xdr:from>
    <xdr:ext cx="534377" cy="259045"/>
    <xdr:sp macro="" textlink="">
      <xdr:nvSpPr>
        <xdr:cNvPr id="610" name="n_2aveValue【一般廃棄物処理施設】&#10;一人当たり有形固定資産（償却資産）額">
          <a:extLst>
            <a:ext uri="{FF2B5EF4-FFF2-40B4-BE49-F238E27FC236}">
              <a16:creationId xmlns:a16="http://schemas.microsoft.com/office/drawing/2014/main" id="{E0A3796A-F8C0-4719-B613-1E3C9592EE85}"/>
            </a:ext>
          </a:extLst>
        </xdr:cNvPr>
        <xdr:cNvSpPr txBox="1"/>
      </xdr:nvSpPr>
      <xdr:spPr>
        <a:xfrm>
          <a:off x="18170671" y="66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155258</xdr:rowOff>
    </xdr:from>
    <xdr:ext cx="534377" cy="259045"/>
    <xdr:sp macro="" textlink="">
      <xdr:nvSpPr>
        <xdr:cNvPr id="611" name="n_3aveValue【一般廃棄物処理施設】&#10;一人当たり有形固定資産（償却資産）額">
          <a:extLst>
            <a:ext uri="{FF2B5EF4-FFF2-40B4-BE49-F238E27FC236}">
              <a16:creationId xmlns:a16="http://schemas.microsoft.com/office/drawing/2014/main" id="{D5E867E5-F0D1-4A9B-9C1B-3041E0F2F27B}"/>
            </a:ext>
          </a:extLst>
        </xdr:cNvPr>
        <xdr:cNvSpPr txBox="1"/>
      </xdr:nvSpPr>
      <xdr:spPr>
        <a:xfrm>
          <a:off x="1735406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15584</xdr:rowOff>
    </xdr:from>
    <xdr:ext cx="534377" cy="259045"/>
    <xdr:sp macro="" textlink="">
      <xdr:nvSpPr>
        <xdr:cNvPr id="612" name="n_4aveValue【一般廃棄物処理施設】&#10;一人当たり有形固定資産（償却資産）額">
          <a:extLst>
            <a:ext uri="{FF2B5EF4-FFF2-40B4-BE49-F238E27FC236}">
              <a16:creationId xmlns:a16="http://schemas.microsoft.com/office/drawing/2014/main" id="{D0B3F4D1-CEEB-44D9-8175-9527F82229C5}"/>
            </a:ext>
          </a:extLst>
        </xdr:cNvPr>
        <xdr:cNvSpPr txBox="1"/>
      </xdr:nvSpPr>
      <xdr:spPr>
        <a:xfrm>
          <a:off x="16556501" y="670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3526</xdr:rowOff>
    </xdr:from>
    <xdr:ext cx="534377" cy="259045"/>
    <xdr:sp macro="" textlink="">
      <xdr:nvSpPr>
        <xdr:cNvPr id="613" name="n_1mainValue【一般廃棄物処理施設】&#10;一人当たり有形固定資産（償却資産）額">
          <a:extLst>
            <a:ext uri="{FF2B5EF4-FFF2-40B4-BE49-F238E27FC236}">
              <a16:creationId xmlns:a16="http://schemas.microsoft.com/office/drawing/2014/main" id="{D9ABEFD5-D314-4AEF-BEEC-622D50D289D4}"/>
            </a:ext>
          </a:extLst>
        </xdr:cNvPr>
        <xdr:cNvSpPr txBox="1"/>
      </xdr:nvSpPr>
      <xdr:spPr>
        <a:xfrm>
          <a:off x="18951721" y="617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45833</xdr:rowOff>
    </xdr:from>
    <xdr:ext cx="534377" cy="259045"/>
    <xdr:sp macro="" textlink="">
      <xdr:nvSpPr>
        <xdr:cNvPr id="614" name="n_2mainValue【一般廃棄物処理施設】&#10;一人当たり有形固定資産（償却資産）額">
          <a:extLst>
            <a:ext uri="{FF2B5EF4-FFF2-40B4-BE49-F238E27FC236}">
              <a16:creationId xmlns:a16="http://schemas.microsoft.com/office/drawing/2014/main" id="{D3C5F3AF-B3A2-4747-B99F-2339058217FF}"/>
            </a:ext>
          </a:extLst>
        </xdr:cNvPr>
        <xdr:cNvSpPr txBox="1"/>
      </xdr:nvSpPr>
      <xdr:spPr>
        <a:xfrm>
          <a:off x="18170671" y="62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55108</xdr:rowOff>
    </xdr:from>
    <xdr:ext cx="534377" cy="259045"/>
    <xdr:sp macro="" textlink="">
      <xdr:nvSpPr>
        <xdr:cNvPr id="615" name="n_3mainValue【一般廃棄物処理施設】&#10;一人当たり有形固定資産（償却資産）額">
          <a:extLst>
            <a:ext uri="{FF2B5EF4-FFF2-40B4-BE49-F238E27FC236}">
              <a16:creationId xmlns:a16="http://schemas.microsoft.com/office/drawing/2014/main" id="{09672A7F-D6C0-422D-98B2-35C81A687911}"/>
            </a:ext>
          </a:extLst>
        </xdr:cNvPr>
        <xdr:cNvSpPr txBox="1"/>
      </xdr:nvSpPr>
      <xdr:spPr>
        <a:xfrm>
          <a:off x="17354061" y="623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60398</xdr:rowOff>
    </xdr:from>
    <xdr:ext cx="534377" cy="259045"/>
    <xdr:sp macro="" textlink="">
      <xdr:nvSpPr>
        <xdr:cNvPr id="616" name="n_4mainValue【一般廃棄物処理施設】&#10;一人当たり有形固定資産（償却資産）額">
          <a:extLst>
            <a:ext uri="{FF2B5EF4-FFF2-40B4-BE49-F238E27FC236}">
              <a16:creationId xmlns:a16="http://schemas.microsoft.com/office/drawing/2014/main" id="{10B73538-BF2E-4376-9D9F-92DD8CDEFB54}"/>
            </a:ext>
          </a:extLst>
        </xdr:cNvPr>
        <xdr:cNvSpPr txBox="1"/>
      </xdr:nvSpPr>
      <xdr:spPr>
        <a:xfrm>
          <a:off x="16556501" y="62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16CB88FC-048E-4ED7-B591-BF27D19E728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9F62BA80-3112-411C-9789-03B8C8A6686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B5EC2063-C312-4E96-87EC-970A7F03871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A8E32039-32A5-4DC9-8958-F12E23D924A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D890B202-98D5-45F6-8623-E8BDBF55E76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CAB37693-22C2-4525-BD62-3844A8075B4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4ACC9638-AD35-4B31-B74D-D00F775B353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CE130852-7B95-4366-A54A-07953E25B71C}"/>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E336BD77-9B14-4510-A6C3-F4390ED2A88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194A2A1F-72CD-4F50-B681-8264D8F1061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7" name="テキスト ボックス 626">
          <a:extLst>
            <a:ext uri="{FF2B5EF4-FFF2-40B4-BE49-F238E27FC236}">
              <a16:creationId xmlns:a16="http://schemas.microsoft.com/office/drawing/2014/main" id="{ED900126-86EB-4B4C-B898-342392356559}"/>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a:extLst>
            <a:ext uri="{FF2B5EF4-FFF2-40B4-BE49-F238E27FC236}">
              <a16:creationId xmlns:a16="http://schemas.microsoft.com/office/drawing/2014/main" id="{FFCA950E-3AA7-4731-842C-944366C87F23}"/>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9" name="テキスト ボックス 628">
          <a:extLst>
            <a:ext uri="{FF2B5EF4-FFF2-40B4-BE49-F238E27FC236}">
              <a16:creationId xmlns:a16="http://schemas.microsoft.com/office/drawing/2014/main" id="{39ED53BE-7FFF-4F4A-8F84-6B5A3B188149}"/>
            </a:ext>
          </a:extLst>
        </xdr:cNvPr>
        <xdr:cNvSpPr txBox="1"/>
      </xdr:nvSpPr>
      <xdr:spPr>
        <a:xfrm>
          <a:off x="1084279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a:extLst>
            <a:ext uri="{FF2B5EF4-FFF2-40B4-BE49-F238E27FC236}">
              <a16:creationId xmlns:a16="http://schemas.microsoft.com/office/drawing/2014/main" id="{59699C41-5C98-4785-A460-55FE4FE34E8E}"/>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a:extLst>
            <a:ext uri="{FF2B5EF4-FFF2-40B4-BE49-F238E27FC236}">
              <a16:creationId xmlns:a16="http://schemas.microsoft.com/office/drawing/2014/main" id="{A7BC9A3C-5465-4D01-9A20-7B1ACEB99F9A}"/>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a:extLst>
            <a:ext uri="{FF2B5EF4-FFF2-40B4-BE49-F238E27FC236}">
              <a16:creationId xmlns:a16="http://schemas.microsoft.com/office/drawing/2014/main" id="{80C2A7DE-B633-4E24-B664-94E419A45897}"/>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a:extLst>
            <a:ext uri="{FF2B5EF4-FFF2-40B4-BE49-F238E27FC236}">
              <a16:creationId xmlns:a16="http://schemas.microsoft.com/office/drawing/2014/main" id="{0C346E16-E23E-477D-A9CB-D650D769DB4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a:extLst>
            <a:ext uri="{FF2B5EF4-FFF2-40B4-BE49-F238E27FC236}">
              <a16:creationId xmlns:a16="http://schemas.microsoft.com/office/drawing/2014/main" id="{DF6C38D0-B37D-4D80-85E2-F559274B79DE}"/>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a:extLst>
            <a:ext uri="{FF2B5EF4-FFF2-40B4-BE49-F238E27FC236}">
              <a16:creationId xmlns:a16="http://schemas.microsoft.com/office/drawing/2014/main" id="{2E2D07BB-0A91-497A-804B-1113FDC5DF95}"/>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a:extLst>
            <a:ext uri="{FF2B5EF4-FFF2-40B4-BE49-F238E27FC236}">
              <a16:creationId xmlns:a16="http://schemas.microsoft.com/office/drawing/2014/main" id="{EA4CBDEB-44A0-4DF2-A76A-3D21C9A0086C}"/>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a:extLst>
            <a:ext uri="{FF2B5EF4-FFF2-40B4-BE49-F238E27FC236}">
              <a16:creationId xmlns:a16="http://schemas.microsoft.com/office/drawing/2014/main" id="{1EBE3888-20E9-4B12-9387-D34B6E00EF4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BFB151AA-B603-4890-95D8-54E4A845705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a:extLst>
            <a:ext uri="{FF2B5EF4-FFF2-40B4-BE49-F238E27FC236}">
              <a16:creationId xmlns:a16="http://schemas.microsoft.com/office/drawing/2014/main" id="{320E6CF9-0103-4653-A13A-3F9D0E828170}"/>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FC8F4832-D899-4F84-9EF8-0B8E2CE70C3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41" name="直線コネクタ 640">
          <a:extLst>
            <a:ext uri="{FF2B5EF4-FFF2-40B4-BE49-F238E27FC236}">
              <a16:creationId xmlns:a16="http://schemas.microsoft.com/office/drawing/2014/main" id="{80CC5846-D6AE-448A-90B4-1F2120E8E5AF}"/>
            </a:ext>
          </a:extLst>
        </xdr:cNvPr>
        <xdr:cNvCxnSpPr/>
      </xdr:nvCxnSpPr>
      <xdr:spPr>
        <a:xfrm flipV="1">
          <a:off x="14703424" y="944499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9D7A68B8-6D0E-4AFA-80CF-9A0276868D4D}"/>
            </a:ext>
          </a:extLst>
        </xdr:cNvPr>
        <xdr:cNvSpPr txBox="1"/>
      </xdr:nvSpPr>
      <xdr:spPr>
        <a:xfrm>
          <a:off x="1474216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43" name="直線コネクタ 642">
          <a:extLst>
            <a:ext uri="{FF2B5EF4-FFF2-40B4-BE49-F238E27FC236}">
              <a16:creationId xmlns:a16="http://schemas.microsoft.com/office/drawing/2014/main" id="{B2147F56-B7EB-431F-A417-08623007445E}"/>
            </a:ext>
          </a:extLst>
        </xdr:cNvPr>
        <xdr:cNvCxnSpPr/>
      </xdr:nvCxnSpPr>
      <xdr:spPr>
        <a:xfrm>
          <a:off x="14611350" y="1098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4" name="【保健センター・保健所】&#10;有形固定資産減価償却率最大値テキスト">
          <a:extLst>
            <a:ext uri="{FF2B5EF4-FFF2-40B4-BE49-F238E27FC236}">
              <a16:creationId xmlns:a16="http://schemas.microsoft.com/office/drawing/2014/main" id="{2FF84E70-5AB7-46CA-A6A8-546782BA91B0}"/>
            </a:ext>
          </a:extLst>
        </xdr:cNvPr>
        <xdr:cNvSpPr txBox="1"/>
      </xdr:nvSpPr>
      <xdr:spPr>
        <a:xfrm>
          <a:off x="1474216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5" name="直線コネクタ 644">
          <a:extLst>
            <a:ext uri="{FF2B5EF4-FFF2-40B4-BE49-F238E27FC236}">
              <a16:creationId xmlns:a16="http://schemas.microsoft.com/office/drawing/2014/main" id="{CF243D36-B917-45A5-8180-F288D42D4AD2}"/>
            </a:ext>
          </a:extLst>
        </xdr:cNvPr>
        <xdr:cNvCxnSpPr/>
      </xdr:nvCxnSpPr>
      <xdr:spPr>
        <a:xfrm>
          <a:off x="1461135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ED7092ED-339D-41F7-B12F-DA6C7F13791D}"/>
            </a:ext>
          </a:extLst>
        </xdr:cNvPr>
        <xdr:cNvSpPr txBox="1"/>
      </xdr:nvSpPr>
      <xdr:spPr>
        <a:xfrm>
          <a:off x="14742160" y="976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7" name="フローチャート: 判断 646">
          <a:extLst>
            <a:ext uri="{FF2B5EF4-FFF2-40B4-BE49-F238E27FC236}">
              <a16:creationId xmlns:a16="http://schemas.microsoft.com/office/drawing/2014/main" id="{6B30DA7C-D06D-4051-9E93-9EB6F28F1B27}"/>
            </a:ext>
          </a:extLst>
        </xdr:cNvPr>
        <xdr:cNvSpPr/>
      </xdr:nvSpPr>
      <xdr:spPr>
        <a:xfrm>
          <a:off x="14649450" y="9904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8" name="フローチャート: 判断 647">
          <a:extLst>
            <a:ext uri="{FF2B5EF4-FFF2-40B4-BE49-F238E27FC236}">
              <a16:creationId xmlns:a16="http://schemas.microsoft.com/office/drawing/2014/main" id="{A133E300-5100-4C66-8E70-765B99C71B4F}"/>
            </a:ext>
          </a:extLst>
        </xdr:cNvPr>
        <xdr:cNvSpPr/>
      </xdr:nvSpPr>
      <xdr:spPr>
        <a:xfrm>
          <a:off x="13887450" y="9904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9" name="フローチャート: 判断 648">
          <a:extLst>
            <a:ext uri="{FF2B5EF4-FFF2-40B4-BE49-F238E27FC236}">
              <a16:creationId xmlns:a16="http://schemas.microsoft.com/office/drawing/2014/main" id="{7E4D1A2B-1F3B-41AB-B408-A7DD18262117}"/>
            </a:ext>
          </a:extLst>
        </xdr:cNvPr>
        <xdr:cNvSpPr/>
      </xdr:nvSpPr>
      <xdr:spPr>
        <a:xfrm>
          <a:off x="13089890" y="9851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50" name="フローチャート: 判断 649">
          <a:extLst>
            <a:ext uri="{FF2B5EF4-FFF2-40B4-BE49-F238E27FC236}">
              <a16:creationId xmlns:a16="http://schemas.microsoft.com/office/drawing/2014/main" id="{AFA63FA2-7164-48BF-B448-9EA81E322FF3}"/>
            </a:ext>
          </a:extLst>
        </xdr:cNvPr>
        <xdr:cNvSpPr/>
      </xdr:nvSpPr>
      <xdr:spPr>
        <a:xfrm>
          <a:off x="12303760" y="9809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51" name="フローチャート: 判断 650">
          <a:extLst>
            <a:ext uri="{FF2B5EF4-FFF2-40B4-BE49-F238E27FC236}">
              <a16:creationId xmlns:a16="http://schemas.microsoft.com/office/drawing/2014/main" id="{A8B0624A-AB83-4EFD-9236-5660EEF25D30}"/>
            </a:ext>
          </a:extLst>
        </xdr:cNvPr>
        <xdr:cNvSpPr/>
      </xdr:nvSpPr>
      <xdr:spPr>
        <a:xfrm>
          <a:off x="11487150" y="9780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11BAA24-8521-4B1C-BA28-BB8BF117AB61}"/>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BF668E0-3DBC-40D5-9A31-27439A864E9A}"/>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E48DEA93-7BE4-4C46-B98A-5BB33F17472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45FC2903-2DB2-458B-A4BF-F061C78D149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FDB0FC1E-F4E3-423D-A0F1-5EBF1B8D663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657" name="楕円 656">
          <a:extLst>
            <a:ext uri="{FF2B5EF4-FFF2-40B4-BE49-F238E27FC236}">
              <a16:creationId xmlns:a16="http://schemas.microsoft.com/office/drawing/2014/main" id="{E816BAF7-7BB2-47B0-8477-C9343DD8A6B3}"/>
            </a:ext>
          </a:extLst>
        </xdr:cNvPr>
        <xdr:cNvSpPr/>
      </xdr:nvSpPr>
      <xdr:spPr>
        <a:xfrm>
          <a:off x="14649450" y="10438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7517FA1F-CF0E-4588-A86D-4B61126DA3A0}"/>
            </a:ext>
          </a:extLst>
        </xdr:cNvPr>
        <xdr:cNvSpPr txBox="1"/>
      </xdr:nvSpPr>
      <xdr:spPr>
        <a:xfrm>
          <a:off x="1474216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82550</xdr:rowOff>
    </xdr:from>
    <xdr:to>
      <xdr:col>81</xdr:col>
      <xdr:colOff>101600</xdr:colOff>
      <xdr:row>61</xdr:row>
      <xdr:rowOff>12700</xdr:rowOff>
    </xdr:to>
    <xdr:sp macro="" textlink="">
      <xdr:nvSpPr>
        <xdr:cNvPr id="659" name="楕円 658">
          <a:extLst>
            <a:ext uri="{FF2B5EF4-FFF2-40B4-BE49-F238E27FC236}">
              <a16:creationId xmlns:a16="http://schemas.microsoft.com/office/drawing/2014/main" id="{24EFDDF4-F90E-49DA-B257-1134B29F4A2E}"/>
            </a:ext>
          </a:extLst>
        </xdr:cNvPr>
        <xdr:cNvSpPr/>
      </xdr:nvSpPr>
      <xdr:spPr>
        <a:xfrm>
          <a:off x="13887450" y="10371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133350</xdr:rowOff>
    </xdr:from>
    <xdr:to>
      <xdr:col>85</xdr:col>
      <xdr:colOff>127000</xdr:colOff>
      <xdr:row>61</xdr:row>
      <xdr:rowOff>30480</xdr:rowOff>
    </xdr:to>
    <xdr:cxnSp macro="">
      <xdr:nvCxnSpPr>
        <xdr:cNvPr id="660" name="直線コネクタ 659">
          <a:extLst>
            <a:ext uri="{FF2B5EF4-FFF2-40B4-BE49-F238E27FC236}">
              <a16:creationId xmlns:a16="http://schemas.microsoft.com/office/drawing/2014/main" id="{C2792115-0499-4AA4-8470-1585104523DC}"/>
            </a:ext>
          </a:extLst>
        </xdr:cNvPr>
        <xdr:cNvCxnSpPr/>
      </xdr:nvCxnSpPr>
      <xdr:spPr>
        <a:xfrm>
          <a:off x="13942060" y="10416540"/>
          <a:ext cx="762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661" name="楕円 660">
          <a:extLst>
            <a:ext uri="{FF2B5EF4-FFF2-40B4-BE49-F238E27FC236}">
              <a16:creationId xmlns:a16="http://schemas.microsoft.com/office/drawing/2014/main" id="{C6D539FD-01F8-41C4-8A49-4A3517655AB5}"/>
            </a:ext>
          </a:extLst>
        </xdr:cNvPr>
        <xdr:cNvSpPr/>
      </xdr:nvSpPr>
      <xdr:spPr>
        <a:xfrm>
          <a:off x="13089890" y="102952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133350</xdr:rowOff>
    </xdr:to>
    <xdr:cxnSp macro="">
      <xdr:nvCxnSpPr>
        <xdr:cNvPr id="662" name="直線コネクタ 661">
          <a:extLst>
            <a:ext uri="{FF2B5EF4-FFF2-40B4-BE49-F238E27FC236}">
              <a16:creationId xmlns:a16="http://schemas.microsoft.com/office/drawing/2014/main" id="{52D9B013-0463-49C5-8221-0DA0F065C6E4}"/>
            </a:ext>
          </a:extLst>
        </xdr:cNvPr>
        <xdr:cNvCxnSpPr/>
      </xdr:nvCxnSpPr>
      <xdr:spPr>
        <a:xfrm>
          <a:off x="13144500" y="10340340"/>
          <a:ext cx="7975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63" name="楕円 662">
          <a:extLst>
            <a:ext uri="{FF2B5EF4-FFF2-40B4-BE49-F238E27FC236}">
              <a16:creationId xmlns:a16="http://schemas.microsoft.com/office/drawing/2014/main" id="{CB8CBCBC-9D92-46DC-874D-FB7CF56B2CF9}"/>
            </a:ext>
          </a:extLst>
        </xdr:cNvPr>
        <xdr:cNvSpPr/>
      </xdr:nvSpPr>
      <xdr:spPr>
        <a:xfrm>
          <a:off x="12303760" y="102609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26670</xdr:rowOff>
    </xdr:from>
    <xdr:to>
      <xdr:col>76</xdr:col>
      <xdr:colOff>114300</xdr:colOff>
      <xdr:row>60</xdr:row>
      <xdr:rowOff>57150</xdr:rowOff>
    </xdr:to>
    <xdr:cxnSp macro="">
      <xdr:nvCxnSpPr>
        <xdr:cNvPr id="664" name="直線コネクタ 663">
          <a:extLst>
            <a:ext uri="{FF2B5EF4-FFF2-40B4-BE49-F238E27FC236}">
              <a16:creationId xmlns:a16="http://schemas.microsoft.com/office/drawing/2014/main" id="{A230E0A8-9D24-45C0-9611-9247ECDAA405}"/>
            </a:ext>
          </a:extLst>
        </xdr:cNvPr>
        <xdr:cNvCxnSpPr/>
      </xdr:nvCxnSpPr>
      <xdr:spPr>
        <a:xfrm>
          <a:off x="12346940" y="1031176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71120</xdr:rowOff>
    </xdr:from>
    <xdr:to>
      <xdr:col>67</xdr:col>
      <xdr:colOff>101600</xdr:colOff>
      <xdr:row>60</xdr:row>
      <xdr:rowOff>1270</xdr:rowOff>
    </xdr:to>
    <xdr:sp macro="" textlink="">
      <xdr:nvSpPr>
        <xdr:cNvPr id="665" name="楕円 664">
          <a:extLst>
            <a:ext uri="{FF2B5EF4-FFF2-40B4-BE49-F238E27FC236}">
              <a16:creationId xmlns:a16="http://schemas.microsoft.com/office/drawing/2014/main" id="{C98794A7-EBD5-425B-AFC4-9D6D251D65C0}"/>
            </a:ext>
          </a:extLst>
        </xdr:cNvPr>
        <xdr:cNvSpPr/>
      </xdr:nvSpPr>
      <xdr:spPr>
        <a:xfrm>
          <a:off x="11487150" y="10184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121920</xdr:rowOff>
    </xdr:from>
    <xdr:to>
      <xdr:col>71</xdr:col>
      <xdr:colOff>177800</xdr:colOff>
      <xdr:row>60</xdr:row>
      <xdr:rowOff>26670</xdr:rowOff>
    </xdr:to>
    <xdr:cxnSp macro="">
      <xdr:nvCxnSpPr>
        <xdr:cNvPr id="666" name="直線コネクタ 665">
          <a:extLst>
            <a:ext uri="{FF2B5EF4-FFF2-40B4-BE49-F238E27FC236}">
              <a16:creationId xmlns:a16="http://schemas.microsoft.com/office/drawing/2014/main" id="{937B6640-1050-4B2C-8567-EE83E8DCBF8F}"/>
            </a:ext>
          </a:extLst>
        </xdr:cNvPr>
        <xdr:cNvCxnSpPr/>
      </xdr:nvCxnSpPr>
      <xdr:spPr>
        <a:xfrm>
          <a:off x="11541760" y="10239375"/>
          <a:ext cx="80518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82567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52DBE69D-0B16-4D9A-B5A7-09EF57A8E27E}"/>
            </a:ext>
          </a:extLst>
        </xdr:cNvPr>
        <xdr:cNvSpPr txBox="1"/>
      </xdr:nvSpPr>
      <xdr:spPr>
        <a:xfrm>
          <a:off x="1373823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33E38EA3-741C-4665-8DA4-A1DB27DD189B}"/>
            </a:ext>
          </a:extLst>
        </xdr:cNvPr>
        <xdr:cNvSpPr txBox="1"/>
      </xdr:nvSpPr>
      <xdr:spPr>
        <a:xfrm>
          <a:off x="1295718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154957</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8A1ABEAA-BE78-48EB-8497-A17EC6600DEC}"/>
            </a:ext>
          </a:extLst>
        </xdr:cNvPr>
        <xdr:cNvSpPr txBox="1"/>
      </xdr:nvSpPr>
      <xdr:spPr>
        <a:xfrm>
          <a:off x="1217105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5CCCB40D-B56D-4843-9EE8-42FD789054AB}"/>
            </a:ext>
          </a:extLst>
        </xdr:cNvPr>
        <xdr:cNvSpPr txBox="1"/>
      </xdr:nvSpPr>
      <xdr:spPr>
        <a:xfrm>
          <a:off x="1135444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3827</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E6F3FB7B-84BB-42E8-8DEF-81D653B992AF}"/>
            </a:ext>
          </a:extLst>
        </xdr:cNvPr>
        <xdr:cNvSpPr txBox="1"/>
      </xdr:nvSpPr>
      <xdr:spPr>
        <a:xfrm>
          <a:off x="1373823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EF7B63F0-C77E-4252-B427-DCCE59015121}"/>
            </a:ext>
          </a:extLst>
        </xdr:cNvPr>
        <xdr:cNvSpPr txBox="1"/>
      </xdr:nvSpPr>
      <xdr:spPr>
        <a:xfrm>
          <a:off x="1295718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85BB9D97-16D9-4214-B992-2465A84506A5}"/>
            </a:ext>
          </a:extLst>
        </xdr:cNvPr>
        <xdr:cNvSpPr txBox="1"/>
      </xdr:nvSpPr>
      <xdr:spPr>
        <a:xfrm>
          <a:off x="1217105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163847</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652DDCD3-DFD9-4557-8D1B-01CDCBC9521C}"/>
            </a:ext>
          </a:extLst>
        </xdr:cNvPr>
        <xdr:cNvSpPr txBox="1"/>
      </xdr:nvSpPr>
      <xdr:spPr>
        <a:xfrm>
          <a:off x="113544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14DB3715-15A3-43C4-90B9-00C4828499F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C08C5A96-6999-4DBC-8527-DAF53056FF0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221E633E-4C57-4EFB-AC8F-FCE241A4409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9F13DE98-3858-457C-B4A1-3AAF6F3E2CA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8239D8DB-0B51-47D5-B8A3-DF7935C9C4AC}"/>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EC71AF1A-9BBD-4578-95A0-DDA41B45717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28B7E1D1-5637-4323-9A3C-A6CBF3D2DAF3}"/>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999BCDE0-FA2A-4E88-8D32-D6752D021029}"/>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5FB420D3-D683-43F6-AD79-7A51359592A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E2330C80-0B11-4D6F-9F0D-9DDEB6CB3BB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06C08A25-3810-4FB3-8616-5FEFAF3DD23C}"/>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E71F1971-2E6F-47EC-8430-7AC8F2203B59}"/>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490D3F1A-388F-4BFC-87FA-5E4081D05C4C}"/>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AA5288CA-E37D-4B43-93A5-BBC4C58242F1}"/>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491A3B55-29C2-41E9-9AD5-EBA39D7D0E57}"/>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516BE86B-9013-443A-847F-AE69BF290487}"/>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46962933-6550-40FA-B1F1-6DD14D5091AF}"/>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D4D8139F-FC2A-4862-A317-CD59783E4717}"/>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DD896726-1669-478E-A3D7-CED50B6D4D42}"/>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1EC63A3B-283C-404A-8A0D-B8C5D4254C71}"/>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E75B07F3-A981-4D27-A626-5854EBA8806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429A4390-664D-4723-AA59-7522A18F4B8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4C4E31F8-60C8-47CE-8C8F-62D4AD9BB52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8" name="直線コネクタ 697">
          <a:extLst>
            <a:ext uri="{FF2B5EF4-FFF2-40B4-BE49-F238E27FC236}">
              <a16:creationId xmlns:a16="http://schemas.microsoft.com/office/drawing/2014/main" id="{B45A63F7-14BF-4C40-A020-B1CC7757D167}"/>
            </a:ext>
          </a:extLst>
        </xdr:cNvPr>
        <xdr:cNvCxnSpPr/>
      </xdr:nvCxnSpPr>
      <xdr:spPr>
        <a:xfrm flipV="1">
          <a:off x="19947254" y="948309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08816DE2-645B-40F7-A1B4-D50C71B48F74}"/>
            </a:ext>
          </a:extLst>
        </xdr:cNvPr>
        <xdr:cNvSpPr txBox="1"/>
      </xdr:nvSpPr>
      <xdr:spPr>
        <a:xfrm>
          <a:off x="1998599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0" name="直線コネクタ 699">
          <a:extLst>
            <a:ext uri="{FF2B5EF4-FFF2-40B4-BE49-F238E27FC236}">
              <a16:creationId xmlns:a16="http://schemas.microsoft.com/office/drawing/2014/main" id="{37DE47CF-706E-4F15-B1CF-43650AD3D41E}"/>
            </a:ext>
          </a:extLst>
        </xdr:cNvPr>
        <xdr:cNvCxnSpPr/>
      </xdr:nvCxnSpPr>
      <xdr:spPr>
        <a:xfrm>
          <a:off x="19885660" y="1089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C02A492E-AEDC-4620-8F34-0BFD4BEB5202}"/>
            </a:ext>
          </a:extLst>
        </xdr:cNvPr>
        <xdr:cNvSpPr txBox="1"/>
      </xdr:nvSpPr>
      <xdr:spPr>
        <a:xfrm>
          <a:off x="1998599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702" name="直線コネクタ 701">
          <a:extLst>
            <a:ext uri="{FF2B5EF4-FFF2-40B4-BE49-F238E27FC236}">
              <a16:creationId xmlns:a16="http://schemas.microsoft.com/office/drawing/2014/main" id="{81728576-72EA-46BC-B2F7-7F1EFF45FBBE}"/>
            </a:ext>
          </a:extLst>
        </xdr:cNvPr>
        <xdr:cNvCxnSpPr/>
      </xdr:nvCxnSpPr>
      <xdr:spPr>
        <a:xfrm>
          <a:off x="19885660" y="948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6ACFA3AF-B035-4DAA-BD8D-0177FBB60710}"/>
            </a:ext>
          </a:extLst>
        </xdr:cNvPr>
        <xdr:cNvSpPr txBox="1"/>
      </xdr:nvSpPr>
      <xdr:spPr>
        <a:xfrm>
          <a:off x="19985990" y="1028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4" name="フローチャート: 判断 703">
          <a:extLst>
            <a:ext uri="{FF2B5EF4-FFF2-40B4-BE49-F238E27FC236}">
              <a16:creationId xmlns:a16="http://schemas.microsoft.com/office/drawing/2014/main" id="{FDF7E9F5-0707-4654-AF1A-CEE601729B60}"/>
            </a:ext>
          </a:extLst>
        </xdr:cNvPr>
        <xdr:cNvSpPr/>
      </xdr:nvSpPr>
      <xdr:spPr>
        <a:xfrm>
          <a:off x="19904710" y="1042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5" name="フローチャート: 判断 704">
          <a:extLst>
            <a:ext uri="{FF2B5EF4-FFF2-40B4-BE49-F238E27FC236}">
              <a16:creationId xmlns:a16="http://schemas.microsoft.com/office/drawing/2014/main" id="{15F78684-ECD7-4951-B995-A6E8BDF13935}"/>
            </a:ext>
          </a:extLst>
        </xdr:cNvPr>
        <xdr:cNvSpPr/>
      </xdr:nvSpPr>
      <xdr:spPr>
        <a:xfrm>
          <a:off x="19161760" y="1042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6" name="フローチャート: 判断 705">
          <a:extLst>
            <a:ext uri="{FF2B5EF4-FFF2-40B4-BE49-F238E27FC236}">
              <a16:creationId xmlns:a16="http://schemas.microsoft.com/office/drawing/2014/main" id="{D8757BA3-192A-43B9-9522-7A85C46AAA48}"/>
            </a:ext>
          </a:extLst>
        </xdr:cNvPr>
        <xdr:cNvSpPr/>
      </xdr:nvSpPr>
      <xdr:spPr>
        <a:xfrm>
          <a:off x="18345150" y="1042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a:extLst>
            <a:ext uri="{FF2B5EF4-FFF2-40B4-BE49-F238E27FC236}">
              <a16:creationId xmlns:a16="http://schemas.microsoft.com/office/drawing/2014/main" id="{C0A8E4C1-3A1C-4210-862F-599BAB8C61A0}"/>
            </a:ext>
          </a:extLst>
        </xdr:cNvPr>
        <xdr:cNvSpPr/>
      </xdr:nvSpPr>
      <xdr:spPr>
        <a:xfrm>
          <a:off x="17547590" y="104228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8" name="フローチャート: 判断 707">
          <a:extLst>
            <a:ext uri="{FF2B5EF4-FFF2-40B4-BE49-F238E27FC236}">
              <a16:creationId xmlns:a16="http://schemas.microsoft.com/office/drawing/2014/main" id="{DA1C73A6-2B43-4C34-8C9A-50DE9F5F4A62}"/>
            </a:ext>
          </a:extLst>
        </xdr:cNvPr>
        <xdr:cNvSpPr/>
      </xdr:nvSpPr>
      <xdr:spPr>
        <a:xfrm>
          <a:off x="16761460" y="1042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334B9F7-7D4E-489F-9983-A4ADDE46E4CD}"/>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630075E-7E65-42EF-B429-589109C3869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D926EB29-1BF9-4A77-9374-843A56FF63C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53E3096A-C1CF-4D3E-BD67-3DB0B581969F}"/>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29F69D3A-FC69-409A-8F29-263210A4B588}"/>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4" name="楕円 713">
          <a:extLst>
            <a:ext uri="{FF2B5EF4-FFF2-40B4-BE49-F238E27FC236}">
              <a16:creationId xmlns:a16="http://schemas.microsoft.com/office/drawing/2014/main" id="{D23FED3F-99BD-41CD-B405-82E39C182182}"/>
            </a:ext>
          </a:extLst>
        </xdr:cNvPr>
        <xdr:cNvSpPr/>
      </xdr:nvSpPr>
      <xdr:spPr>
        <a:xfrm>
          <a:off x="1990471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26E1ED08-4F6D-4D07-BE07-AFF742D5F8AA}"/>
            </a:ext>
          </a:extLst>
        </xdr:cNvPr>
        <xdr:cNvSpPr txBox="1"/>
      </xdr:nvSpPr>
      <xdr:spPr>
        <a:xfrm>
          <a:off x="1998599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6" name="楕円 715">
          <a:extLst>
            <a:ext uri="{FF2B5EF4-FFF2-40B4-BE49-F238E27FC236}">
              <a16:creationId xmlns:a16="http://schemas.microsoft.com/office/drawing/2014/main" id="{AE5D312C-7904-4179-9980-B46676DEC888}"/>
            </a:ext>
          </a:extLst>
        </xdr:cNvPr>
        <xdr:cNvSpPr/>
      </xdr:nvSpPr>
      <xdr:spPr>
        <a:xfrm>
          <a:off x="191617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7" name="直線コネクタ 716">
          <a:extLst>
            <a:ext uri="{FF2B5EF4-FFF2-40B4-BE49-F238E27FC236}">
              <a16:creationId xmlns:a16="http://schemas.microsoft.com/office/drawing/2014/main" id="{42F5575E-93D0-4288-8C8B-1781CB0E7137}"/>
            </a:ext>
          </a:extLst>
        </xdr:cNvPr>
        <xdr:cNvCxnSpPr/>
      </xdr:nvCxnSpPr>
      <xdr:spPr>
        <a:xfrm>
          <a:off x="19204940" y="10854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8" name="楕円 717">
          <a:extLst>
            <a:ext uri="{FF2B5EF4-FFF2-40B4-BE49-F238E27FC236}">
              <a16:creationId xmlns:a16="http://schemas.microsoft.com/office/drawing/2014/main" id="{56C51166-07C0-465A-A285-E1DC95CE1190}"/>
            </a:ext>
          </a:extLst>
        </xdr:cNvPr>
        <xdr:cNvSpPr/>
      </xdr:nvSpPr>
      <xdr:spPr>
        <a:xfrm>
          <a:off x="1834515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9" name="直線コネクタ 718">
          <a:extLst>
            <a:ext uri="{FF2B5EF4-FFF2-40B4-BE49-F238E27FC236}">
              <a16:creationId xmlns:a16="http://schemas.microsoft.com/office/drawing/2014/main" id="{5EC07F96-A45C-452F-A10B-9556D6B0230E}"/>
            </a:ext>
          </a:extLst>
        </xdr:cNvPr>
        <xdr:cNvCxnSpPr/>
      </xdr:nvCxnSpPr>
      <xdr:spPr>
        <a:xfrm>
          <a:off x="18399760" y="10854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20" name="楕円 719">
          <a:extLst>
            <a:ext uri="{FF2B5EF4-FFF2-40B4-BE49-F238E27FC236}">
              <a16:creationId xmlns:a16="http://schemas.microsoft.com/office/drawing/2014/main" id="{357E1799-CEAA-40F4-982E-4607C5301294}"/>
            </a:ext>
          </a:extLst>
        </xdr:cNvPr>
        <xdr:cNvSpPr/>
      </xdr:nvSpPr>
      <xdr:spPr>
        <a:xfrm>
          <a:off x="17547590" y="108096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21" name="直線コネクタ 720">
          <a:extLst>
            <a:ext uri="{FF2B5EF4-FFF2-40B4-BE49-F238E27FC236}">
              <a16:creationId xmlns:a16="http://schemas.microsoft.com/office/drawing/2014/main" id="{144ACDE3-14C7-444B-BC64-ABF032CFBD0A}"/>
            </a:ext>
          </a:extLst>
        </xdr:cNvPr>
        <xdr:cNvCxnSpPr/>
      </xdr:nvCxnSpPr>
      <xdr:spPr>
        <a:xfrm>
          <a:off x="1760220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22" name="楕円 721">
          <a:extLst>
            <a:ext uri="{FF2B5EF4-FFF2-40B4-BE49-F238E27FC236}">
              <a16:creationId xmlns:a16="http://schemas.microsoft.com/office/drawing/2014/main" id="{BDEB1EC3-2649-4C24-B7D9-E24C737375E7}"/>
            </a:ext>
          </a:extLst>
        </xdr:cNvPr>
        <xdr:cNvSpPr/>
      </xdr:nvSpPr>
      <xdr:spPr>
        <a:xfrm>
          <a:off x="167614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23" name="直線コネクタ 722">
          <a:extLst>
            <a:ext uri="{FF2B5EF4-FFF2-40B4-BE49-F238E27FC236}">
              <a16:creationId xmlns:a16="http://schemas.microsoft.com/office/drawing/2014/main" id="{8DB1F9BE-E4AD-4AFE-AEE7-7677CAA66261}"/>
            </a:ext>
          </a:extLst>
        </xdr:cNvPr>
        <xdr:cNvCxnSpPr/>
      </xdr:nvCxnSpPr>
      <xdr:spPr>
        <a:xfrm>
          <a:off x="1680464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AE5AE47A-B70B-497D-AB24-609239E9CC55}"/>
            </a:ext>
          </a:extLst>
        </xdr:cNvPr>
        <xdr:cNvSpPr txBox="1"/>
      </xdr:nvSpPr>
      <xdr:spPr>
        <a:xfrm>
          <a:off x="1898213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5" name="n_2aveValue【保健センター・保健所】&#10;一人当たり面積">
          <a:extLst>
            <a:ext uri="{FF2B5EF4-FFF2-40B4-BE49-F238E27FC236}">
              <a16:creationId xmlns:a16="http://schemas.microsoft.com/office/drawing/2014/main" id="{6E0A1D43-4888-4283-A1C3-00E08DC61FB9}"/>
            </a:ext>
          </a:extLst>
        </xdr:cNvPr>
        <xdr:cNvSpPr txBox="1"/>
      </xdr:nvSpPr>
      <xdr:spPr>
        <a:xfrm>
          <a:off x="1818203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6" name="n_3aveValue【保健センター・保健所】&#10;一人当たり面積">
          <a:extLst>
            <a:ext uri="{FF2B5EF4-FFF2-40B4-BE49-F238E27FC236}">
              <a16:creationId xmlns:a16="http://schemas.microsoft.com/office/drawing/2014/main" id="{AC4E0AF0-2F9D-464D-AD47-860998BE29B2}"/>
            </a:ext>
          </a:extLst>
        </xdr:cNvPr>
        <xdr:cNvSpPr txBox="1"/>
      </xdr:nvSpPr>
      <xdr:spPr>
        <a:xfrm>
          <a:off x="1738447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7" name="n_4aveValue【保健センター・保健所】&#10;一人当たり面積">
          <a:extLst>
            <a:ext uri="{FF2B5EF4-FFF2-40B4-BE49-F238E27FC236}">
              <a16:creationId xmlns:a16="http://schemas.microsoft.com/office/drawing/2014/main" id="{8D95025A-5EAE-45A4-97A1-6EFB2B0CCD3A}"/>
            </a:ext>
          </a:extLst>
        </xdr:cNvPr>
        <xdr:cNvSpPr txBox="1"/>
      </xdr:nvSpPr>
      <xdr:spPr>
        <a:xfrm>
          <a:off x="1658881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8" name="n_1mainValue【保健センター・保健所】&#10;一人当たり面積">
          <a:extLst>
            <a:ext uri="{FF2B5EF4-FFF2-40B4-BE49-F238E27FC236}">
              <a16:creationId xmlns:a16="http://schemas.microsoft.com/office/drawing/2014/main" id="{E901D02E-66AB-4730-A9FF-60F0370EFC13}"/>
            </a:ext>
          </a:extLst>
        </xdr:cNvPr>
        <xdr:cNvSpPr txBox="1"/>
      </xdr:nvSpPr>
      <xdr:spPr>
        <a:xfrm>
          <a:off x="189821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9" name="n_2mainValue【保健センター・保健所】&#10;一人当たり面積">
          <a:extLst>
            <a:ext uri="{FF2B5EF4-FFF2-40B4-BE49-F238E27FC236}">
              <a16:creationId xmlns:a16="http://schemas.microsoft.com/office/drawing/2014/main" id="{CB58205E-92C4-4245-A3A0-BCCDD03BF450}"/>
            </a:ext>
          </a:extLst>
        </xdr:cNvPr>
        <xdr:cNvSpPr txBox="1"/>
      </xdr:nvSpPr>
      <xdr:spPr>
        <a:xfrm>
          <a:off x="181820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30" name="n_3mainValue【保健センター・保健所】&#10;一人当たり面積">
          <a:extLst>
            <a:ext uri="{FF2B5EF4-FFF2-40B4-BE49-F238E27FC236}">
              <a16:creationId xmlns:a16="http://schemas.microsoft.com/office/drawing/2014/main" id="{350C4249-0EAF-4CAC-B54A-2C3B21D4051A}"/>
            </a:ext>
          </a:extLst>
        </xdr:cNvPr>
        <xdr:cNvSpPr txBox="1"/>
      </xdr:nvSpPr>
      <xdr:spPr>
        <a:xfrm>
          <a:off x="1738447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31" name="n_4mainValue【保健センター・保健所】&#10;一人当たり面積">
          <a:extLst>
            <a:ext uri="{FF2B5EF4-FFF2-40B4-BE49-F238E27FC236}">
              <a16:creationId xmlns:a16="http://schemas.microsoft.com/office/drawing/2014/main" id="{89B20497-1F1D-4195-AC59-767A74614829}"/>
            </a:ext>
          </a:extLst>
        </xdr:cNvPr>
        <xdr:cNvSpPr txBox="1"/>
      </xdr:nvSpPr>
      <xdr:spPr>
        <a:xfrm>
          <a:off x="1658881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F7682DC3-56A4-4040-A930-767A2B8C749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710734A5-88CB-41E4-9AA4-C1227495E6E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67A360FC-01DC-49B1-A956-4547E76A881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1A7E7A16-2125-4485-BB5E-4641A073D89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8BFDF9FC-3D91-4A98-B5E7-802F5970416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F4C5DC79-95E5-472E-8426-FB07F9CB0C0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4BDC843E-1AA0-44DA-B82F-2A803492A8D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FAE45F86-3083-46F9-BB9A-F62433DBA34F}"/>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3C69986C-05E7-450B-9BAE-603790048F1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7BC8353A-5C59-4B64-8241-E5CDF7AAFDC7}"/>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a:extLst>
            <a:ext uri="{FF2B5EF4-FFF2-40B4-BE49-F238E27FC236}">
              <a16:creationId xmlns:a16="http://schemas.microsoft.com/office/drawing/2014/main" id="{7606C63F-6B01-42BC-85F7-849340CBF461}"/>
            </a:ext>
          </a:extLst>
        </xdr:cNvPr>
        <xdr:cNvSpPr txBox="1"/>
      </xdr:nvSpPr>
      <xdr:spPr>
        <a:xfrm>
          <a:off x="1084279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6D617CC7-0CF0-4AF4-B9A0-110827B234E2}"/>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4" name="テキスト ボックス 743">
          <a:extLst>
            <a:ext uri="{FF2B5EF4-FFF2-40B4-BE49-F238E27FC236}">
              <a16:creationId xmlns:a16="http://schemas.microsoft.com/office/drawing/2014/main" id="{99F5EEE4-239C-46E4-B503-5D68668BB2FA}"/>
            </a:ext>
          </a:extLst>
        </xdr:cNvPr>
        <xdr:cNvSpPr txBox="1"/>
      </xdr:nvSpPr>
      <xdr:spPr>
        <a:xfrm>
          <a:off x="10842791" y="1471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163167A7-679A-4737-A68E-8946F279BF8F}"/>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F852E9D3-E857-4365-8E81-18A3C6B1D3A4}"/>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B0C5F9A4-52E2-4569-9FEF-45400E84E271}"/>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D040184B-0093-4543-9249-25B34A43EF13}"/>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0CEFF4A4-11F1-41CD-AB27-FDB1D70AB96A}"/>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4BD779BC-7654-4CA8-BC96-8FFB40DEBD98}"/>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7D6FABB3-2345-4982-BE0A-97530B09A0C1}"/>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9E26C52E-2FD0-4CEA-81D2-375A77F2DF18}"/>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601E81D5-F08C-49BA-929E-991F5C2E73B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a:extLst>
            <a:ext uri="{FF2B5EF4-FFF2-40B4-BE49-F238E27FC236}">
              <a16:creationId xmlns:a16="http://schemas.microsoft.com/office/drawing/2014/main" id="{78F8AD15-48D4-4C17-8A24-8FBD00F27357}"/>
            </a:ext>
          </a:extLst>
        </xdr:cNvPr>
        <xdr:cNvSpPr txBox="1"/>
      </xdr:nvSpPr>
      <xdr:spPr>
        <a:xfrm>
          <a:off x="1084279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BBFB8080-7185-4EFB-87A2-B82F9F057CEE}"/>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6" name="直線コネクタ 755">
          <a:extLst>
            <a:ext uri="{FF2B5EF4-FFF2-40B4-BE49-F238E27FC236}">
              <a16:creationId xmlns:a16="http://schemas.microsoft.com/office/drawing/2014/main" id="{90A192CD-1826-4F61-8250-B8EDFAF3BAC6}"/>
            </a:ext>
          </a:extLst>
        </xdr:cNvPr>
        <xdr:cNvCxnSpPr/>
      </xdr:nvCxnSpPr>
      <xdr:spPr>
        <a:xfrm flipV="1">
          <a:off x="14703424" y="13325475"/>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D129DC9F-FAA6-4A40-92E5-20DA6450134E}"/>
            </a:ext>
          </a:extLst>
        </xdr:cNvPr>
        <xdr:cNvSpPr txBox="1"/>
      </xdr:nvSpPr>
      <xdr:spPr>
        <a:xfrm>
          <a:off x="14742160" y="1469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8" name="直線コネクタ 757">
          <a:extLst>
            <a:ext uri="{FF2B5EF4-FFF2-40B4-BE49-F238E27FC236}">
              <a16:creationId xmlns:a16="http://schemas.microsoft.com/office/drawing/2014/main" id="{79AA19FE-C6F8-4F68-87C8-2827397FFFF5}"/>
            </a:ext>
          </a:extLst>
        </xdr:cNvPr>
        <xdr:cNvCxnSpPr/>
      </xdr:nvCxnSpPr>
      <xdr:spPr>
        <a:xfrm>
          <a:off x="14611350" y="1469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0524CD3A-F358-443F-AB3E-415AD44DFA11}"/>
            </a:ext>
          </a:extLst>
        </xdr:cNvPr>
        <xdr:cNvSpPr txBox="1"/>
      </xdr:nvSpPr>
      <xdr:spPr>
        <a:xfrm>
          <a:off x="14742160" y="1309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60" name="直線コネクタ 759">
          <a:extLst>
            <a:ext uri="{FF2B5EF4-FFF2-40B4-BE49-F238E27FC236}">
              <a16:creationId xmlns:a16="http://schemas.microsoft.com/office/drawing/2014/main" id="{EF895D4F-3909-45EC-9D01-78B21240CD0D}"/>
            </a:ext>
          </a:extLst>
        </xdr:cNvPr>
        <xdr:cNvCxnSpPr/>
      </xdr:nvCxnSpPr>
      <xdr:spPr>
        <a:xfrm>
          <a:off x="14611350" y="13325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86A5BCE0-2869-410A-B773-5935BCBDF3FD}"/>
            </a:ext>
          </a:extLst>
        </xdr:cNvPr>
        <xdr:cNvSpPr txBox="1"/>
      </xdr:nvSpPr>
      <xdr:spPr>
        <a:xfrm>
          <a:off x="14742160" y="1398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62" name="フローチャート: 判断 761">
          <a:extLst>
            <a:ext uri="{FF2B5EF4-FFF2-40B4-BE49-F238E27FC236}">
              <a16:creationId xmlns:a16="http://schemas.microsoft.com/office/drawing/2014/main" id="{5D00989E-ABDA-4B4C-8EE4-700D77933B12}"/>
            </a:ext>
          </a:extLst>
        </xdr:cNvPr>
        <xdr:cNvSpPr/>
      </xdr:nvSpPr>
      <xdr:spPr>
        <a:xfrm>
          <a:off x="14649450" y="14010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63" name="フローチャート: 判断 762">
          <a:extLst>
            <a:ext uri="{FF2B5EF4-FFF2-40B4-BE49-F238E27FC236}">
              <a16:creationId xmlns:a16="http://schemas.microsoft.com/office/drawing/2014/main" id="{7803FA12-C9F7-4BAE-952A-2B2513A36068}"/>
            </a:ext>
          </a:extLst>
        </xdr:cNvPr>
        <xdr:cNvSpPr/>
      </xdr:nvSpPr>
      <xdr:spPr>
        <a:xfrm>
          <a:off x="13887450" y="13981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4" name="フローチャート: 判断 763">
          <a:extLst>
            <a:ext uri="{FF2B5EF4-FFF2-40B4-BE49-F238E27FC236}">
              <a16:creationId xmlns:a16="http://schemas.microsoft.com/office/drawing/2014/main" id="{F7E2D316-966E-48B5-8E2C-8B4D0B7DBD81}"/>
            </a:ext>
          </a:extLst>
        </xdr:cNvPr>
        <xdr:cNvSpPr/>
      </xdr:nvSpPr>
      <xdr:spPr>
        <a:xfrm>
          <a:off x="13089890" y="139338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5" name="フローチャート: 判断 764">
          <a:extLst>
            <a:ext uri="{FF2B5EF4-FFF2-40B4-BE49-F238E27FC236}">
              <a16:creationId xmlns:a16="http://schemas.microsoft.com/office/drawing/2014/main" id="{E155AAD2-0CEB-4BE7-BE49-DF265AE55871}"/>
            </a:ext>
          </a:extLst>
        </xdr:cNvPr>
        <xdr:cNvSpPr/>
      </xdr:nvSpPr>
      <xdr:spPr>
        <a:xfrm>
          <a:off x="12303760" y="1392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6" name="フローチャート: 判断 765">
          <a:extLst>
            <a:ext uri="{FF2B5EF4-FFF2-40B4-BE49-F238E27FC236}">
              <a16:creationId xmlns:a16="http://schemas.microsoft.com/office/drawing/2014/main" id="{F8826D7A-E80E-4A17-AA4A-516EB200149E}"/>
            </a:ext>
          </a:extLst>
        </xdr:cNvPr>
        <xdr:cNvSpPr/>
      </xdr:nvSpPr>
      <xdr:spPr>
        <a:xfrm>
          <a:off x="11487150" y="138709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08E0597-91C8-4738-8132-470B4E31FDD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CCB64C23-2705-44E9-A8F5-A7E91F651CC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BAEEF4D2-BDD8-4641-8898-53E1DF9264A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B722489E-5CB2-433E-8D53-DF05A894926A}"/>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86393A41-773F-45E4-8031-401236D71C15}"/>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72" name="楕円 771">
          <a:extLst>
            <a:ext uri="{FF2B5EF4-FFF2-40B4-BE49-F238E27FC236}">
              <a16:creationId xmlns:a16="http://schemas.microsoft.com/office/drawing/2014/main" id="{0831F256-0E8D-4D91-9E4D-D883B20D2791}"/>
            </a:ext>
          </a:extLst>
        </xdr:cNvPr>
        <xdr:cNvSpPr/>
      </xdr:nvSpPr>
      <xdr:spPr>
        <a:xfrm>
          <a:off x="14649450" y="13971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105427</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2DDBB889-7523-4C50-A753-C887FA2D06EA}"/>
            </a:ext>
          </a:extLst>
        </xdr:cNvPr>
        <xdr:cNvSpPr txBox="1"/>
      </xdr:nvSpPr>
      <xdr:spPr>
        <a:xfrm>
          <a:off x="1474216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774" name="楕円 773">
          <a:extLst>
            <a:ext uri="{FF2B5EF4-FFF2-40B4-BE49-F238E27FC236}">
              <a16:creationId xmlns:a16="http://schemas.microsoft.com/office/drawing/2014/main" id="{B2FD70BB-13B1-4D37-B8FB-141C4503D54E}"/>
            </a:ext>
          </a:extLst>
        </xdr:cNvPr>
        <xdr:cNvSpPr/>
      </xdr:nvSpPr>
      <xdr:spPr>
        <a:xfrm>
          <a:off x="13887450" y="138899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53339</xdr:rowOff>
    </xdr:from>
    <xdr:to>
      <xdr:col>85</xdr:col>
      <xdr:colOff>127000</xdr:colOff>
      <xdr:row>81</xdr:row>
      <xdr:rowOff>133350</xdr:rowOff>
    </xdr:to>
    <xdr:cxnSp macro="">
      <xdr:nvCxnSpPr>
        <xdr:cNvPr id="775" name="直線コネクタ 774">
          <a:extLst>
            <a:ext uri="{FF2B5EF4-FFF2-40B4-BE49-F238E27FC236}">
              <a16:creationId xmlns:a16="http://schemas.microsoft.com/office/drawing/2014/main" id="{5582BE49-418D-4728-AE7E-2DDB42C66508}"/>
            </a:ext>
          </a:extLst>
        </xdr:cNvPr>
        <xdr:cNvCxnSpPr/>
      </xdr:nvCxnSpPr>
      <xdr:spPr>
        <a:xfrm>
          <a:off x="13942060" y="13944599"/>
          <a:ext cx="762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109220</xdr:rowOff>
    </xdr:from>
    <xdr:to>
      <xdr:col>76</xdr:col>
      <xdr:colOff>165100</xdr:colOff>
      <xdr:row>81</xdr:row>
      <xdr:rowOff>39370</xdr:rowOff>
    </xdr:to>
    <xdr:sp macro="" textlink="">
      <xdr:nvSpPr>
        <xdr:cNvPr id="776" name="楕円 775">
          <a:extLst>
            <a:ext uri="{FF2B5EF4-FFF2-40B4-BE49-F238E27FC236}">
              <a16:creationId xmlns:a16="http://schemas.microsoft.com/office/drawing/2014/main" id="{5BC90A0B-44FD-447E-BAFD-E5EADB7ABD11}"/>
            </a:ext>
          </a:extLst>
        </xdr:cNvPr>
        <xdr:cNvSpPr/>
      </xdr:nvSpPr>
      <xdr:spPr>
        <a:xfrm>
          <a:off x="13089890" y="138233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53339</xdr:rowOff>
    </xdr:to>
    <xdr:cxnSp macro="">
      <xdr:nvCxnSpPr>
        <xdr:cNvPr id="777" name="直線コネクタ 776">
          <a:extLst>
            <a:ext uri="{FF2B5EF4-FFF2-40B4-BE49-F238E27FC236}">
              <a16:creationId xmlns:a16="http://schemas.microsoft.com/office/drawing/2014/main" id="{6DCD9917-13FC-4A14-A7CD-6300A86867D6}"/>
            </a:ext>
          </a:extLst>
        </xdr:cNvPr>
        <xdr:cNvCxnSpPr/>
      </xdr:nvCxnSpPr>
      <xdr:spPr>
        <a:xfrm>
          <a:off x="13144500" y="13877925"/>
          <a:ext cx="79756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55880</xdr:rowOff>
    </xdr:from>
    <xdr:to>
      <xdr:col>72</xdr:col>
      <xdr:colOff>38100</xdr:colOff>
      <xdr:row>80</xdr:row>
      <xdr:rowOff>157480</xdr:rowOff>
    </xdr:to>
    <xdr:sp macro="" textlink="">
      <xdr:nvSpPr>
        <xdr:cNvPr id="778" name="楕円 777">
          <a:extLst>
            <a:ext uri="{FF2B5EF4-FFF2-40B4-BE49-F238E27FC236}">
              <a16:creationId xmlns:a16="http://schemas.microsoft.com/office/drawing/2014/main" id="{886EEA17-0FE0-4A2A-B85B-5CEA2AB31C49}"/>
            </a:ext>
          </a:extLst>
        </xdr:cNvPr>
        <xdr:cNvSpPr/>
      </xdr:nvSpPr>
      <xdr:spPr>
        <a:xfrm>
          <a:off x="12303760" y="13775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106680</xdr:rowOff>
    </xdr:from>
    <xdr:to>
      <xdr:col>76</xdr:col>
      <xdr:colOff>114300</xdr:colOff>
      <xdr:row>80</xdr:row>
      <xdr:rowOff>160020</xdr:rowOff>
    </xdr:to>
    <xdr:cxnSp macro="">
      <xdr:nvCxnSpPr>
        <xdr:cNvPr id="779" name="直線コネクタ 778">
          <a:extLst>
            <a:ext uri="{FF2B5EF4-FFF2-40B4-BE49-F238E27FC236}">
              <a16:creationId xmlns:a16="http://schemas.microsoft.com/office/drawing/2014/main" id="{F2F49BCC-B968-429A-9A3F-3BBA2E6D15D5}"/>
            </a:ext>
          </a:extLst>
        </xdr:cNvPr>
        <xdr:cNvCxnSpPr/>
      </xdr:nvCxnSpPr>
      <xdr:spPr>
        <a:xfrm>
          <a:off x="12346940" y="1382077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780" name="楕円 779">
          <a:extLst>
            <a:ext uri="{FF2B5EF4-FFF2-40B4-BE49-F238E27FC236}">
              <a16:creationId xmlns:a16="http://schemas.microsoft.com/office/drawing/2014/main" id="{1BB546F1-5AF0-4EA7-8EF6-815D048D564A}"/>
            </a:ext>
          </a:extLst>
        </xdr:cNvPr>
        <xdr:cNvSpPr/>
      </xdr:nvSpPr>
      <xdr:spPr>
        <a:xfrm>
          <a:off x="11487150" y="13689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106680</xdr:rowOff>
    </xdr:to>
    <xdr:cxnSp macro="">
      <xdr:nvCxnSpPr>
        <xdr:cNvPr id="781" name="直線コネクタ 780">
          <a:extLst>
            <a:ext uri="{FF2B5EF4-FFF2-40B4-BE49-F238E27FC236}">
              <a16:creationId xmlns:a16="http://schemas.microsoft.com/office/drawing/2014/main" id="{0ACC8765-EB04-426A-B541-97634265DC44}"/>
            </a:ext>
          </a:extLst>
        </xdr:cNvPr>
        <xdr:cNvCxnSpPr/>
      </xdr:nvCxnSpPr>
      <xdr:spPr>
        <a:xfrm>
          <a:off x="11541760" y="13740765"/>
          <a:ext cx="80518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19066</xdr:rowOff>
    </xdr:from>
    <xdr:ext cx="405111" cy="259045"/>
    <xdr:sp macro="" textlink="">
      <xdr:nvSpPr>
        <xdr:cNvPr id="782" name="n_1aveValue【消防施設】&#10;有形固定資産減価償却率">
          <a:extLst>
            <a:ext uri="{FF2B5EF4-FFF2-40B4-BE49-F238E27FC236}">
              <a16:creationId xmlns:a16="http://schemas.microsoft.com/office/drawing/2014/main" id="{395CB827-038D-4208-82D6-4420AAAD0E33}"/>
            </a:ext>
          </a:extLst>
        </xdr:cNvPr>
        <xdr:cNvSpPr txBox="1"/>
      </xdr:nvSpPr>
      <xdr:spPr>
        <a:xfrm>
          <a:off x="13738234" y="140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83" name="n_2aveValue【消防施設】&#10;有形固定資産減価償却率">
          <a:extLst>
            <a:ext uri="{FF2B5EF4-FFF2-40B4-BE49-F238E27FC236}">
              <a16:creationId xmlns:a16="http://schemas.microsoft.com/office/drawing/2014/main" id="{5A9D6D1C-2050-4729-B2AC-CA60BF9A2610}"/>
            </a:ext>
          </a:extLst>
        </xdr:cNvPr>
        <xdr:cNvSpPr txBox="1"/>
      </xdr:nvSpPr>
      <xdr:spPr>
        <a:xfrm>
          <a:off x="1295718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784" name="n_3aveValue【消防施設】&#10;有形固定資産減価償却率">
          <a:extLst>
            <a:ext uri="{FF2B5EF4-FFF2-40B4-BE49-F238E27FC236}">
              <a16:creationId xmlns:a16="http://schemas.microsoft.com/office/drawing/2014/main" id="{C7149A93-B5B9-41A4-B0CC-700366D0A810}"/>
            </a:ext>
          </a:extLst>
        </xdr:cNvPr>
        <xdr:cNvSpPr txBox="1"/>
      </xdr:nvSpPr>
      <xdr:spPr>
        <a:xfrm>
          <a:off x="1217105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76216</xdr:rowOff>
    </xdr:from>
    <xdr:ext cx="405111" cy="259045"/>
    <xdr:sp macro="" textlink="">
      <xdr:nvSpPr>
        <xdr:cNvPr id="785" name="n_4aveValue【消防施設】&#10;有形固定資産減価償却率">
          <a:extLst>
            <a:ext uri="{FF2B5EF4-FFF2-40B4-BE49-F238E27FC236}">
              <a16:creationId xmlns:a16="http://schemas.microsoft.com/office/drawing/2014/main" id="{76D0219F-2D1F-491F-BF56-7B705C84AC14}"/>
            </a:ext>
          </a:extLst>
        </xdr:cNvPr>
        <xdr:cNvSpPr txBox="1"/>
      </xdr:nvSpPr>
      <xdr:spPr>
        <a:xfrm>
          <a:off x="11354444"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786" name="n_1mainValue【消防施設】&#10;有形固定資産減価償却率">
          <a:extLst>
            <a:ext uri="{FF2B5EF4-FFF2-40B4-BE49-F238E27FC236}">
              <a16:creationId xmlns:a16="http://schemas.microsoft.com/office/drawing/2014/main" id="{805EDF1C-A058-47D2-BA17-3B900CFFCC89}"/>
            </a:ext>
          </a:extLst>
        </xdr:cNvPr>
        <xdr:cNvSpPr txBox="1"/>
      </xdr:nvSpPr>
      <xdr:spPr>
        <a:xfrm>
          <a:off x="13738234" y="136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55897</xdr:rowOff>
    </xdr:from>
    <xdr:ext cx="405111" cy="259045"/>
    <xdr:sp macro="" textlink="">
      <xdr:nvSpPr>
        <xdr:cNvPr id="787" name="n_2mainValue【消防施設】&#10;有形固定資産減価償却率">
          <a:extLst>
            <a:ext uri="{FF2B5EF4-FFF2-40B4-BE49-F238E27FC236}">
              <a16:creationId xmlns:a16="http://schemas.microsoft.com/office/drawing/2014/main" id="{2DFEC7EE-EEFB-4870-8D39-72D01E4A12E5}"/>
            </a:ext>
          </a:extLst>
        </xdr:cNvPr>
        <xdr:cNvSpPr txBox="1"/>
      </xdr:nvSpPr>
      <xdr:spPr>
        <a:xfrm>
          <a:off x="1295718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2557</xdr:rowOff>
    </xdr:from>
    <xdr:ext cx="405111" cy="259045"/>
    <xdr:sp macro="" textlink="">
      <xdr:nvSpPr>
        <xdr:cNvPr id="788" name="n_3mainValue【消防施設】&#10;有形固定資産減価償却率">
          <a:extLst>
            <a:ext uri="{FF2B5EF4-FFF2-40B4-BE49-F238E27FC236}">
              <a16:creationId xmlns:a16="http://schemas.microsoft.com/office/drawing/2014/main" id="{B3ECB78A-B32B-41BC-B5E7-7E6B25412E40}"/>
            </a:ext>
          </a:extLst>
        </xdr:cNvPr>
        <xdr:cNvSpPr txBox="1"/>
      </xdr:nvSpPr>
      <xdr:spPr>
        <a:xfrm>
          <a:off x="1217105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789" name="n_4mainValue【消防施設】&#10;有形固定資産減価償却率">
          <a:extLst>
            <a:ext uri="{FF2B5EF4-FFF2-40B4-BE49-F238E27FC236}">
              <a16:creationId xmlns:a16="http://schemas.microsoft.com/office/drawing/2014/main" id="{E10F9372-2F3D-43F7-9614-DEE3D891D6A5}"/>
            </a:ext>
          </a:extLst>
        </xdr:cNvPr>
        <xdr:cNvSpPr txBox="1"/>
      </xdr:nvSpPr>
      <xdr:spPr>
        <a:xfrm>
          <a:off x="113544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15CFF512-C6DA-47FE-B8C3-2942776E2C64}"/>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F8B94504-7077-404E-BB5E-42380270E131}"/>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FA0B23B1-B516-49BB-AA67-A443C1E6434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029ECBA8-D46B-4E82-A93D-942E9A1B78A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C6139324-77E3-453C-A527-D3FBA7C6CF5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BBC27BAD-1045-4C51-A525-3A561CF6B757}"/>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BEED8B3E-25E8-44C4-9DE7-202CF50AB74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DEF79870-550A-4871-A309-B3448FB9A4D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A785C688-0811-4409-84CF-7D98B4008E2E}"/>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34BEB17D-092D-4945-B1BD-4D356230DBB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a:extLst>
            <a:ext uri="{FF2B5EF4-FFF2-40B4-BE49-F238E27FC236}">
              <a16:creationId xmlns:a16="http://schemas.microsoft.com/office/drawing/2014/main" id="{E35F78AA-2A41-4ED8-885A-21616688FAD7}"/>
            </a:ext>
          </a:extLst>
        </xdr:cNvPr>
        <xdr:cNvSpPr txBox="1"/>
      </xdr:nvSpPr>
      <xdr:spPr>
        <a:xfrm>
          <a:off x="160472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1" name="直線コネクタ 800">
          <a:extLst>
            <a:ext uri="{FF2B5EF4-FFF2-40B4-BE49-F238E27FC236}">
              <a16:creationId xmlns:a16="http://schemas.microsoft.com/office/drawing/2014/main" id="{E4E86DF6-32C2-476A-914D-54E14D11D414}"/>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2" name="テキスト ボックス 801">
          <a:extLst>
            <a:ext uri="{FF2B5EF4-FFF2-40B4-BE49-F238E27FC236}">
              <a16:creationId xmlns:a16="http://schemas.microsoft.com/office/drawing/2014/main" id="{A646D448-D656-4127-9BBB-A59417FAB294}"/>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3" name="直線コネクタ 802">
          <a:extLst>
            <a:ext uri="{FF2B5EF4-FFF2-40B4-BE49-F238E27FC236}">
              <a16:creationId xmlns:a16="http://schemas.microsoft.com/office/drawing/2014/main" id="{6B699204-270B-401F-BAEA-D48C1C792F2C}"/>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4" name="テキスト ボックス 803">
          <a:extLst>
            <a:ext uri="{FF2B5EF4-FFF2-40B4-BE49-F238E27FC236}">
              <a16:creationId xmlns:a16="http://schemas.microsoft.com/office/drawing/2014/main" id="{1F8E742B-7C79-4263-93A8-093E7F165637}"/>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5" name="直線コネクタ 804">
          <a:extLst>
            <a:ext uri="{FF2B5EF4-FFF2-40B4-BE49-F238E27FC236}">
              <a16:creationId xmlns:a16="http://schemas.microsoft.com/office/drawing/2014/main" id="{B653FD4E-BA83-4078-B77E-89F7D9F02EB7}"/>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6" name="テキスト ボックス 805">
          <a:extLst>
            <a:ext uri="{FF2B5EF4-FFF2-40B4-BE49-F238E27FC236}">
              <a16:creationId xmlns:a16="http://schemas.microsoft.com/office/drawing/2014/main" id="{39486FD4-0899-4850-931F-446A1367206F}"/>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7" name="直線コネクタ 806">
          <a:extLst>
            <a:ext uri="{FF2B5EF4-FFF2-40B4-BE49-F238E27FC236}">
              <a16:creationId xmlns:a16="http://schemas.microsoft.com/office/drawing/2014/main" id="{701A7E8E-5C76-49D8-BC1C-42B13DED624F}"/>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8" name="テキスト ボックス 807">
          <a:extLst>
            <a:ext uri="{FF2B5EF4-FFF2-40B4-BE49-F238E27FC236}">
              <a16:creationId xmlns:a16="http://schemas.microsoft.com/office/drawing/2014/main" id="{686964E0-66B3-4999-AFFD-B62369BF5BF4}"/>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9" name="直線コネクタ 808">
          <a:extLst>
            <a:ext uri="{FF2B5EF4-FFF2-40B4-BE49-F238E27FC236}">
              <a16:creationId xmlns:a16="http://schemas.microsoft.com/office/drawing/2014/main" id="{C0CA7E82-7B1B-403B-9BF3-A8819177C5C2}"/>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0" name="テキスト ボックス 809">
          <a:extLst>
            <a:ext uri="{FF2B5EF4-FFF2-40B4-BE49-F238E27FC236}">
              <a16:creationId xmlns:a16="http://schemas.microsoft.com/office/drawing/2014/main" id="{B04F18D5-CB64-4FE8-B558-C3A8302069EA}"/>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1" name="直線コネクタ 810">
          <a:extLst>
            <a:ext uri="{FF2B5EF4-FFF2-40B4-BE49-F238E27FC236}">
              <a16:creationId xmlns:a16="http://schemas.microsoft.com/office/drawing/2014/main" id="{9C2D0C1E-C634-422F-9DF1-5BFD64DAFFE5}"/>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2" name="テキスト ボックス 811">
          <a:extLst>
            <a:ext uri="{FF2B5EF4-FFF2-40B4-BE49-F238E27FC236}">
              <a16:creationId xmlns:a16="http://schemas.microsoft.com/office/drawing/2014/main" id="{A1478F0C-91F8-4F6A-8829-AF91E423E602}"/>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3" name="直線コネクタ 812">
          <a:extLst>
            <a:ext uri="{FF2B5EF4-FFF2-40B4-BE49-F238E27FC236}">
              <a16:creationId xmlns:a16="http://schemas.microsoft.com/office/drawing/2014/main" id="{4EDF457F-1D26-4A80-8216-40220A4AB53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4" name="テキスト ボックス 813">
          <a:extLst>
            <a:ext uri="{FF2B5EF4-FFF2-40B4-BE49-F238E27FC236}">
              <a16:creationId xmlns:a16="http://schemas.microsoft.com/office/drawing/2014/main" id="{65CF8DA1-D88B-4BF5-A710-CA3826ED20B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5" name="【消防施設】&#10;一人当たり面積グラフ枠">
          <a:extLst>
            <a:ext uri="{FF2B5EF4-FFF2-40B4-BE49-F238E27FC236}">
              <a16:creationId xmlns:a16="http://schemas.microsoft.com/office/drawing/2014/main" id="{C39660BD-D2FD-4D6D-9E56-22B9CFD228A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6" name="直線コネクタ 815">
          <a:extLst>
            <a:ext uri="{FF2B5EF4-FFF2-40B4-BE49-F238E27FC236}">
              <a16:creationId xmlns:a16="http://schemas.microsoft.com/office/drawing/2014/main" id="{9B39AF26-31FE-4AE4-BE80-3B889335B1CE}"/>
            </a:ext>
          </a:extLst>
        </xdr:cNvPr>
        <xdr:cNvCxnSpPr/>
      </xdr:nvCxnSpPr>
      <xdr:spPr>
        <a:xfrm flipV="1">
          <a:off x="19947254" y="13474609"/>
          <a:ext cx="0" cy="121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7" name="【消防施設】&#10;一人当たり面積最小値テキスト">
          <a:extLst>
            <a:ext uri="{FF2B5EF4-FFF2-40B4-BE49-F238E27FC236}">
              <a16:creationId xmlns:a16="http://schemas.microsoft.com/office/drawing/2014/main" id="{C0618419-2844-47F7-8691-C4F4DB8D2C2E}"/>
            </a:ext>
          </a:extLst>
        </xdr:cNvPr>
        <xdr:cNvSpPr txBox="1"/>
      </xdr:nvSpPr>
      <xdr:spPr>
        <a:xfrm>
          <a:off x="1998599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8" name="直線コネクタ 817">
          <a:extLst>
            <a:ext uri="{FF2B5EF4-FFF2-40B4-BE49-F238E27FC236}">
              <a16:creationId xmlns:a16="http://schemas.microsoft.com/office/drawing/2014/main" id="{E14BBAA8-B4CE-4F98-9735-04E5E88FA1EA}"/>
            </a:ext>
          </a:extLst>
        </xdr:cNvPr>
        <xdr:cNvCxnSpPr/>
      </xdr:nvCxnSpPr>
      <xdr:spPr>
        <a:xfrm>
          <a:off x="19885660" y="14684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9" name="【消防施設】&#10;一人当たり面積最大値テキスト">
          <a:extLst>
            <a:ext uri="{FF2B5EF4-FFF2-40B4-BE49-F238E27FC236}">
              <a16:creationId xmlns:a16="http://schemas.microsoft.com/office/drawing/2014/main" id="{18B18703-81D7-479A-92BA-265A44674A96}"/>
            </a:ext>
          </a:extLst>
        </xdr:cNvPr>
        <xdr:cNvSpPr txBox="1"/>
      </xdr:nvSpPr>
      <xdr:spPr>
        <a:xfrm>
          <a:off x="19985990" y="132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0" name="直線コネクタ 819">
          <a:extLst>
            <a:ext uri="{FF2B5EF4-FFF2-40B4-BE49-F238E27FC236}">
              <a16:creationId xmlns:a16="http://schemas.microsoft.com/office/drawing/2014/main" id="{5DBE95EB-44C9-43F4-A8C2-579A9873EF6F}"/>
            </a:ext>
          </a:extLst>
        </xdr:cNvPr>
        <xdr:cNvCxnSpPr/>
      </xdr:nvCxnSpPr>
      <xdr:spPr>
        <a:xfrm>
          <a:off x="19885660" y="13474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21" name="【消防施設】&#10;一人当たり面積平均値テキスト">
          <a:extLst>
            <a:ext uri="{FF2B5EF4-FFF2-40B4-BE49-F238E27FC236}">
              <a16:creationId xmlns:a16="http://schemas.microsoft.com/office/drawing/2014/main" id="{92FC8E67-8A3A-4044-898F-EDFE982EA64C}"/>
            </a:ext>
          </a:extLst>
        </xdr:cNvPr>
        <xdr:cNvSpPr txBox="1"/>
      </xdr:nvSpPr>
      <xdr:spPr>
        <a:xfrm>
          <a:off x="1998599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2" name="フローチャート: 判断 821">
          <a:extLst>
            <a:ext uri="{FF2B5EF4-FFF2-40B4-BE49-F238E27FC236}">
              <a16:creationId xmlns:a16="http://schemas.microsoft.com/office/drawing/2014/main" id="{457EC4E4-60E3-4A1D-B4D2-AA541D50191A}"/>
            </a:ext>
          </a:extLst>
        </xdr:cNvPr>
        <xdr:cNvSpPr/>
      </xdr:nvSpPr>
      <xdr:spPr>
        <a:xfrm>
          <a:off x="19904710" y="141153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23" name="フローチャート: 判断 822">
          <a:extLst>
            <a:ext uri="{FF2B5EF4-FFF2-40B4-BE49-F238E27FC236}">
              <a16:creationId xmlns:a16="http://schemas.microsoft.com/office/drawing/2014/main" id="{C84BE411-F116-4A79-A78A-CC685530CBB6}"/>
            </a:ext>
          </a:extLst>
        </xdr:cNvPr>
        <xdr:cNvSpPr/>
      </xdr:nvSpPr>
      <xdr:spPr>
        <a:xfrm>
          <a:off x="19161760" y="14115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4" name="フローチャート: 判断 823">
          <a:extLst>
            <a:ext uri="{FF2B5EF4-FFF2-40B4-BE49-F238E27FC236}">
              <a16:creationId xmlns:a16="http://schemas.microsoft.com/office/drawing/2014/main" id="{63A616D7-68C8-42D6-A670-4D947BDBC507}"/>
            </a:ext>
          </a:extLst>
        </xdr:cNvPr>
        <xdr:cNvSpPr/>
      </xdr:nvSpPr>
      <xdr:spPr>
        <a:xfrm>
          <a:off x="18345150" y="1414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a:extLst>
            <a:ext uri="{FF2B5EF4-FFF2-40B4-BE49-F238E27FC236}">
              <a16:creationId xmlns:a16="http://schemas.microsoft.com/office/drawing/2014/main" id="{7F8E9F00-896E-4EFA-8021-50FB0C4BA34C}"/>
            </a:ext>
          </a:extLst>
        </xdr:cNvPr>
        <xdr:cNvSpPr/>
      </xdr:nvSpPr>
      <xdr:spPr>
        <a:xfrm>
          <a:off x="17547590" y="1414607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6" name="フローチャート: 判断 825">
          <a:extLst>
            <a:ext uri="{FF2B5EF4-FFF2-40B4-BE49-F238E27FC236}">
              <a16:creationId xmlns:a16="http://schemas.microsoft.com/office/drawing/2014/main" id="{FE1F173B-2543-498F-9D36-F423C5562D26}"/>
            </a:ext>
          </a:extLst>
        </xdr:cNvPr>
        <xdr:cNvSpPr/>
      </xdr:nvSpPr>
      <xdr:spPr>
        <a:xfrm>
          <a:off x="16761460" y="1414607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F922DB93-1AF3-418D-8FBD-CAEE129129F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24AE6858-1ADE-497D-B35C-BE97D9758A98}"/>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019800B0-6521-490C-8E92-DB3BF88EF88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645A9C07-58FE-49D2-B3B0-97D66B73F7BC}"/>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B248B203-E2F4-4DE1-8A42-4007ABE5E5CD}"/>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32" name="楕円 831">
          <a:extLst>
            <a:ext uri="{FF2B5EF4-FFF2-40B4-BE49-F238E27FC236}">
              <a16:creationId xmlns:a16="http://schemas.microsoft.com/office/drawing/2014/main" id="{AD77AD0F-36B7-49C4-A610-ED11C9883F59}"/>
            </a:ext>
          </a:extLst>
        </xdr:cNvPr>
        <xdr:cNvSpPr/>
      </xdr:nvSpPr>
      <xdr:spPr>
        <a:xfrm>
          <a:off x="19904710" y="144380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833" name="【消防施設】&#10;一人当たり面積該当値テキスト">
          <a:extLst>
            <a:ext uri="{FF2B5EF4-FFF2-40B4-BE49-F238E27FC236}">
              <a16:creationId xmlns:a16="http://schemas.microsoft.com/office/drawing/2014/main" id="{878133E4-E3EB-48F6-B66C-453C252A2788}"/>
            </a:ext>
          </a:extLst>
        </xdr:cNvPr>
        <xdr:cNvSpPr txBox="1"/>
      </xdr:nvSpPr>
      <xdr:spPr>
        <a:xfrm>
          <a:off x="19985990" y="144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834" name="楕円 833">
          <a:extLst>
            <a:ext uri="{FF2B5EF4-FFF2-40B4-BE49-F238E27FC236}">
              <a16:creationId xmlns:a16="http://schemas.microsoft.com/office/drawing/2014/main" id="{9FC5F519-D34D-4106-A92A-DF6ABBBAE159}"/>
            </a:ext>
          </a:extLst>
        </xdr:cNvPr>
        <xdr:cNvSpPr/>
      </xdr:nvSpPr>
      <xdr:spPr>
        <a:xfrm>
          <a:off x="19161760" y="14438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87086</xdr:rowOff>
    </xdr:to>
    <xdr:cxnSp macro="">
      <xdr:nvCxnSpPr>
        <xdr:cNvPr id="835" name="直線コネクタ 834">
          <a:extLst>
            <a:ext uri="{FF2B5EF4-FFF2-40B4-BE49-F238E27FC236}">
              <a16:creationId xmlns:a16="http://schemas.microsoft.com/office/drawing/2014/main" id="{616FAB73-BF26-417B-9758-A95085362328}"/>
            </a:ext>
          </a:extLst>
        </xdr:cNvPr>
        <xdr:cNvCxnSpPr/>
      </xdr:nvCxnSpPr>
      <xdr:spPr>
        <a:xfrm>
          <a:off x="19204940" y="1449079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836" name="楕円 835">
          <a:extLst>
            <a:ext uri="{FF2B5EF4-FFF2-40B4-BE49-F238E27FC236}">
              <a16:creationId xmlns:a16="http://schemas.microsoft.com/office/drawing/2014/main" id="{3EC3F1B0-5A9D-4B7B-AA87-6B312F14B3A5}"/>
            </a:ext>
          </a:extLst>
        </xdr:cNvPr>
        <xdr:cNvSpPr/>
      </xdr:nvSpPr>
      <xdr:spPr>
        <a:xfrm>
          <a:off x="18345150" y="1440542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87086</xdr:rowOff>
    </xdr:to>
    <xdr:cxnSp macro="">
      <xdr:nvCxnSpPr>
        <xdr:cNvPr id="837" name="直線コネクタ 836">
          <a:extLst>
            <a:ext uri="{FF2B5EF4-FFF2-40B4-BE49-F238E27FC236}">
              <a16:creationId xmlns:a16="http://schemas.microsoft.com/office/drawing/2014/main" id="{81DAB4F1-CF70-4E91-94BA-31A2FD02FF1B}"/>
            </a:ext>
          </a:extLst>
        </xdr:cNvPr>
        <xdr:cNvCxnSpPr/>
      </xdr:nvCxnSpPr>
      <xdr:spPr>
        <a:xfrm>
          <a:off x="18399760" y="14460039"/>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36286</xdr:rowOff>
    </xdr:from>
    <xdr:to>
      <xdr:col>102</xdr:col>
      <xdr:colOff>165100</xdr:colOff>
      <xdr:row>84</xdr:row>
      <xdr:rowOff>137886</xdr:rowOff>
    </xdr:to>
    <xdr:sp macro="" textlink="">
      <xdr:nvSpPr>
        <xdr:cNvPr id="838" name="楕円 837">
          <a:extLst>
            <a:ext uri="{FF2B5EF4-FFF2-40B4-BE49-F238E27FC236}">
              <a16:creationId xmlns:a16="http://schemas.microsoft.com/office/drawing/2014/main" id="{D9828303-017C-4781-8951-02A29F502307}"/>
            </a:ext>
          </a:extLst>
        </xdr:cNvPr>
        <xdr:cNvSpPr/>
      </xdr:nvSpPr>
      <xdr:spPr>
        <a:xfrm>
          <a:off x="17547590" y="144380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87086</xdr:rowOff>
    </xdr:to>
    <xdr:cxnSp macro="">
      <xdr:nvCxnSpPr>
        <xdr:cNvPr id="839" name="直線コネクタ 838">
          <a:extLst>
            <a:ext uri="{FF2B5EF4-FFF2-40B4-BE49-F238E27FC236}">
              <a16:creationId xmlns:a16="http://schemas.microsoft.com/office/drawing/2014/main" id="{93227173-3AAF-44CA-B3D7-5638C49A0D6D}"/>
            </a:ext>
          </a:extLst>
        </xdr:cNvPr>
        <xdr:cNvCxnSpPr/>
      </xdr:nvCxnSpPr>
      <xdr:spPr>
        <a:xfrm flipV="1">
          <a:off x="17602200" y="1446003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40" name="楕円 839">
          <a:extLst>
            <a:ext uri="{FF2B5EF4-FFF2-40B4-BE49-F238E27FC236}">
              <a16:creationId xmlns:a16="http://schemas.microsoft.com/office/drawing/2014/main" id="{81ED37A6-32C1-4FBE-9E57-2B60E5D31CD4}"/>
            </a:ext>
          </a:extLst>
        </xdr:cNvPr>
        <xdr:cNvSpPr/>
      </xdr:nvSpPr>
      <xdr:spPr>
        <a:xfrm>
          <a:off x="16761460" y="144054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54429</xdr:rowOff>
    </xdr:from>
    <xdr:to>
      <xdr:col>102</xdr:col>
      <xdr:colOff>114300</xdr:colOff>
      <xdr:row>84</xdr:row>
      <xdr:rowOff>87086</xdr:rowOff>
    </xdr:to>
    <xdr:cxnSp macro="">
      <xdr:nvCxnSpPr>
        <xdr:cNvPr id="841" name="直線コネクタ 840">
          <a:extLst>
            <a:ext uri="{FF2B5EF4-FFF2-40B4-BE49-F238E27FC236}">
              <a16:creationId xmlns:a16="http://schemas.microsoft.com/office/drawing/2014/main" id="{3D189924-518F-4F7D-997F-AC924725E888}"/>
            </a:ext>
          </a:extLst>
        </xdr:cNvPr>
        <xdr:cNvCxnSpPr/>
      </xdr:nvCxnSpPr>
      <xdr:spPr>
        <a:xfrm>
          <a:off x="16804640" y="1446003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42" name="n_1aveValue【消防施設】&#10;一人当たり面積">
          <a:extLst>
            <a:ext uri="{FF2B5EF4-FFF2-40B4-BE49-F238E27FC236}">
              <a16:creationId xmlns:a16="http://schemas.microsoft.com/office/drawing/2014/main" id="{2B0F56FE-587A-4AAB-BAA5-3C1D01578EAA}"/>
            </a:ext>
          </a:extLst>
        </xdr:cNvPr>
        <xdr:cNvSpPr txBox="1"/>
      </xdr:nvSpPr>
      <xdr:spPr>
        <a:xfrm>
          <a:off x="18982132" y="1389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43" name="n_2aveValue【消防施設】&#10;一人当たり面積">
          <a:extLst>
            <a:ext uri="{FF2B5EF4-FFF2-40B4-BE49-F238E27FC236}">
              <a16:creationId xmlns:a16="http://schemas.microsoft.com/office/drawing/2014/main" id="{9A2C4016-0B26-4F78-A21F-545683FC306B}"/>
            </a:ext>
          </a:extLst>
        </xdr:cNvPr>
        <xdr:cNvSpPr txBox="1"/>
      </xdr:nvSpPr>
      <xdr:spPr>
        <a:xfrm>
          <a:off x="18182032"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4" name="n_3aveValue【消防施設】&#10;一人当たり面積">
          <a:extLst>
            <a:ext uri="{FF2B5EF4-FFF2-40B4-BE49-F238E27FC236}">
              <a16:creationId xmlns:a16="http://schemas.microsoft.com/office/drawing/2014/main" id="{DCF92273-884E-470E-B44D-A026177593B5}"/>
            </a:ext>
          </a:extLst>
        </xdr:cNvPr>
        <xdr:cNvSpPr txBox="1"/>
      </xdr:nvSpPr>
      <xdr:spPr>
        <a:xfrm>
          <a:off x="17384472"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845" name="n_4aveValue【消防施設】&#10;一人当たり面積">
          <a:extLst>
            <a:ext uri="{FF2B5EF4-FFF2-40B4-BE49-F238E27FC236}">
              <a16:creationId xmlns:a16="http://schemas.microsoft.com/office/drawing/2014/main" id="{D3B1C8B2-B23A-42C1-A922-02919FE985CF}"/>
            </a:ext>
          </a:extLst>
        </xdr:cNvPr>
        <xdr:cNvSpPr txBox="1"/>
      </xdr:nvSpPr>
      <xdr:spPr>
        <a:xfrm>
          <a:off x="16588817"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129013</xdr:rowOff>
    </xdr:from>
    <xdr:ext cx="469744" cy="259045"/>
    <xdr:sp macro="" textlink="">
      <xdr:nvSpPr>
        <xdr:cNvPr id="846" name="n_1mainValue【消防施設】&#10;一人当たり面積">
          <a:extLst>
            <a:ext uri="{FF2B5EF4-FFF2-40B4-BE49-F238E27FC236}">
              <a16:creationId xmlns:a16="http://schemas.microsoft.com/office/drawing/2014/main" id="{B9B9AF98-CA6D-4615-A31F-2D2CE6633DB6}"/>
            </a:ext>
          </a:extLst>
        </xdr:cNvPr>
        <xdr:cNvSpPr txBox="1"/>
      </xdr:nvSpPr>
      <xdr:spPr>
        <a:xfrm>
          <a:off x="18982132"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847" name="n_2mainValue【消防施設】&#10;一人当たり面積">
          <a:extLst>
            <a:ext uri="{FF2B5EF4-FFF2-40B4-BE49-F238E27FC236}">
              <a16:creationId xmlns:a16="http://schemas.microsoft.com/office/drawing/2014/main" id="{E5AAC1F7-3F83-480B-9139-4D289733E64C}"/>
            </a:ext>
          </a:extLst>
        </xdr:cNvPr>
        <xdr:cNvSpPr txBox="1"/>
      </xdr:nvSpPr>
      <xdr:spPr>
        <a:xfrm>
          <a:off x="18182032" y="144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129013</xdr:rowOff>
    </xdr:from>
    <xdr:ext cx="469744" cy="259045"/>
    <xdr:sp macro="" textlink="">
      <xdr:nvSpPr>
        <xdr:cNvPr id="848" name="n_3mainValue【消防施設】&#10;一人当たり面積">
          <a:extLst>
            <a:ext uri="{FF2B5EF4-FFF2-40B4-BE49-F238E27FC236}">
              <a16:creationId xmlns:a16="http://schemas.microsoft.com/office/drawing/2014/main" id="{95259542-581B-4E4C-8918-7DBA40D0FA8B}"/>
            </a:ext>
          </a:extLst>
        </xdr:cNvPr>
        <xdr:cNvSpPr txBox="1"/>
      </xdr:nvSpPr>
      <xdr:spPr>
        <a:xfrm>
          <a:off x="17384472"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849" name="n_4mainValue【消防施設】&#10;一人当たり面積">
          <a:extLst>
            <a:ext uri="{FF2B5EF4-FFF2-40B4-BE49-F238E27FC236}">
              <a16:creationId xmlns:a16="http://schemas.microsoft.com/office/drawing/2014/main" id="{B3FCE981-17BA-453F-9BFE-5E9787839487}"/>
            </a:ext>
          </a:extLst>
        </xdr:cNvPr>
        <xdr:cNvSpPr txBox="1"/>
      </xdr:nvSpPr>
      <xdr:spPr>
        <a:xfrm>
          <a:off x="16588817" y="144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0" name="正方形/長方形 849">
          <a:extLst>
            <a:ext uri="{FF2B5EF4-FFF2-40B4-BE49-F238E27FC236}">
              <a16:creationId xmlns:a16="http://schemas.microsoft.com/office/drawing/2014/main" id="{EC0CFB2E-CA88-4A1C-B91D-9ECE76ECEDA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1" name="正方形/長方形 850">
          <a:extLst>
            <a:ext uri="{FF2B5EF4-FFF2-40B4-BE49-F238E27FC236}">
              <a16:creationId xmlns:a16="http://schemas.microsoft.com/office/drawing/2014/main" id="{B9DD1F81-56A2-48BB-A5BE-5FCE177429C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2" name="正方形/長方形 851">
          <a:extLst>
            <a:ext uri="{FF2B5EF4-FFF2-40B4-BE49-F238E27FC236}">
              <a16:creationId xmlns:a16="http://schemas.microsoft.com/office/drawing/2014/main" id="{FD2647B2-8A0D-4C6E-94D2-A792306BBEE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3" name="正方形/長方形 852">
          <a:extLst>
            <a:ext uri="{FF2B5EF4-FFF2-40B4-BE49-F238E27FC236}">
              <a16:creationId xmlns:a16="http://schemas.microsoft.com/office/drawing/2014/main" id="{930CC772-398F-4931-869F-DC709BA91C8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4" name="正方形/長方形 853">
          <a:extLst>
            <a:ext uri="{FF2B5EF4-FFF2-40B4-BE49-F238E27FC236}">
              <a16:creationId xmlns:a16="http://schemas.microsoft.com/office/drawing/2014/main" id="{A052DE99-2357-4F51-8D86-043CB8ACB695}"/>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5" name="正方形/長方形 854">
          <a:extLst>
            <a:ext uri="{FF2B5EF4-FFF2-40B4-BE49-F238E27FC236}">
              <a16:creationId xmlns:a16="http://schemas.microsoft.com/office/drawing/2014/main" id="{E5D16B95-0975-4A69-B55C-8FEE56D45A7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6" name="正方形/長方形 855">
          <a:extLst>
            <a:ext uri="{FF2B5EF4-FFF2-40B4-BE49-F238E27FC236}">
              <a16:creationId xmlns:a16="http://schemas.microsoft.com/office/drawing/2014/main" id="{E04D605D-AC85-456C-BAAA-42EC16EA77E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正方形/長方形 856">
          <a:extLst>
            <a:ext uri="{FF2B5EF4-FFF2-40B4-BE49-F238E27FC236}">
              <a16:creationId xmlns:a16="http://schemas.microsoft.com/office/drawing/2014/main" id="{FF155E56-2114-41AD-98E7-48CE641E7E81}"/>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8" name="テキスト ボックス 857">
          <a:extLst>
            <a:ext uri="{FF2B5EF4-FFF2-40B4-BE49-F238E27FC236}">
              <a16:creationId xmlns:a16="http://schemas.microsoft.com/office/drawing/2014/main" id="{BAB416D9-3B65-44F5-90DE-F2C02BF9DBC3}"/>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9" name="直線コネクタ 858">
          <a:extLst>
            <a:ext uri="{FF2B5EF4-FFF2-40B4-BE49-F238E27FC236}">
              <a16:creationId xmlns:a16="http://schemas.microsoft.com/office/drawing/2014/main" id="{804099F7-4A69-43D0-BE76-63F21561A2B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0" name="テキスト ボックス 859">
          <a:extLst>
            <a:ext uri="{FF2B5EF4-FFF2-40B4-BE49-F238E27FC236}">
              <a16:creationId xmlns:a16="http://schemas.microsoft.com/office/drawing/2014/main" id="{8DC03928-7B27-4BFD-9050-023B098D77C9}"/>
            </a:ext>
          </a:extLst>
        </xdr:cNvPr>
        <xdr:cNvSpPr txBox="1"/>
      </xdr:nvSpPr>
      <xdr:spPr>
        <a:xfrm>
          <a:off x="1084279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1" name="直線コネクタ 860">
          <a:extLst>
            <a:ext uri="{FF2B5EF4-FFF2-40B4-BE49-F238E27FC236}">
              <a16:creationId xmlns:a16="http://schemas.microsoft.com/office/drawing/2014/main" id="{C74B05DF-F331-4A6F-AAA8-0805C2DA2BCB}"/>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62" name="テキスト ボックス 861">
          <a:extLst>
            <a:ext uri="{FF2B5EF4-FFF2-40B4-BE49-F238E27FC236}">
              <a16:creationId xmlns:a16="http://schemas.microsoft.com/office/drawing/2014/main" id="{2D6BD4F4-18D1-4CE1-90D4-D0AC7D74A4CA}"/>
            </a:ext>
          </a:extLst>
        </xdr:cNvPr>
        <xdr:cNvSpPr txBox="1"/>
      </xdr:nvSpPr>
      <xdr:spPr>
        <a:xfrm>
          <a:off x="10842791" y="1857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3" name="直線コネクタ 862">
          <a:extLst>
            <a:ext uri="{FF2B5EF4-FFF2-40B4-BE49-F238E27FC236}">
              <a16:creationId xmlns:a16="http://schemas.microsoft.com/office/drawing/2014/main" id="{999B2ED9-E3D6-426B-96D4-0C5FF0A6F9B2}"/>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4" name="テキスト ボックス 863">
          <a:extLst>
            <a:ext uri="{FF2B5EF4-FFF2-40B4-BE49-F238E27FC236}">
              <a16:creationId xmlns:a16="http://schemas.microsoft.com/office/drawing/2014/main" id="{B6A1D6C1-EAF6-4A3C-8C65-A29706170FB1}"/>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5" name="直線コネクタ 864">
          <a:extLst>
            <a:ext uri="{FF2B5EF4-FFF2-40B4-BE49-F238E27FC236}">
              <a16:creationId xmlns:a16="http://schemas.microsoft.com/office/drawing/2014/main" id="{C61975D8-3941-4585-B64C-BE5BFCCE081D}"/>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6" name="テキスト ボックス 865">
          <a:extLst>
            <a:ext uri="{FF2B5EF4-FFF2-40B4-BE49-F238E27FC236}">
              <a16:creationId xmlns:a16="http://schemas.microsoft.com/office/drawing/2014/main" id="{32800542-4E71-42D4-B4EE-17607D55A6B6}"/>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7" name="直線コネクタ 866">
          <a:extLst>
            <a:ext uri="{FF2B5EF4-FFF2-40B4-BE49-F238E27FC236}">
              <a16:creationId xmlns:a16="http://schemas.microsoft.com/office/drawing/2014/main" id="{A468558D-A55C-4212-9A0D-17E92105EC73}"/>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8" name="テキスト ボックス 867">
          <a:extLst>
            <a:ext uri="{FF2B5EF4-FFF2-40B4-BE49-F238E27FC236}">
              <a16:creationId xmlns:a16="http://schemas.microsoft.com/office/drawing/2014/main" id="{4469B80C-EAC8-4AA5-A4F0-040FF5B4443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9" name="直線コネクタ 868">
          <a:extLst>
            <a:ext uri="{FF2B5EF4-FFF2-40B4-BE49-F238E27FC236}">
              <a16:creationId xmlns:a16="http://schemas.microsoft.com/office/drawing/2014/main" id="{F0FB0645-C297-478E-A699-E9956B0F74B5}"/>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70" name="テキスト ボックス 869">
          <a:extLst>
            <a:ext uri="{FF2B5EF4-FFF2-40B4-BE49-F238E27FC236}">
              <a16:creationId xmlns:a16="http://schemas.microsoft.com/office/drawing/2014/main" id="{D0C66FFE-35D3-4D28-92AE-AE8119594160}"/>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1" name="直線コネクタ 870">
          <a:extLst>
            <a:ext uri="{FF2B5EF4-FFF2-40B4-BE49-F238E27FC236}">
              <a16:creationId xmlns:a16="http://schemas.microsoft.com/office/drawing/2014/main" id="{6D58ED1B-98C0-442E-A08C-D072ED028B3C}"/>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72" name="テキスト ボックス 871">
          <a:extLst>
            <a:ext uri="{FF2B5EF4-FFF2-40B4-BE49-F238E27FC236}">
              <a16:creationId xmlns:a16="http://schemas.microsoft.com/office/drawing/2014/main" id="{9E5AFAC2-9DFA-47FE-8493-AE3F45D5F7D8}"/>
            </a:ext>
          </a:extLst>
        </xdr:cNvPr>
        <xdr:cNvSpPr txBox="1"/>
      </xdr:nvSpPr>
      <xdr:spPr>
        <a:xfrm>
          <a:off x="10842791" y="1694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3" name="直線コネクタ 872">
          <a:extLst>
            <a:ext uri="{FF2B5EF4-FFF2-40B4-BE49-F238E27FC236}">
              <a16:creationId xmlns:a16="http://schemas.microsoft.com/office/drawing/2014/main" id="{9A9C0325-28BB-4CDD-8866-57FAAFCA421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4" name="テキスト ボックス 873">
          <a:extLst>
            <a:ext uri="{FF2B5EF4-FFF2-40B4-BE49-F238E27FC236}">
              <a16:creationId xmlns:a16="http://schemas.microsoft.com/office/drawing/2014/main" id="{F8F1CC9F-D796-4F4C-861F-6FF3C65D25AE}"/>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5" name="【庁舎】&#10;有形固定資産減価償却率グラフ枠">
          <a:extLst>
            <a:ext uri="{FF2B5EF4-FFF2-40B4-BE49-F238E27FC236}">
              <a16:creationId xmlns:a16="http://schemas.microsoft.com/office/drawing/2014/main" id="{01413714-CF31-4352-99D0-98549608C47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6" name="直線コネクタ 875">
          <a:extLst>
            <a:ext uri="{FF2B5EF4-FFF2-40B4-BE49-F238E27FC236}">
              <a16:creationId xmlns:a16="http://schemas.microsoft.com/office/drawing/2014/main" id="{31D98F8F-95A0-4034-95BD-855B6D50F67E}"/>
            </a:ext>
          </a:extLst>
        </xdr:cNvPr>
        <xdr:cNvCxnSpPr/>
      </xdr:nvCxnSpPr>
      <xdr:spPr>
        <a:xfrm flipV="1">
          <a:off x="14703424" y="17240251"/>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7" name="【庁舎】&#10;有形固定資産減価償却率最小値テキスト">
          <a:extLst>
            <a:ext uri="{FF2B5EF4-FFF2-40B4-BE49-F238E27FC236}">
              <a16:creationId xmlns:a16="http://schemas.microsoft.com/office/drawing/2014/main" id="{0FBD2465-C9CC-4BE8-AFCC-9D4F07BEE8D1}"/>
            </a:ext>
          </a:extLst>
        </xdr:cNvPr>
        <xdr:cNvSpPr txBox="1"/>
      </xdr:nvSpPr>
      <xdr:spPr>
        <a:xfrm>
          <a:off x="14742160" y="1850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8" name="直線コネクタ 877">
          <a:extLst>
            <a:ext uri="{FF2B5EF4-FFF2-40B4-BE49-F238E27FC236}">
              <a16:creationId xmlns:a16="http://schemas.microsoft.com/office/drawing/2014/main" id="{E435436F-F552-4566-8412-58B1BB000384}"/>
            </a:ext>
          </a:extLst>
        </xdr:cNvPr>
        <xdr:cNvCxnSpPr/>
      </xdr:nvCxnSpPr>
      <xdr:spPr>
        <a:xfrm>
          <a:off x="14611350" y="1850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9" name="【庁舎】&#10;有形固定資産減価償却率最大値テキスト">
          <a:extLst>
            <a:ext uri="{FF2B5EF4-FFF2-40B4-BE49-F238E27FC236}">
              <a16:creationId xmlns:a16="http://schemas.microsoft.com/office/drawing/2014/main" id="{F6E40730-01B8-40C8-AC10-D500946C000C}"/>
            </a:ext>
          </a:extLst>
        </xdr:cNvPr>
        <xdr:cNvSpPr txBox="1"/>
      </xdr:nvSpPr>
      <xdr:spPr>
        <a:xfrm>
          <a:off x="14742160" y="1702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80" name="直線コネクタ 879">
          <a:extLst>
            <a:ext uri="{FF2B5EF4-FFF2-40B4-BE49-F238E27FC236}">
              <a16:creationId xmlns:a16="http://schemas.microsoft.com/office/drawing/2014/main" id="{E11F4C1A-BC43-48AF-A256-C63CD68C06D6}"/>
            </a:ext>
          </a:extLst>
        </xdr:cNvPr>
        <xdr:cNvCxnSpPr/>
      </xdr:nvCxnSpPr>
      <xdr:spPr>
        <a:xfrm>
          <a:off x="14611350" y="17240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881" name="【庁舎】&#10;有形固定資産減価償却率平均値テキスト">
          <a:extLst>
            <a:ext uri="{FF2B5EF4-FFF2-40B4-BE49-F238E27FC236}">
              <a16:creationId xmlns:a16="http://schemas.microsoft.com/office/drawing/2014/main" id="{6AA47486-6219-40A8-883E-89DD78E80269}"/>
            </a:ext>
          </a:extLst>
        </xdr:cNvPr>
        <xdr:cNvSpPr txBox="1"/>
      </xdr:nvSpPr>
      <xdr:spPr>
        <a:xfrm>
          <a:off x="14742160" y="17741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82" name="フローチャート: 判断 881">
          <a:extLst>
            <a:ext uri="{FF2B5EF4-FFF2-40B4-BE49-F238E27FC236}">
              <a16:creationId xmlns:a16="http://schemas.microsoft.com/office/drawing/2014/main" id="{2E13A3A3-C6B2-4A27-8312-545877195AA5}"/>
            </a:ext>
          </a:extLst>
        </xdr:cNvPr>
        <xdr:cNvSpPr/>
      </xdr:nvSpPr>
      <xdr:spPr>
        <a:xfrm>
          <a:off x="14649450" y="177576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83" name="フローチャート: 判断 882">
          <a:extLst>
            <a:ext uri="{FF2B5EF4-FFF2-40B4-BE49-F238E27FC236}">
              <a16:creationId xmlns:a16="http://schemas.microsoft.com/office/drawing/2014/main" id="{49052DBA-9BAD-44C0-8DC2-B57AAE20946E}"/>
            </a:ext>
          </a:extLst>
        </xdr:cNvPr>
        <xdr:cNvSpPr/>
      </xdr:nvSpPr>
      <xdr:spPr>
        <a:xfrm>
          <a:off x="13887450" y="177745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4" name="フローチャート: 判断 883">
          <a:extLst>
            <a:ext uri="{FF2B5EF4-FFF2-40B4-BE49-F238E27FC236}">
              <a16:creationId xmlns:a16="http://schemas.microsoft.com/office/drawing/2014/main" id="{C3DF880C-1C61-4280-9489-090D9DA1ADAF}"/>
            </a:ext>
          </a:extLst>
        </xdr:cNvPr>
        <xdr:cNvSpPr/>
      </xdr:nvSpPr>
      <xdr:spPr>
        <a:xfrm>
          <a:off x="13089890" y="1779034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5" name="フローチャート: 判断 884">
          <a:extLst>
            <a:ext uri="{FF2B5EF4-FFF2-40B4-BE49-F238E27FC236}">
              <a16:creationId xmlns:a16="http://schemas.microsoft.com/office/drawing/2014/main" id="{2AFE33A7-A020-41CF-997D-A847323CD332}"/>
            </a:ext>
          </a:extLst>
        </xdr:cNvPr>
        <xdr:cNvSpPr/>
      </xdr:nvSpPr>
      <xdr:spPr>
        <a:xfrm>
          <a:off x="12303760" y="1779034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6" name="フローチャート: 判断 885">
          <a:extLst>
            <a:ext uri="{FF2B5EF4-FFF2-40B4-BE49-F238E27FC236}">
              <a16:creationId xmlns:a16="http://schemas.microsoft.com/office/drawing/2014/main" id="{B3A2E555-A113-4001-B81D-8B7622868F2C}"/>
            </a:ext>
          </a:extLst>
        </xdr:cNvPr>
        <xdr:cNvSpPr/>
      </xdr:nvSpPr>
      <xdr:spPr>
        <a:xfrm>
          <a:off x="11487150" y="178534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54077017-7A11-49D8-B926-A568B6568B3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500141A1-3172-4FCC-AB0D-FE13BFDB546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6BD53586-5611-419B-8FC4-61C85BA73D3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F1714510-B7C9-4932-8560-B0F259D9A07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86846AE9-BE2B-4620-A386-4CCBA69832C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48261</xdr:rowOff>
    </xdr:from>
    <xdr:to>
      <xdr:col>85</xdr:col>
      <xdr:colOff>177800</xdr:colOff>
      <xdr:row>100</xdr:row>
      <xdr:rowOff>149861</xdr:rowOff>
    </xdr:to>
    <xdr:sp macro="" textlink="">
      <xdr:nvSpPr>
        <xdr:cNvPr id="892" name="楕円 891">
          <a:extLst>
            <a:ext uri="{FF2B5EF4-FFF2-40B4-BE49-F238E27FC236}">
              <a16:creationId xmlns:a16="http://schemas.microsoft.com/office/drawing/2014/main" id="{AFAB412B-33E9-42C2-A0DC-0A9357AB38BD}"/>
            </a:ext>
          </a:extLst>
        </xdr:cNvPr>
        <xdr:cNvSpPr/>
      </xdr:nvSpPr>
      <xdr:spPr>
        <a:xfrm>
          <a:off x="14649450" y="171951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1288</xdr:rowOff>
    </xdr:from>
    <xdr:ext cx="405111" cy="259045"/>
    <xdr:sp macro="" textlink="">
      <xdr:nvSpPr>
        <xdr:cNvPr id="893" name="【庁舎】&#10;有形固定資産減価償却率該当値テキスト">
          <a:extLst>
            <a:ext uri="{FF2B5EF4-FFF2-40B4-BE49-F238E27FC236}">
              <a16:creationId xmlns:a16="http://schemas.microsoft.com/office/drawing/2014/main" id="{22B1004D-3400-427F-AF4A-C8763AC9F095}"/>
            </a:ext>
          </a:extLst>
        </xdr:cNvPr>
        <xdr:cNvSpPr txBox="1"/>
      </xdr:nvSpPr>
      <xdr:spPr>
        <a:xfrm>
          <a:off x="14742160" y="1714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152763</xdr:rowOff>
    </xdr:from>
    <xdr:to>
      <xdr:col>81</xdr:col>
      <xdr:colOff>101600</xdr:colOff>
      <xdr:row>105</xdr:row>
      <xdr:rowOff>82913</xdr:rowOff>
    </xdr:to>
    <xdr:sp macro="" textlink="">
      <xdr:nvSpPr>
        <xdr:cNvPr id="894" name="楕円 893">
          <a:extLst>
            <a:ext uri="{FF2B5EF4-FFF2-40B4-BE49-F238E27FC236}">
              <a16:creationId xmlns:a16="http://schemas.microsoft.com/office/drawing/2014/main" id="{3FEAEBBC-6DA2-4FDC-9099-AEA81B94974D}"/>
            </a:ext>
          </a:extLst>
        </xdr:cNvPr>
        <xdr:cNvSpPr/>
      </xdr:nvSpPr>
      <xdr:spPr>
        <a:xfrm>
          <a:off x="13887450" y="179835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99061</xdr:rowOff>
    </xdr:from>
    <xdr:to>
      <xdr:col>85</xdr:col>
      <xdr:colOff>127000</xdr:colOff>
      <xdr:row>105</xdr:row>
      <xdr:rowOff>32113</xdr:rowOff>
    </xdr:to>
    <xdr:cxnSp macro="">
      <xdr:nvCxnSpPr>
        <xdr:cNvPr id="895" name="直線コネクタ 894">
          <a:extLst>
            <a:ext uri="{FF2B5EF4-FFF2-40B4-BE49-F238E27FC236}">
              <a16:creationId xmlns:a16="http://schemas.microsoft.com/office/drawing/2014/main" id="{0D017044-1C35-4CC8-8883-1CD745D888F3}"/>
            </a:ext>
          </a:extLst>
        </xdr:cNvPr>
        <xdr:cNvCxnSpPr/>
      </xdr:nvCxnSpPr>
      <xdr:spPr>
        <a:xfrm flipV="1">
          <a:off x="13942060" y="17240251"/>
          <a:ext cx="762000" cy="79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96" name="楕円 895">
          <a:extLst>
            <a:ext uri="{FF2B5EF4-FFF2-40B4-BE49-F238E27FC236}">
              <a16:creationId xmlns:a16="http://schemas.microsoft.com/office/drawing/2014/main" id="{4742A818-ECFD-45AB-8849-C3CF3896BA41}"/>
            </a:ext>
          </a:extLst>
        </xdr:cNvPr>
        <xdr:cNvSpPr/>
      </xdr:nvSpPr>
      <xdr:spPr>
        <a:xfrm>
          <a:off x="13089890" y="179285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32113</xdr:rowOff>
    </xdr:to>
    <xdr:cxnSp macro="">
      <xdr:nvCxnSpPr>
        <xdr:cNvPr id="897" name="直線コネクタ 896">
          <a:extLst>
            <a:ext uri="{FF2B5EF4-FFF2-40B4-BE49-F238E27FC236}">
              <a16:creationId xmlns:a16="http://schemas.microsoft.com/office/drawing/2014/main" id="{C7C6045D-8F79-40C1-8A3D-4DD9A59432AC}"/>
            </a:ext>
          </a:extLst>
        </xdr:cNvPr>
        <xdr:cNvCxnSpPr/>
      </xdr:nvCxnSpPr>
      <xdr:spPr>
        <a:xfrm>
          <a:off x="13144500" y="17973675"/>
          <a:ext cx="79756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898" name="楕円 897">
          <a:extLst>
            <a:ext uri="{FF2B5EF4-FFF2-40B4-BE49-F238E27FC236}">
              <a16:creationId xmlns:a16="http://schemas.microsoft.com/office/drawing/2014/main" id="{AE282D31-AC9B-48AE-9274-8C8A1CFF97DE}"/>
            </a:ext>
          </a:extLst>
        </xdr:cNvPr>
        <xdr:cNvSpPr/>
      </xdr:nvSpPr>
      <xdr:spPr>
        <a:xfrm>
          <a:off x="12303760" y="178850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104</xdr:row>
      <xdr:rowOff>144780</xdr:rowOff>
    </xdr:to>
    <xdr:cxnSp macro="">
      <xdr:nvCxnSpPr>
        <xdr:cNvPr id="899" name="直線コネクタ 898">
          <a:extLst>
            <a:ext uri="{FF2B5EF4-FFF2-40B4-BE49-F238E27FC236}">
              <a16:creationId xmlns:a16="http://schemas.microsoft.com/office/drawing/2014/main" id="{7A138989-405C-46D0-805B-CBB812CA3A58}"/>
            </a:ext>
          </a:extLst>
        </xdr:cNvPr>
        <xdr:cNvCxnSpPr/>
      </xdr:nvCxnSpPr>
      <xdr:spPr>
        <a:xfrm>
          <a:off x="12346940" y="17937752"/>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xdr:rowOff>
    </xdr:from>
    <xdr:to>
      <xdr:col>67</xdr:col>
      <xdr:colOff>101600</xdr:colOff>
      <xdr:row>104</xdr:row>
      <xdr:rowOff>117202</xdr:rowOff>
    </xdr:to>
    <xdr:sp macro="" textlink="">
      <xdr:nvSpPr>
        <xdr:cNvPr id="900" name="楕円 899">
          <a:extLst>
            <a:ext uri="{FF2B5EF4-FFF2-40B4-BE49-F238E27FC236}">
              <a16:creationId xmlns:a16="http://schemas.microsoft.com/office/drawing/2014/main" id="{5928D5CC-6206-4017-9C77-DA6F31360C1C}"/>
            </a:ext>
          </a:extLst>
        </xdr:cNvPr>
        <xdr:cNvSpPr/>
      </xdr:nvSpPr>
      <xdr:spPr>
        <a:xfrm>
          <a:off x="11487150" y="178502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66402</xdr:rowOff>
    </xdr:from>
    <xdr:to>
      <xdr:col>71</xdr:col>
      <xdr:colOff>177800</xdr:colOff>
      <xdr:row>104</xdr:row>
      <xdr:rowOff>108857</xdr:rowOff>
    </xdr:to>
    <xdr:cxnSp macro="">
      <xdr:nvCxnSpPr>
        <xdr:cNvPr id="901" name="直線コネクタ 900">
          <a:extLst>
            <a:ext uri="{FF2B5EF4-FFF2-40B4-BE49-F238E27FC236}">
              <a16:creationId xmlns:a16="http://schemas.microsoft.com/office/drawing/2014/main" id="{57ECBF70-5BD9-485B-9544-355637381B82}"/>
            </a:ext>
          </a:extLst>
        </xdr:cNvPr>
        <xdr:cNvCxnSpPr/>
      </xdr:nvCxnSpPr>
      <xdr:spPr>
        <a:xfrm>
          <a:off x="11541760" y="17895297"/>
          <a:ext cx="80518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902" name="n_1aveValue【庁舎】&#10;有形固定資産減価償却率">
          <a:extLst>
            <a:ext uri="{FF2B5EF4-FFF2-40B4-BE49-F238E27FC236}">
              <a16:creationId xmlns:a16="http://schemas.microsoft.com/office/drawing/2014/main" id="{E8A82A87-440B-4F77-8CC2-B9AD30E05B6A}"/>
            </a:ext>
          </a:extLst>
        </xdr:cNvPr>
        <xdr:cNvSpPr txBox="1"/>
      </xdr:nvSpPr>
      <xdr:spPr>
        <a:xfrm>
          <a:off x="13738234" y="1754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903" name="n_2aveValue【庁舎】&#10;有形固定資産減価償却率">
          <a:extLst>
            <a:ext uri="{FF2B5EF4-FFF2-40B4-BE49-F238E27FC236}">
              <a16:creationId xmlns:a16="http://schemas.microsoft.com/office/drawing/2014/main" id="{6EF1852D-2BAD-4263-A72A-9294B4A655AF}"/>
            </a:ext>
          </a:extLst>
        </xdr:cNvPr>
        <xdr:cNvSpPr txBox="1"/>
      </xdr:nvSpPr>
      <xdr:spPr>
        <a:xfrm>
          <a:off x="12957184" y="175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904" name="n_3aveValue【庁舎】&#10;有形固定資産減価償却率">
          <a:extLst>
            <a:ext uri="{FF2B5EF4-FFF2-40B4-BE49-F238E27FC236}">
              <a16:creationId xmlns:a16="http://schemas.microsoft.com/office/drawing/2014/main" id="{4CAA547F-29A5-448A-B828-55E588864951}"/>
            </a:ext>
          </a:extLst>
        </xdr:cNvPr>
        <xdr:cNvSpPr txBox="1"/>
      </xdr:nvSpPr>
      <xdr:spPr>
        <a:xfrm>
          <a:off x="12171054" y="175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111596</xdr:rowOff>
    </xdr:from>
    <xdr:ext cx="405111" cy="259045"/>
    <xdr:sp macro="" textlink="">
      <xdr:nvSpPr>
        <xdr:cNvPr id="905" name="n_4aveValue【庁舎】&#10;有形固定資産減価償却率">
          <a:extLst>
            <a:ext uri="{FF2B5EF4-FFF2-40B4-BE49-F238E27FC236}">
              <a16:creationId xmlns:a16="http://schemas.microsoft.com/office/drawing/2014/main" id="{D187C59B-717D-442A-B4CD-9F500AF3ABA4}"/>
            </a:ext>
          </a:extLst>
        </xdr:cNvPr>
        <xdr:cNvSpPr txBox="1"/>
      </xdr:nvSpPr>
      <xdr:spPr>
        <a:xfrm>
          <a:off x="113544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74040</xdr:rowOff>
    </xdr:from>
    <xdr:ext cx="405111" cy="259045"/>
    <xdr:sp macro="" textlink="">
      <xdr:nvSpPr>
        <xdr:cNvPr id="906" name="n_1mainValue【庁舎】&#10;有形固定資産減価償却率">
          <a:extLst>
            <a:ext uri="{FF2B5EF4-FFF2-40B4-BE49-F238E27FC236}">
              <a16:creationId xmlns:a16="http://schemas.microsoft.com/office/drawing/2014/main" id="{C1F9097F-F81B-48B6-A113-27A9CC7E9727}"/>
            </a:ext>
          </a:extLst>
        </xdr:cNvPr>
        <xdr:cNvSpPr txBox="1"/>
      </xdr:nvSpPr>
      <xdr:spPr>
        <a:xfrm>
          <a:off x="1373823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907" name="n_2mainValue【庁舎】&#10;有形固定資産減価償却率">
          <a:extLst>
            <a:ext uri="{FF2B5EF4-FFF2-40B4-BE49-F238E27FC236}">
              <a16:creationId xmlns:a16="http://schemas.microsoft.com/office/drawing/2014/main" id="{06D65146-1937-420B-B586-780BA1B75E2D}"/>
            </a:ext>
          </a:extLst>
        </xdr:cNvPr>
        <xdr:cNvSpPr txBox="1"/>
      </xdr:nvSpPr>
      <xdr:spPr>
        <a:xfrm>
          <a:off x="12957184" y="1802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908" name="n_3mainValue【庁舎】&#10;有形固定資産減価償却率">
          <a:extLst>
            <a:ext uri="{FF2B5EF4-FFF2-40B4-BE49-F238E27FC236}">
              <a16:creationId xmlns:a16="http://schemas.microsoft.com/office/drawing/2014/main" id="{76C1FBE7-1D1F-49D1-82CF-5E670DBA864C}"/>
            </a:ext>
          </a:extLst>
        </xdr:cNvPr>
        <xdr:cNvSpPr txBox="1"/>
      </xdr:nvSpPr>
      <xdr:spPr>
        <a:xfrm>
          <a:off x="1217105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909" name="n_4mainValue【庁舎】&#10;有形固定資産減価償却率">
          <a:extLst>
            <a:ext uri="{FF2B5EF4-FFF2-40B4-BE49-F238E27FC236}">
              <a16:creationId xmlns:a16="http://schemas.microsoft.com/office/drawing/2014/main" id="{2D88790B-E3AD-4C0B-9C50-6710918259BC}"/>
            </a:ext>
          </a:extLst>
        </xdr:cNvPr>
        <xdr:cNvSpPr txBox="1"/>
      </xdr:nvSpPr>
      <xdr:spPr>
        <a:xfrm>
          <a:off x="11354444" y="176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10" name="正方形/長方形 909">
          <a:extLst>
            <a:ext uri="{FF2B5EF4-FFF2-40B4-BE49-F238E27FC236}">
              <a16:creationId xmlns:a16="http://schemas.microsoft.com/office/drawing/2014/main" id="{945060C6-CCFF-461A-948D-8628A7CD84B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11" name="正方形/長方形 910">
          <a:extLst>
            <a:ext uri="{FF2B5EF4-FFF2-40B4-BE49-F238E27FC236}">
              <a16:creationId xmlns:a16="http://schemas.microsoft.com/office/drawing/2014/main" id="{F27D9F53-A312-4796-9526-F265AC6EEE06}"/>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2" name="正方形/長方形 911">
          <a:extLst>
            <a:ext uri="{FF2B5EF4-FFF2-40B4-BE49-F238E27FC236}">
              <a16:creationId xmlns:a16="http://schemas.microsoft.com/office/drawing/2014/main" id="{77630AD4-207F-4C6C-AE82-9216BE1C389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3" name="正方形/長方形 912">
          <a:extLst>
            <a:ext uri="{FF2B5EF4-FFF2-40B4-BE49-F238E27FC236}">
              <a16:creationId xmlns:a16="http://schemas.microsoft.com/office/drawing/2014/main" id="{6AB114D9-98BF-4C28-8ACF-A3D696C9FD9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4" name="正方形/長方形 913">
          <a:extLst>
            <a:ext uri="{FF2B5EF4-FFF2-40B4-BE49-F238E27FC236}">
              <a16:creationId xmlns:a16="http://schemas.microsoft.com/office/drawing/2014/main" id="{31DBB000-2DE8-4F37-926D-9725E377D0E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5" name="正方形/長方形 914">
          <a:extLst>
            <a:ext uri="{FF2B5EF4-FFF2-40B4-BE49-F238E27FC236}">
              <a16:creationId xmlns:a16="http://schemas.microsoft.com/office/drawing/2014/main" id="{E7B45F88-91BE-4584-A342-5F9F24837FF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6" name="正方形/長方形 915">
          <a:extLst>
            <a:ext uri="{FF2B5EF4-FFF2-40B4-BE49-F238E27FC236}">
              <a16:creationId xmlns:a16="http://schemas.microsoft.com/office/drawing/2014/main" id="{EE04CC31-990B-4DB3-B6A8-F8C5A3760FC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7" name="正方形/長方形 916">
          <a:extLst>
            <a:ext uri="{FF2B5EF4-FFF2-40B4-BE49-F238E27FC236}">
              <a16:creationId xmlns:a16="http://schemas.microsoft.com/office/drawing/2014/main" id="{BE33EA60-DBC4-439C-89C9-2714B9F8B97E}"/>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8" name="テキスト ボックス 917">
          <a:extLst>
            <a:ext uri="{FF2B5EF4-FFF2-40B4-BE49-F238E27FC236}">
              <a16:creationId xmlns:a16="http://schemas.microsoft.com/office/drawing/2014/main" id="{4488033F-792F-42A1-86E3-781BA0C2772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9" name="直線コネクタ 918">
          <a:extLst>
            <a:ext uri="{FF2B5EF4-FFF2-40B4-BE49-F238E27FC236}">
              <a16:creationId xmlns:a16="http://schemas.microsoft.com/office/drawing/2014/main" id="{2CAE225C-4EA2-4518-A9CA-35BAE39A34CC}"/>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20" name="テキスト ボックス 919">
          <a:extLst>
            <a:ext uri="{FF2B5EF4-FFF2-40B4-BE49-F238E27FC236}">
              <a16:creationId xmlns:a16="http://schemas.microsoft.com/office/drawing/2014/main" id="{EA4612D9-6E9C-42D6-9B22-4BC09B467DE2}"/>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21" name="直線コネクタ 920">
          <a:extLst>
            <a:ext uri="{FF2B5EF4-FFF2-40B4-BE49-F238E27FC236}">
              <a16:creationId xmlns:a16="http://schemas.microsoft.com/office/drawing/2014/main" id="{B8AA797D-A832-4FD1-8389-BDF04CDB29B9}"/>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2" name="テキスト ボックス 921">
          <a:extLst>
            <a:ext uri="{FF2B5EF4-FFF2-40B4-BE49-F238E27FC236}">
              <a16:creationId xmlns:a16="http://schemas.microsoft.com/office/drawing/2014/main" id="{FBE22E97-8B66-4574-9552-D8AD5D2BE389}"/>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3" name="直線コネクタ 922">
          <a:extLst>
            <a:ext uri="{FF2B5EF4-FFF2-40B4-BE49-F238E27FC236}">
              <a16:creationId xmlns:a16="http://schemas.microsoft.com/office/drawing/2014/main" id="{4B37188E-E011-4ADF-9EA3-182D0C26E22C}"/>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4" name="テキスト ボックス 923">
          <a:extLst>
            <a:ext uri="{FF2B5EF4-FFF2-40B4-BE49-F238E27FC236}">
              <a16:creationId xmlns:a16="http://schemas.microsoft.com/office/drawing/2014/main" id="{ACB5DEA6-FEB5-43B2-9DBA-31DC92A3E8A4}"/>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5" name="直線コネクタ 924">
          <a:extLst>
            <a:ext uri="{FF2B5EF4-FFF2-40B4-BE49-F238E27FC236}">
              <a16:creationId xmlns:a16="http://schemas.microsoft.com/office/drawing/2014/main" id="{39F1C970-0DB5-4B50-8E6E-2CB08FC77BC9}"/>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6" name="テキスト ボックス 925">
          <a:extLst>
            <a:ext uri="{FF2B5EF4-FFF2-40B4-BE49-F238E27FC236}">
              <a16:creationId xmlns:a16="http://schemas.microsoft.com/office/drawing/2014/main" id="{4A8AAB50-F718-4FA3-A18C-4B134E19916F}"/>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7" name="直線コネクタ 926">
          <a:extLst>
            <a:ext uri="{FF2B5EF4-FFF2-40B4-BE49-F238E27FC236}">
              <a16:creationId xmlns:a16="http://schemas.microsoft.com/office/drawing/2014/main" id="{F8929B3E-B3A9-47D5-B3E0-8AECF405DC62}"/>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8" name="テキスト ボックス 927">
          <a:extLst>
            <a:ext uri="{FF2B5EF4-FFF2-40B4-BE49-F238E27FC236}">
              <a16:creationId xmlns:a16="http://schemas.microsoft.com/office/drawing/2014/main" id="{42A372D3-9D1F-4D96-A301-C214FB42E2FF}"/>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9" name="直線コネクタ 928">
          <a:extLst>
            <a:ext uri="{FF2B5EF4-FFF2-40B4-BE49-F238E27FC236}">
              <a16:creationId xmlns:a16="http://schemas.microsoft.com/office/drawing/2014/main" id="{D318F820-0362-4632-BEA2-40BAFEAAB69E}"/>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30" name="テキスト ボックス 929">
          <a:extLst>
            <a:ext uri="{FF2B5EF4-FFF2-40B4-BE49-F238E27FC236}">
              <a16:creationId xmlns:a16="http://schemas.microsoft.com/office/drawing/2014/main" id="{6B587723-0327-46FC-99D2-7778964BE1E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1" name="【庁舎】&#10;一人当たり面積グラフ枠">
          <a:extLst>
            <a:ext uri="{FF2B5EF4-FFF2-40B4-BE49-F238E27FC236}">
              <a16:creationId xmlns:a16="http://schemas.microsoft.com/office/drawing/2014/main" id="{20792C62-842E-4752-8CDF-14EA0BD66AB3}"/>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32" name="直線コネクタ 931">
          <a:extLst>
            <a:ext uri="{FF2B5EF4-FFF2-40B4-BE49-F238E27FC236}">
              <a16:creationId xmlns:a16="http://schemas.microsoft.com/office/drawing/2014/main" id="{7FCC6EDE-8519-4330-AE5A-BCD10DCFD97A}"/>
            </a:ext>
          </a:extLst>
        </xdr:cNvPr>
        <xdr:cNvCxnSpPr/>
      </xdr:nvCxnSpPr>
      <xdr:spPr>
        <a:xfrm flipV="1">
          <a:off x="19947254" y="17409414"/>
          <a:ext cx="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33" name="【庁舎】&#10;一人当たり面積最小値テキスト">
          <a:extLst>
            <a:ext uri="{FF2B5EF4-FFF2-40B4-BE49-F238E27FC236}">
              <a16:creationId xmlns:a16="http://schemas.microsoft.com/office/drawing/2014/main" id="{7DEA8040-DB99-4E54-9861-B904D54B2F39}"/>
            </a:ext>
          </a:extLst>
        </xdr:cNvPr>
        <xdr:cNvSpPr txBox="1"/>
      </xdr:nvSpPr>
      <xdr:spPr>
        <a:xfrm>
          <a:off x="19985990"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4" name="直線コネクタ 933">
          <a:extLst>
            <a:ext uri="{FF2B5EF4-FFF2-40B4-BE49-F238E27FC236}">
              <a16:creationId xmlns:a16="http://schemas.microsoft.com/office/drawing/2014/main" id="{5C8C60EB-CF72-405E-AA36-F6511F3CC9DD}"/>
            </a:ext>
          </a:extLst>
        </xdr:cNvPr>
        <xdr:cNvCxnSpPr/>
      </xdr:nvCxnSpPr>
      <xdr:spPr>
        <a:xfrm>
          <a:off x="19885660" y="18665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5" name="【庁舎】&#10;一人当たり面積最大値テキスト">
          <a:extLst>
            <a:ext uri="{FF2B5EF4-FFF2-40B4-BE49-F238E27FC236}">
              <a16:creationId xmlns:a16="http://schemas.microsoft.com/office/drawing/2014/main" id="{6C3691C9-2653-4F76-81E8-C8D632A28095}"/>
            </a:ext>
          </a:extLst>
        </xdr:cNvPr>
        <xdr:cNvSpPr txBox="1"/>
      </xdr:nvSpPr>
      <xdr:spPr>
        <a:xfrm>
          <a:off x="19985990" y="171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6" name="直線コネクタ 935">
          <a:extLst>
            <a:ext uri="{FF2B5EF4-FFF2-40B4-BE49-F238E27FC236}">
              <a16:creationId xmlns:a16="http://schemas.microsoft.com/office/drawing/2014/main" id="{8018A058-A03D-48EE-910C-56BA85A723C0}"/>
            </a:ext>
          </a:extLst>
        </xdr:cNvPr>
        <xdr:cNvCxnSpPr/>
      </xdr:nvCxnSpPr>
      <xdr:spPr>
        <a:xfrm>
          <a:off x="19885660" y="17409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7" name="【庁舎】&#10;一人当たり面積平均値テキスト">
          <a:extLst>
            <a:ext uri="{FF2B5EF4-FFF2-40B4-BE49-F238E27FC236}">
              <a16:creationId xmlns:a16="http://schemas.microsoft.com/office/drawing/2014/main" id="{CF42CF2E-212C-4B63-8BCC-B44D18513027}"/>
            </a:ext>
          </a:extLst>
        </xdr:cNvPr>
        <xdr:cNvSpPr txBox="1"/>
      </xdr:nvSpPr>
      <xdr:spPr>
        <a:xfrm>
          <a:off x="19985990" y="18204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8" name="フローチャート: 判断 937">
          <a:extLst>
            <a:ext uri="{FF2B5EF4-FFF2-40B4-BE49-F238E27FC236}">
              <a16:creationId xmlns:a16="http://schemas.microsoft.com/office/drawing/2014/main" id="{AC510E4C-8607-4BF6-9058-5C9985C28B7B}"/>
            </a:ext>
          </a:extLst>
        </xdr:cNvPr>
        <xdr:cNvSpPr/>
      </xdr:nvSpPr>
      <xdr:spPr>
        <a:xfrm>
          <a:off x="19904710" y="183564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9" name="フローチャート: 判断 938">
          <a:extLst>
            <a:ext uri="{FF2B5EF4-FFF2-40B4-BE49-F238E27FC236}">
              <a16:creationId xmlns:a16="http://schemas.microsoft.com/office/drawing/2014/main" id="{094BF070-3792-4388-8365-8C5526EF86CF}"/>
            </a:ext>
          </a:extLst>
        </xdr:cNvPr>
        <xdr:cNvSpPr/>
      </xdr:nvSpPr>
      <xdr:spPr>
        <a:xfrm>
          <a:off x="19161760" y="18362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40" name="フローチャート: 判断 939">
          <a:extLst>
            <a:ext uri="{FF2B5EF4-FFF2-40B4-BE49-F238E27FC236}">
              <a16:creationId xmlns:a16="http://schemas.microsoft.com/office/drawing/2014/main" id="{669E0762-99B3-41B6-9680-15781FC315F5}"/>
            </a:ext>
          </a:extLst>
        </xdr:cNvPr>
        <xdr:cNvSpPr/>
      </xdr:nvSpPr>
      <xdr:spPr>
        <a:xfrm>
          <a:off x="18345150" y="1836445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41" name="フローチャート: 判断 940">
          <a:extLst>
            <a:ext uri="{FF2B5EF4-FFF2-40B4-BE49-F238E27FC236}">
              <a16:creationId xmlns:a16="http://schemas.microsoft.com/office/drawing/2014/main" id="{8C92D569-C5D3-486C-A477-AD8949145CA7}"/>
            </a:ext>
          </a:extLst>
        </xdr:cNvPr>
        <xdr:cNvSpPr/>
      </xdr:nvSpPr>
      <xdr:spPr>
        <a:xfrm>
          <a:off x="17547590" y="183819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2" name="フローチャート: 判断 941">
          <a:extLst>
            <a:ext uri="{FF2B5EF4-FFF2-40B4-BE49-F238E27FC236}">
              <a16:creationId xmlns:a16="http://schemas.microsoft.com/office/drawing/2014/main" id="{239E1C4C-D4F2-4D09-A899-3D804799EE7D}"/>
            </a:ext>
          </a:extLst>
        </xdr:cNvPr>
        <xdr:cNvSpPr/>
      </xdr:nvSpPr>
      <xdr:spPr>
        <a:xfrm>
          <a:off x="16761460" y="184120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881FB604-FA6E-4E81-8918-5C37B5D944D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6FB690B8-A424-4B9D-97BE-9E270DE6AB3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55960207-FE30-4C6C-B4A0-1936835135B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4D47AB3B-62B2-40D1-8ACB-48B6CAC3C1A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7" name="テキスト ボックス 946">
          <a:extLst>
            <a:ext uri="{FF2B5EF4-FFF2-40B4-BE49-F238E27FC236}">
              <a16:creationId xmlns:a16="http://schemas.microsoft.com/office/drawing/2014/main" id="{45AF9BA2-3DF9-455E-8F4E-F6670B247CA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119126</xdr:rowOff>
    </xdr:from>
    <xdr:to>
      <xdr:col>116</xdr:col>
      <xdr:colOff>114300</xdr:colOff>
      <xdr:row>108</xdr:row>
      <xdr:rowOff>49276</xdr:rowOff>
    </xdr:to>
    <xdr:sp macro="" textlink="">
      <xdr:nvSpPr>
        <xdr:cNvPr id="948" name="楕円 947">
          <a:extLst>
            <a:ext uri="{FF2B5EF4-FFF2-40B4-BE49-F238E27FC236}">
              <a16:creationId xmlns:a16="http://schemas.microsoft.com/office/drawing/2014/main" id="{8EC00DA5-D854-49CF-AC78-E60FC76E09F6}"/>
            </a:ext>
          </a:extLst>
        </xdr:cNvPr>
        <xdr:cNvSpPr/>
      </xdr:nvSpPr>
      <xdr:spPr>
        <a:xfrm>
          <a:off x="19904710" y="184661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97553</xdr:rowOff>
    </xdr:from>
    <xdr:ext cx="469744" cy="259045"/>
    <xdr:sp macro="" textlink="">
      <xdr:nvSpPr>
        <xdr:cNvPr id="949" name="【庁舎】&#10;一人当たり面積該当値テキスト">
          <a:extLst>
            <a:ext uri="{FF2B5EF4-FFF2-40B4-BE49-F238E27FC236}">
              <a16:creationId xmlns:a16="http://schemas.microsoft.com/office/drawing/2014/main" id="{E51B5159-31FC-47C0-B2FC-C15E1EFBD10E}"/>
            </a:ext>
          </a:extLst>
        </xdr:cNvPr>
        <xdr:cNvSpPr txBox="1"/>
      </xdr:nvSpPr>
      <xdr:spPr>
        <a:xfrm>
          <a:off x="19985990" y="184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130556</xdr:rowOff>
    </xdr:from>
    <xdr:to>
      <xdr:col>112</xdr:col>
      <xdr:colOff>38100</xdr:colOff>
      <xdr:row>109</xdr:row>
      <xdr:rowOff>60706</xdr:rowOff>
    </xdr:to>
    <xdr:sp macro="" textlink="">
      <xdr:nvSpPr>
        <xdr:cNvPr id="950" name="楕円 949">
          <a:extLst>
            <a:ext uri="{FF2B5EF4-FFF2-40B4-BE49-F238E27FC236}">
              <a16:creationId xmlns:a16="http://schemas.microsoft.com/office/drawing/2014/main" id="{546FF73E-CA76-4488-96CE-EF1100651A60}"/>
            </a:ext>
          </a:extLst>
        </xdr:cNvPr>
        <xdr:cNvSpPr/>
      </xdr:nvSpPr>
      <xdr:spPr>
        <a:xfrm>
          <a:off x="19161760" y="186509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169926</xdr:rowOff>
    </xdr:from>
    <xdr:to>
      <xdr:col>116</xdr:col>
      <xdr:colOff>63500</xdr:colOff>
      <xdr:row>109</xdr:row>
      <xdr:rowOff>9906</xdr:rowOff>
    </xdr:to>
    <xdr:cxnSp macro="">
      <xdr:nvCxnSpPr>
        <xdr:cNvPr id="951" name="直線コネクタ 950">
          <a:extLst>
            <a:ext uri="{FF2B5EF4-FFF2-40B4-BE49-F238E27FC236}">
              <a16:creationId xmlns:a16="http://schemas.microsoft.com/office/drawing/2014/main" id="{8FBA2049-8184-4BBF-B827-0FE9B9659A1A}"/>
            </a:ext>
          </a:extLst>
        </xdr:cNvPr>
        <xdr:cNvCxnSpPr/>
      </xdr:nvCxnSpPr>
      <xdr:spPr>
        <a:xfrm flipV="1">
          <a:off x="19204940" y="18518886"/>
          <a:ext cx="74295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130556</xdr:rowOff>
    </xdr:from>
    <xdr:to>
      <xdr:col>107</xdr:col>
      <xdr:colOff>101600</xdr:colOff>
      <xdr:row>109</xdr:row>
      <xdr:rowOff>60706</xdr:rowOff>
    </xdr:to>
    <xdr:sp macro="" textlink="">
      <xdr:nvSpPr>
        <xdr:cNvPr id="952" name="楕円 951">
          <a:extLst>
            <a:ext uri="{FF2B5EF4-FFF2-40B4-BE49-F238E27FC236}">
              <a16:creationId xmlns:a16="http://schemas.microsoft.com/office/drawing/2014/main" id="{F616E854-6C25-4B79-9BA6-3C78B74955BB}"/>
            </a:ext>
          </a:extLst>
        </xdr:cNvPr>
        <xdr:cNvSpPr/>
      </xdr:nvSpPr>
      <xdr:spPr>
        <a:xfrm>
          <a:off x="18345150" y="1865096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9906</xdr:rowOff>
    </xdr:from>
    <xdr:to>
      <xdr:col>111</xdr:col>
      <xdr:colOff>177800</xdr:colOff>
      <xdr:row>109</xdr:row>
      <xdr:rowOff>9906</xdr:rowOff>
    </xdr:to>
    <xdr:cxnSp macro="">
      <xdr:nvCxnSpPr>
        <xdr:cNvPr id="953" name="直線コネクタ 952">
          <a:extLst>
            <a:ext uri="{FF2B5EF4-FFF2-40B4-BE49-F238E27FC236}">
              <a16:creationId xmlns:a16="http://schemas.microsoft.com/office/drawing/2014/main" id="{C6EAB767-C9F1-4DE0-9C5D-701C36E58748}"/>
            </a:ext>
          </a:extLst>
        </xdr:cNvPr>
        <xdr:cNvCxnSpPr/>
      </xdr:nvCxnSpPr>
      <xdr:spPr>
        <a:xfrm>
          <a:off x="18399760" y="1869986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130556</xdr:rowOff>
    </xdr:from>
    <xdr:to>
      <xdr:col>102</xdr:col>
      <xdr:colOff>165100</xdr:colOff>
      <xdr:row>109</xdr:row>
      <xdr:rowOff>60706</xdr:rowOff>
    </xdr:to>
    <xdr:sp macro="" textlink="">
      <xdr:nvSpPr>
        <xdr:cNvPr id="954" name="楕円 953">
          <a:extLst>
            <a:ext uri="{FF2B5EF4-FFF2-40B4-BE49-F238E27FC236}">
              <a16:creationId xmlns:a16="http://schemas.microsoft.com/office/drawing/2014/main" id="{B99E30CF-0309-4A44-AC79-BB9BF4B54642}"/>
            </a:ext>
          </a:extLst>
        </xdr:cNvPr>
        <xdr:cNvSpPr/>
      </xdr:nvSpPr>
      <xdr:spPr>
        <a:xfrm>
          <a:off x="17547590" y="1865096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9906</xdr:rowOff>
    </xdr:from>
    <xdr:to>
      <xdr:col>107</xdr:col>
      <xdr:colOff>50800</xdr:colOff>
      <xdr:row>109</xdr:row>
      <xdr:rowOff>9906</xdr:rowOff>
    </xdr:to>
    <xdr:cxnSp macro="">
      <xdr:nvCxnSpPr>
        <xdr:cNvPr id="955" name="直線コネクタ 954">
          <a:extLst>
            <a:ext uri="{FF2B5EF4-FFF2-40B4-BE49-F238E27FC236}">
              <a16:creationId xmlns:a16="http://schemas.microsoft.com/office/drawing/2014/main" id="{4CE38243-5DE8-4638-99C7-2869FE49787D}"/>
            </a:ext>
          </a:extLst>
        </xdr:cNvPr>
        <xdr:cNvCxnSpPr/>
      </xdr:nvCxnSpPr>
      <xdr:spPr>
        <a:xfrm>
          <a:off x="17602200" y="1869986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121413</xdr:rowOff>
    </xdr:from>
    <xdr:to>
      <xdr:col>98</xdr:col>
      <xdr:colOff>38100</xdr:colOff>
      <xdr:row>109</xdr:row>
      <xdr:rowOff>51563</xdr:rowOff>
    </xdr:to>
    <xdr:sp macro="" textlink="">
      <xdr:nvSpPr>
        <xdr:cNvPr id="956" name="楕円 955">
          <a:extLst>
            <a:ext uri="{FF2B5EF4-FFF2-40B4-BE49-F238E27FC236}">
              <a16:creationId xmlns:a16="http://schemas.microsoft.com/office/drawing/2014/main" id="{23ED1FF3-EE93-4EA1-8DF6-5D577BF8A078}"/>
            </a:ext>
          </a:extLst>
        </xdr:cNvPr>
        <xdr:cNvSpPr/>
      </xdr:nvSpPr>
      <xdr:spPr>
        <a:xfrm>
          <a:off x="16761460" y="186399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763</xdr:rowOff>
    </xdr:from>
    <xdr:to>
      <xdr:col>102</xdr:col>
      <xdr:colOff>114300</xdr:colOff>
      <xdr:row>109</xdr:row>
      <xdr:rowOff>9906</xdr:rowOff>
    </xdr:to>
    <xdr:cxnSp macro="">
      <xdr:nvCxnSpPr>
        <xdr:cNvPr id="957" name="直線コネクタ 956">
          <a:extLst>
            <a:ext uri="{FF2B5EF4-FFF2-40B4-BE49-F238E27FC236}">
              <a16:creationId xmlns:a16="http://schemas.microsoft.com/office/drawing/2014/main" id="{84F31490-DC3E-43E9-A155-766325CEEF6D}"/>
            </a:ext>
          </a:extLst>
        </xdr:cNvPr>
        <xdr:cNvCxnSpPr/>
      </xdr:nvCxnSpPr>
      <xdr:spPr>
        <a:xfrm>
          <a:off x="16804640" y="18688813"/>
          <a:ext cx="79756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8" name="n_1aveValue【庁舎】&#10;一人当たり面積">
          <a:extLst>
            <a:ext uri="{FF2B5EF4-FFF2-40B4-BE49-F238E27FC236}">
              <a16:creationId xmlns:a16="http://schemas.microsoft.com/office/drawing/2014/main" id="{9FFCB1D7-180A-4B1D-8CA9-8C958199CF2C}"/>
            </a:ext>
          </a:extLst>
        </xdr:cNvPr>
        <xdr:cNvSpPr txBox="1"/>
      </xdr:nvSpPr>
      <xdr:spPr>
        <a:xfrm>
          <a:off x="18982132" y="181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9" name="n_2aveValue【庁舎】&#10;一人当たり面積">
          <a:extLst>
            <a:ext uri="{FF2B5EF4-FFF2-40B4-BE49-F238E27FC236}">
              <a16:creationId xmlns:a16="http://schemas.microsoft.com/office/drawing/2014/main" id="{F2BCBA9A-A219-435C-9D4F-1AAE756544F9}"/>
            </a:ext>
          </a:extLst>
        </xdr:cNvPr>
        <xdr:cNvSpPr txBox="1"/>
      </xdr:nvSpPr>
      <xdr:spPr>
        <a:xfrm>
          <a:off x="18182032" y="181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60" name="n_3aveValue【庁舎】&#10;一人当たり面積">
          <a:extLst>
            <a:ext uri="{FF2B5EF4-FFF2-40B4-BE49-F238E27FC236}">
              <a16:creationId xmlns:a16="http://schemas.microsoft.com/office/drawing/2014/main" id="{7217A509-4480-4DE8-B47D-2F26892DC3D4}"/>
            </a:ext>
          </a:extLst>
        </xdr:cNvPr>
        <xdr:cNvSpPr txBox="1"/>
      </xdr:nvSpPr>
      <xdr:spPr>
        <a:xfrm>
          <a:off x="17384472"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61" name="n_4aveValue【庁舎】&#10;一人当たり面積">
          <a:extLst>
            <a:ext uri="{FF2B5EF4-FFF2-40B4-BE49-F238E27FC236}">
              <a16:creationId xmlns:a16="http://schemas.microsoft.com/office/drawing/2014/main" id="{F86943E0-8603-40C7-B31F-D7AC67DB9D76}"/>
            </a:ext>
          </a:extLst>
        </xdr:cNvPr>
        <xdr:cNvSpPr txBox="1"/>
      </xdr:nvSpPr>
      <xdr:spPr>
        <a:xfrm>
          <a:off x="16588817" y="1819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51833</xdr:rowOff>
    </xdr:from>
    <xdr:ext cx="469744" cy="259045"/>
    <xdr:sp macro="" textlink="">
      <xdr:nvSpPr>
        <xdr:cNvPr id="962" name="n_1mainValue【庁舎】&#10;一人当たり面積">
          <a:extLst>
            <a:ext uri="{FF2B5EF4-FFF2-40B4-BE49-F238E27FC236}">
              <a16:creationId xmlns:a16="http://schemas.microsoft.com/office/drawing/2014/main" id="{5782EF02-4A60-416A-81F4-D6B836ACFAEF}"/>
            </a:ext>
          </a:extLst>
        </xdr:cNvPr>
        <xdr:cNvSpPr txBox="1"/>
      </xdr:nvSpPr>
      <xdr:spPr>
        <a:xfrm>
          <a:off x="18982132" y="187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51833</xdr:rowOff>
    </xdr:from>
    <xdr:ext cx="469744" cy="259045"/>
    <xdr:sp macro="" textlink="">
      <xdr:nvSpPr>
        <xdr:cNvPr id="963" name="n_2mainValue【庁舎】&#10;一人当たり面積">
          <a:extLst>
            <a:ext uri="{FF2B5EF4-FFF2-40B4-BE49-F238E27FC236}">
              <a16:creationId xmlns:a16="http://schemas.microsoft.com/office/drawing/2014/main" id="{8D0C40BC-1364-4EE4-A5F5-034E6F785D95}"/>
            </a:ext>
          </a:extLst>
        </xdr:cNvPr>
        <xdr:cNvSpPr txBox="1"/>
      </xdr:nvSpPr>
      <xdr:spPr>
        <a:xfrm>
          <a:off x="18182032" y="187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51833</xdr:rowOff>
    </xdr:from>
    <xdr:ext cx="469744" cy="259045"/>
    <xdr:sp macro="" textlink="">
      <xdr:nvSpPr>
        <xdr:cNvPr id="964" name="n_3mainValue【庁舎】&#10;一人当たり面積">
          <a:extLst>
            <a:ext uri="{FF2B5EF4-FFF2-40B4-BE49-F238E27FC236}">
              <a16:creationId xmlns:a16="http://schemas.microsoft.com/office/drawing/2014/main" id="{F2CA6D60-6A5F-40C1-AAB7-45502D904C84}"/>
            </a:ext>
          </a:extLst>
        </xdr:cNvPr>
        <xdr:cNvSpPr txBox="1"/>
      </xdr:nvSpPr>
      <xdr:spPr>
        <a:xfrm>
          <a:off x="17384472" y="187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42690</xdr:rowOff>
    </xdr:from>
    <xdr:ext cx="469744" cy="259045"/>
    <xdr:sp macro="" textlink="">
      <xdr:nvSpPr>
        <xdr:cNvPr id="965" name="n_4mainValue【庁舎】&#10;一人当たり面積">
          <a:extLst>
            <a:ext uri="{FF2B5EF4-FFF2-40B4-BE49-F238E27FC236}">
              <a16:creationId xmlns:a16="http://schemas.microsoft.com/office/drawing/2014/main" id="{9DA77ED2-EC47-4AF6-BB0F-6662D3A1853B}"/>
            </a:ext>
          </a:extLst>
        </xdr:cNvPr>
        <xdr:cNvSpPr txBox="1"/>
      </xdr:nvSpPr>
      <xdr:spPr>
        <a:xfrm>
          <a:off x="16588817" y="187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6" name="正方形/長方形 965">
          <a:extLst>
            <a:ext uri="{FF2B5EF4-FFF2-40B4-BE49-F238E27FC236}">
              <a16:creationId xmlns:a16="http://schemas.microsoft.com/office/drawing/2014/main" id="{85C113C7-C34E-44B7-B54F-689C1FA8A55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7" name="正方形/長方形 966">
          <a:extLst>
            <a:ext uri="{FF2B5EF4-FFF2-40B4-BE49-F238E27FC236}">
              <a16:creationId xmlns:a16="http://schemas.microsoft.com/office/drawing/2014/main" id="{49FBB7AF-4613-4D85-A340-FD14F538AC6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8" name="テキスト ボックス 967">
          <a:extLst>
            <a:ext uri="{FF2B5EF4-FFF2-40B4-BE49-F238E27FC236}">
              <a16:creationId xmlns:a16="http://schemas.microsoft.com/office/drawing/2014/main" id="{9C9FED07-BBC6-4C19-A179-DA382BE1487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有形固定資産減価償却率について、庁舎及び一般廃棄物処理施設を除いた６類型において上昇傾向にある。また、類似団体の平均と比べると、保</a:t>
          </a:r>
          <a:r>
            <a:rPr lang="ja-JP" altLang="en-US" sz="1100">
              <a:solidFill>
                <a:schemeClr val="dk1"/>
              </a:solidFill>
              <a:effectLst/>
              <a:latin typeface="+mn-lt"/>
              <a:ea typeface="+mn-ea"/>
              <a:cs typeface="+mn-cs"/>
            </a:rPr>
            <a:t>健</a:t>
          </a:r>
          <a:r>
            <a:rPr lang="ja-JP" altLang="ja-JP" sz="1100">
              <a:solidFill>
                <a:schemeClr val="dk1"/>
              </a:solidFill>
              <a:effectLst/>
              <a:latin typeface="+mn-lt"/>
              <a:ea typeface="+mn-ea"/>
              <a:cs typeface="+mn-cs"/>
            </a:rPr>
            <a:t>センター・保健所、市民会館が上回っている。なお、一般廃棄物処理施設及び庁舎については、令和４年度までは類似団体内平均を上回っていたが、令和５年度は下回った水準となっている。</a:t>
          </a:r>
          <a:endParaRPr lang="ja-JP" altLang="ja-JP" sz="1400">
            <a:effectLst/>
          </a:endParaRPr>
        </a:p>
        <a:p>
          <a:r>
            <a:rPr lang="ja-JP" altLang="ja-JP" sz="1100">
              <a:solidFill>
                <a:schemeClr val="dk1"/>
              </a:solidFill>
              <a:effectLst/>
              <a:latin typeface="+mn-lt"/>
              <a:ea typeface="+mn-ea"/>
              <a:cs typeface="+mn-cs"/>
            </a:rPr>
            <a:t>　本市の公共建築物は、約</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年後には約</a:t>
          </a:r>
          <a:r>
            <a:rPr lang="en-US" altLang="ja-JP" sz="1100">
              <a:solidFill>
                <a:schemeClr val="dk1"/>
              </a:solidFill>
              <a:effectLst/>
              <a:latin typeface="+mn-lt"/>
              <a:ea typeface="+mn-ea"/>
              <a:cs typeface="+mn-cs"/>
            </a:rPr>
            <a:t>76</a:t>
          </a:r>
          <a:r>
            <a:rPr lang="ja-JP" altLang="ja-JP" sz="1100">
              <a:solidFill>
                <a:schemeClr val="dk1"/>
              </a:solidFill>
              <a:effectLst/>
              <a:latin typeface="+mn-lt"/>
              <a:ea typeface="+mn-ea"/>
              <a:cs typeface="+mn-cs"/>
            </a:rPr>
            <a:t>％が築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将来世代の負担が重くならないよう、公共施設の保有総量を適切に管理することが必要となる。取組期間（令和４年度～令和</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年度）においては、「機能重視」の考え方に基づく取組と、資産保有の最適化を重点的に推進し、またこれまで長寿命化の対象としていた施設に対しても、資産保有の最適化を踏まえた上で取組を継続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20864</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645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20864</xdr:rowOff>
    </xdr:from>
    <xdr:to>
      <xdr:col>15</xdr:col>
      <xdr:colOff>82550</xdr:colOff>
      <xdr:row>37</xdr:row>
      <xdr:rowOff>55336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20864</xdr:rowOff>
    </xdr:from>
    <xdr:to>
      <xdr:col>11</xdr:col>
      <xdr:colOff>31750</xdr:colOff>
      <xdr:row>37</xdr:row>
      <xdr:rowOff>55336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141514</xdr:rowOff>
    </xdr:from>
    <xdr:to>
      <xdr:col>23</xdr:col>
      <xdr:colOff>184150</xdr:colOff>
      <xdr:row>37</xdr:row>
      <xdr:rowOff>71664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62791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141514</xdr:rowOff>
    </xdr:from>
    <xdr:to>
      <xdr:col>11</xdr:col>
      <xdr:colOff>82550</xdr:colOff>
      <xdr:row>37</xdr:row>
      <xdr:rowOff>71664</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81841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4536</xdr:rowOff>
    </xdr:from>
    <xdr:to>
      <xdr:col>7</xdr:col>
      <xdr:colOff>31750</xdr:colOff>
      <xdr:row>37</xdr:row>
      <xdr:rowOff>106136</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116313</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は、個人市民税、固定資産税の増や地方消費税交付金の増による経常一般財源の増加等により低下した。令和３年度は、地方消費税交付金の増、財源対策による臨時財政対策債の増加等により低下した。令和４年度は、個人市民税や固定資産税等の経常一般財源の増加等により低下した。令和５年度は、個人市民税や固定資産税等の経常一般財源は増加したものの、児童福祉費や衛生費など扶助費の増や特別会計繰出金の増等により上昇した。</a:t>
          </a:r>
        </a:p>
        <a:p>
          <a:r>
            <a:rPr kumimoji="1" lang="ja-JP" altLang="en-US" sz="1100">
              <a:latin typeface="ＭＳ Ｐゴシック" panose="020B0600070205080204" pitchFamily="50" charset="-128"/>
              <a:ea typeface="ＭＳ Ｐゴシック" panose="020B0600070205080204" pitchFamily="50" charset="-128"/>
            </a:rPr>
            <a:t>今後とも、財政の柔軟性を確保できるよう社会保障関連経費の増加ペースの低減に努める。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141111</xdr:rowOff>
    </xdr:from>
    <xdr:to>
      <xdr:col>23</xdr:col>
      <xdr:colOff>133350</xdr:colOff>
      <xdr:row>63</xdr:row>
      <xdr:rowOff>154517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64</xdr:row>
      <xdr:rowOff>9878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4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9878</xdr:rowOff>
    </xdr:from>
    <xdr:to>
      <xdr:col>15</xdr:col>
      <xdr:colOff>82550</xdr:colOff>
      <xdr:row>64</xdr:row>
      <xdr:rowOff>23283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8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66</xdr:row>
      <xdr:rowOff>55739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96083"/>
          <a:ext cx="889000" cy="3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90311</xdr:rowOff>
    </xdr:from>
    <xdr:to>
      <xdr:col>19</xdr:col>
      <xdr:colOff>184150</xdr:colOff>
      <xdr:row>64</xdr:row>
      <xdr:rowOff>20461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5238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130528</xdr:rowOff>
    </xdr:from>
    <xdr:to>
      <xdr:col>15</xdr:col>
      <xdr:colOff>133350</xdr:colOff>
      <xdr:row>64</xdr:row>
      <xdr:rowOff>60678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45455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4939</xdr:rowOff>
    </xdr:from>
    <xdr:to>
      <xdr:col>7</xdr:col>
      <xdr:colOff>31750</xdr:colOff>
      <xdr:row>66</xdr:row>
      <xdr:rowOff>106539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91316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0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一人当たり人件費は、令和２年度は会計年度任用職員制度の開始による人件費の増により増加した。令和３年度は、会計年度任用職員にかかる報酬の増等により増加した。令和５年度は、定年引上げによる退職者の減による退職金の減等により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人口一人当たり物件費は、令和２年度は公立学校におけるかわさき</a:t>
          </a:r>
          <a:r>
            <a:rPr kumimoji="1" lang="en-US" altLang="ja-JP" sz="1100">
              <a:latin typeface="ＭＳ Ｐゴシック" panose="020B0600070205080204" pitchFamily="50" charset="-128"/>
              <a:ea typeface="ＭＳ Ｐゴシック" panose="020B0600070205080204" pitchFamily="50" charset="-128"/>
            </a:rPr>
            <a:t>GIGA</a:t>
          </a:r>
          <a:r>
            <a:rPr kumimoji="1" lang="ja-JP" altLang="en-US" sz="1100">
              <a:latin typeface="ＭＳ Ｐゴシック" panose="020B0600070205080204" pitchFamily="50" charset="-128"/>
              <a:ea typeface="ＭＳ Ｐゴシック" panose="020B0600070205080204" pitchFamily="50" charset="-128"/>
            </a:rPr>
            <a:t>スクール構想端末（タブレット）整備等により増加となった。令和３年度は、新型コロナウイルスワクチン接種の実施や学校給食費の公会計化の開始に伴う学校給食物資購入費の増により増加した。令和４年度は、物価高騰に伴う光熱費の増により増加した。令和５年度は、新型コロナウイルス感染症対策に係る経費の減等により減少し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9150</xdr:rowOff>
    </xdr:from>
    <xdr:to>
      <xdr:col>23</xdr:col>
      <xdr:colOff>133350</xdr:colOff>
      <xdr:row>90</xdr:row>
      <xdr:rowOff>21600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239500"/>
          <a:ext cx="0" cy="1212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165127</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21600</xdr:rowOff>
    </xdr:from>
    <xdr:to>
      <xdr:col>24</xdr:col>
      <xdr:colOff>12700</xdr:colOff>
      <xdr:row>90</xdr:row>
      <xdr:rowOff>21600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95527</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9150</xdr:rowOff>
    </xdr:from>
    <xdr:to>
      <xdr:col>24</xdr:col>
      <xdr:colOff>12700</xdr:colOff>
      <xdr:row>83</xdr:row>
      <xdr:rowOff>9150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23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128329</xdr:rowOff>
    </xdr:from>
    <xdr:to>
      <xdr:col>23</xdr:col>
      <xdr:colOff>133350</xdr:colOff>
      <xdr:row>85</xdr:row>
      <xdr:rowOff>165706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530129"/>
          <a:ext cx="838200" cy="20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2401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747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30324</xdr:rowOff>
    </xdr:from>
    <xdr:to>
      <xdr:col>23</xdr:col>
      <xdr:colOff>184150</xdr:colOff>
      <xdr:row>86</xdr:row>
      <xdr:rowOff>131924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77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87629</xdr:rowOff>
    </xdr:from>
    <xdr:to>
      <xdr:col>19</xdr:col>
      <xdr:colOff>133350</xdr:colOff>
      <xdr:row>85</xdr:row>
      <xdr:rowOff>165706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660879"/>
          <a:ext cx="889000" cy="7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87</xdr:row>
      <xdr:rowOff>81628</xdr:rowOff>
    </xdr:from>
    <xdr:to>
      <xdr:col>19</xdr:col>
      <xdr:colOff>184150</xdr:colOff>
      <xdr:row>88</xdr:row>
      <xdr:rowOff>11778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9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168005</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508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42990</xdr:rowOff>
    </xdr:from>
    <xdr:to>
      <xdr:col>15</xdr:col>
      <xdr:colOff>82550</xdr:colOff>
      <xdr:row>85</xdr:row>
      <xdr:rowOff>87629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101890"/>
          <a:ext cx="889000" cy="55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90649</xdr:rowOff>
    </xdr:from>
    <xdr:to>
      <xdr:col>15</xdr:col>
      <xdr:colOff>133350</xdr:colOff>
      <xdr:row>87</xdr:row>
      <xdr:rowOff>20799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83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9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74071</xdr:rowOff>
    </xdr:from>
    <xdr:to>
      <xdr:col>11</xdr:col>
      <xdr:colOff>31750</xdr:colOff>
      <xdr:row>82</xdr:row>
      <xdr:rowOff>42990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61521"/>
          <a:ext cx="889000" cy="14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162627</xdr:rowOff>
    </xdr:from>
    <xdr:to>
      <xdr:col>11</xdr:col>
      <xdr:colOff>82550</xdr:colOff>
      <xdr:row>84</xdr:row>
      <xdr:rowOff>92777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9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77554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47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80849</xdr:rowOff>
    </xdr:from>
    <xdr:to>
      <xdr:col>7</xdr:col>
      <xdr:colOff>31750</xdr:colOff>
      <xdr:row>83</xdr:row>
      <xdr:rowOff>10999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3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167226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2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77529</xdr:rowOff>
    </xdr:from>
    <xdr:to>
      <xdr:col>23</xdr:col>
      <xdr:colOff>184150</xdr:colOff>
      <xdr:row>85</xdr:row>
      <xdr:rowOff>7679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4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94056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32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114906</xdr:rowOff>
    </xdr:from>
    <xdr:to>
      <xdr:col>19</xdr:col>
      <xdr:colOff>184150</xdr:colOff>
      <xdr:row>86</xdr:row>
      <xdr:rowOff>45056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6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55233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457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36829</xdr:rowOff>
    </xdr:from>
    <xdr:to>
      <xdr:col>15</xdr:col>
      <xdr:colOff>133350</xdr:colOff>
      <xdr:row>85</xdr:row>
      <xdr:rowOff>138429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6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148606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37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163640</xdr:rowOff>
    </xdr:from>
    <xdr:to>
      <xdr:col>11</xdr:col>
      <xdr:colOff>82550</xdr:colOff>
      <xdr:row>82</xdr:row>
      <xdr:rowOff>93790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103967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23271</xdr:rowOff>
    </xdr:from>
    <xdr:to>
      <xdr:col>7</xdr:col>
      <xdr:colOff>31750</xdr:colOff>
      <xdr:row>81</xdr:row>
      <xdr:rowOff>124871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135048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7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職員構成の変動等により指数が低下した。令和３年度は、高齢層職員の原則昇給停止措置及び職員構成の変動等により指数が低下した。令和４年度は、職員構成の変動により指数が微増した。令和５年度は職員構成の変動等により指数が低下したものの、ラスパイレス指数については、近年は減少傾向が続いており、今後も引き続き、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5015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32657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67129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年度までの</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次にわたる行財政改革プランの取組により、委託化、指定管理者制度の導入等の行政体制の再整備を行い、スリム化を図ることで、約</a:t>
          </a:r>
          <a:r>
            <a:rPr kumimoji="1" lang="en-US" altLang="ja-JP" sz="1000">
              <a:latin typeface="ＭＳ Ｐゴシック" panose="020B0600070205080204" pitchFamily="50" charset="-128"/>
              <a:ea typeface="ＭＳ Ｐゴシック" panose="020B0600070205080204" pitchFamily="50" charset="-128"/>
            </a:rPr>
            <a:t>3,000</a:t>
          </a:r>
          <a:r>
            <a:rPr kumimoji="1" lang="ja-JP" altLang="en-US" sz="1000">
              <a:latin typeface="ＭＳ Ｐゴシック" panose="020B0600070205080204" pitchFamily="50" charset="-128"/>
              <a:ea typeface="ＭＳ Ｐゴシック" panose="020B0600070205080204" pitchFamily="50" charset="-128"/>
            </a:rPr>
            <a:t>人の職員数を削減した。また、市役所内部の改革の推進に向け、平成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月策定の「川崎市行財政運営に関する改革プログラム」、平成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月策定の「川崎市行財政改革プログラム」、平成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月策定の「川崎市行財政改革第　</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期プログラム」に基づき、資源物収集、給食調理等の業務の委託化や、施設譲渡等による公立保育所の民営化などに取り組んできた。令和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年度についても、令和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月に策定した「川崎市行財政改革第３期プログラム（計画期間：令和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年度）」に基づき、これまでの取組に加えて、学校給食調理業務の委託化や学校用務業務等の執行体制の見直し等により、簡素で効率的・効果的な執行体制の構築に取り組んでおり、今後も、限りある人材を最大限に活用した組織の最適化に取り組む。</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64008</xdr:rowOff>
    </xdr:from>
    <xdr:to>
      <xdr:col>81</xdr:col>
      <xdr:colOff>44450</xdr:colOff>
      <xdr:row>60</xdr:row>
      <xdr:rowOff>117094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5100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28465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158242</xdr:rowOff>
    </xdr:from>
    <xdr:to>
      <xdr:col>77</xdr:col>
      <xdr:colOff>44450</xdr:colOff>
      <xdr:row>60</xdr:row>
      <xdr:rowOff>64008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379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158242</xdr:rowOff>
    </xdr:from>
    <xdr:to>
      <xdr:col>72</xdr:col>
      <xdr:colOff>203200</xdr:colOff>
      <xdr:row>59</xdr:row>
      <xdr:rowOff>163068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7379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163068</xdr:rowOff>
    </xdr:from>
    <xdr:to>
      <xdr:col>68</xdr:col>
      <xdr:colOff>152400</xdr:colOff>
      <xdr:row>60</xdr:row>
      <xdr:rowOff>39878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2786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77741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66294</xdr:rowOff>
    </xdr:from>
    <xdr:to>
      <xdr:col>81</xdr:col>
      <xdr:colOff>95250</xdr:colOff>
      <xdr:row>60</xdr:row>
      <xdr:rowOff>167894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82821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9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13208</xdr:rowOff>
    </xdr:from>
    <xdr:to>
      <xdr:col>77</xdr:col>
      <xdr:colOff>95250</xdr:colOff>
      <xdr:row>60</xdr:row>
      <xdr:rowOff>114808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124985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6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107442</xdr:rowOff>
    </xdr:from>
    <xdr:to>
      <xdr:col>73</xdr:col>
      <xdr:colOff>44450</xdr:colOff>
      <xdr:row>60</xdr:row>
      <xdr:rowOff>37592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47769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112268</xdr:rowOff>
    </xdr:from>
    <xdr:to>
      <xdr:col>68</xdr:col>
      <xdr:colOff>203200</xdr:colOff>
      <xdr:row>60</xdr:row>
      <xdr:rowOff>42418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52595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160528</xdr:rowOff>
    </xdr:from>
    <xdr:to>
      <xdr:col>64</xdr:col>
      <xdr:colOff>152400</xdr:colOff>
      <xdr:row>60</xdr:row>
      <xdr:rowOff>90678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100855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令和５年度は、満期一括償還積立金の増等により比率は低下した。</a:t>
          </a:r>
          <a:r>
            <a:rPr kumimoji="1" lang="ja-JP" altLang="en-US" sz="1100">
              <a:latin typeface="ＭＳ Ｐゴシック" panose="020B0600070205080204" pitchFamily="50" charset="-128"/>
              <a:ea typeface="ＭＳ Ｐゴシック" panose="020B0600070205080204" pitchFamily="50" charset="-128"/>
            </a:rPr>
            <a:t>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119239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119239</xdr:rowOff>
    </xdr:from>
    <xdr:to>
      <xdr:col>77</xdr:col>
      <xdr:colOff>44450</xdr:colOff>
      <xdr:row>42</xdr:row>
      <xdr:rowOff>132645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92428</xdr:rowOff>
    </xdr:from>
    <xdr:to>
      <xdr:col>72</xdr:col>
      <xdr:colOff>203200</xdr:colOff>
      <xdr:row>42</xdr:row>
      <xdr:rowOff>132645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92428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8608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68439</xdr:rowOff>
    </xdr:from>
    <xdr:to>
      <xdr:col>77</xdr:col>
      <xdr:colOff>95250</xdr:colOff>
      <xdr:row>42</xdr:row>
      <xdr:rowOff>170039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154816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41628</xdr:rowOff>
    </xdr:from>
    <xdr:to>
      <xdr:col>68</xdr:col>
      <xdr:colOff>203200</xdr:colOff>
      <xdr:row>42</xdr:row>
      <xdr:rowOff>143228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128005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令和５年度は、標準税収入額の増により標準財政規模が増加した一方で、将来負担額も地方債現在高の増などにより増加したため、比率は上昇した。本市では、平成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105664</xdr:rowOff>
    </xdr:from>
    <xdr:to>
      <xdr:col>81</xdr:col>
      <xdr:colOff>44450</xdr:colOff>
      <xdr:row>19</xdr:row>
      <xdr:rowOff>110490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36321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105664</xdr:rowOff>
    </xdr:from>
    <xdr:to>
      <xdr:col>77</xdr:col>
      <xdr:colOff>44450</xdr:colOff>
      <xdr:row>19</xdr:row>
      <xdr:rowOff>105664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363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94403</xdr:rowOff>
    </xdr:from>
    <xdr:to>
      <xdr:col>72</xdr:col>
      <xdr:colOff>203200</xdr:colOff>
      <xdr:row>19</xdr:row>
      <xdr:rowOff>105664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351953"/>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94403</xdr:rowOff>
    </xdr:from>
    <xdr:to>
      <xdr:col>68</xdr:col>
      <xdr:colOff>152400</xdr:colOff>
      <xdr:row>19</xdr:row>
      <xdr:rowOff>108077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351953"/>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59690</xdr:rowOff>
    </xdr:from>
    <xdr:to>
      <xdr:col>81</xdr:col>
      <xdr:colOff>95250</xdr:colOff>
      <xdr:row>19</xdr:row>
      <xdr:rowOff>161290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31767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2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54864</xdr:rowOff>
    </xdr:from>
    <xdr:to>
      <xdr:col>77</xdr:col>
      <xdr:colOff>95250</xdr:colOff>
      <xdr:row>19</xdr:row>
      <xdr:rowOff>156464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141241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39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54864</xdr:rowOff>
    </xdr:from>
    <xdr:to>
      <xdr:col>73</xdr:col>
      <xdr:colOff>44450</xdr:colOff>
      <xdr:row>19</xdr:row>
      <xdr:rowOff>156464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141241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39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43603</xdr:rowOff>
    </xdr:from>
    <xdr:to>
      <xdr:col>68</xdr:col>
      <xdr:colOff>203200</xdr:colOff>
      <xdr:row>19</xdr:row>
      <xdr:rowOff>145203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129980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3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57277</xdr:rowOff>
    </xdr:from>
    <xdr:to>
      <xdr:col>64</xdr:col>
      <xdr:colOff>152400</xdr:colOff>
      <xdr:row>19</xdr:row>
      <xdr:rowOff>158877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3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143654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4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これまでの</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次にわたる行財政改革プランに基づく取組により、平成</a:t>
          </a:r>
          <a:r>
            <a:rPr kumimoji="1" lang="en-US" altLang="ja-JP" sz="950">
              <a:latin typeface="ＭＳ Ｐゴシック" panose="020B0600070205080204" pitchFamily="50" charset="-128"/>
              <a:ea typeface="ＭＳ Ｐゴシック" panose="020B0600070205080204" pitchFamily="50" charset="-128"/>
            </a:rPr>
            <a:t>14</a:t>
          </a:r>
          <a:r>
            <a:rPr kumimoji="1" lang="ja-JP" altLang="en-US" sz="950">
              <a:latin typeface="ＭＳ Ｐゴシック" panose="020B0600070205080204" pitchFamily="50" charset="-128"/>
              <a:ea typeface="ＭＳ Ｐゴシック" panose="020B0600070205080204" pitchFamily="50" charset="-128"/>
            </a:rPr>
            <a:t>年度から平成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年度において約</a:t>
          </a:r>
          <a:r>
            <a:rPr kumimoji="1" lang="en-US" altLang="ja-JP" sz="950">
              <a:latin typeface="ＭＳ Ｐゴシック" panose="020B0600070205080204" pitchFamily="50" charset="-128"/>
              <a:ea typeface="ＭＳ Ｐゴシック" panose="020B0600070205080204" pitchFamily="50" charset="-128"/>
            </a:rPr>
            <a:t>3,000</a:t>
          </a:r>
          <a:r>
            <a:rPr kumimoji="1" lang="ja-JP" altLang="en-US" sz="950">
              <a:latin typeface="ＭＳ Ｐゴシック" panose="020B0600070205080204" pitchFamily="50" charset="-128"/>
              <a:ea typeface="ＭＳ Ｐゴシック" panose="020B0600070205080204" pitchFamily="50" charset="-128"/>
            </a:rPr>
            <a:t>人の職員を削減した。直近の傾向としては、令和２年度は、会計年度任用職員制度の開始により人件費は増となっているものの、市税収入や地方消費税交付金の増等による経常一般財源の増加により比率が低下した。令和３年度は、会計年度任用職員にかかる報酬が増となったものの、地方消費税交付金、臨時対策事業債等の増加による経常一般財源の増加により比率が低下した。令和４年度は、例月給の引き上げや職員数の増により人件費は増となっているものの、市税収入の増等による経常一般財源の増により、比率は横ばいとなった。令和５年度は、市税収入の増等による経常一般財源の増とともに、定年引上げによる退職者の減により人件費の減となり比率も低下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110672</xdr:rowOff>
    </xdr:from>
    <xdr:to>
      <xdr:col>24</xdr:col>
      <xdr:colOff>25400</xdr:colOff>
      <xdr:row>39</xdr:row>
      <xdr:rowOff>135165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257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135165</xdr:rowOff>
    </xdr:from>
    <xdr:to>
      <xdr:col>19</xdr:col>
      <xdr:colOff>187325</xdr:colOff>
      <xdr:row>39</xdr:row>
      <xdr:rowOff>135165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21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81841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2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135165</xdr:rowOff>
    </xdr:from>
    <xdr:to>
      <xdr:col>15</xdr:col>
      <xdr:colOff>98425</xdr:colOff>
      <xdr:row>40</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217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110672</xdr:rowOff>
    </xdr:from>
    <xdr:to>
      <xdr:col>11</xdr:col>
      <xdr:colOff>9525</xdr:colOff>
      <xdr:row>40</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68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59872</xdr:rowOff>
    </xdr:from>
    <xdr:to>
      <xdr:col>24</xdr:col>
      <xdr:colOff>76200</xdr:colOff>
      <xdr:row>38</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84365</xdr:rowOff>
    </xdr:from>
    <xdr:to>
      <xdr:col>20</xdr:col>
      <xdr:colOff>38100</xdr:colOff>
      <xdr:row>40</xdr:row>
      <xdr:rowOff>14515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5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84365</xdr:rowOff>
    </xdr:from>
    <xdr:to>
      <xdr:col>15</xdr:col>
      <xdr:colOff>149225</xdr:colOff>
      <xdr:row>40</xdr:row>
      <xdr:rowOff>14515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170742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108857</xdr:rowOff>
    </xdr:from>
    <xdr:to>
      <xdr:col>6</xdr:col>
      <xdr:colOff>171450</xdr:colOff>
      <xdr:row>41</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令和２年度は、会計年度任用職員制度の開始による賃金の人件費への移行により低下した。令和３年度は、かわさき</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推進により上昇した。令和４年度は、光熱費の増により、比率は上昇した。令和５年度は、学校給食の委託化や物価高騰による学校給食物資購入費の増等があったものの、個人市民税や固定資産税等の増による経常一般財源の増加により比率は横ばいとなっ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20864</xdr:rowOff>
    </xdr:from>
    <xdr:to>
      <xdr:col>82</xdr:col>
      <xdr:colOff>107950</xdr:colOff>
      <xdr:row>17</xdr:row>
      <xdr:rowOff>20864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35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159657</xdr:rowOff>
    </xdr:from>
    <xdr:to>
      <xdr:col>78</xdr:col>
      <xdr:colOff>69850</xdr:colOff>
      <xdr:row>17</xdr:row>
      <xdr:rowOff>20864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02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61686</xdr:rowOff>
    </xdr:from>
    <xdr:to>
      <xdr:col>73</xdr:col>
      <xdr:colOff>180975</xdr:colOff>
      <xdr:row>16</xdr:row>
      <xdr:rowOff>159657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61686</xdr:rowOff>
    </xdr:from>
    <xdr:to>
      <xdr:col>69</xdr:col>
      <xdr:colOff>92075</xdr:colOff>
      <xdr:row>16</xdr:row>
      <xdr:rowOff>159657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141514</xdr:rowOff>
    </xdr:from>
    <xdr:to>
      <xdr:col>82</xdr:col>
      <xdr:colOff>158750</xdr:colOff>
      <xdr:row>17</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113591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141514</xdr:rowOff>
    </xdr:from>
    <xdr:to>
      <xdr:col>78</xdr:col>
      <xdr:colOff>120650</xdr:colOff>
      <xdr:row>17</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56441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7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108857</xdr:rowOff>
    </xdr:from>
    <xdr:to>
      <xdr:col>74</xdr:col>
      <xdr:colOff>31750</xdr:colOff>
      <xdr:row>17</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10886</xdr:rowOff>
    </xdr:from>
    <xdr:to>
      <xdr:col>69</xdr:col>
      <xdr:colOff>142875</xdr:colOff>
      <xdr:row>16</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97263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108857</xdr:rowOff>
    </xdr:from>
    <xdr:to>
      <xdr:col>65</xdr:col>
      <xdr:colOff>53975</xdr:colOff>
      <xdr:row>17</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保育所の待機児童対策などの子育て支援施策の強化や障害福祉サービスの利用者の増等により比率の分子は概ね上昇傾向にある。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令和２年度は、児童福祉費等が増となるものの経常経費充当特財の増に伴い経常経費充当一財が減となったことに加え、市税収入や地方消費税交付金の増等による経常一般財源の増加により比率が低下した。令和３年度は、地方消費税交付金、臨時対策事業債等の増加により経常一般財源が増加したものの重度障害者医療費助成の増等による社会福祉費の増加や児童福祉費等の増加により比率が増加した。令和４年度は、民間認可保育所受入定員の増により児童福祉費等が増となっているものの、市税収入の増等による経常一般財源の増により、比率は横ばいとなった。令和５年度は、個人市民税や固定資産税等による経常一般財源が増加したものの、自立支援医療（精神通院医療）事業費の増による児童福祉費の増加や障害者グループホーム等事業及び障害者（児）ホームヘルプサービス事業等における事業費の増による衛生費の増加等により比率が上昇した。</a:t>
          </a:r>
          <a:endParaRPr kumimoji="1" lang="en-US" altLang="ja-JP" sz="800">
            <a:latin typeface="ＭＳ Ｐゴシック" panose="020B0600070205080204" pitchFamily="50" charset="-128"/>
            <a:ea typeface="ＭＳ Ｐゴシック" panose="020B0600070205080204" pitchFamily="50" charset="-128"/>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12700</xdr:rowOff>
    </xdr:from>
    <xdr:to>
      <xdr:col>24</xdr:col>
      <xdr:colOff>25400</xdr:colOff>
      <xdr:row>61</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471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12700</xdr:rowOff>
    </xdr:from>
    <xdr:to>
      <xdr:col>19</xdr:col>
      <xdr:colOff>187325</xdr:colOff>
      <xdr:row>61</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471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107950</xdr:rowOff>
    </xdr:from>
    <xdr:to>
      <xdr:col>15</xdr:col>
      <xdr:colOff>98425</xdr:colOff>
      <xdr:row>61</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9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107950</xdr:rowOff>
    </xdr:from>
    <xdr:to>
      <xdr:col>11</xdr:col>
      <xdr:colOff>9525</xdr:colOff>
      <xdr:row>61</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94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38100</xdr:rowOff>
    </xdr:from>
    <xdr:to>
      <xdr:col>24</xdr:col>
      <xdr:colOff>76200</xdr:colOff>
      <xdr:row>61</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118127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133350</xdr:rowOff>
    </xdr:from>
    <xdr:to>
      <xdr:col>20</xdr:col>
      <xdr:colOff>38100</xdr:colOff>
      <xdr:row>61</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133350</xdr:rowOff>
    </xdr:from>
    <xdr:to>
      <xdr:col>15</xdr:col>
      <xdr:colOff>149225</xdr:colOff>
      <xdr:row>61</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38100</xdr:rowOff>
    </xdr:from>
    <xdr:to>
      <xdr:col>6</xdr:col>
      <xdr:colOff>171450</xdr:colOff>
      <xdr:row>61</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は介護サービス費の増等により介護保険事業特別会計への繰出金が増加したこと等により比率は上昇した。令和３年度は、要介護認定者数の増等による介護サービス費の増により介護保険事業特別会計への繰出金が増加したこと等により比率は上昇した。令和４年度は、令和３年度に引き続き、介護保険事業特別会計への繰出金が増加したものの、市税収入の増等による経常一般財源の増により、比率は低下した。令和５年度は、国民健康保険事業会計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介護保険事業特別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会計への繰出金が増加したこと等により比率は上昇した。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53522</xdr:rowOff>
    </xdr:from>
    <xdr:to>
      <xdr:col>82</xdr:col>
      <xdr:colOff>107950</xdr:colOff>
      <xdr:row>53</xdr:row>
      <xdr:rowOff>151493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403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53522</xdr:rowOff>
    </xdr:from>
    <xdr:to>
      <xdr:col>78</xdr:col>
      <xdr:colOff>69850</xdr:colOff>
      <xdr:row>53</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53522</xdr:rowOff>
    </xdr:from>
    <xdr:to>
      <xdr:col>73</xdr:col>
      <xdr:colOff>180975</xdr:colOff>
      <xdr:row>53</xdr:row>
      <xdr:rowOff>102507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20865</xdr:rowOff>
    </xdr:from>
    <xdr:to>
      <xdr:col>69</xdr:col>
      <xdr:colOff>92075</xdr:colOff>
      <xdr:row>53</xdr:row>
      <xdr:rowOff>53522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107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100693</xdr:rowOff>
    </xdr:from>
    <xdr:to>
      <xdr:col>82</xdr:col>
      <xdr:colOff>158750</xdr:colOff>
      <xdr:row>54</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2722</xdr:rowOff>
    </xdr:from>
    <xdr:to>
      <xdr:col>78</xdr:col>
      <xdr:colOff>120650</xdr:colOff>
      <xdr:row>53</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114499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85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51707</xdr:rowOff>
    </xdr:from>
    <xdr:to>
      <xdr:col>74</xdr:col>
      <xdr:colOff>31750</xdr:colOff>
      <xdr:row>53</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2722</xdr:rowOff>
    </xdr:from>
    <xdr:to>
      <xdr:col>69</xdr:col>
      <xdr:colOff>142875</xdr:colOff>
      <xdr:row>53</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114499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141515</xdr:rowOff>
    </xdr:from>
    <xdr:to>
      <xdr:col>65</xdr:col>
      <xdr:colOff>53975</xdr:colOff>
      <xdr:row>53</xdr:row>
      <xdr:rowOff>71665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81842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令和元年度に引き続き、幼保無償化に伴う幼稚園園児保育料補助の扶助費移行による減等により比率が低下した。令和３年度は、民間保育所運営費の減や川崎市看護師要請確保事業団の解散に伴う運営補助の減により減少した。令和４年度は、民間保育所運営費の増はあるものの、比率は横ばいとなった。令和５年度は、自動車運送事業会計への繰出金の増や市制記念多摩川花火大会事業費等の増により上昇し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7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2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令和２年度は、公債償還元金の減のほか、市税収入や地方消費税交付金の増等による経常一般財源の増加により比率が低下した。令和３年度は、公債償還元金の増があったものの、地方消費税交付金、臨時財政対策債等の増加による経常一般財源の増加により比率が低下した。令和４年度は、公債償還元金の増があったものの、個人市民税や固定資産税等の増による経常一般財源の増加により比率が低下した。令和５年度は、公債償還元金の増があったものの、個人市民税や固定資産税等の増による経常一般財源の増加により比率は横ばいとなった。今後は連続立体交差事業や再開発事業等により投資的経費が増加する見込みであるが、市債発行にあたっては、実質公債費比率や市債現在高に留意しながら、適正な活用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98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75</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298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02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165100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２年度は会計年度任用職員制度の開始により人件費は増となっているものの、市税収入や地方消費税交付金の増等による経常一般財源の増加により比率が低下した。令和３年度は、社会福祉費の増加や児童福祉費等の扶助費の増加により比率が増加した。令和４年度は、光熱費の増等により物件費は増となっているものの、市税収入の増等による経常一般財源の増により、比率は低下した。令和５年度は、社会福祉費の増加や児童福祉費等の扶助費の増加により比率が増加した。</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18143</xdr:rowOff>
    </xdr:from>
    <xdr:to>
      <xdr:col>82</xdr:col>
      <xdr:colOff>107950</xdr:colOff>
      <xdr:row>78</xdr:row>
      <xdr:rowOff>29029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3912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18143</xdr:rowOff>
    </xdr:from>
    <xdr:to>
      <xdr:col>78</xdr:col>
      <xdr:colOff>69850</xdr:colOff>
      <xdr:row>78</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391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xdr:rowOff>
    </xdr:from>
    <xdr:to>
      <xdr:col>73</xdr:col>
      <xdr:colOff>180975</xdr:colOff>
      <xdr:row>78</xdr:row>
      <xdr:rowOff>29029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380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7257</xdr:rowOff>
    </xdr:from>
    <xdr:to>
      <xdr:col>69</xdr:col>
      <xdr:colOff>92075</xdr:colOff>
      <xdr:row>79</xdr:row>
      <xdr:rowOff>75293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380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121756</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138793</xdr:rowOff>
    </xdr:from>
    <xdr:to>
      <xdr:col>78</xdr:col>
      <xdr:colOff>120650</xdr:colOff>
      <xdr:row>78</xdr:row>
      <xdr:rowOff>68943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53720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149679</xdr:rowOff>
    </xdr:from>
    <xdr:to>
      <xdr:col>74</xdr:col>
      <xdr:colOff>31750</xdr:colOff>
      <xdr:row>78</xdr:row>
      <xdr:rowOff>79829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64606</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127907</xdr:rowOff>
    </xdr:from>
    <xdr:to>
      <xdr:col>69</xdr:col>
      <xdr:colOff>142875</xdr:colOff>
      <xdr:row>78</xdr:row>
      <xdr:rowOff>58057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42834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24493</xdr:rowOff>
    </xdr:from>
    <xdr:to>
      <xdr:col>65</xdr:col>
      <xdr:colOff>53975</xdr:colOff>
      <xdr:row>79</xdr:row>
      <xdr:rowOff>126093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110870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98425</xdr:rowOff>
    </xdr:from>
    <xdr:to>
      <xdr:col>29</xdr:col>
      <xdr:colOff>127000</xdr:colOff>
      <xdr:row>15</xdr:row>
      <xdr:rowOff>148260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17800"/>
          <a:ext cx="6477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138333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148260</xdr:rowOff>
    </xdr:from>
    <xdr:to>
      <xdr:col>26</xdr:col>
      <xdr:colOff>50800</xdr:colOff>
      <xdr:row>16</xdr:row>
      <xdr:rowOff>48019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7635"/>
          <a:ext cx="698500" cy="7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109339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38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48019</xdr:rowOff>
    </xdr:from>
    <xdr:to>
      <xdr:col>22</xdr:col>
      <xdr:colOff>114300</xdr:colOff>
      <xdr:row>16</xdr:row>
      <xdr:rowOff>69050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8844"/>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142714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1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69050</xdr:rowOff>
    </xdr:from>
    <xdr:to>
      <xdr:col>18</xdr:col>
      <xdr:colOff>177800</xdr:colOff>
      <xdr:row>16</xdr:row>
      <xdr:rowOff>78956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9875"/>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149915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47625</xdr:rowOff>
    </xdr:from>
    <xdr:to>
      <xdr:col>29</xdr:col>
      <xdr:colOff>177800</xdr:colOff>
      <xdr:row>15</xdr:row>
      <xdr:rowOff>149225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6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19702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97460</xdr:rowOff>
    </xdr:from>
    <xdr:to>
      <xdr:col>26</xdr:col>
      <xdr:colOff>101600</xdr:colOff>
      <xdr:row>16</xdr:row>
      <xdr:rowOff>27610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6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12387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3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168669</xdr:rowOff>
    </xdr:from>
    <xdr:to>
      <xdr:col>22</xdr:col>
      <xdr:colOff>165100</xdr:colOff>
      <xdr:row>16</xdr:row>
      <xdr:rowOff>98819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83596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18250</xdr:rowOff>
    </xdr:from>
    <xdr:to>
      <xdr:col>19</xdr:col>
      <xdr:colOff>38100</xdr:colOff>
      <xdr:row>16</xdr:row>
      <xdr:rowOff>119850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104627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9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28156</xdr:rowOff>
    </xdr:from>
    <xdr:to>
      <xdr:col>15</xdr:col>
      <xdr:colOff>101600</xdr:colOff>
      <xdr:row>16</xdr:row>
      <xdr:rowOff>129756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8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114533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0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159004</xdr:rowOff>
    </xdr:from>
    <xdr:to>
      <xdr:col>29</xdr:col>
      <xdr:colOff>127000</xdr:colOff>
      <xdr:row>35</xdr:row>
      <xdr:rowOff>235052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9354"/>
          <a:ext cx="647700" cy="7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3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185789</xdr:rowOff>
    </xdr:from>
    <xdr:to>
      <xdr:col>26</xdr:col>
      <xdr:colOff>50800</xdr:colOff>
      <xdr:row>35</xdr:row>
      <xdr:rowOff>235052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96139"/>
          <a:ext cx="698500" cy="49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176302</xdr:rowOff>
    </xdr:from>
    <xdr:to>
      <xdr:col>22</xdr:col>
      <xdr:colOff>114300</xdr:colOff>
      <xdr:row>35</xdr:row>
      <xdr:rowOff>185789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86652"/>
          <a:ext cx="6985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316348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176302</xdr:rowOff>
    </xdr:from>
    <xdr:to>
      <xdr:col>18</xdr:col>
      <xdr:colOff>177800</xdr:colOff>
      <xdr:row>35</xdr:row>
      <xdr:rowOff>274142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86652"/>
          <a:ext cx="698500" cy="97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108204</xdr:rowOff>
    </xdr:from>
    <xdr:to>
      <xdr:col>29</xdr:col>
      <xdr:colOff>177800</xdr:colOff>
      <xdr:row>35</xdr:row>
      <xdr:rowOff>209804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296181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6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184252</xdr:rowOff>
    </xdr:from>
    <xdr:to>
      <xdr:col>26</xdr:col>
      <xdr:colOff>101600</xdr:colOff>
      <xdr:row>35</xdr:row>
      <xdr:rowOff>285852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296029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134989</xdr:rowOff>
    </xdr:from>
    <xdr:to>
      <xdr:col>22</xdr:col>
      <xdr:colOff>165100</xdr:colOff>
      <xdr:row>35</xdr:row>
      <xdr:rowOff>236589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45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246766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125502</xdr:rowOff>
    </xdr:from>
    <xdr:to>
      <xdr:col>19</xdr:col>
      <xdr:colOff>38100</xdr:colOff>
      <xdr:row>35</xdr:row>
      <xdr:rowOff>227102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35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237279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223342</xdr:rowOff>
    </xdr:from>
    <xdr:to>
      <xdr:col>15</xdr:col>
      <xdr:colOff>101600</xdr:colOff>
      <xdr:row>35</xdr:row>
      <xdr:rowOff>324942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335119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135966</xdr:rowOff>
    </xdr:from>
    <xdr:to>
      <xdr:col>24</xdr:col>
      <xdr:colOff>63500</xdr:colOff>
      <xdr:row>35</xdr:row>
      <xdr:rowOff>21514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65266"/>
          <a:ext cx="8382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155363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41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135966</xdr:rowOff>
    </xdr:from>
    <xdr:to>
      <xdr:col>19</xdr:col>
      <xdr:colOff>177800</xdr:colOff>
      <xdr:row>35</xdr:row>
      <xdr:rowOff>41516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5266"/>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141647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41516</xdr:rowOff>
    </xdr:from>
    <xdr:to>
      <xdr:col>15</xdr:col>
      <xdr:colOff>50800</xdr:colOff>
      <xdr:row>35</xdr:row>
      <xdr:rowOff>58775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226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220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58775</xdr:rowOff>
    </xdr:from>
    <xdr:to>
      <xdr:col>10</xdr:col>
      <xdr:colOff>114300</xdr:colOff>
      <xdr:row>35</xdr:row>
      <xdr:rowOff>71196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9525"/>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11269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82707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142164</xdr:rowOff>
    </xdr:from>
    <xdr:to>
      <xdr:col>24</xdr:col>
      <xdr:colOff>114300</xdr:colOff>
      <xdr:row>35</xdr:row>
      <xdr:rowOff>72314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120591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85166</xdr:rowOff>
    </xdr:from>
    <xdr:to>
      <xdr:col>20</xdr:col>
      <xdr:colOff>38100</xdr:colOff>
      <xdr:row>35</xdr:row>
      <xdr:rowOff>15316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6443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0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162166</xdr:rowOff>
    </xdr:from>
    <xdr:to>
      <xdr:col>15</xdr:col>
      <xdr:colOff>101600</xdr:colOff>
      <xdr:row>35</xdr:row>
      <xdr:rowOff>92316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83443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xdr:rowOff>
    </xdr:from>
    <xdr:to>
      <xdr:col>10</xdr:col>
      <xdr:colOff>165100</xdr:colOff>
      <xdr:row>35</xdr:row>
      <xdr:rowOff>109575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100702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20396</xdr:rowOff>
    </xdr:from>
    <xdr:to>
      <xdr:col>6</xdr:col>
      <xdr:colOff>38100</xdr:colOff>
      <xdr:row>35</xdr:row>
      <xdr:rowOff>121996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113123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5100</xdr:rowOff>
    </xdr:from>
    <xdr:to>
      <xdr:col>24</xdr:col>
      <xdr:colOff>63500</xdr:colOff>
      <xdr:row>55</xdr:row>
      <xdr:rowOff>169646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263400"/>
          <a:ext cx="838200" cy="3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73052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3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5100</xdr:rowOff>
    </xdr:from>
    <xdr:to>
      <xdr:col>19</xdr:col>
      <xdr:colOff>177800</xdr:colOff>
      <xdr:row>54</xdr:row>
      <xdr:rowOff>26177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63400"/>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149511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26177</xdr:rowOff>
    </xdr:from>
    <xdr:to>
      <xdr:col>15</xdr:col>
      <xdr:colOff>50800</xdr:colOff>
      <xdr:row>58</xdr:row>
      <xdr:rowOff>51918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84477"/>
          <a:ext cx="889000" cy="7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117848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51918</xdr:rowOff>
    </xdr:from>
    <xdr:to>
      <xdr:col>10</xdr:col>
      <xdr:colOff>114300</xdr:colOff>
      <xdr:row>59</xdr:row>
      <xdr:rowOff>29789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6018"/>
          <a:ext cx="889000" cy="1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28628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66301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3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118846</xdr:rowOff>
    </xdr:from>
    <xdr:to>
      <xdr:col>24</xdr:col>
      <xdr:colOff>114300</xdr:colOff>
      <xdr:row>56</xdr:row>
      <xdr:rowOff>48996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97273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125750</xdr:rowOff>
    </xdr:from>
    <xdr:to>
      <xdr:col>20</xdr:col>
      <xdr:colOff>38100</xdr:colOff>
      <xdr:row>54</xdr:row>
      <xdr:rowOff>55900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47027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146827</xdr:rowOff>
    </xdr:from>
    <xdr:to>
      <xdr:col>15</xdr:col>
      <xdr:colOff>101600</xdr:colOff>
      <xdr:row>54</xdr:row>
      <xdr:rowOff>76977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93504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0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1118</xdr:rowOff>
    </xdr:from>
    <xdr:to>
      <xdr:col>10</xdr:col>
      <xdr:colOff>165100</xdr:colOff>
      <xdr:row>58</xdr:row>
      <xdr:rowOff>102718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93845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150439</xdr:rowOff>
    </xdr:from>
    <xdr:to>
      <xdr:col>6</xdr:col>
      <xdr:colOff>38100</xdr:colOff>
      <xdr:row>59</xdr:row>
      <xdr:rowOff>80589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71716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128378</xdr:rowOff>
    </xdr:from>
    <xdr:to>
      <xdr:col>24</xdr:col>
      <xdr:colOff>63500</xdr:colOff>
      <xdr:row>78</xdr:row>
      <xdr:rowOff>145796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01478"/>
          <a:ext cx="8382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123589</xdr:rowOff>
    </xdr:from>
    <xdr:to>
      <xdr:col>19</xdr:col>
      <xdr:colOff>177800</xdr:colOff>
      <xdr:row>78</xdr:row>
      <xdr:rowOff>128378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96689"/>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123589</xdr:rowOff>
    </xdr:from>
    <xdr:to>
      <xdr:col>15</xdr:col>
      <xdr:colOff>50800</xdr:colOff>
      <xdr:row>78</xdr:row>
      <xdr:rowOff>136216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9668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136216</xdr:rowOff>
    </xdr:from>
    <xdr:to>
      <xdr:col>10</xdr:col>
      <xdr:colOff>114300</xdr:colOff>
      <xdr:row>78</xdr:row>
      <xdr:rowOff>155702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9316"/>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94996</xdr:rowOff>
    </xdr:from>
    <xdr:to>
      <xdr:col>24</xdr:col>
      <xdr:colOff>114300</xdr:colOff>
      <xdr:row>79</xdr:row>
      <xdr:rowOff>25146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9923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77578</xdr:rowOff>
    </xdr:from>
    <xdr:to>
      <xdr:col>20</xdr:col>
      <xdr:colOff>38100</xdr:colOff>
      <xdr:row>79</xdr:row>
      <xdr:rowOff>7728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170305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72789</xdr:rowOff>
    </xdr:from>
    <xdr:to>
      <xdr:col>15</xdr:col>
      <xdr:colOff>101600</xdr:colOff>
      <xdr:row>79</xdr:row>
      <xdr:rowOff>2939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165516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85416</xdr:rowOff>
    </xdr:from>
    <xdr:to>
      <xdr:col>10</xdr:col>
      <xdr:colOff>165100</xdr:colOff>
      <xdr:row>79</xdr:row>
      <xdr:rowOff>15566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104902</xdr:rowOff>
    </xdr:from>
    <xdr:to>
      <xdr:col>6</xdr:col>
      <xdr:colOff>38100</xdr:colOff>
      <xdr:row>79</xdr:row>
      <xdr:rowOff>35052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26179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41684</xdr:rowOff>
    </xdr:from>
    <xdr:to>
      <xdr:col>24</xdr:col>
      <xdr:colOff>63500</xdr:colOff>
      <xdr:row>97</xdr:row>
      <xdr:rowOff>43383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72334"/>
          <a:ext cx="8382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38953</xdr:rowOff>
    </xdr:from>
    <xdr:to>
      <xdr:col>19</xdr:col>
      <xdr:colOff>177800</xdr:colOff>
      <xdr:row>97</xdr:row>
      <xdr:rowOff>43383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669603"/>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38953</xdr:rowOff>
    </xdr:from>
    <xdr:to>
      <xdr:col>15</xdr:col>
      <xdr:colOff>50800</xdr:colOff>
      <xdr:row>98</xdr:row>
      <xdr:rowOff>92814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69603"/>
          <a:ext cx="889000" cy="22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92814</xdr:rowOff>
    </xdr:from>
    <xdr:to>
      <xdr:col>10</xdr:col>
      <xdr:colOff>114300</xdr:colOff>
      <xdr:row>98</xdr:row>
      <xdr:rowOff>159392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94914"/>
          <a:ext cx="889000" cy="6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162334</xdr:rowOff>
    </xdr:from>
    <xdr:to>
      <xdr:col>24</xdr:col>
      <xdr:colOff>114300</xdr:colOff>
      <xdr:row>97</xdr:row>
      <xdr:rowOff>92484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140761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9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164033</xdr:rowOff>
    </xdr:from>
    <xdr:to>
      <xdr:col>20</xdr:col>
      <xdr:colOff>38100</xdr:colOff>
      <xdr:row>97</xdr:row>
      <xdr:rowOff>94183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85310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1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159603</xdr:rowOff>
    </xdr:from>
    <xdr:to>
      <xdr:col>15</xdr:col>
      <xdr:colOff>101600</xdr:colOff>
      <xdr:row>97</xdr:row>
      <xdr:rowOff>89753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80880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1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42014</xdr:rowOff>
    </xdr:from>
    <xdr:to>
      <xdr:col>10</xdr:col>
      <xdr:colOff>165100</xdr:colOff>
      <xdr:row>98</xdr:row>
      <xdr:rowOff>143614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134741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93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108592</xdr:rowOff>
    </xdr:from>
    <xdr:to>
      <xdr:col>6</xdr:col>
      <xdr:colOff>38100</xdr:colOff>
      <xdr:row>99</xdr:row>
      <xdr:rowOff>38742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29869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00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145186</xdr:rowOff>
    </xdr:from>
    <xdr:to>
      <xdr:col>55</xdr:col>
      <xdr:colOff>0</xdr:colOff>
      <xdr:row>39</xdr:row>
      <xdr:rowOff>16142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660286"/>
          <a:ext cx="8382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45229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8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145186</xdr:rowOff>
    </xdr:from>
    <xdr:to>
      <xdr:col>50</xdr:col>
      <xdr:colOff>114300</xdr:colOff>
      <xdr:row>39</xdr:row>
      <xdr:rowOff>23063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660286"/>
          <a:ext cx="889000" cy="4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100563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135623</xdr:rowOff>
    </xdr:from>
    <xdr:to>
      <xdr:col>45</xdr:col>
      <xdr:colOff>177800</xdr:colOff>
      <xdr:row>39</xdr:row>
      <xdr:rowOff>23063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50573"/>
          <a:ext cx="889000" cy="125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135623</xdr:rowOff>
    </xdr:from>
    <xdr:to>
      <xdr:col>41</xdr:col>
      <xdr:colOff>50800</xdr:colOff>
      <xdr:row>37</xdr:row>
      <xdr:rowOff>74181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50573"/>
          <a:ext cx="889000" cy="9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59923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136792</xdr:rowOff>
    </xdr:from>
    <xdr:to>
      <xdr:col>55</xdr:col>
      <xdr:colOff>50800</xdr:colOff>
      <xdr:row>39</xdr:row>
      <xdr:rowOff>66942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6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51719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5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94386</xdr:rowOff>
    </xdr:from>
    <xdr:to>
      <xdr:col>50</xdr:col>
      <xdr:colOff>165100</xdr:colOff>
      <xdr:row>39</xdr:row>
      <xdr:rowOff>24536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15663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143713</xdr:rowOff>
    </xdr:from>
    <xdr:to>
      <xdr:col>46</xdr:col>
      <xdr:colOff>38100</xdr:colOff>
      <xdr:row>39</xdr:row>
      <xdr:rowOff>73863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6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64990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7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84823</xdr:rowOff>
    </xdr:from>
    <xdr:to>
      <xdr:col>41</xdr:col>
      <xdr:colOff>101600</xdr:colOff>
      <xdr:row>32</xdr:row>
      <xdr:rowOff>14973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6100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9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23381</xdr:rowOff>
    </xdr:from>
    <xdr:to>
      <xdr:col>36</xdr:col>
      <xdr:colOff>165100</xdr:colOff>
      <xdr:row>37</xdr:row>
      <xdr:rowOff>124981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141508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124898</xdr:rowOff>
    </xdr:from>
    <xdr:to>
      <xdr:col>55</xdr:col>
      <xdr:colOff>0</xdr:colOff>
      <xdr:row>53</xdr:row>
      <xdr:rowOff>143167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040298"/>
          <a:ext cx="838200" cy="18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143167</xdr:rowOff>
    </xdr:from>
    <xdr:to>
      <xdr:col>50</xdr:col>
      <xdr:colOff>114300</xdr:colOff>
      <xdr:row>54</xdr:row>
      <xdr:rowOff>58642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230017"/>
          <a:ext cx="889000" cy="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86455</xdr:rowOff>
    </xdr:from>
    <xdr:to>
      <xdr:col>45</xdr:col>
      <xdr:colOff>177800</xdr:colOff>
      <xdr:row>54</xdr:row>
      <xdr:rowOff>58642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173305"/>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86455</xdr:rowOff>
    </xdr:from>
    <xdr:to>
      <xdr:col>41</xdr:col>
      <xdr:colOff>50800</xdr:colOff>
      <xdr:row>55</xdr:row>
      <xdr:rowOff>7607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173305"/>
          <a:ext cx="889000" cy="2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64812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74098</xdr:rowOff>
    </xdr:from>
    <xdr:to>
      <xdr:col>55</xdr:col>
      <xdr:colOff>50800</xdr:colOff>
      <xdr:row>53</xdr:row>
      <xdr:rowOff>4248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89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96975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8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92367</xdr:rowOff>
    </xdr:from>
    <xdr:to>
      <xdr:col>50</xdr:col>
      <xdr:colOff>165100</xdr:colOff>
      <xdr:row>54</xdr:row>
      <xdr:rowOff>22517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1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39044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95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7842</xdr:rowOff>
    </xdr:from>
    <xdr:to>
      <xdr:col>46</xdr:col>
      <xdr:colOff>38100</xdr:colOff>
      <xdr:row>54</xdr:row>
      <xdr:rowOff>109442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125969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0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35655</xdr:rowOff>
    </xdr:from>
    <xdr:to>
      <xdr:col>41</xdr:col>
      <xdr:colOff>101600</xdr:colOff>
      <xdr:row>53</xdr:row>
      <xdr:rowOff>137255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1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153782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88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128257</xdr:rowOff>
    </xdr:from>
    <xdr:to>
      <xdr:col>36</xdr:col>
      <xdr:colOff>165100</xdr:colOff>
      <xdr:row>55</xdr:row>
      <xdr:rowOff>58407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74934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1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80759</xdr:rowOff>
    </xdr:from>
    <xdr:to>
      <xdr:col>55</xdr:col>
      <xdr:colOff>0</xdr:colOff>
      <xdr:row>75</xdr:row>
      <xdr:rowOff>105487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939509"/>
          <a:ext cx="8382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8903</xdr:rowOff>
    </xdr:from>
    <xdr:to>
      <xdr:col>50</xdr:col>
      <xdr:colOff>114300</xdr:colOff>
      <xdr:row>75</xdr:row>
      <xdr:rowOff>105487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867653"/>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137681</xdr:rowOff>
    </xdr:from>
    <xdr:to>
      <xdr:col>45</xdr:col>
      <xdr:colOff>177800</xdr:colOff>
      <xdr:row>75</xdr:row>
      <xdr:rowOff>8903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824981"/>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101867</xdr:rowOff>
    </xdr:from>
    <xdr:to>
      <xdr:col>41</xdr:col>
      <xdr:colOff>50800</xdr:colOff>
      <xdr:row>74</xdr:row>
      <xdr:rowOff>137681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789167"/>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113733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29959</xdr:rowOff>
    </xdr:from>
    <xdr:to>
      <xdr:col>55</xdr:col>
      <xdr:colOff>50800</xdr:colOff>
      <xdr:row>75</xdr:row>
      <xdr:rowOff>131559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8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52836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7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54687</xdr:rowOff>
    </xdr:from>
    <xdr:to>
      <xdr:col>50</xdr:col>
      <xdr:colOff>165100</xdr:colOff>
      <xdr:row>75</xdr:row>
      <xdr:rowOff>156287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9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1364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6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129553</xdr:rowOff>
    </xdr:from>
    <xdr:to>
      <xdr:col>46</xdr:col>
      <xdr:colOff>38100</xdr:colOff>
      <xdr:row>75</xdr:row>
      <xdr:rowOff>59703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8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76230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5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86881</xdr:rowOff>
    </xdr:from>
    <xdr:to>
      <xdr:col>41</xdr:col>
      <xdr:colOff>101600</xdr:colOff>
      <xdr:row>75</xdr:row>
      <xdr:rowOff>17031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7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33558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5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51067</xdr:rowOff>
    </xdr:from>
    <xdr:to>
      <xdr:col>36</xdr:col>
      <xdr:colOff>165100</xdr:colOff>
      <xdr:row>74</xdr:row>
      <xdr:rowOff>152667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7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169194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5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97605</xdr:rowOff>
    </xdr:from>
    <xdr:to>
      <xdr:col>55</xdr:col>
      <xdr:colOff>0</xdr:colOff>
      <xdr:row>93</xdr:row>
      <xdr:rowOff>46954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699555"/>
          <a:ext cx="838200" cy="29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153967</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09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46954</xdr:rowOff>
    </xdr:from>
    <xdr:to>
      <xdr:col>50</xdr:col>
      <xdr:colOff>114300</xdr:colOff>
      <xdr:row>94</xdr:row>
      <xdr:rowOff>98323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5991804"/>
          <a:ext cx="889000" cy="2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98323</xdr:rowOff>
    </xdr:from>
    <xdr:to>
      <xdr:col>45</xdr:col>
      <xdr:colOff>177800</xdr:colOff>
      <xdr:row>94</xdr:row>
      <xdr:rowOff>100805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214623"/>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100805</xdr:rowOff>
    </xdr:from>
    <xdr:to>
      <xdr:col>41</xdr:col>
      <xdr:colOff>50800</xdr:colOff>
      <xdr:row>96</xdr:row>
      <xdr:rowOff>65308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217105"/>
          <a:ext cx="889000" cy="30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46805</xdr:rowOff>
    </xdr:from>
    <xdr:to>
      <xdr:col>55</xdr:col>
      <xdr:colOff>50800</xdr:colOff>
      <xdr:row>91</xdr:row>
      <xdr:rowOff>148405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6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133182</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167604</xdr:rowOff>
    </xdr:from>
    <xdr:to>
      <xdr:col>50</xdr:col>
      <xdr:colOff>165100</xdr:colOff>
      <xdr:row>93</xdr:row>
      <xdr:rowOff>97754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59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114281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71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47523</xdr:rowOff>
    </xdr:from>
    <xdr:to>
      <xdr:col>46</xdr:col>
      <xdr:colOff>38100</xdr:colOff>
      <xdr:row>94</xdr:row>
      <xdr:rowOff>149123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1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165650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9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50005</xdr:rowOff>
    </xdr:from>
    <xdr:to>
      <xdr:col>41</xdr:col>
      <xdr:colOff>101600</xdr:colOff>
      <xdr:row>94</xdr:row>
      <xdr:rowOff>151605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1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168132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94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14508</xdr:rowOff>
    </xdr:from>
    <xdr:to>
      <xdr:col>36</xdr:col>
      <xdr:colOff>165100</xdr:colOff>
      <xdr:row>96</xdr:row>
      <xdr:rowOff>116108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107235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56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98116</xdr:rowOff>
    </xdr:from>
    <xdr:to>
      <xdr:col>85</xdr:col>
      <xdr:colOff>127000</xdr:colOff>
      <xdr:row>39</xdr:row>
      <xdr:rowOff>98443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8466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56533</xdr:rowOff>
    </xdr:from>
    <xdr:to>
      <xdr:col>81</xdr:col>
      <xdr:colOff>50800</xdr:colOff>
      <xdr:row>39</xdr:row>
      <xdr:rowOff>98443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4308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139918</xdr:rowOff>
    </xdr:from>
    <xdr:to>
      <xdr:col>76</xdr:col>
      <xdr:colOff>114300</xdr:colOff>
      <xdr:row>39</xdr:row>
      <xdr:rowOff>56533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655018"/>
          <a:ext cx="889000" cy="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139918</xdr:rowOff>
    </xdr:from>
    <xdr:to>
      <xdr:col>71</xdr:col>
      <xdr:colOff>177800</xdr:colOff>
      <xdr:row>39</xdr:row>
      <xdr:rowOff>71338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65501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47316</xdr:rowOff>
    </xdr:from>
    <xdr:to>
      <xdr:col>85</xdr:col>
      <xdr:colOff>177800</xdr:colOff>
      <xdr:row>39</xdr:row>
      <xdr:rowOff>148916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133693</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8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47643</xdr:rowOff>
    </xdr:from>
    <xdr:to>
      <xdr:col>81</xdr:col>
      <xdr:colOff>101600</xdr:colOff>
      <xdr:row>39</xdr:row>
      <xdr:rowOff>149243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140370</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6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5733</xdr:rowOff>
    </xdr:from>
    <xdr:to>
      <xdr:col>76</xdr:col>
      <xdr:colOff>165100</xdr:colOff>
      <xdr:row>39</xdr:row>
      <xdr:rowOff>107333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98460</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8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89118</xdr:rowOff>
    </xdr:from>
    <xdr:to>
      <xdr:col>72</xdr:col>
      <xdr:colOff>38100</xdr:colOff>
      <xdr:row>39</xdr:row>
      <xdr:rowOff>19268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10395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69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20538</xdr:rowOff>
    </xdr:from>
    <xdr:to>
      <xdr:col>67</xdr:col>
      <xdr:colOff>101600</xdr:colOff>
      <xdr:row>39</xdr:row>
      <xdr:rowOff>122138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0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113265</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79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97600</xdr:rowOff>
    </xdr:from>
    <xdr:to>
      <xdr:col>85</xdr:col>
      <xdr:colOff>127000</xdr:colOff>
      <xdr:row>77</xdr:row>
      <xdr:rowOff>129070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299250"/>
          <a:ext cx="8382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129070</xdr:rowOff>
    </xdr:from>
    <xdr:to>
      <xdr:col>81</xdr:col>
      <xdr:colOff>50800</xdr:colOff>
      <xdr:row>77</xdr:row>
      <xdr:rowOff>159398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330720"/>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159398</xdr:rowOff>
    </xdr:from>
    <xdr:to>
      <xdr:col>76</xdr:col>
      <xdr:colOff>114300</xdr:colOff>
      <xdr:row>78</xdr:row>
      <xdr:rowOff>330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361048"/>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118097</xdr:rowOff>
    </xdr:from>
    <xdr:to>
      <xdr:col>71</xdr:col>
      <xdr:colOff>177800</xdr:colOff>
      <xdr:row>78</xdr:row>
      <xdr:rowOff>330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319747"/>
          <a:ext cx="889000" cy="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46800</xdr:rowOff>
    </xdr:from>
    <xdr:to>
      <xdr:col>85</xdr:col>
      <xdr:colOff>177800</xdr:colOff>
      <xdr:row>77</xdr:row>
      <xdr:rowOff>148400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25227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78270</xdr:rowOff>
    </xdr:from>
    <xdr:to>
      <xdr:col>81</xdr:col>
      <xdr:colOff>101600</xdr:colOff>
      <xdr:row>78</xdr:row>
      <xdr:rowOff>8420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170997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108598</xdr:rowOff>
    </xdr:from>
    <xdr:to>
      <xdr:col>76</xdr:col>
      <xdr:colOff>165100</xdr:colOff>
      <xdr:row>78</xdr:row>
      <xdr:rowOff>38748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3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29875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4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120980</xdr:rowOff>
    </xdr:from>
    <xdr:to>
      <xdr:col>72</xdr:col>
      <xdr:colOff>38100</xdr:colOff>
      <xdr:row>78</xdr:row>
      <xdr:rowOff>51130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42257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67297</xdr:rowOff>
    </xdr:from>
    <xdr:to>
      <xdr:col>67</xdr:col>
      <xdr:colOff>101600</xdr:colOff>
      <xdr:row>77</xdr:row>
      <xdr:rowOff>168897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160024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6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87122</xdr:rowOff>
    </xdr:from>
    <xdr:to>
      <xdr:col>85</xdr:col>
      <xdr:colOff>127000</xdr:colOff>
      <xdr:row>98</xdr:row>
      <xdr:rowOff>110897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889222"/>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31877</xdr:rowOff>
    </xdr:from>
    <xdr:to>
      <xdr:col>81</xdr:col>
      <xdr:colOff>50800</xdr:colOff>
      <xdr:row>98</xdr:row>
      <xdr:rowOff>87122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833977"/>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55236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0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31877</xdr:rowOff>
    </xdr:from>
    <xdr:to>
      <xdr:col>76</xdr:col>
      <xdr:colOff>114300</xdr:colOff>
      <xdr:row>98</xdr:row>
      <xdr:rowOff>99391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833977"/>
          <a:ext cx="8890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45593</xdr:rowOff>
    </xdr:from>
    <xdr:to>
      <xdr:col>71</xdr:col>
      <xdr:colOff>177800</xdr:colOff>
      <xdr:row>98</xdr:row>
      <xdr:rowOff>99391</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847693"/>
          <a:ext cx="889000" cy="5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60097</xdr:rowOff>
    </xdr:from>
    <xdr:to>
      <xdr:col>85</xdr:col>
      <xdr:colOff>177800</xdr:colOff>
      <xdr:row>98</xdr:row>
      <xdr:rowOff>161697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8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146474</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77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36322</xdr:rowOff>
    </xdr:from>
    <xdr:to>
      <xdr:col>81</xdr:col>
      <xdr:colOff>101600</xdr:colOff>
      <xdr:row>98</xdr:row>
      <xdr:rowOff>137922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8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129049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93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152527</xdr:rowOff>
    </xdr:from>
    <xdr:to>
      <xdr:col>76</xdr:col>
      <xdr:colOff>165100</xdr:colOff>
      <xdr:row>98</xdr:row>
      <xdr:rowOff>82677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7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73804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87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48591</xdr:rowOff>
    </xdr:from>
    <xdr:to>
      <xdr:col>72</xdr:col>
      <xdr:colOff>38100</xdr:colOff>
      <xdr:row>98</xdr:row>
      <xdr:rowOff>150191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141318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9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166243</xdr:rowOff>
    </xdr:from>
    <xdr:to>
      <xdr:col>67</xdr:col>
      <xdr:colOff>101600</xdr:colOff>
      <xdr:row>98</xdr:row>
      <xdr:rowOff>96393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7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87520</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88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67201</xdr:rowOff>
    </xdr:from>
    <xdr:to>
      <xdr:col>116</xdr:col>
      <xdr:colOff>63500</xdr:colOff>
      <xdr:row>36</xdr:row>
      <xdr:rowOff>111288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2394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93327</xdr:rowOff>
    </xdr:from>
    <xdr:to>
      <xdr:col>111</xdr:col>
      <xdr:colOff>177800</xdr:colOff>
      <xdr:row>36</xdr:row>
      <xdr:rowOff>111288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2655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105084</xdr:rowOff>
    </xdr:from>
    <xdr:to>
      <xdr:col>107</xdr:col>
      <xdr:colOff>50800</xdr:colOff>
      <xdr:row>36</xdr:row>
      <xdr:rowOff>93327</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420034"/>
          <a:ext cx="889000" cy="84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25400</xdr:rowOff>
    </xdr:from>
    <xdr:to>
      <xdr:col>102</xdr:col>
      <xdr:colOff>114300</xdr:colOff>
      <xdr:row>31</xdr:row>
      <xdr:rowOff>105084</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5340350"/>
          <a:ext cx="889000" cy="7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52305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16401</xdr:rowOff>
    </xdr:from>
    <xdr:to>
      <xdr:col>116</xdr:col>
      <xdr:colOff>114300</xdr:colOff>
      <xdr:row>36</xdr:row>
      <xdr:rowOff>118001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1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39278</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04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60488</xdr:rowOff>
    </xdr:from>
    <xdr:to>
      <xdr:col>112</xdr:col>
      <xdr:colOff>38100</xdr:colOff>
      <xdr:row>36</xdr:row>
      <xdr:rowOff>162088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153215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42527</xdr:rowOff>
    </xdr:from>
    <xdr:to>
      <xdr:col>107</xdr:col>
      <xdr:colOff>101600</xdr:colOff>
      <xdr:row>36</xdr:row>
      <xdr:rowOff>144127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160654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598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54284</xdr:rowOff>
    </xdr:from>
    <xdr:to>
      <xdr:col>102</xdr:col>
      <xdr:colOff>165100</xdr:colOff>
      <xdr:row>31</xdr:row>
      <xdr:rowOff>155884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961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1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146050</xdr:rowOff>
    </xdr:from>
    <xdr:to>
      <xdr:col>98</xdr:col>
      <xdr:colOff>38100</xdr:colOff>
      <xdr:row>31</xdr:row>
      <xdr:rowOff>76200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52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92727</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0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50165</xdr:rowOff>
    </xdr:from>
    <xdr:to>
      <xdr:col>116</xdr:col>
      <xdr:colOff>63500</xdr:colOff>
      <xdr:row>58</xdr:row>
      <xdr:rowOff>52578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999426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160071</xdr:rowOff>
    </xdr:from>
    <xdr:to>
      <xdr:col>111</xdr:col>
      <xdr:colOff>177800</xdr:colOff>
      <xdr:row>58</xdr:row>
      <xdr:rowOff>50165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9932721"/>
          <a:ext cx="889000" cy="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95758</xdr:rowOff>
    </xdr:from>
    <xdr:to>
      <xdr:col>107</xdr:col>
      <xdr:colOff>50800</xdr:colOff>
      <xdr:row>57</xdr:row>
      <xdr:rowOff>160071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868408"/>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95758</xdr:rowOff>
    </xdr:from>
    <xdr:to>
      <xdr:col>102</xdr:col>
      <xdr:colOff>114300</xdr:colOff>
      <xdr:row>58</xdr:row>
      <xdr:rowOff>38074</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8656300" y="9868408"/>
          <a:ext cx="8890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1778</xdr:rowOff>
    </xdr:from>
    <xdr:to>
      <xdr:col>116</xdr:col>
      <xdr:colOff>114300</xdr:colOff>
      <xdr:row>58</xdr:row>
      <xdr:rowOff>103378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151655</xdr:rowOff>
    </xdr:from>
    <xdr:ext cx="534377"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9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170815</xdr:rowOff>
    </xdr:from>
    <xdr:to>
      <xdr:col>112</xdr:col>
      <xdr:colOff>38100</xdr:colOff>
      <xdr:row>58</xdr:row>
      <xdr:rowOff>100965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92092</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56111" y="100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109271</xdr:rowOff>
    </xdr:from>
    <xdr:to>
      <xdr:col>107</xdr:col>
      <xdr:colOff>101600</xdr:colOff>
      <xdr:row>58</xdr:row>
      <xdr:rowOff>39421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98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30548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67111" y="99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44958</xdr:rowOff>
    </xdr:from>
    <xdr:to>
      <xdr:col>102</xdr:col>
      <xdr:colOff>165100</xdr:colOff>
      <xdr:row>57</xdr:row>
      <xdr:rowOff>146558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8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137685</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278111" y="99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158724</xdr:rowOff>
    </xdr:from>
    <xdr:to>
      <xdr:col>98</xdr:col>
      <xdr:colOff>38100</xdr:colOff>
      <xdr:row>58</xdr:row>
      <xdr:rowOff>88874</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9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80001</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389111" y="100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99161</xdr:rowOff>
    </xdr:from>
    <xdr:to>
      <xdr:col>116</xdr:col>
      <xdr:colOff>62864</xdr:colOff>
      <xdr:row>77</xdr:row>
      <xdr:rowOff>71425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272111"/>
          <a:ext cx="1269" cy="100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75252</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27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71425</xdr:rowOff>
    </xdr:from>
    <xdr:to>
      <xdr:col>116</xdr:col>
      <xdr:colOff>152400</xdr:colOff>
      <xdr:row>77</xdr:row>
      <xdr:rowOff>71425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27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45838</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0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99161</xdr:rowOff>
    </xdr:from>
    <xdr:to>
      <xdr:col>116</xdr:col>
      <xdr:colOff>152400</xdr:colOff>
      <xdr:row>71</xdr:row>
      <xdr:rowOff>99161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27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29020</xdr:rowOff>
    </xdr:from>
    <xdr:to>
      <xdr:col>116</xdr:col>
      <xdr:colOff>63500</xdr:colOff>
      <xdr:row>77</xdr:row>
      <xdr:rowOff>125413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230670"/>
          <a:ext cx="8382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161726</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67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138849</xdr:rowOff>
    </xdr:from>
    <xdr:to>
      <xdr:col>116</xdr:col>
      <xdr:colOff>114300</xdr:colOff>
      <xdr:row>75</xdr:row>
      <xdr:rowOff>68999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28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125413</xdr:rowOff>
    </xdr:from>
    <xdr:to>
      <xdr:col>111</xdr:col>
      <xdr:colOff>177800</xdr:colOff>
      <xdr:row>77</xdr:row>
      <xdr:rowOff>165570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327063"/>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3328</xdr:rowOff>
    </xdr:from>
    <xdr:to>
      <xdr:col>112</xdr:col>
      <xdr:colOff>38100</xdr:colOff>
      <xdr:row>75</xdr:row>
      <xdr:rowOff>104928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121455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6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165570</xdr:rowOff>
    </xdr:from>
    <xdr:to>
      <xdr:col>107</xdr:col>
      <xdr:colOff>50800</xdr:colOff>
      <xdr:row>78</xdr:row>
      <xdr:rowOff>10731</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367220"/>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27825</xdr:rowOff>
    </xdr:from>
    <xdr:to>
      <xdr:col>107</xdr:col>
      <xdr:colOff>101600</xdr:colOff>
      <xdr:row>75</xdr:row>
      <xdr:rowOff>129425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145952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10731</xdr:rowOff>
    </xdr:from>
    <xdr:to>
      <xdr:col>102</xdr:col>
      <xdr:colOff>114300</xdr:colOff>
      <xdr:row>78</xdr:row>
      <xdr:rowOff>24028</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3383831"/>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68935</xdr:rowOff>
    </xdr:from>
    <xdr:to>
      <xdr:col>102</xdr:col>
      <xdr:colOff>165100</xdr:colOff>
      <xdr:row>75</xdr:row>
      <xdr:rowOff>170535</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61735</xdr:rowOff>
    </xdr:from>
    <xdr:to>
      <xdr:col>98</xdr:col>
      <xdr:colOff>38100</xdr:colOff>
      <xdr:row>75</xdr:row>
      <xdr:rowOff>163336</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149670</xdr:rowOff>
    </xdr:from>
    <xdr:to>
      <xdr:col>116</xdr:col>
      <xdr:colOff>114300</xdr:colOff>
      <xdr:row>77</xdr:row>
      <xdr:rowOff>79820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1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64597</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309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74613</xdr:rowOff>
    </xdr:from>
    <xdr:to>
      <xdr:col>112</xdr:col>
      <xdr:colOff>38100</xdr:colOff>
      <xdr:row>78</xdr:row>
      <xdr:rowOff>4763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2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167340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3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114770</xdr:rowOff>
    </xdr:from>
    <xdr:to>
      <xdr:col>107</xdr:col>
      <xdr:colOff>101600</xdr:colOff>
      <xdr:row>78</xdr:row>
      <xdr:rowOff>44920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3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36047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40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131381</xdr:rowOff>
    </xdr:from>
    <xdr:to>
      <xdr:col>102</xdr:col>
      <xdr:colOff>165100</xdr:colOff>
      <xdr:row>78</xdr:row>
      <xdr:rowOff>61531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52658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34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144678</xdr:rowOff>
    </xdr:from>
    <xdr:to>
      <xdr:col>98</xdr:col>
      <xdr:colOff>38100</xdr:colOff>
      <xdr:row>78</xdr:row>
      <xdr:rowOff>74828</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65955</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4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524</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千円となっている。主な構成項目である人件費及び扶助費、公債費について分析すると、まず人件費は、住民一人当たり</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千円となっている。令和２年度については、人口が増加した一方で会計年度任用職員制度の開始により増加した。令和４年度については、人口が増加した一方で、例月給の引き上げや職員数の増により増加した。令和５年度については定年引上げによる退職者の減により減少した。</a:t>
          </a:r>
        </a:p>
        <a:p>
          <a:r>
            <a:rPr kumimoji="1" lang="ja-JP" altLang="en-US" sz="1300">
              <a:latin typeface="ＭＳ Ｐゴシック" panose="020B0600070205080204" pitchFamily="50" charset="-128"/>
              <a:ea typeface="ＭＳ Ｐゴシック" panose="020B0600070205080204" pitchFamily="50" charset="-128"/>
            </a:rPr>
            <a:t>また、扶助費は、住民一人当たり</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千円となっており、公定価格の改定及び民間認可保育所受入人数の増による児童福祉費の増や、放課後等デイサービス等の利用者の増による衛生費の増等により微増した。</a:t>
          </a:r>
        </a:p>
        <a:p>
          <a:r>
            <a:rPr kumimoji="1" lang="ja-JP" altLang="en-US" sz="1300">
              <a:latin typeface="ＭＳ Ｐゴシック" panose="020B0600070205080204" pitchFamily="50" charset="-128"/>
              <a:ea typeface="ＭＳ Ｐゴシック" panose="020B0600070205080204" pitchFamily="50" charset="-128"/>
            </a:rPr>
            <a:t>さらに、公債費は、住民一人当たり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千円となっている。令和２年度は、公債償還元金の減により住民一人あたりの金額は減少した。令和３年度は、公債償還元金の増により住民一人あたりの金額は増加した。令和４年度も、公債償還元金の増により住民一人あたりの金額は増加した。令和５年度も、公債償還元金の増により住民一人あたりの金額は増加した。</a:t>
          </a:r>
        </a:p>
        <a:p>
          <a:r>
            <a:rPr kumimoji="1" lang="ja-JP" altLang="en-US" sz="1300">
              <a:latin typeface="ＭＳ Ｐゴシック" panose="020B0600070205080204" pitchFamily="50" charset="-128"/>
              <a:ea typeface="ＭＳ Ｐゴシック" panose="020B0600070205080204" pitchFamily="50" charset="-128"/>
            </a:rPr>
            <a:t>なお、普通建設事業費（うち更新整備）については、令和５年度は、橘処理センター整備事業等の進捗による処理センター整備事業費の増等により増加した。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72753</xdr:rowOff>
    </xdr:from>
    <xdr:to>
      <xdr:col>24</xdr:col>
      <xdr:colOff>63500</xdr:colOff>
      <xdr:row>36</xdr:row>
      <xdr:rowOff>67854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73503"/>
          <a:ext cx="838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62956</xdr:rowOff>
    </xdr:from>
    <xdr:to>
      <xdr:col>19</xdr:col>
      <xdr:colOff>177800</xdr:colOff>
      <xdr:row>36</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351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62956</xdr:rowOff>
    </xdr:from>
    <xdr:to>
      <xdr:col>15</xdr:col>
      <xdr:colOff>50800</xdr:colOff>
      <xdr:row>36</xdr:row>
      <xdr:rowOff>80917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351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30299</xdr:rowOff>
    </xdr:from>
    <xdr:to>
      <xdr:col>10</xdr:col>
      <xdr:colOff>114300</xdr:colOff>
      <xdr:row>36</xdr:row>
      <xdr:rowOff>80917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0249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21953</xdr:rowOff>
    </xdr:from>
    <xdr:to>
      <xdr:col>24</xdr:col>
      <xdr:colOff>114300</xdr:colOff>
      <xdr:row>35</xdr:row>
      <xdr:rowOff>123553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44830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17054</xdr:rowOff>
    </xdr:from>
    <xdr:to>
      <xdr:col>20</xdr:col>
      <xdr:colOff>38100</xdr:colOff>
      <xdr:row>36</xdr:row>
      <xdr:rowOff>118654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12156</xdr:rowOff>
    </xdr:from>
    <xdr:to>
      <xdr:col>15</xdr:col>
      <xdr:colOff>101600</xdr:colOff>
      <xdr:row>36</xdr:row>
      <xdr:rowOff>113756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30117</xdr:rowOff>
    </xdr:from>
    <xdr:to>
      <xdr:col>10</xdr:col>
      <xdr:colOff>165100</xdr:colOff>
      <xdr:row>36</xdr:row>
      <xdr:rowOff>131717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148244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150949</xdr:rowOff>
    </xdr:from>
    <xdr:to>
      <xdr:col>6</xdr:col>
      <xdr:colOff>38100</xdr:colOff>
      <xdr:row>36</xdr:row>
      <xdr:rowOff>81099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97626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6134</xdr:rowOff>
    </xdr:from>
    <xdr:to>
      <xdr:col>24</xdr:col>
      <xdr:colOff>63500</xdr:colOff>
      <xdr:row>58</xdr:row>
      <xdr:rowOff>83134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0234"/>
          <a:ext cx="8382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30383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7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83134</xdr:rowOff>
    </xdr:from>
    <xdr:to>
      <xdr:col>19</xdr:col>
      <xdr:colOff>177800</xdr:colOff>
      <xdr:row>58</xdr:row>
      <xdr:rowOff>145466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27234"/>
          <a:ext cx="8890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100394</xdr:rowOff>
    </xdr:from>
    <xdr:to>
      <xdr:col>15</xdr:col>
      <xdr:colOff>50800</xdr:colOff>
      <xdr:row>58</xdr:row>
      <xdr:rowOff>145466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44344"/>
          <a:ext cx="889000" cy="1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100394</xdr:rowOff>
    </xdr:from>
    <xdr:to>
      <xdr:col>10</xdr:col>
      <xdr:colOff>114300</xdr:colOff>
      <xdr:row>57</xdr:row>
      <xdr:rowOff>50927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44344"/>
          <a:ext cx="889000" cy="9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156189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126784</xdr:rowOff>
    </xdr:from>
    <xdr:to>
      <xdr:col>24</xdr:col>
      <xdr:colOff>114300</xdr:colOff>
      <xdr:row>58</xdr:row>
      <xdr:rowOff>56934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41711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32334</xdr:rowOff>
    </xdr:from>
    <xdr:to>
      <xdr:col>20</xdr:col>
      <xdr:colOff>38100</xdr:colOff>
      <xdr:row>58</xdr:row>
      <xdr:rowOff>133934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150461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94666</xdr:rowOff>
    </xdr:from>
    <xdr:to>
      <xdr:col>15</xdr:col>
      <xdr:colOff>101600</xdr:colOff>
      <xdr:row>59</xdr:row>
      <xdr:rowOff>24816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15943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49594</xdr:rowOff>
    </xdr:from>
    <xdr:to>
      <xdr:col>10</xdr:col>
      <xdr:colOff>165100</xdr:colOff>
      <xdr:row>51</xdr:row>
      <xdr:rowOff>151194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167721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xdr:rowOff>
    </xdr:from>
    <xdr:to>
      <xdr:col>6</xdr:col>
      <xdr:colOff>38100</xdr:colOff>
      <xdr:row>57</xdr:row>
      <xdr:rowOff>101727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118254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5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133962</xdr:rowOff>
    </xdr:from>
    <xdr:to>
      <xdr:col>24</xdr:col>
      <xdr:colOff>63500</xdr:colOff>
      <xdr:row>76</xdr:row>
      <xdr:rowOff>135311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64162"/>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135311</xdr:rowOff>
    </xdr:from>
    <xdr:to>
      <xdr:col>19</xdr:col>
      <xdr:colOff>177800</xdr:colOff>
      <xdr:row>77</xdr:row>
      <xdr:rowOff>12636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65511"/>
          <a:ext cx="889000" cy="4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12636</xdr:rowOff>
    </xdr:from>
    <xdr:to>
      <xdr:col>15</xdr:col>
      <xdr:colOff>50800</xdr:colOff>
      <xdr:row>77</xdr:row>
      <xdr:rowOff>144264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14286"/>
          <a:ext cx="889000" cy="1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144264</xdr:rowOff>
    </xdr:from>
    <xdr:to>
      <xdr:col>10</xdr:col>
      <xdr:colOff>114300</xdr:colOff>
      <xdr:row>78</xdr:row>
      <xdr:rowOff>16996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5914"/>
          <a:ext cx="889000" cy="4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83162</xdr:rowOff>
    </xdr:from>
    <xdr:to>
      <xdr:col>24</xdr:col>
      <xdr:colOff>114300</xdr:colOff>
      <xdr:row>77</xdr:row>
      <xdr:rowOff>13312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61589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9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84511</xdr:rowOff>
    </xdr:from>
    <xdr:to>
      <xdr:col>20</xdr:col>
      <xdr:colOff>38100</xdr:colOff>
      <xdr:row>77</xdr:row>
      <xdr:rowOff>14661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0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133286</xdr:rowOff>
    </xdr:from>
    <xdr:to>
      <xdr:col>15</xdr:col>
      <xdr:colOff>101600</xdr:colOff>
      <xdr:row>77</xdr:row>
      <xdr:rowOff>63436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54563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93464</xdr:rowOff>
    </xdr:from>
    <xdr:to>
      <xdr:col>10</xdr:col>
      <xdr:colOff>165100</xdr:colOff>
      <xdr:row>78</xdr:row>
      <xdr:rowOff>23614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14741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8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137646</xdr:rowOff>
    </xdr:from>
    <xdr:to>
      <xdr:col>6</xdr:col>
      <xdr:colOff>38100</xdr:colOff>
      <xdr:row>78</xdr:row>
      <xdr:rowOff>67796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58923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3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39410</xdr:rowOff>
    </xdr:from>
    <xdr:to>
      <xdr:col>24</xdr:col>
      <xdr:colOff>63500</xdr:colOff>
      <xdr:row>94</xdr:row>
      <xdr:rowOff>5838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984260"/>
          <a:ext cx="838200" cy="1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11945</xdr:rowOff>
    </xdr:from>
    <xdr:to>
      <xdr:col>19</xdr:col>
      <xdr:colOff>177800</xdr:colOff>
      <xdr:row>93</xdr:row>
      <xdr:rowOff>39410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5956795"/>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11945</xdr:rowOff>
    </xdr:from>
    <xdr:to>
      <xdr:col>15</xdr:col>
      <xdr:colOff>50800</xdr:colOff>
      <xdr:row>96</xdr:row>
      <xdr:rowOff>123241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956795"/>
          <a:ext cx="889000" cy="6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57366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123241</xdr:rowOff>
    </xdr:from>
    <xdr:to>
      <xdr:col>10</xdr:col>
      <xdr:colOff>114300</xdr:colOff>
      <xdr:row>97</xdr:row>
      <xdr:rowOff>107533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82441"/>
          <a:ext cx="889000" cy="1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130846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126488</xdr:rowOff>
    </xdr:from>
    <xdr:to>
      <xdr:col>24</xdr:col>
      <xdr:colOff>114300</xdr:colOff>
      <xdr:row>94</xdr:row>
      <xdr:rowOff>56638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0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149365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92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160060</xdr:rowOff>
    </xdr:from>
    <xdr:to>
      <xdr:col>20</xdr:col>
      <xdr:colOff>38100</xdr:colOff>
      <xdr:row>93</xdr:row>
      <xdr:rowOff>90210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93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106737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70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132595</xdr:rowOff>
    </xdr:from>
    <xdr:to>
      <xdr:col>15</xdr:col>
      <xdr:colOff>101600</xdr:colOff>
      <xdr:row>93</xdr:row>
      <xdr:rowOff>62745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9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79272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6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72441</xdr:rowOff>
    </xdr:from>
    <xdr:to>
      <xdr:col>10</xdr:col>
      <xdr:colOff>165100</xdr:colOff>
      <xdr:row>97</xdr:row>
      <xdr:rowOff>2591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19118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56733</xdr:rowOff>
    </xdr:from>
    <xdr:to>
      <xdr:col>6</xdr:col>
      <xdr:colOff>38100</xdr:colOff>
      <xdr:row>97</xdr:row>
      <xdr:rowOff>158333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8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3410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46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139700</xdr:rowOff>
    </xdr:from>
    <xdr:to>
      <xdr:col>55</xdr:col>
      <xdr:colOff>0</xdr:colOff>
      <xdr:row>35</xdr:row>
      <xdr:rowOff>163830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1404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16510</xdr:rowOff>
    </xdr:from>
    <xdr:to>
      <xdr:col>50</xdr:col>
      <xdr:colOff>114300</xdr:colOff>
      <xdr:row>35</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017260"/>
          <a:ext cx="8890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16510</xdr:rowOff>
    </xdr:from>
    <xdr:to>
      <xdr:col>45</xdr:col>
      <xdr:colOff>177800</xdr:colOff>
      <xdr:row>35</xdr:row>
      <xdr:rowOff>154940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017260"/>
          <a:ext cx="889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154940</xdr:rowOff>
    </xdr:from>
    <xdr:to>
      <xdr:col>41</xdr:col>
      <xdr:colOff>50800</xdr:colOff>
      <xdr:row>36</xdr:row>
      <xdr:rowOff>116840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1556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113030</xdr:rowOff>
    </xdr:from>
    <xdr:to>
      <xdr:col>55</xdr:col>
      <xdr:colOff>50800</xdr:colOff>
      <xdr:row>36</xdr:row>
      <xdr:rowOff>43180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135907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65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88900</xdr:rowOff>
    </xdr:from>
    <xdr:to>
      <xdr:col>50</xdr:col>
      <xdr:colOff>165100</xdr:colOff>
      <xdr:row>36</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35577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864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137160</xdr:rowOff>
    </xdr:from>
    <xdr:to>
      <xdr:col>46</xdr:col>
      <xdr:colOff>38100</xdr:colOff>
      <xdr:row>35</xdr:row>
      <xdr:rowOff>67310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83837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7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104140</xdr:rowOff>
    </xdr:from>
    <xdr:to>
      <xdr:col>41</xdr:col>
      <xdr:colOff>101600</xdr:colOff>
      <xdr:row>36</xdr:row>
      <xdr:rowOff>34290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50817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66040</xdr:rowOff>
    </xdr:from>
    <xdr:to>
      <xdr:col>36</xdr:col>
      <xdr:colOff>165100</xdr:colOff>
      <xdr:row>36</xdr:row>
      <xdr:rowOff>167640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158767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3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xdr:rowOff>
    </xdr:from>
    <xdr:to>
      <xdr:col>55</xdr:col>
      <xdr:colOff>0</xdr:colOff>
      <xdr:row>59</xdr:row>
      <xdr:rowOff>6477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19995"/>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4191</xdr:rowOff>
    </xdr:from>
    <xdr:to>
      <xdr:col>50</xdr:col>
      <xdr:colOff>114300</xdr:colOff>
      <xdr:row>59</xdr:row>
      <xdr:rowOff>4445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197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1651</xdr:rowOff>
    </xdr:from>
    <xdr:to>
      <xdr:col>45</xdr:col>
      <xdr:colOff>177800</xdr:colOff>
      <xdr:row>59</xdr:row>
      <xdr:rowOff>4191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17201"/>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170180</xdr:rowOff>
    </xdr:from>
    <xdr:to>
      <xdr:col>41</xdr:col>
      <xdr:colOff>50800</xdr:colOff>
      <xdr:row>59</xdr:row>
      <xdr:rowOff>1651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14280"/>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127127</xdr:rowOff>
    </xdr:from>
    <xdr:to>
      <xdr:col>55</xdr:col>
      <xdr:colOff>50800</xdr:colOff>
      <xdr:row>59</xdr:row>
      <xdr:rowOff>57277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42054</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125095</xdr:rowOff>
    </xdr:from>
    <xdr:to>
      <xdr:col>50</xdr:col>
      <xdr:colOff>165100</xdr:colOff>
      <xdr:row>59</xdr:row>
      <xdr:rowOff>55245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46372</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6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124841</xdr:rowOff>
    </xdr:from>
    <xdr:to>
      <xdr:col>46</xdr:col>
      <xdr:colOff>38100</xdr:colOff>
      <xdr:row>59</xdr:row>
      <xdr:rowOff>54991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46118</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6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122301</xdr:rowOff>
    </xdr:from>
    <xdr:to>
      <xdr:col>41</xdr:col>
      <xdr:colOff>101600</xdr:colOff>
      <xdr:row>59</xdr:row>
      <xdr:rowOff>52451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43578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5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119380</xdr:rowOff>
    </xdr:from>
    <xdr:to>
      <xdr:col>36</xdr:col>
      <xdr:colOff>165100</xdr:colOff>
      <xdr:row>59</xdr:row>
      <xdr:rowOff>49530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40657</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5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85717</xdr:rowOff>
    </xdr:from>
    <xdr:to>
      <xdr:col>55</xdr:col>
      <xdr:colOff>0</xdr:colOff>
      <xdr:row>78</xdr:row>
      <xdr:rowOff>96744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458817"/>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29200</xdr:rowOff>
    </xdr:from>
    <xdr:to>
      <xdr:col>50</xdr:col>
      <xdr:colOff>114300</xdr:colOff>
      <xdr:row>78</xdr:row>
      <xdr:rowOff>85717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402300"/>
          <a:ext cx="889000" cy="5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132690</xdr:rowOff>
    </xdr:from>
    <xdr:to>
      <xdr:col>45</xdr:col>
      <xdr:colOff>177800</xdr:colOff>
      <xdr:row>78</xdr:row>
      <xdr:rowOff>29200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334340"/>
          <a:ext cx="889000" cy="6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132690</xdr:rowOff>
    </xdr:from>
    <xdr:to>
      <xdr:col>41</xdr:col>
      <xdr:colOff>50800</xdr:colOff>
      <xdr:row>78</xdr:row>
      <xdr:rowOff>81451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34340"/>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45944</xdr:rowOff>
    </xdr:from>
    <xdr:to>
      <xdr:col>55</xdr:col>
      <xdr:colOff>50800</xdr:colOff>
      <xdr:row>78</xdr:row>
      <xdr:rowOff>147544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24371</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34917</xdr:rowOff>
    </xdr:from>
    <xdr:to>
      <xdr:col>50</xdr:col>
      <xdr:colOff>165100</xdr:colOff>
      <xdr:row>78</xdr:row>
      <xdr:rowOff>136517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0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127644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149850</xdr:rowOff>
    </xdr:from>
    <xdr:to>
      <xdr:col>46</xdr:col>
      <xdr:colOff>38100</xdr:colOff>
      <xdr:row>78</xdr:row>
      <xdr:rowOff>80000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71127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4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81890</xdr:rowOff>
    </xdr:from>
    <xdr:to>
      <xdr:col>41</xdr:col>
      <xdr:colOff>101600</xdr:colOff>
      <xdr:row>78</xdr:row>
      <xdr:rowOff>12040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3167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3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30651</xdr:rowOff>
    </xdr:from>
    <xdr:to>
      <xdr:col>36</xdr:col>
      <xdr:colOff>165100</xdr:colOff>
      <xdr:row>78</xdr:row>
      <xdr:rowOff>132251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123378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49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14816</xdr:rowOff>
    </xdr:from>
    <xdr:to>
      <xdr:col>55</xdr:col>
      <xdr:colOff>0</xdr:colOff>
      <xdr:row>97</xdr:row>
      <xdr:rowOff>64674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45466"/>
          <a:ext cx="838200" cy="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16210</xdr:rowOff>
    </xdr:from>
    <xdr:to>
      <xdr:col>50</xdr:col>
      <xdr:colOff>114300</xdr:colOff>
      <xdr:row>97</xdr:row>
      <xdr:rowOff>64674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4686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85567</xdr:rowOff>
    </xdr:from>
    <xdr:to>
      <xdr:col>45</xdr:col>
      <xdr:colOff>177800</xdr:colOff>
      <xdr:row>97</xdr:row>
      <xdr:rowOff>16210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44767"/>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85567</xdr:rowOff>
    </xdr:from>
    <xdr:to>
      <xdr:col>41</xdr:col>
      <xdr:colOff>50800</xdr:colOff>
      <xdr:row>96</xdr:row>
      <xdr:rowOff>115788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544767"/>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135466</xdr:rowOff>
    </xdr:from>
    <xdr:to>
      <xdr:col>55</xdr:col>
      <xdr:colOff>50800</xdr:colOff>
      <xdr:row>97</xdr:row>
      <xdr:rowOff>65616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113893</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13874</xdr:rowOff>
    </xdr:from>
    <xdr:to>
      <xdr:col>50</xdr:col>
      <xdr:colOff>165100</xdr:colOff>
      <xdr:row>97</xdr:row>
      <xdr:rowOff>115474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106601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3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136860</xdr:rowOff>
    </xdr:from>
    <xdr:to>
      <xdr:col>46</xdr:col>
      <xdr:colOff>38100</xdr:colOff>
      <xdr:row>97</xdr:row>
      <xdr:rowOff>67010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58137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34767</xdr:rowOff>
    </xdr:from>
    <xdr:to>
      <xdr:col>41</xdr:col>
      <xdr:colOff>101600</xdr:colOff>
      <xdr:row>96</xdr:row>
      <xdr:rowOff>136367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127494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5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64988</xdr:rowOff>
    </xdr:from>
    <xdr:to>
      <xdr:col>36</xdr:col>
      <xdr:colOff>165100</xdr:colOff>
      <xdr:row>96</xdr:row>
      <xdr:rowOff>166588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157715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70929</xdr:rowOff>
    </xdr:from>
    <xdr:to>
      <xdr:col>85</xdr:col>
      <xdr:colOff>127000</xdr:colOff>
      <xdr:row>37</xdr:row>
      <xdr:rowOff>84265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1457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87774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91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1778</xdr:rowOff>
    </xdr:from>
    <xdr:to>
      <xdr:col>81</xdr:col>
      <xdr:colOff>50800</xdr:colOff>
      <xdr:row>37</xdr:row>
      <xdr:rowOff>70929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45428"/>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23385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1778</xdr:rowOff>
    </xdr:from>
    <xdr:to>
      <xdr:col>76</xdr:col>
      <xdr:colOff>114300</xdr:colOff>
      <xdr:row>38</xdr:row>
      <xdr:rowOff>56070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45428"/>
          <a:ext cx="889000" cy="2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74740</xdr:rowOff>
    </xdr:from>
    <xdr:to>
      <xdr:col>71</xdr:col>
      <xdr:colOff>177800</xdr:colOff>
      <xdr:row>38</xdr:row>
      <xdr:rowOff>56070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18390"/>
          <a:ext cx="889000" cy="1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33465</xdr:rowOff>
    </xdr:from>
    <xdr:to>
      <xdr:col>85</xdr:col>
      <xdr:colOff>177800</xdr:colOff>
      <xdr:row>37</xdr:row>
      <xdr:rowOff>135065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11892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5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20129</xdr:rowOff>
    </xdr:from>
    <xdr:to>
      <xdr:col>81</xdr:col>
      <xdr:colOff>101600</xdr:colOff>
      <xdr:row>37</xdr:row>
      <xdr:rowOff>121729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112856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122428</xdr:rowOff>
    </xdr:from>
    <xdr:to>
      <xdr:col>76</xdr:col>
      <xdr:colOff>165100</xdr:colOff>
      <xdr:row>37</xdr:row>
      <xdr:rowOff>52578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43705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5270</xdr:rowOff>
    </xdr:from>
    <xdr:to>
      <xdr:col>72</xdr:col>
      <xdr:colOff>38100</xdr:colOff>
      <xdr:row>38</xdr:row>
      <xdr:rowOff>106870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97997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23940</xdr:rowOff>
    </xdr:from>
    <xdr:to>
      <xdr:col>67</xdr:col>
      <xdr:colOff>101600</xdr:colOff>
      <xdr:row>37</xdr:row>
      <xdr:rowOff>125540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116667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6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162484</xdr:rowOff>
    </xdr:from>
    <xdr:to>
      <xdr:col>85</xdr:col>
      <xdr:colOff>127000</xdr:colOff>
      <xdr:row>56</xdr:row>
      <xdr:rowOff>123813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592234"/>
          <a:ext cx="8382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162484</xdr:rowOff>
    </xdr:from>
    <xdr:to>
      <xdr:col>81</xdr:col>
      <xdr:colOff>50800</xdr:colOff>
      <xdr:row>56</xdr:row>
      <xdr:rowOff>112687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92234"/>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153382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88379</xdr:rowOff>
    </xdr:from>
    <xdr:to>
      <xdr:col>76</xdr:col>
      <xdr:colOff>114300</xdr:colOff>
      <xdr:row>56</xdr:row>
      <xdr:rowOff>112687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18129"/>
          <a:ext cx="8890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88379</xdr:rowOff>
    </xdr:from>
    <xdr:to>
      <xdr:col>71</xdr:col>
      <xdr:colOff>177800</xdr:colOff>
      <xdr:row>57</xdr:row>
      <xdr:rowOff>94209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18129"/>
          <a:ext cx="889000" cy="3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148962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73013</xdr:rowOff>
    </xdr:from>
    <xdr:to>
      <xdr:col>85</xdr:col>
      <xdr:colOff>177800</xdr:colOff>
      <xdr:row>57</xdr:row>
      <xdr:rowOff>3163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51440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111684</xdr:rowOff>
    </xdr:from>
    <xdr:to>
      <xdr:col>81</xdr:col>
      <xdr:colOff>101600</xdr:colOff>
      <xdr:row>56</xdr:row>
      <xdr:rowOff>41834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32961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63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61887</xdr:rowOff>
    </xdr:from>
    <xdr:to>
      <xdr:col>76</xdr:col>
      <xdr:colOff>165100</xdr:colOff>
      <xdr:row>56</xdr:row>
      <xdr:rowOff>163487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154614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37579</xdr:rowOff>
    </xdr:from>
    <xdr:to>
      <xdr:col>72</xdr:col>
      <xdr:colOff>38100</xdr:colOff>
      <xdr:row>55</xdr:row>
      <xdr:rowOff>139179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130306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5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43409</xdr:rowOff>
    </xdr:from>
    <xdr:to>
      <xdr:col>67</xdr:col>
      <xdr:colOff>101600</xdr:colOff>
      <xdr:row>57</xdr:row>
      <xdr:rowOff>145009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136136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98116</xdr:rowOff>
    </xdr:from>
    <xdr:to>
      <xdr:col>85</xdr:col>
      <xdr:colOff>127000</xdr:colOff>
      <xdr:row>79</xdr:row>
      <xdr:rowOff>98444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642666"/>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56533</xdr:rowOff>
    </xdr:from>
    <xdr:to>
      <xdr:col>81</xdr:col>
      <xdr:colOff>50800</xdr:colOff>
      <xdr:row>79</xdr:row>
      <xdr:rowOff>98444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01083"/>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139917</xdr:rowOff>
    </xdr:from>
    <xdr:to>
      <xdr:col>76</xdr:col>
      <xdr:colOff>114300</xdr:colOff>
      <xdr:row>79</xdr:row>
      <xdr:rowOff>56533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3017"/>
          <a:ext cx="889000" cy="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139917</xdr:rowOff>
    </xdr:from>
    <xdr:to>
      <xdr:col>71</xdr:col>
      <xdr:colOff>177800</xdr:colOff>
      <xdr:row>79</xdr:row>
      <xdr:rowOff>71338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13017"/>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47316</xdr:rowOff>
    </xdr:from>
    <xdr:to>
      <xdr:col>85</xdr:col>
      <xdr:colOff>177800</xdr:colOff>
      <xdr:row>79</xdr:row>
      <xdr:rowOff>148916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133693</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47644</xdr:rowOff>
    </xdr:from>
    <xdr:to>
      <xdr:col>81</xdr:col>
      <xdr:colOff>101600</xdr:colOff>
      <xdr:row>79</xdr:row>
      <xdr:rowOff>149244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140371</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4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5733</xdr:rowOff>
    </xdr:from>
    <xdr:to>
      <xdr:col>76</xdr:col>
      <xdr:colOff>165100</xdr:colOff>
      <xdr:row>79</xdr:row>
      <xdr:rowOff>107333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98460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4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89117</xdr:rowOff>
    </xdr:from>
    <xdr:to>
      <xdr:col>72</xdr:col>
      <xdr:colOff>38100</xdr:colOff>
      <xdr:row>79</xdr:row>
      <xdr:rowOff>19267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10394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5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20538</xdr:rowOff>
    </xdr:from>
    <xdr:to>
      <xdr:col>67</xdr:col>
      <xdr:colOff>101600</xdr:colOff>
      <xdr:row>79</xdr:row>
      <xdr:rowOff>122138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113265</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57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89064</xdr:rowOff>
    </xdr:from>
    <xdr:to>
      <xdr:col>85</xdr:col>
      <xdr:colOff>127000</xdr:colOff>
      <xdr:row>97</xdr:row>
      <xdr:rowOff>122670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719714"/>
          <a:ext cx="838200" cy="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122670</xdr:rowOff>
    </xdr:from>
    <xdr:to>
      <xdr:col>81</xdr:col>
      <xdr:colOff>50800</xdr:colOff>
      <xdr:row>97</xdr:row>
      <xdr:rowOff>150292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753320"/>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150292</xdr:rowOff>
    </xdr:from>
    <xdr:to>
      <xdr:col>76</xdr:col>
      <xdr:colOff>114300</xdr:colOff>
      <xdr:row>97</xdr:row>
      <xdr:rowOff>163818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780942"/>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109182</xdr:rowOff>
    </xdr:from>
    <xdr:to>
      <xdr:col>71</xdr:col>
      <xdr:colOff>177800</xdr:colOff>
      <xdr:row>97</xdr:row>
      <xdr:rowOff>163818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739832"/>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27233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38264</xdr:rowOff>
    </xdr:from>
    <xdr:to>
      <xdr:col>85</xdr:col>
      <xdr:colOff>177800</xdr:colOff>
      <xdr:row>97</xdr:row>
      <xdr:rowOff>139864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16691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71870</xdr:rowOff>
    </xdr:from>
    <xdr:to>
      <xdr:col>81</xdr:col>
      <xdr:colOff>101600</xdr:colOff>
      <xdr:row>98</xdr:row>
      <xdr:rowOff>2020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7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164597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99492</xdr:rowOff>
    </xdr:from>
    <xdr:to>
      <xdr:col>76</xdr:col>
      <xdr:colOff>165100</xdr:colOff>
      <xdr:row>98</xdr:row>
      <xdr:rowOff>29642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7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20769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82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113018</xdr:rowOff>
    </xdr:from>
    <xdr:to>
      <xdr:col>72</xdr:col>
      <xdr:colOff>38100</xdr:colOff>
      <xdr:row>98</xdr:row>
      <xdr:rowOff>43168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34295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8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58382</xdr:rowOff>
    </xdr:from>
    <xdr:to>
      <xdr:col>67</xdr:col>
      <xdr:colOff>101600</xdr:colOff>
      <xdr:row>97</xdr:row>
      <xdr:rowOff>159982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151109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98171</xdr:rowOff>
    </xdr:from>
    <xdr:to>
      <xdr:col>116</xdr:col>
      <xdr:colOff>63500</xdr:colOff>
      <xdr:row>38</xdr:row>
      <xdr:rowOff>121666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6613271"/>
          <a:ext cx="8382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121666</xdr:rowOff>
    </xdr:from>
    <xdr:to>
      <xdr:col>111</xdr:col>
      <xdr:colOff>177800</xdr:colOff>
      <xdr:row>38</xdr:row>
      <xdr:rowOff>133096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66367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129540</xdr:rowOff>
    </xdr:from>
    <xdr:to>
      <xdr:col>107</xdr:col>
      <xdr:colOff>50800</xdr:colOff>
      <xdr:row>38</xdr:row>
      <xdr:rowOff>133096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4464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110490</xdr:rowOff>
    </xdr:from>
    <xdr:to>
      <xdr:col>102</xdr:col>
      <xdr:colOff>114300</xdr:colOff>
      <xdr:row>38</xdr:row>
      <xdr:rowOff>129540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6255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47371</xdr:rowOff>
    </xdr:from>
    <xdr:to>
      <xdr:col>116</xdr:col>
      <xdr:colOff>114300</xdr:colOff>
      <xdr:row>38</xdr:row>
      <xdr:rowOff>148971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133748</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477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70866</xdr:rowOff>
    </xdr:from>
    <xdr:to>
      <xdr:col>112</xdr:col>
      <xdr:colOff>38100</xdr:colOff>
      <xdr:row>39</xdr:row>
      <xdr:rowOff>1016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163593</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4017" y="667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82296</xdr:rowOff>
    </xdr:from>
    <xdr:to>
      <xdr:col>107</xdr:col>
      <xdr:colOff>101600</xdr:colOff>
      <xdr:row>39</xdr:row>
      <xdr:rowOff>12446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5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3573</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66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78740</xdr:rowOff>
    </xdr:from>
    <xdr:to>
      <xdr:col>102</xdr:col>
      <xdr:colOff>165100</xdr:colOff>
      <xdr:row>39</xdr:row>
      <xdr:rowOff>8890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6017" y="66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59690</xdr:rowOff>
    </xdr:from>
    <xdr:to>
      <xdr:col>98</xdr:col>
      <xdr:colOff>38100</xdr:colOff>
      <xdr:row>38</xdr:row>
      <xdr:rowOff>161290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152417</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7017" y="6667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主な構成項目である総務費、民生費、土木費及び教育費について分析すると、まず総務費は、住民一人当たり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千円となっており、令和５年度は、新本庁舎超高層棟新築工事等の進捗による本庁舎等建替事業費の増等により増加した。</a:t>
          </a:r>
        </a:p>
        <a:p>
          <a:r>
            <a:rPr kumimoji="1" lang="ja-JP" altLang="en-US" sz="1300">
              <a:latin typeface="ＭＳ Ｐゴシック" panose="020B0600070205080204" pitchFamily="50" charset="-128"/>
              <a:ea typeface="ＭＳ Ｐゴシック" panose="020B0600070205080204" pitchFamily="50" charset="-128"/>
            </a:rPr>
            <a:t>次に民生費は、住民一人当たり</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千円となっており、令和５年度は横ばいであるものの、平成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年度以降、子育て支援施策の強化や障害福祉サービスの利用者の増により上昇傾向にある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次に土木費は、住民一人当たり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千円となっている。令和２年度は公営住宅の長寿命化改善工事費の増等により増加した。令和３年度は下水道会計繰出金の減等により減少した。令和４年度は、羽田連絡道路整備事業の完了により減少した。令和５年度は、富士見公園整備事業等の進捗による公園緑地施設費の増等により増加した。</a:t>
          </a:r>
        </a:p>
        <a:p>
          <a:r>
            <a:rPr kumimoji="1" lang="ja-JP" altLang="en-US" sz="1300">
              <a:latin typeface="ＭＳ Ｐゴシック" panose="020B0600070205080204" pitchFamily="50" charset="-128"/>
              <a:ea typeface="ＭＳ Ｐゴシック" panose="020B0600070205080204" pitchFamily="50" charset="-128"/>
            </a:rPr>
            <a:t>次に教育費は、住民一人当たり</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千円となっている。令和２年度は、義務教育施設整備事業や、幼稚園園児保育料等補助事業に加えて、公立学校におけるかわさき</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端末（タブレット）整備等により増加した。令和３年度は、令和２年度の小学校新設に伴う学校用地取得の完了により減少した。令和４年度は、義務教育施設整備事業や学校給食物資購入費等の増により増加した。令和５年度は、小学校校舎等増築工事の工期延長による義務教育施設整備事業の減等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実質単年度収支は平成</a:t>
          </a:r>
          <a:r>
            <a:rPr kumimoji="1" lang="en-US" altLang="ja-JP" sz="950">
              <a:latin typeface="ＭＳ ゴシック" pitchFamily="49" charset="-128"/>
              <a:ea typeface="ＭＳ ゴシック" pitchFamily="49" charset="-128"/>
            </a:rPr>
            <a:t>25</a:t>
          </a:r>
          <a:r>
            <a:rPr kumimoji="1" lang="ja-JP" altLang="en-US" sz="950">
              <a:latin typeface="ＭＳ ゴシック" pitchFamily="49" charset="-128"/>
              <a:ea typeface="ＭＳ ゴシック" pitchFamily="49" charset="-128"/>
            </a:rPr>
            <a:t>年度はマイナスであったが、平成</a:t>
          </a:r>
          <a:r>
            <a:rPr kumimoji="1" lang="en-US" altLang="ja-JP" sz="950">
              <a:latin typeface="ＭＳ ゴシック" pitchFamily="49" charset="-128"/>
              <a:ea typeface="ＭＳ ゴシック" pitchFamily="49" charset="-128"/>
            </a:rPr>
            <a:t>26</a:t>
          </a:r>
          <a:r>
            <a:rPr kumimoji="1" lang="ja-JP" altLang="en-US" sz="950">
              <a:latin typeface="ＭＳ ゴシック" pitchFamily="49" charset="-128"/>
              <a:ea typeface="ＭＳ ゴシック" pitchFamily="49" charset="-128"/>
            </a:rPr>
            <a:t>～</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年度までは非常に小さいもののプラスにとなっている。令和元年度については、法人市民税の減によりマイナスに転じているが、令和２年度については、個人市民税の増等によりプラスとなっている。令和３年度については、国庫補助金等の超過受入れが生じたことにより大幅なプラスとなっている。令和４年度及び令和５年度については、国庫補助金等の超過受入れ分が前年度と比較して減少していることから、ともにマイナスへと転じている。</a:t>
          </a:r>
        </a:p>
        <a:p>
          <a:r>
            <a:rPr kumimoji="1" lang="ja-JP" altLang="en-US" sz="950">
              <a:latin typeface="ＭＳ ゴシック" pitchFamily="49" charset="-128"/>
              <a:ea typeface="ＭＳ ゴシック" pitchFamily="49" charset="-128"/>
            </a:rPr>
            <a:t>財政調整基金については、補正予算の財源として活用している。平成</a:t>
          </a:r>
          <a:r>
            <a:rPr kumimoji="1" lang="en-US" altLang="ja-JP" sz="950">
              <a:latin typeface="ＭＳ ゴシック" pitchFamily="49" charset="-128"/>
              <a:ea typeface="ＭＳ ゴシック" pitchFamily="49" charset="-128"/>
            </a:rPr>
            <a:t>26</a:t>
          </a:r>
          <a:r>
            <a:rPr kumimoji="1" lang="ja-JP" altLang="en-US" sz="950">
              <a:latin typeface="ＭＳ ゴシック" pitchFamily="49" charset="-128"/>
              <a:ea typeface="ＭＳ ゴシック" pitchFamily="49" charset="-128"/>
            </a:rPr>
            <a:t>年度～令和３年度は市税の増収や執行段階の精査による予算執行の抑制などにより最終的には取崩しを回避したため、剰余金処分等の積立てにより残高が増加した。令和４年度については、国庫返還分への対応分の取り崩しを行ったものの、剰余金処分等の積立てにより残高が増加した。令和５年度は、国庫返還分への対応分の取り崩しを行ったことで残高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令和２年度については、一般会計の実質収支は横ばいであるが、公営企業会計（主に病院事業会計、水道事業会計・下水道事業会計）の剰余額が増加したことにより、前年度より黒字額が増加した。</a:t>
          </a:r>
        </a:p>
        <a:p>
          <a:r>
            <a:rPr kumimoji="1" lang="ja-JP" altLang="en-US" sz="1400">
              <a:latin typeface="ＭＳ ゴシック" pitchFamily="49" charset="-128"/>
              <a:ea typeface="ＭＳ ゴシック" pitchFamily="49" charset="-128"/>
            </a:rPr>
            <a:t>令和３年度については、一般会計及び公営企業会計（主に病院事業会計）の剰余額が増加したことにより、前年度より黒字額が増加した。</a:t>
          </a:r>
        </a:p>
        <a:p>
          <a:r>
            <a:rPr kumimoji="1" lang="ja-JP" altLang="en-US" sz="1400">
              <a:latin typeface="ＭＳ ゴシック" pitchFamily="49" charset="-128"/>
              <a:ea typeface="ＭＳ ゴシック" pitchFamily="49" charset="-128"/>
            </a:rPr>
            <a:t>令和４年度については、一般会計及び公営企業会計（主に水道事業会計・下水道事業会計）の剰余額が減少したことにより、前年度より黒字額が減少した。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令和５年度については公営企業会計（主に水道事業会計・下水道事業会計）の剰余額が減少したことにより、前年度より黒字額が減少した。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812457706</v>
      </c>
      <c r="BO4" s="462"/>
      <c r="BP4" s="462"/>
      <c r="BQ4" s="462"/>
      <c r="BR4" s="462"/>
      <c r="BS4" s="462"/>
      <c r="BT4" s="462"/>
      <c r="BU4" s="463"/>
      <c r="BV4" s="461">
        <v>805341463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1.2</v>
      </c>
      <c r="CU4" s="602"/>
      <c r="CV4" s="602"/>
      <c r="CW4" s="602"/>
      <c r="CX4" s="602"/>
      <c r="CY4" s="602"/>
      <c r="CZ4" s="602"/>
      <c r="DA4" s="603"/>
      <c r="DB4" s="601">
        <v>0.5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801310662</v>
      </c>
      <c r="BO5" s="433"/>
      <c r="BP5" s="433"/>
      <c r="BQ5" s="433"/>
      <c r="BR5" s="433"/>
      <c r="BS5" s="433"/>
      <c r="BT5" s="433"/>
      <c r="BU5" s="434"/>
      <c r="BV5" s="432">
        <v>797468795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97.2</v>
      </c>
      <c r="CU5" s="430"/>
      <c r="CV5" s="430"/>
      <c r="CW5" s="430"/>
      <c r="CX5" s="430"/>
      <c r="CY5" s="430"/>
      <c r="CZ5" s="430"/>
      <c r="DA5" s="431"/>
      <c r="DB5" s="429">
        <v>97.1</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11147044</v>
      </c>
      <c r="BO6" s="433"/>
      <c r="BP6" s="433"/>
      <c r="BQ6" s="433"/>
      <c r="BR6" s="433"/>
      <c r="BS6" s="433"/>
      <c r="BT6" s="433"/>
      <c r="BU6" s="434"/>
      <c r="BV6" s="432">
        <v>7872668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97.2</v>
      </c>
      <c r="CU6" s="576"/>
      <c r="CV6" s="576"/>
      <c r="CW6" s="576"/>
      <c r="CX6" s="576"/>
      <c r="CY6" s="576"/>
      <c r="CZ6" s="576"/>
      <c r="DA6" s="577"/>
      <c r="DB6" s="575">
        <v>97.1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6454549</v>
      </c>
      <c r="BO7" s="433"/>
      <c r="BP7" s="433"/>
      <c r="BQ7" s="433"/>
      <c r="BR7" s="433"/>
      <c r="BS7" s="433"/>
      <c r="BT7" s="433"/>
      <c r="BU7" s="434"/>
      <c r="BV7" s="432">
        <v>5722528</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406126808</v>
      </c>
      <c r="CU7" s="433"/>
      <c r="CV7" s="433"/>
      <c r="CW7" s="433"/>
      <c r="CX7" s="433"/>
      <c r="CY7" s="433"/>
      <c r="CZ7" s="433"/>
      <c r="DA7" s="434"/>
      <c r="DB7" s="432">
        <v>392985485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4692495</v>
      </c>
      <c r="BO8" s="433"/>
      <c r="BP8" s="433"/>
      <c r="BQ8" s="433"/>
      <c r="BR8" s="433"/>
      <c r="BS8" s="433"/>
      <c r="BT8" s="433"/>
      <c r="BU8" s="434"/>
      <c r="BV8" s="432">
        <v>2150140</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1.03</v>
      </c>
      <c r="CU8" s="536"/>
      <c r="CV8" s="536"/>
      <c r="CW8" s="536"/>
      <c r="CX8" s="536"/>
      <c r="CY8" s="536"/>
      <c r="CZ8" s="536"/>
      <c r="DA8" s="537"/>
      <c r="DB8" s="535">
        <v>1.02</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1538262</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2542355</v>
      </c>
      <c r="BO9" s="433"/>
      <c r="BP9" s="433"/>
      <c r="BQ9" s="433"/>
      <c r="BR9" s="433"/>
      <c r="BS9" s="433"/>
      <c r="BT9" s="433"/>
      <c r="BU9" s="434"/>
      <c r="BV9" s="432">
        <v>-4067010</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14.5</v>
      </c>
      <c r="CU9" s="430"/>
      <c r="CV9" s="430"/>
      <c r="CW9" s="430"/>
      <c r="CX9" s="430"/>
      <c r="CY9" s="430"/>
      <c r="CZ9" s="430"/>
      <c r="DA9" s="431"/>
      <c r="DB9" s="429">
        <v>14.7</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1475213</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121894</v>
      </c>
      <c r="BO10" s="433"/>
      <c r="BP10" s="433"/>
      <c r="BQ10" s="433"/>
      <c r="BR10" s="433"/>
      <c r="BS10" s="433"/>
      <c r="BT10" s="433"/>
      <c r="BU10" s="434"/>
      <c r="BV10" s="432">
        <v>52488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1529136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3319900</v>
      </c>
      <c r="BO12" s="433"/>
      <c r="BP12" s="433"/>
      <c r="BQ12" s="433"/>
      <c r="BR12" s="433"/>
      <c r="BS12" s="433"/>
      <c r="BT12" s="433"/>
      <c r="BU12" s="434"/>
      <c r="BV12" s="432">
        <v>1748044</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1478342</v>
      </c>
      <c r="S13" s="520"/>
      <c r="T13" s="520"/>
      <c r="U13" s="520"/>
      <c r="V13" s="521"/>
      <c r="W13" s="522" t="s">
        <v>131</v>
      </c>
      <c r="X13" s="418"/>
      <c r="Y13" s="418"/>
      <c r="Z13" s="418"/>
      <c r="AA13" s="418"/>
      <c r="AB13" s="419"/>
      <c r="AC13" s="385">
        <v>2625</v>
      </c>
      <c r="AD13" s="386"/>
      <c r="AE13" s="386"/>
      <c r="AF13" s="386"/>
      <c r="AG13" s="387"/>
      <c r="AH13" s="385">
        <v>2620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-655651</v>
      </c>
      <c r="BO13" s="433"/>
      <c r="BP13" s="433"/>
      <c r="BQ13" s="433"/>
      <c r="BR13" s="433"/>
      <c r="BS13" s="433"/>
      <c r="BT13" s="433"/>
      <c r="BU13" s="434"/>
      <c r="BV13" s="432">
        <v>-5762566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8.4</v>
      </c>
      <c r="CU13" s="430"/>
      <c r="CV13" s="430"/>
      <c r="CW13" s="430"/>
      <c r="CX13" s="430"/>
      <c r="CY13" s="430"/>
      <c r="CZ13" s="430"/>
      <c r="DA13" s="431"/>
      <c r="DB13" s="429">
        <v>8.5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1524026</v>
      </c>
      <c r="S14" s="520"/>
      <c r="T14" s="520"/>
      <c r="U14" s="520"/>
      <c r="V14" s="521"/>
      <c r="W14" s="523"/>
      <c r="X14" s="421"/>
      <c r="Y14" s="421"/>
      <c r="Z14" s="421"/>
      <c r="AA14" s="421"/>
      <c r="AB14" s="422"/>
      <c r="AC14" s="512">
        <v>0.4</v>
      </c>
      <c r="AD14" s="513"/>
      <c r="AE14" s="513"/>
      <c r="AF14" s="513"/>
      <c r="AG14" s="514"/>
      <c r="AH14" s="512">
        <v>0.4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124</v>
      </c>
      <c r="CU14" s="530"/>
      <c r="CV14" s="530"/>
      <c r="CW14" s="530"/>
      <c r="CX14" s="530"/>
      <c r="CY14" s="530"/>
      <c r="CZ14" s="530"/>
      <c r="DA14" s="531"/>
      <c r="DB14" s="529">
        <v>123.4</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1477325</v>
      </c>
      <c r="S15" s="520"/>
      <c r="T15" s="520"/>
      <c r="U15" s="520"/>
      <c r="V15" s="521"/>
      <c r="W15" s="522" t="s">
        <v>137</v>
      </c>
      <c r="X15" s="418"/>
      <c r="Y15" s="418"/>
      <c r="Z15" s="418"/>
      <c r="AA15" s="418"/>
      <c r="AB15" s="419"/>
      <c r="AC15" s="385">
        <v>126522</v>
      </c>
      <c r="AD15" s="386"/>
      <c r="AE15" s="386"/>
      <c r="AF15" s="386"/>
      <c r="AG15" s="387"/>
      <c r="AH15" s="385">
        <v>133765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323812842</v>
      </c>
      <c r="BO15" s="462"/>
      <c r="BP15" s="462"/>
      <c r="BQ15" s="462"/>
      <c r="BR15" s="462"/>
      <c r="BS15" s="462"/>
      <c r="BT15" s="462"/>
      <c r="BU15" s="463"/>
      <c r="BV15" s="461">
        <v>313489858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18.3</v>
      </c>
      <c r="AD16" s="513"/>
      <c r="AE16" s="513"/>
      <c r="AF16" s="513"/>
      <c r="AG16" s="514"/>
      <c r="AH16" s="512">
        <v>21.3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304548140</v>
      </c>
      <c r="BO16" s="433"/>
      <c r="BP16" s="433"/>
      <c r="BQ16" s="433"/>
      <c r="BR16" s="433"/>
      <c r="BS16" s="433"/>
      <c r="BT16" s="433"/>
      <c r="BU16" s="434"/>
      <c r="BV16" s="432">
        <v>302374414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563476</v>
      </c>
      <c r="AD17" s="386"/>
      <c r="AE17" s="386"/>
      <c r="AF17" s="386"/>
      <c r="AG17" s="387"/>
      <c r="AH17" s="385">
        <v>491816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406126808</v>
      </c>
      <c r="BO17" s="433"/>
      <c r="BP17" s="433"/>
      <c r="BQ17" s="433"/>
      <c r="BR17" s="433"/>
      <c r="BS17" s="433"/>
      <c r="BT17" s="433"/>
      <c r="BU17" s="434"/>
      <c r="BV17" s="432">
        <v>392985485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142.96</v>
      </c>
      <c r="M18" s="485"/>
      <c r="N18" s="485"/>
      <c r="O18" s="485"/>
      <c r="P18" s="485"/>
      <c r="Q18" s="485"/>
      <c r="R18" s="486"/>
      <c r="S18" s="486"/>
      <c r="T18" s="486"/>
      <c r="U18" s="486"/>
      <c r="V18" s="487"/>
      <c r="W18" s="503"/>
      <c r="X18" s="504"/>
      <c r="Y18" s="504"/>
      <c r="Z18" s="504"/>
      <c r="AA18" s="504"/>
      <c r="AB18" s="528"/>
      <c r="AC18" s="402">
        <v>81.400000000000006</v>
      </c>
      <c r="AD18" s="403"/>
      <c r="AE18" s="403"/>
      <c r="AF18" s="403"/>
      <c r="AG18" s="488"/>
      <c r="AH18" s="402">
        <v>78.3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407778838</v>
      </c>
      <c r="BO18" s="433"/>
      <c r="BP18" s="433"/>
      <c r="BQ18" s="433"/>
      <c r="BR18" s="433"/>
      <c r="BS18" s="433"/>
      <c r="BT18" s="433"/>
      <c r="BU18" s="434"/>
      <c r="BV18" s="432">
        <v>397719890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10760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479543904</v>
      </c>
      <c r="BO19" s="433"/>
      <c r="BP19" s="433"/>
      <c r="BQ19" s="433"/>
      <c r="BR19" s="433"/>
      <c r="BS19" s="433"/>
      <c r="BT19" s="433"/>
      <c r="BU19" s="434"/>
      <c r="BV19" s="432">
        <v>461819669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747452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867431771</v>
      </c>
      <c r="BO22" s="462"/>
      <c r="BP22" s="462"/>
      <c r="BQ22" s="462"/>
      <c r="BR22" s="462"/>
      <c r="BS22" s="462"/>
      <c r="BT22" s="462"/>
      <c r="BU22" s="463"/>
      <c r="BV22" s="461">
        <v>803875470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45566503</v>
      </c>
      <c r="BO23" s="433"/>
      <c r="BP23" s="433"/>
      <c r="BQ23" s="433"/>
      <c r="BR23" s="433"/>
      <c r="BS23" s="433"/>
      <c r="BT23" s="433"/>
      <c r="BU23" s="434"/>
      <c r="BV23" s="432">
        <v>52309348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12000</v>
      </c>
      <c r="R24" s="386"/>
      <c r="S24" s="386"/>
      <c r="T24" s="386"/>
      <c r="U24" s="386"/>
      <c r="V24" s="387"/>
      <c r="W24" s="475"/>
      <c r="X24" s="412"/>
      <c r="Y24" s="413"/>
      <c r="Z24" s="388" t="s">
        <v>162</v>
      </c>
      <c r="AA24" s="389"/>
      <c r="AB24" s="389"/>
      <c r="AC24" s="389"/>
      <c r="AD24" s="389"/>
      <c r="AE24" s="389"/>
      <c r="AF24" s="389"/>
      <c r="AG24" s="390"/>
      <c r="AH24" s="385">
        <v>9633</v>
      </c>
      <c r="AI24" s="386"/>
      <c r="AJ24" s="386"/>
      <c r="AK24" s="386"/>
      <c r="AL24" s="387"/>
      <c r="AM24" s="385">
        <v>30921930</v>
      </c>
      <c r="AN24" s="386"/>
      <c r="AO24" s="386"/>
      <c r="AP24" s="386"/>
      <c r="AQ24" s="386"/>
      <c r="AR24" s="387"/>
      <c r="AS24" s="385">
        <v>3210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769887157</v>
      </c>
      <c r="BO24" s="433"/>
      <c r="BP24" s="433"/>
      <c r="BQ24" s="433"/>
      <c r="BR24" s="433"/>
      <c r="BS24" s="433"/>
      <c r="BT24" s="433"/>
      <c r="BU24" s="434"/>
      <c r="BV24" s="432">
        <v>697897259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3</v>
      </c>
      <c r="M25" s="386"/>
      <c r="N25" s="386"/>
      <c r="O25" s="386"/>
      <c r="P25" s="387"/>
      <c r="Q25" s="385">
        <v>9500</v>
      </c>
      <c r="R25" s="386"/>
      <c r="S25" s="386"/>
      <c r="T25" s="386"/>
      <c r="U25" s="386"/>
      <c r="V25" s="387"/>
      <c r="W25" s="475"/>
      <c r="X25" s="412"/>
      <c r="Y25" s="413"/>
      <c r="Z25" s="388" t="s">
        <v>165</v>
      </c>
      <c r="AA25" s="389"/>
      <c r="AB25" s="389"/>
      <c r="AC25" s="389"/>
      <c r="AD25" s="389"/>
      <c r="AE25" s="389"/>
      <c r="AF25" s="389"/>
      <c r="AG25" s="390"/>
      <c r="AH25" s="385">
        <v>1448</v>
      </c>
      <c r="AI25" s="386"/>
      <c r="AJ25" s="386"/>
      <c r="AK25" s="386"/>
      <c r="AL25" s="387"/>
      <c r="AM25" s="385">
        <v>4514864</v>
      </c>
      <c r="AN25" s="386"/>
      <c r="AO25" s="386"/>
      <c r="AP25" s="386"/>
      <c r="AQ25" s="386"/>
      <c r="AR25" s="387"/>
      <c r="AS25" s="385">
        <v>3118</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234167902</v>
      </c>
      <c r="BO25" s="462"/>
      <c r="BP25" s="462"/>
      <c r="BQ25" s="462"/>
      <c r="BR25" s="462"/>
      <c r="BS25" s="462"/>
      <c r="BT25" s="462"/>
      <c r="BU25" s="463"/>
      <c r="BV25" s="461">
        <v>233833431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7800</v>
      </c>
      <c r="R26" s="386"/>
      <c r="S26" s="386"/>
      <c r="T26" s="386"/>
      <c r="U26" s="386"/>
      <c r="V26" s="387"/>
      <c r="W26" s="475"/>
      <c r="X26" s="412"/>
      <c r="Y26" s="413"/>
      <c r="Z26" s="388" t="s">
        <v>168</v>
      </c>
      <c r="AA26" s="443"/>
      <c r="AB26" s="443"/>
      <c r="AC26" s="443"/>
      <c r="AD26" s="443"/>
      <c r="AE26" s="443"/>
      <c r="AF26" s="443"/>
      <c r="AG26" s="444"/>
      <c r="AH26" s="385">
        <v>1231</v>
      </c>
      <c r="AI26" s="386"/>
      <c r="AJ26" s="386"/>
      <c r="AK26" s="386"/>
      <c r="AL26" s="387"/>
      <c r="AM26" s="385">
        <v>3800097</v>
      </c>
      <c r="AN26" s="386"/>
      <c r="AO26" s="386"/>
      <c r="AP26" s="386"/>
      <c r="AQ26" s="386"/>
      <c r="AR26" s="387"/>
      <c r="AS26" s="385">
        <v>3087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3902503</v>
      </c>
      <c r="BO26" s="433"/>
      <c r="BP26" s="433"/>
      <c r="BQ26" s="433"/>
      <c r="BR26" s="433"/>
      <c r="BS26" s="433"/>
      <c r="BT26" s="433"/>
      <c r="BU26" s="434"/>
      <c r="BV26" s="432">
        <v>4326331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10300</v>
      </c>
      <c r="R27" s="386"/>
      <c r="S27" s="386"/>
      <c r="T27" s="386"/>
      <c r="U27" s="386"/>
      <c r="V27" s="387"/>
      <c r="W27" s="475"/>
      <c r="X27" s="412"/>
      <c r="Y27" s="413"/>
      <c r="Z27" s="388" t="s">
        <v>171</v>
      </c>
      <c r="AA27" s="389"/>
      <c r="AB27" s="389"/>
      <c r="AC27" s="389"/>
      <c r="AD27" s="389"/>
      <c r="AE27" s="389"/>
      <c r="AF27" s="389"/>
      <c r="AG27" s="390"/>
      <c r="AH27" s="385">
        <v>6463</v>
      </c>
      <c r="AI27" s="386"/>
      <c r="AJ27" s="386"/>
      <c r="AK27" s="386"/>
      <c r="AL27" s="387"/>
      <c r="AM27" s="385">
        <v>21941082</v>
      </c>
      <c r="AN27" s="386"/>
      <c r="AO27" s="386"/>
      <c r="AP27" s="386"/>
      <c r="AQ27" s="386"/>
      <c r="AR27" s="387"/>
      <c r="AS27" s="385">
        <v>3395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857582</v>
      </c>
      <c r="BO27" s="467"/>
      <c r="BP27" s="467"/>
      <c r="BQ27" s="467"/>
      <c r="BR27" s="467"/>
      <c r="BS27" s="467"/>
      <c r="BT27" s="467"/>
      <c r="BU27" s="468"/>
      <c r="BV27" s="466">
        <v>875919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9200</v>
      </c>
      <c r="R28" s="386"/>
      <c r="S28" s="386"/>
      <c r="T28" s="386"/>
      <c r="U28" s="386"/>
      <c r="V28" s="387"/>
      <c r="W28" s="475"/>
      <c r="X28" s="412"/>
      <c r="Y28" s="413"/>
      <c r="Z28" s="388" t="s">
        <v>174</v>
      </c>
      <c r="AA28" s="389"/>
      <c r="AB28" s="389"/>
      <c r="AC28" s="389"/>
      <c r="AD28" s="389"/>
      <c r="AE28" s="389"/>
      <c r="AF28" s="389"/>
      <c r="AG28" s="390"/>
      <c r="AH28" s="385">
        <v>247</v>
      </c>
      <c r="AI28" s="386"/>
      <c r="AJ28" s="386"/>
      <c r="AK28" s="386"/>
      <c r="AL28" s="387"/>
      <c r="AM28" s="385">
        <v>701974</v>
      </c>
      <c r="AN28" s="386"/>
      <c r="AO28" s="386"/>
      <c r="AP28" s="386"/>
      <c r="AQ28" s="386"/>
      <c r="AR28" s="387"/>
      <c r="AS28" s="385">
        <v>2842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7350973</v>
      </c>
      <c r="BO28" s="462"/>
      <c r="BP28" s="462"/>
      <c r="BQ28" s="462"/>
      <c r="BR28" s="462"/>
      <c r="BS28" s="462"/>
      <c r="BT28" s="462"/>
      <c r="BU28" s="463"/>
      <c r="BV28" s="461">
        <v>8816979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58</v>
      </c>
      <c r="M29" s="386"/>
      <c r="N29" s="386"/>
      <c r="O29" s="386"/>
      <c r="P29" s="387"/>
      <c r="Q29" s="385">
        <v>8300</v>
      </c>
      <c r="R29" s="386"/>
      <c r="S29" s="386"/>
      <c r="T29" s="386"/>
      <c r="U29" s="386"/>
      <c r="V29" s="387"/>
      <c r="W29" s="476"/>
      <c r="X29" s="477"/>
      <c r="Y29" s="478"/>
      <c r="Z29" s="388" t="s">
        <v>177</v>
      </c>
      <c r="AA29" s="389"/>
      <c r="AB29" s="389"/>
      <c r="AC29" s="389"/>
      <c r="AD29" s="389"/>
      <c r="AE29" s="389"/>
      <c r="AF29" s="389"/>
      <c r="AG29" s="390"/>
      <c r="AH29" s="385">
        <v>16343</v>
      </c>
      <c r="AI29" s="386"/>
      <c r="AJ29" s="386"/>
      <c r="AK29" s="386"/>
      <c r="AL29" s="387"/>
      <c r="AM29" s="385">
        <v>53564986</v>
      </c>
      <c r="AN29" s="386"/>
      <c r="AO29" s="386"/>
      <c r="AP29" s="386"/>
      <c r="AQ29" s="386"/>
      <c r="AR29" s="387"/>
      <c r="AS29" s="385">
        <v>3278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1778799</v>
      </c>
      <c r="BO29" s="433"/>
      <c r="BP29" s="433"/>
      <c r="BQ29" s="433"/>
      <c r="BR29" s="433"/>
      <c r="BS29" s="433"/>
      <c r="BT29" s="433"/>
      <c r="BU29" s="434"/>
      <c r="BV29" s="432">
        <v>1724064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24272082</v>
      </c>
      <c r="BO30" s="467"/>
      <c r="BP30" s="467"/>
      <c r="BQ30" s="467"/>
      <c r="BR30" s="467"/>
      <c r="BS30" s="467"/>
      <c r="BT30" s="467"/>
      <c r="BU30" s="468"/>
      <c r="BV30" s="466">
        <v>23843612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8</v>
      </c>
      <c r="V34" s="380"/>
      <c r="W34" s="381" t="str">
        <f>IF('各会計、関係団体の財政状況及び健全化判断比率'!B28="","",'各会計、関係団体の財政状況及び健全化判断比率'!B28)</f>
        <v>競輪事業特別会計</v>
      </c>
      <c r="X34" s="381"/>
      <c r="Y34" s="381"/>
      <c r="Z34" s="381"/>
      <c r="AA34" s="381"/>
      <c r="AB34" s="381"/>
      <c r="AC34" s="381"/>
      <c r="AD34" s="381"/>
      <c r="AE34" s="381"/>
      <c r="AF34" s="381"/>
      <c r="AG34" s="381"/>
      <c r="AH34" s="381"/>
      <c r="AI34" s="381"/>
      <c r="AJ34" s="381"/>
      <c r="AK34" s="381"/>
      <c r="AL34" s="175"/>
      <c r="AM34" s="380">
        <f>IF(AO34="","",MAX(C34:D43,U34:V43)+1)</f>
        <v>12</v>
      </c>
      <c r="AN34" s="380"/>
      <c r="AO34" s="381" t="str">
        <f>IF('各会計、関係団体の財政状況及び健全化判断比率'!B32="","",'各会計、関係団体の財政状況及び健全化判断比率'!B32)</f>
        <v>病院事業会計</v>
      </c>
      <c r="AP34" s="381"/>
      <c r="AQ34" s="381"/>
      <c r="AR34" s="381"/>
      <c r="AS34" s="381"/>
      <c r="AT34" s="381"/>
      <c r="AU34" s="381"/>
      <c r="AV34" s="381"/>
      <c r="AW34" s="381"/>
      <c r="AX34" s="381"/>
      <c r="AY34" s="381"/>
      <c r="AZ34" s="381"/>
      <c r="BA34" s="381"/>
      <c r="BB34" s="381"/>
      <c r="BC34" s="381"/>
      <c r="BD34" s="175"/>
      <c r="BE34" s="380">
        <f>IF(BG34="","",MAX(C34:D43,U34:V43,AM34:AN43)+1)</f>
        <v>17</v>
      </c>
      <c r="BF34" s="380"/>
      <c r="BG34" s="381" t="str">
        <f>IF('各会計、関係団体の財政状況及び健全化判断比率'!B37="","",'各会計、関係団体の財政状況及び健全化判断比率'!B37)</f>
        <v>卸売市場事業特別会計</v>
      </c>
      <c r="BH34" s="381"/>
      <c r="BI34" s="381"/>
      <c r="BJ34" s="381"/>
      <c r="BK34" s="381"/>
      <c r="BL34" s="381"/>
      <c r="BM34" s="381"/>
      <c r="BN34" s="381"/>
      <c r="BO34" s="381"/>
      <c r="BP34" s="381"/>
      <c r="BQ34" s="381"/>
      <c r="BR34" s="381"/>
      <c r="BS34" s="381"/>
      <c r="BT34" s="381"/>
      <c r="BU34" s="381"/>
      <c r="BV34" s="175"/>
      <c r="BW34" s="380">
        <f>IF(BY34="","",MAX(C34:D43,U34:V43,AM34:AN43,BE34:BF43)+1)</f>
        <v>20</v>
      </c>
      <c r="BX34" s="380"/>
      <c r="BY34" s="381" t="str">
        <f>IF('各会計、関係団体の財政状況及び健全化判断比率'!B68="","",'各会計、関係団体の財政状況及び健全化判断比率'!B68)</f>
        <v>神奈川県川崎競馬組合</v>
      </c>
      <c r="BZ34" s="381"/>
      <c r="CA34" s="381"/>
      <c r="CB34" s="381"/>
      <c r="CC34" s="381"/>
      <c r="CD34" s="381"/>
      <c r="CE34" s="381"/>
      <c r="CF34" s="381"/>
      <c r="CG34" s="381"/>
      <c r="CH34" s="381"/>
      <c r="CI34" s="381"/>
      <c r="CJ34" s="381"/>
      <c r="CK34" s="381"/>
      <c r="CL34" s="381"/>
      <c r="CM34" s="381"/>
      <c r="CN34" s="175"/>
      <c r="CO34" s="380">
        <f>IF(CQ34="","",MAX(C34:D43,U34:V43,AM34:AN43,BE34:BF43,BW34:BX43)+1)</f>
        <v>24</v>
      </c>
      <c r="CP34" s="380"/>
      <c r="CQ34" s="381" t="str">
        <f>IF('各会計、関係団体の財政状況及び健全化判断比率'!BS7="","",'各会計、関係団体の財政状況及び健全化判断比率'!BS7)</f>
        <v>かわさき市民放送</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母子父子寡婦福祉資金貸付事業特別会計</v>
      </c>
      <c r="F35" s="381"/>
      <c r="G35" s="381"/>
      <c r="H35" s="381"/>
      <c r="I35" s="381"/>
      <c r="J35" s="381"/>
      <c r="K35" s="381"/>
      <c r="L35" s="381"/>
      <c r="M35" s="381"/>
      <c r="N35" s="381"/>
      <c r="O35" s="381"/>
      <c r="P35" s="381"/>
      <c r="Q35" s="381"/>
      <c r="R35" s="381"/>
      <c r="S35" s="381"/>
      <c r="T35" s="175"/>
      <c r="U35" s="380">
        <f>IF(W35="","",U34+1)</f>
        <v>9</v>
      </c>
      <c r="V35" s="380"/>
      <c r="W35" s="381" t="str">
        <f>IF('各会計、関係団体の財政状況及び健全化判断比率'!B29="","",'各会計、関係団体の財政状況及び健全化判断比率'!B29)</f>
        <v>国民健康保険事業特別会計</v>
      </c>
      <c r="X35" s="381"/>
      <c r="Y35" s="381"/>
      <c r="Z35" s="381"/>
      <c r="AA35" s="381"/>
      <c r="AB35" s="381"/>
      <c r="AC35" s="381"/>
      <c r="AD35" s="381"/>
      <c r="AE35" s="381"/>
      <c r="AF35" s="381"/>
      <c r="AG35" s="381"/>
      <c r="AH35" s="381"/>
      <c r="AI35" s="381"/>
      <c r="AJ35" s="381"/>
      <c r="AK35" s="381"/>
      <c r="AL35" s="175"/>
      <c r="AM35" s="380">
        <f t="shared" ref="AM35:AM43" si="0">IF(AO35="","",AM34+1)</f>
        <v>13</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f t="shared" ref="BE35:BE43" si="1">IF(BG35="","",BE34+1)</f>
        <v>18</v>
      </c>
      <c r="BF35" s="380"/>
      <c r="BG35" s="381" t="str">
        <f>IF('各会計、関係団体の財政状況及び健全化判断比率'!B38="","",'各会計、関係団体の財政状況及び健全化判断比率'!B38)</f>
        <v>港湾整備事業特別会計</v>
      </c>
      <c r="BH35" s="381"/>
      <c r="BI35" s="381"/>
      <c r="BJ35" s="381"/>
      <c r="BK35" s="381"/>
      <c r="BL35" s="381"/>
      <c r="BM35" s="381"/>
      <c r="BN35" s="381"/>
      <c r="BO35" s="381"/>
      <c r="BP35" s="381"/>
      <c r="BQ35" s="381"/>
      <c r="BR35" s="381"/>
      <c r="BS35" s="381"/>
      <c r="BT35" s="381"/>
      <c r="BU35" s="381"/>
      <c r="BV35" s="175"/>
      <c r="BW35" s="380">
        <f t="shared" ref="BW35:BW43" si="2">IF(BY35="","",BW34+1)</f>
        <v>21</v>
      </c>
      <c r="BX35" s="380"/>
      <c r="BY35" s="381" t="str">
        <f>IF('各会計、関係団体の財政状況及び健全化判断比率'!B69="","",'各会計、関係団体の財政状況及び健全化判断比率'!B69)</f>
        <v>神奈川県内広域水道企業団</v>
      </c>
      <c r="BZ35" s="381"/>
      <c r="CA35" s="381"/>
      <c r="CB35" s="381"/>
      <c r="CC35" s="381"/>
      <c r="CD35" s="381"/>
      <c r="CE35" s="381"/>
      <c r="CF35" s="381"/>
      <c r="CG35" s="381"/>
      <c r="CH35" s="381"/>
      <c r="CI35" s="381"/>
      <c r="CJ35" s="381"/>
      <c r="CK35" s="381"/>
      <c r="CL35" s="381"/>
      <c r="CM35" s="381"/>
      <c r="CN35" s="175"/>
      <c r="CO35" s="380">
        <f t="shared" ref="CO35:CO43" si="3">IF(CQ35="","",CO34+1)</f>
        <v>25</v>
      </c>
      <c r="CP35" s="380"/>
      <c r="CQ35" s="381" t="str">
        <f>IF('各会計、関係団体の財政状況及び健全化判断比率'!BS8="","",'各会計、関係団体の財政状況及び健全化判断比率'!BS8)</f>
        <v>川崎市土地開発公社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公害健康被害補償事業特別会計</v>
      </c>
      <c r="F36" s="381"/>
      <c r="G36" s="381"/>
      <c r="H36" s="381"/>
      <c r="I36" s="381"/>
      <c r="J36" s="381"/>
      <c r="K36" s="381"/>
      <c r="L36" s="381"/>
      <c r="M36" s="381"/>
      <c r="N36" s="381"/>
      <c r="O36" s="381"/>
      <c r="P36" s="381"/>
      <c r="Q36" s="381"/>
      <c r="R36" s="381"/>
      <c r="S36" s="381"/>
      <c r="T36" s="175"/>
      <c r="U36" s="380">
        <f t="shared" ref="U36:U43" si="4">IF(W36="","",U35+1)</f>
        <v>10</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f t="shared" si="0"/>
        <v>14</v>
      </c>
      <c r="AN36" s="380"/>
      <c r="AO36" s="381" t="str">
        <f>IF('各会計、関係団体の財政状況及び健全化判断比率'!B34="","",'各会計、関係団体の財政状況及び健全化判断比率'!B34)</f>
        <v>水道事業会計</v>
      </c>
      <c r="AP36" s="381"/>
      <c r="AQ36" s="381"/>
      <c r="AR36" s="381"/>
      <c r="AS36" s="381"/>
      <c r="AT36" s="381"/>
      <c r="AU36" s="381"/>
      <c r="AV36" s="381"/>
      <c r="AW36" s="381"/>
      <c r="AX36" s="381"/>
      <c r="AY36" s="381"/>
      <c r="AZ36" s="381"/>
      <c r="BA36" s="381"/>
      <c r="BB36" s="381"/>
      <c r="BC36" s="381"/>
      <c r="BD36" s="175"/>
      <c r="BE36" s="380">
        <f t="shared" si="1"/>
        <v>19</v>
      </c>
      <c r="BF36" s="380"/>
      <c r="BG36" s="381" t="str">
        <f>IF('各会計、関係団体の財政状況及び健全化判断比率'!B39="","",'各会計、関係団体の財政状況及び健全化判断比率'!B39)</f>
        <v>生田緑地ゴルフ場事業特別会計</v>
      </c>
      <c r="BH36" s="381"/>
      <c r="BI36" s="381"/>
      <c r="BJ36" s="381"/>
      <c r="BK36" s="381"/>
      <c r="BL36" s="381"/>
      <c r="BM36" s="381"/>
      <c r="BN36" s="381"/>
      <c r="BO36" s="381"/>
      <c r="BP36" s="381"/>
      <c r="BQ36" s="381"/>
      <c r="BR36" s="381"/>
      <c r="BS36" s="381"/>
      <c r="BT36" s="381"/>
      <c r="BU36" s="381"/>
      <c r="BV36" s="175"/>
      <c r="BW36" s="380">
        <f t="shared" si="2"/>
        <v>22</v>
      </c>
      <c r="BX36" s="380"/>
      <c r="BY36" s="381" t="str">
        <f>IF('各会計、関係団体の財政状況及び健全化判断比率'!B70="","",'各会計、関係団体の財政状況及び健全化判断比率'!B70)</f>
        <v>神奈川県後期高齢者医療広域連合
（一般会計）</v>
      </c>
      <c r="BZ36" s="381"/>
      <c r="CA36" s="381"/>
      <c r="CB36" s="381"/>
      <c r="CC36" s="381"/>
      <c r="CD36" s="381"/>
      <c r="CE36" s="381"/>
      <c r="CF36" s="381"/>
      <c r="CG36" s="381"/>
      <c r="CH36" s="381"/>
      <c r="CI36" s="381"/>
      <c r="CJ36" s="381"/>
      <c r="CK36" s="381"/>
      <c r="CL36" s="381"/>
      <c r="CM36" s="381"/>
      <c r="CN36" s="175"/>
      <c r="CO36" s="380">
        <f t="shared" si="3"/>
        <v>26</v>
      </c>
      <c r="CP36" s="380"/>
      <c r="CQ36" s="381" t="str">
        <f>IF('各会計、関係団体の財政状況及び健全化判断比率'!BS9="","",'各会計、関係団体の財政状況及び健全化判断比率'!BS9)</f>
        <v>川崎市文化財団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f>IF(E37="","",C36+1)</f>
        <v>4</v>
      </c>
      <c r="D37" s="380"/>
      <c r="E37" s="381" t="str">
        <f>IF('各会計、関係団体の財政状況及び健全化判断比率'!B10="","",'各会計、関係団体の財政状況及び健全化判断比率'!B10)</f>
        <v>勤労者福祉共済事業特別会計</v>
      </c>
      <c r="F37" s="381"/>
      <c r="G37" s="381"/>
      <c r="H37" s="381"/>
      <c r="I37" s="381"/>
      <c r="J37" s="381"/>
      <c r="K37" s="381"/>
      <c r="L37" s="381"/>
      <c r="M37" s="381"/>
      <c r="N37" s="381"/>
      <c r="O37" s="381"/>
      <c r="P37" s="381"/>
      <c r="Q37" s="381"/>
      <c r="R37" s="381"/>
      <c r="S37" s="381"/>
      <c r="T37" s="175"/>
      <c r="U37" s="380">
        <f t="shared" si="4"/>
        <v>11</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f t="shared" si="0"/>
        <v>15</v>
      </c>
      <c r="AN37" s="380"/>
      <c r="AO37" s="381" t="str">
        <f>IF('各会計、関係団体の財政状況及び健全化判断比率'!B35="","",'各会計、関係団体の財政状況及び健全化判断比率'!B35)</f>
        <v>工業用水道事業会計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23</v>
      </c>
      <c r="BX37" s="380"/>
      <c r="BY37" s="381" t="str">
        <f>IF('各会計、関係団体の財政状況及び健全化判断比率'!B71="","",'各会計、関係団体の財政状況及び健全化判断比率'!B71)</f>
        <v>神奈川県後期高齢者医療広域連合
（後期高齢者医療特別会計）</v>
      </c>
      <c r="BZ37" s="381"/>
      <c r="CA37" s="381"/>
      <c r="CB37" s="381"/>
      <c r="CC37" s="381"/>
      <c r="CD37" s="381"/>
      <c r="CE37" s="381"/>
      <c r="CF37" s="381"/>
      <c r="CG37" s="381"/>
      <c r="CH37" s="381"/>
      <c r="CI37" s="381"/>
      <c r="CJ37" s="381"/>
      <c r="CK37" s="381"/>
      <c r="CL37" s="381"/>
      <c r="CM37" s="381"/>
      <c r="CN37" s="175"/>
      <c r="CO37" s="380">
        <f t="shared" si="3"/>
        <v>27</v>
      </c>
      <c r="CP37" s="380"/>
      <c r="CQ37" s="381" t="str">
        <f>IF('各会計、関係団体の財政状況及び健全化判断比率'!BS10="","",'各会計、関係団体の財政状況及び健全化判断比率'!BS10)</f>
        <v>川崎市国際交流協会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f t="shared" ref="C38:C43" si="5">IF(E38="","",C37+1)</f>
        <v>5</v>
      </c>
      <c r="D38" s="380"/>
      <c r="E38" s="381" t="str">
        <f>IF('各会計、関係団体の財政状況及び健全化判断比率'!B11="","",'各会計、関係団体の財政状況及び健全化判断比率'!B11)</f>
        <v>墓地整備事業特別会計</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f t="shared" si="0"/>
        <v>16</v>
      </c>
      <c r="AN38" s="380"/>
      <c r="AO38" s="381" t="str">
        <f>IF('各会計、関係団体の財政状況及び健全化判断比率'!B36="","",'各会計、関係団体の財政状況及び健全化判断比率'!B36)</f>
        <v>自動車運送事業会計</v>
      </c>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28</v>
      </c>
      <c r="CP38" s="380"/>
      <c r="CQ38" s="381" t="str">
        <f>IF('各会計、関係団体の財政状況及び健全化判断比率'!BS11="","",'各会計、関係団体の財政状況及び健全化判断比率'!BS11)</f>
        <v>川崎市スポーツ協会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f t="shared" si="5"/>
        <v>6</v>
      </c>
      <c r="D39" s="380"/>
      <c r="E39" s="381" t="str">
        <f>IF('各会計、関係団体の財政状況及び健全化判断比率'!B12="","",'各会計、関係団体の財政状況及び健全化判断比率'!B12)</f>
        <v>公共用地先行取得等事業特別会計</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29</v>
      </c>
      <c r="CP39" s="380"/>
      <c r="CQ39" s="381" t="str">
        <f>IF('各会計、関係団体の財政状況及び健全化判断比率'!BS12="","",'各会計、関係団体の財政状況及び健全化判断比率'!BS12)</f>
        <v>川崎アゼリア</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f t="shared" si="5"/>
        <v>7</v>
      </c>
      <c r="D40" s="380"/>
      <c r="E40" s="381" t="str">
        <f>IF('各会計、関係団体の財政状況及び健全化判断比率'!B13="","",'各会計、関係団体の財政状況及び健全化判断比率'!B13)</f>
        <v>公債管理特別会計</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30</v>
      </c>
      <c r="CP40" s="380"/>
      <c r="CQ40" s="381" t="str">
        <f>IF('各会計、関係団体の財政状況及び健全化判断比率'!BS13="","",'各会計、関係団体の財政状況及び健全化判断比率'!BS13)</f>
        <v>川崎冷蔵</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31</v>
      </c>
      <c r="CP41" s="380"/>
      <c r="CQ41" s="381" t="str">
        <f>IF('各会計、関係団体の財政状況及び健全化判断比率'!BS14="","",'各会計、関係団体の財政状況及び健全化判断比率'!BS14)</f>
        <v>川崎市産業振興財団</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32</v>
      </c>
      <c r="CP42" s="380"/>
      <c r="CQ42" s="381" t="str">
        <f>IF('各会計、関係団体の財政状況及び健全化判断比率'!BS15="","",'各会計、関係団体の財政状況及び健全化判断比率'!BS15)</f>
        <v>川崎市未来エナジー株式会社</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33</v>
      </c>
      <c r="CP43" s="380"/>
      <c r="CQ43" s="381" t="str">
        <f>IF('各会計、関係団体の財政状況及び健全化判断比率'!BS16="","",'各会計、関係団体の財政状況及び健全化判断比率'!BS16)</f>
        <v>川崎・横浜公害保健センター</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UDzaAx4yObyfeX/dbNW9p8/0RhRC++yr363wU41GlXspYWmqo97kEzLFnxBbQ48AIJuRYdjyrhwaiS1wodINA==" saltValue="phi73L8n8Okzsq0xCCjs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162" t="s">
        <v>546</v>
      </c>
      <c r="D34" s="1162"/>
      <c r="E34" s="1163"/>
      <c r="F34" s="32">
        <v>4.8</v>
      </c>
      <c r="G34" s="33">
        <v>5.35</v>
      </c>
      <c r="H34" s="33">
        <v>5.31</v>
      </c>
      <c r="I34" s="33">
        <v>4.62</v>
      </c>
      <c r="J34" s="34">
        <v>3.83</v>
      </c>
      <c r="K34" s="22"/>
      <c r="L34" s="22"/>
      <c r="M34" s="22"/>
      <c r="N34" s="22"/>
      <c r="O34" s="22"/>
      <c r="P34" s="22"/>
    </row>
    <row r="35" spans="1:16" ht="39" customHeight="1" x14ac:dyDescent="0.2">
      <c r="A35" s="22"/>
      <c r="B35" s="35"/>
      <c r="C35" s="1158" t="s">
        <v>547</v>
      </c>
      <c r="D35" s="1158"/>
      <c r="E35" s="1159"/>
      <c r="F35" s="36">
        <v>2.37</v>
      </c>
      <c r="G35" s="37">
        <v>2.35</v>
      </c>
      <c r="H35" s="37">
        <v>2.56</v>
      </c>
      <c r="I35" s="37">
        <v>2.58</v>
      </c>
      <c r="J35" s="38">
        <v>2.58</v>
      </c>
      <c r="K35" s="22"/>
      <c r="L35" s="22"/>
      <c r="M35" s="22"/>
      <c r="N35" s="22"/>
      <c r="O35" s="22"/>
      <c r="P35" s="22"/>
    </row>
    <row r="36" spans="1:16" ht="39" customHeight="1" x14ac:dyDescent="0.2">
      <c r="A36" s="22"/>
      <c r="B36" s="35"/>
      <c r="C36" s="1158" t="s">
        <v>548</v>
      </c>
      <c r="D36" s="1158"/>
      <c r="E36" s="1159"/>
      <c r="F36" s="36">
        <v>3.55</v>
      </c>
      <c r="G36" s="37">
        <v>4.2300000000000004</v>
      </c>
      <c r="H36" s="37">
        <v>3.36</v>
      </c>
      <c r="I36" s="37">
        <v>2.66</v>
      </c>
      <c r="J36" s="38">
        <v>1.82</v>
      </c>
      <c r="K36" s="22"/>
      <c r="L36" s="22"/>
      <c r="M36" s="22"/>
      <c r="N36" s="22"/>
      <c r="O36" s="22"/>
      <c r="P36" s="22"/>
    </row>
    <row r="37" spans="1:16" ht="39" customHeight="1" x14ac:dyDescent="0.2">
      <c r="A37" s="22"/>
      <c r="B37" s="35"/>
      <c r="C37" s="1158" t="s">
        <v>549</v>
      </c>
      <c r="D37" s="1158"/>
      <c r="E37" s="1159"/>
      <c r="F37" s="36">
        <v>0.35</v>
      </c>
      <c r="G37" s="37">
        <v>0.98</v>
      </c>
      <c r="H37" s="37">
        <v>2.14</v>
      </c>
      <c r="I37" s="37">
        <v>2.23</v>
      </c>
      <c r="J37" s="38">
        <v>1.62</v>
      </c>
      <c r="K37" s="22"/>
      <c r="L37" s="22"/>
      <c r="M37" s="22"/>
      <c r="N37" s="22"/>
      <c r="O37" s="22"/>
      <c r="P37" s="22"/>
    </row>
    <row r="38" spans="1:16" ht="39" customHeight="1" x14ac:dyDescent="0.2">
      <c r="A38" s="22"/>
      <c r="B38" s="35"/>
      <c r="C38" s="1158" t="s">
        <v>550</v>
      </c>
      <c r="D38" s="1158"/>
      <c r="E38" s="1159"/>
      <c r="F38" s="36">
        <v>0.04</v>
      </c>
      <c r="G38" s="37">
        <v>0.04</v>
      </c>
      <c r="H38" s="37">
        <v>1.57</v>
      </c>
      <c r="I38" s="37">
        <v>0.49</v>
      </c>
      <c r="J38" s="38">
        <v>1.07</v>
      </c>
      <c r="K38" s="22"/>
      <c r="L38" s="22"/>
      <c r="M38" s="22"/>
      <c r="N38" s="22"/>
      <c r="O38" s="22"/>
      <c r="P38" s="22"/>
    </row>
    <row r="39" spans="1:16" ht="39" customHeight="1" x14ac:dyDescent="0.2">
      <c r="A39" s="22"/>
      <c r="B39" s="35"/>
      <c r="C39" s="1158" t="s">
        <v>551</v>
      </c>
      <c r="D39" s="1158"/>
      <c r="E39" s="1159"/>
      <c r="F39" s="36">
        <v>0.28000000000000003</v>
      </c>
      <c r="G39" s="37">
        <v>0.28999999999999998</v>
      </c>
      <c r="H39" s="37">
        <v>0.35</v>
      </c>
      <c r="I39" s="37">
        <v>0.42</v>
      </c>
      <c r="J39" s="38">
        <v>0.17</v>
      </c>
      <c r="K39" s="22"/>
      <c r="L39" s="22"/>
      <c r="M39" s="22"/>
      <c r="N39" s="22"/>
      <c r="O39" s="22"/>
      <c r="P39" s="22"/>
    </row>
    <row r="40" spans="1:16" ht="39" customHeight="1" x14ac:dyDescent="0.2">
      <c r="A40" s="22"/>
      <c r="B40" s="35"/>
      <c r="C40" s="1158" t="s">
        <v>552</v>
      </c>
      <c r="D40" s="1158"/>
      <c r="E40" s="1159"/>
      <c r="F40" s="36">
        <v>0.03</v>
      </c>
      <c r="G40" s="37">
        <v>0.05</v>
      </c>
      <c r="H40" s="37">
        <v>0.01</v>
      </c>
      <c r="I40" s="37">
        <v>0.01</v>
      </c>
      <c r="J40" s="38">
        <v>0.04</v>
      </c>
      <c r="K40" s="22"/>
      <c r="L40" s="22"/>
      <c r="M40" s="22"/>
      <c r="N40" s="22"/>
      <c r="O40" s="22"/>
      <c r="P40" s="22"/>
    </row>
    <row r="41" spans="1:16" ht="39" customHeight="1" x14ac:dyDescent="0.2">
      <c r="A41" s="22"/>
      <c r="B41" s="35"/>
      <c r="C41" s="1158" t="s">
        <v>553</v>
      </c>
      <c r="D41" s="1158"/>
      <c r="E41" s="1159"/>
      <c r="F41" s="36">
        <v>0.03</v>
      </c>
      <c r="G41" s="37">
        <v>0.03</v>
      </c>
      <c r="H41" s="37">
        <v>0.03</v>
      </c>
      <c r="I41" s="37">
        <v>0.03</v>
      </c>
      <c r="J41" s="38">
        <v>0.03</v>
      </c>
      <c r="K41" s="22"/>
      <c r="L41" s="22"/>
      <c r="M41" s="22"/>
      <c r="N41" s="22"/>
      <c r="O41" s="22"/>
      <c r="P41" s="22"/>
    </row>
    <row r="42" spans="1:16" ht="39" customHeight="1" x14ac:dyDescent="0.2">
      <c r="A42" s="22"/>
      <c r="B42" s="39"/>
      <c r="C42" s="1158" t="s">
        <v>554</v>
      </c>
      <c r="D42" s="1158"/>
      <c r="E42" s="1159"/>
      <c r="F42" s="36" t="s">
        <v>500</v>
      </c>
      <c r="G42" s="37" t="s">
        <v>500</v>
      </c>
      <c r="H42" s="37" t="s">
        <v>500</v>
      </c>
      <c r="I42" s="37" t="s">
        <v>500</v>
      </c>
      <c r="J42" s="38" t="s">
        <v>500</v>
      </c>
      <c r="K42" s="22"/>
      <c r="L42" s="22"/>
      <c r="M42" s="22"/>
      <c r="N42" s="22"/>
      <c r="O42" s="22"/>
      <c r="P42" s="22"/>
    </row>
    <row r="43" spans="1:16" ht="39" customHeight="1" thickBot="1" x14ac:dyDescent="0.25">
      <c r="A43" s="22"/>
      <c r="B43" s="40"/>
      <c r="C43" s="1160" t="s">
        <v>555</v>
      </c>
      <c r="D43" s="1160"/>
      <c r="E43" s="1161"/>
      <c r="F43" s="41">
        <v>0.02</v>
      </c>
      <c r="G43" s="42">
        <v>7.0000000000000007E-2</v>
      </c>
      <c r="H43" s="42">
        <v>0.03</v>
      </c>
      <c r="I43" s="42">
        <v>0.03</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5vhCpvMom5oqPdF37qYZRT9nmzqF2DhH+ZugWd9vhNxQVXV7DuVaY1bC5+wM95A8MKMzecV7QSdiWCOWh9eQg==" saltValue="6/wnUaq5ggG/tQ6Of9CG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24926</v>
      </c>
      <c r="L45" s="58">
        <v>25286</v>
      </c>
      <c r="M45" s="58">
        <v>25074</v>
      </c>
      <c r="N45" s="58">
        <v>25251</v>
      </c>
      <c r="O45" s="59">
        <v>26264</v>
      </c>
      <c r="P45" s="46"/>
      <c r="Q45" s="46"/>
      <c r="R45" s="46"/>
      <c r="S45" s="46"/>
      <c r="T45" s="46"/>
      <c r="U45" s="46"/>
    </row>
    <row r="46" spans="1:21" ht="30.75" customHeight="1" x14ac:dyDescent="0.2">
      <c r="A46" s="46"/>
      <c r="B46" s="1189"/>
      <c r="C46" s="1190"/>
      <c r="D46" s="60"/>
      <c r="E46" s="1166" t="s">
        <v>11</v>
      </c>
      <c r="F46" s="1166"/>
      <c r="G46" s="1166"/>
      <c r="H46" s="1166"/>
      <c r="I46" s="1166"/>
      <c r="J46" s="1167"/>
      <c r="K46" s="61">
        <v>5896</v>
      </c>
      <c r="L46" s="62">
        <v>7999</v>
      </c>
      <c r="M46" s="62">
        <v>7700</v>
      </c>
      <c r="N46" s="62">
        <v>4635</v>
      </c>
      <c r="O46" s="63">
        <v>4118</v>
      </c>
      <c r="P46" s="46"/>
      <c r="Q46" s="46"/>
      <c r="R46" s="46"/>
      <c r="S46" s="46"/>
      <c r="T46" s="46"/>
      <c r="U46" s="46"/>
    </row>
    <row r="47" spans="1:21" ht="30.75" customHeight="1" x14ac:dyDescent="0.2">
      <c r="A47" s="46"/>
      <c r="B47" s="1189"/>
      <c r="C47" s="1190"/>
      <c r="D47" s="60"/>
      <c r="E47" s="1166" t="s">
        <v>12</v>
      </c>
      <c r="F47" s="1166"/>
      <c r="G47" s="1166"/>
      <c r="H47" s="1166"/>
      <c r="I47" s="1166"/>
      <c r="J47" s="1167"/>
      <c r="K47" s="61">
        <v>43724</v>
      </c>
      <c r="L47" s="62">
        <v>42663</v>
      </c>
      <c r="M47" s="62">
        <v>42914</v>
      </c>
      <c r="N47" s="62">
        <v>43641</v>
      </c>
      <c r="O47" s="63">
        <v>44101</v>
      </c>
      <c r="P47" s="46"/>
      <c r="Q47" s="46"/>
      <c r="R47" s="46"/>
      <c r="S47" s="46"/>
      <c r="T47" s="46"/>
      <c r="U47" s="46"/>
    </row>
    <row r="48" spans="1:21" ht="30.75" customHeight="1" x14ac:dyDescent="0.2">
      <c r="A48" s="46"/>
      <c r="B48" s="1189"/>
      <c r="C48" s="1190"/>
      <c r="D48" s="60"/>
      <c r="E48" s="1166" t="s">
        <v>13</v>
      </c>
      <c r="F48" s="1166"/>
      <c r="G48" s="1166"/>
      <c r="H48" s="1166"/>
      <c r="I48" s="1166"/>
      <c r="J48" s="1167"/>
      <c r="K48" s="61">
        <v>12783</v>
      </c>
      <c r="L48" s="62">
        <v>12856</v>
      </c>
      <c r="M48" s="62">
        <v>12217</v>
      </c>
      <c r="N48" s="62">
        <v>11919</v>
      </c>
      <c r="O48" s="63">
        <v>12354</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500</v>
      </c>
      <c r="L49" s="62" t="s">
        <v>500</v>
      </c>
      <c r="M49" s="62" t="s">
        <v>500</v>
      </c>
      <c r="N49" s="62" t="s">
        <v>500</v>
      </c>
      <c r="O49" s="63" t="s">
        <v>500</v>
      </c>
      <c r="P49" s="46"/>
      <c r="Q49" s="46"/>
      <c r="R49" s="46"/>
      <c r="S49" s="46"/>
      <c r="T49" s="46"/>
      <c r="U49" s="46"/>
    </row>
    <row r="50" spans="1:21" ht="30.75" customHeight="1" x14ac:dyDescent="0.2">
      <c r="A50" s="46"/>
      <c r="B50" s="1189"/>
      <c r="C50" s="1190"/>
      <c r="D50" s="60"/>
      <c r="E50" s="1166" t="s">
        <v>15</v>
      </c>
      <c r="F50" s="1166"/>
      <c r="G50" s="1166"/>
      <c r="H50" s="1166"/>
      <c r="I50" s="1166"/>
      <c r="J50" s="1167"/>
      <c r="K50" s="61">
        <v>1840</v>
      </c>
      <c r="L50" s="62">
        <v>1721</v>
      </c>
      <c r="M50" s="62">
        <v>1507</v>
      </c>
      <c r="N50" s="62">
        <v>1515</v>
      </c>
      <c r="O50" s="63">
        <v>1456</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500</v>
      </c>
      <c r="L51" s="62" t="s">
        <v>500</v>
      </c>
      <c r="M51" s="62" t="s">
        <v>500</v>
      </c>
      <c r="N51" s="62" t="s">
        <v>500</v>
      </c>
      <c r="O51" s="63" t="s">
        <v>500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62458</v>
      </c>
      <c r="L52" s="62">
        <v>59781</v>
      </c>
      <c r="M52" s="62">
        <v>59030</v>
      </c>
      <c r="N52" s="62">
        <v>58517</v>
      </c>
      <c r="O52" s="63">
        <v>56702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26711</v>
      </c>
      <c r="L53" s="67">
        <v>30744</v>
      </c>
      <c r="M53" s="67">
        <v>30382</v>
      </c>
      <c r="N53" s="67">
        <v>28444</v>
      </c>
      <c r="O53" s="68">
        <v>31591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556</v>
      </c>
      <c r="L57" s="79" t="s">
        <v>557</v>
      </c>
      <c r="M57" s="79" t="s">
        <v>558</v>
      </c>
      <c r="N57" s="79" t="s">
        <v>559</v>
      </c>
      <c r="O57" s="80" t="s">
        <v>560</v>
      </c>
      <c r="P57" s="46"/>
      <c r="Q57" s="46"/>
      <c r="R57" s="46"/>
      <c r="S57" s="46"/>
      <c r="T57" s="46"/>
      <c r="U57" s="46"/>
    </row>
    <row r="58" spans="1:21" ht="31.5" customHeight="1" x14ac:dyDescent="0.2">
      <c r="B58" s="1172" t="s">
        <v>24</v>
      </c>
      <c r="C58" s="1173"/>
      <c r="D58" s="1178" t="s">
        <v>25</v>
      </c>
      <c r="E58" s="1179"/>
      <c r="F58" s="1179"/>
      <c r="G58" s="1179"/>
      <c r="H58" s="1179"/>
      <c r="I58" s="1179"/>
      <c r="J58" s="1180"/>
      <c r="K58" s="81">
        <v>42869</v>
      </c>
      <c r="L58" s="82">
        <v>37635</v>
      </c>
      <c r="M58" s="82">
        <v>33553</v>
      </c>
      <c r="N58" s="82">
        <v>21451</v>
      </c>
      <c r="O58" s="83">
        <v>21385</v>
      </c>
    </row>
    <row r="59" spans="1:21" ht="31.5" customHeight="1" x14ac:dyDescent="0.2">
      <c r="B59" s="1174"/>
      <c r="C59" s="1175"/>
      <c r="D59" s="1181" t="s">
        <v>26</v>
      </c>
      <c r="E59" s="1182"/>
      <c r="F59" s="1182"/>
      <c r="G59" s="1182"/>
      <c r="H59" s="1182"/>
      <c r="I59" s="1182"/>
      <c r="J59" s="1183"/>
      <c r="K59" s="84">
        <v>187306</v>
      </c>
      <c r="L59" s="85">
        <v>169538</v>
      </c>
      <c r="M59" s="85">
        <v>167121</v>
      </c>
      <c r="N59" s="85">
        <v>177305</v>
      </c>
      <c r="O59" s="86">
        <v>200512</v>
      </c>
    </row>
    <row r="60" spans="1:21" ht="31.5" customHeight="1" thickBot="1" x14ac:dyDescent="0.25">
      <c r="B60" s="1176"/>
      <c r="C60" s="1177"/>
      <c r="D60" s="1184" t="s">
        <v>27</v>
      </c>
      <c r="E60" s="1185"/>
      <c r="F60" s="1185"/>
      <c r="G60" s="1185"/>
      <c r="H60" s="1185"/>
      <c r="I60" s="1185"/>
      <c r="J60" s="1186"/>
      <c r="K60" s="87">
        <v>217174</v>
      </c>
      <c r="L60" s="88">
        <v>215296</v>
      </c>
      <c r="M60" s="88">
        <v>216894</v>
      </c>
      <c r="N60" s="88">
        <v>226180</v>
      </c>
      <c r="O60" s="89">
        <v>248339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BEtevq1W5LVhtlHgewlkvXFnm3PMCGpLHUEDCLFvBI1tpjXN2qOCXLvO7oMY+yXj43V6F+IkoJVZqc/hQUXSQ==" saltValue="kfbCBCMoLBwidGTg96lD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538</v>
      </c>
      <c r="J40" s="101" t="s">
        <v>539</v>
      </c>
      <c r="K40" s="101" t="s">
        <v>540</v>
      </c>
      <c r="L40" s="101" t="s">
        <v>541</v>
      </c>
      <c r="M40" s="102" t="s">
        <v>542</v>
      </c>
    </row>
    <row r="41" spans="2:13" ht="27.75" customHeight="1" x14ac:dyDescent="0.2">
      <c r="B41" s="1207" t="s">
        <v>30</v>
      </c>
      <c r="C41" s="1208"/>
      <c r="D41" s="103"/>
      <c r="E41" s="1209" t="s">
        <v>31</v>
      </c>
      <c r="F41" s="1209"/>
      <c r="G41" s="1209"/>
      <c r="H41" s="1210"/>
      <c r="I41" s="342">
        <v>1028266</v>
      </c>
      <c r="J41" s="343">
        <v>1031630</v>
      </c>
      <c r="K41" s="343">
        <v>1037830</v>
      </c>
      <c r="L41" s="343">
        <v>1060052</v>
      </c>
      <c r="M41" s="344">
        <v>1095169</v>
      </c>
    </row>
    <row r="42" spans="2:13" ht="27.75" customHeight="1" x14ac:dyDescent="0.2">
      <c r="B42" s="1197"/>
      <c r="C42" s="1198"/>
      <c r="D42" s="104"/>
      <c r="E42" s="1201" t="s">
        <v>32</v>
      </c>
      <c r="F42" s="1201"/>
      <c r="G42" s="1201"/>
      <c r="H42" s="1202"/>
      <c r="I42" s="345">
        <v>23683</v>
      </c>
      <c r="J42" s="346">
        <v>21078</v>
      </c>
      <c r="K42" s="346">
        <v>18613</v>
      </c>
      <c r="L42" s="346">
        <v>16143</v>
      </c>
      <c r="M42" s="347">
        <v>13647</v>
      </c>
    </row>
    <row r="43" spans="2:13" ht="27.75" customHeight="1" x14ac:dyDescent="0.2">
      <c r="B43" s="1197"/>
      <c r="C43" s="1198"/>
      <c r="D43" s="104"/>
      <c r="E43" s="1201" t="s">
        <v>33</v>
      </c>
      <c r="F43" s="1201"/>
      <c r="G43" s="1201"/>
      <c r="H43" s="1202"/>
      <c r="I43" s="345">
        <v>142593</v>
      </c>
      <c r="J43" s="346">
        <v>149402</v>
      </c>
      <c r="K43" s="346">
        <v>146905</v>
      </c>
      <c r="L43" s="346">
        <v>169615</v>
      </c>
      <c r="M43" s="347">
        <v>166067</v>
      </c>
    </row>
    <row r="44" spans="2:13" ht="27.75" customHeight="1" x14ac:dyDescent="0.2">
      <c r="B44" s="1197"/>
      <c r="C44" s="1198"/>
      <c r="D44" s="104"/>
      <c r="E44" s="1201" t="s">
        <v>34</v>
      </c>
      <c r="F44" s="1201"/>
      <c r="G44" s="1201"/>
      <c r="H44" s="1202"/>
      <c r="I44" s="345" t="s">
        <v>500</v>
      </c>
      <c r="J44" s="346" t="s">
        <v>500</v>
      </c>
      <c r="K44" s="346" t="s">
        <v>500</v>
      </c>
      <c r="L44" s="346" t="s">
        <v>500</v>
      </c>
      <c r="M44" s="347" t="s">
        <v>500</v>
      </c>
    </row>
    <row r="45" spans="2:13" ht="27.75" customHeight="1" x14ac:dyDescent="0.2">
      <c r="B45" s="1197"/>
      <c r="C45" s="1198"/>
      <c r="D45" s="104"/>
      <c r="E45" s="1201" t="s">
        <v>35</v>
      </c>
      <c r="F45" s="1201"/>
      <c r="G45" s="1201"/>
      <c r="H45" s="1202"/>
      <c r="I45" s="345">
        <v>101461</v>
      </c>
      <c r="J45" s="346">
        <v>101065</v>
      </c>
      <c r="K45" s="346">
        <v>102440</v>
      </c>
      <c r="L45" s="346">
        <v>100836</v>
      </c>
      <c r="M45" s="347">
        <v>101904</v>
      </c>
    </row>
    <row r="46" spans="2:13" ht="27.75" customHeight="1" x14ac:dyDescent="0.2">
      <c r="B46" s="1197"/>
      <c r="C46" s="1198"/>
      <c r="D46" s="105"/>
      <c r="E46" s="1201" t="s">
        <v>36</v>
      </c>
      <c r="F46" s="1201"/>
      <c r="G46" s="1201"/>
      <c r="H46" s="1202"/>
      <c r="I46" s="345">
        <v>67</v>
      </c>
      <c r="J46" s="346">
        <v>37</v>
      </c>
      <c r="K46" s="346">
        <v>26</v>
      </c>
      <c r="L46" s="346">
        <v>18</v>
      </c>
      <c r="M46" s="347" t="s">
        <v>500</v>
      </c>
    </row>
    <row r="47" spans="2:13" ht="27.75" customHeight="1" x14ac:dyDescent="0.2">
      <c r="B47" s="1197"/>
      <c r="C47" s="1198"/>
      <c r="D47" s="106"/>
      <c r="E47" s="1211" t="s">
        <v>37</v>
      </c>
      <c r="F47" s="1212"/>
      <c r="G47" s="1212"/>
      <c r="H47" s="1213"/>
      <c r="I47" s="345" t="s">
        <v>500</v>
      </c>
      <c r="J47" s="346" t="s">
        <v>500</v>
      </c>
      <c r="K47" s="346" t="s">
        <v>500</v>
      </c>
      <c r="L47" s="346" t="s">
        <v>500</v>
      </c>
      <c r="M47" s="347" t="s">
        <v>500</v>
      </c>
    </row>
    <row r="48" spans="2:13" ht="27.75" customHeight="1" x14ac:dyDescent="0.2">
      <c r="B48" s="1197"/>
      <c r="C48" s="1198"/>
      <c r="D48" s="104"/>
      <c r="E48" s="1201" t="s">
        <v>38</v>
      </c>
      <c r="F48" s="1201"/>
      <c r="G48" s="1201"/>
      <c r="H48" s="1202"/>
      <c r="I48" s="345" t="s">
        <v>500</v>
      </c>
      <c r="J48" s="346" t="s">
        <v>500</v>
      </c>
      <c r="K48" s="346" t="s">
        <v>500</v>
      </c>
      <c r="L48" s="346" t="s">
        <v>500</v>
      </c>
      <c r="M48" s="347" t="s">
        <v>500</v>
      </c>
    </row>
    <row r="49" spans="2:13" ht="27.75" customHeight="1" x14ac:dyDescent="0.2">
      <c r="B49" s="1199"/>
      <c r="C49" s="1200"/>
      <c r="D49" s="104"/>
      <c r="E49" s="1201" t="s">
        <v>39</v>
      </c>
      <c r="F49" s="1201"/>
      <c r="G49" s="1201"/>
      <c r="H49" s="1202"/>
      <c r="I49" s="345" t="s">
        <v>500</v>
      </c>
      <c r="J49" s="346" t="s">
        <v>500</v>
      </c>
      <c r="K49" s="346" t="s">
        <v>500</v>
      </c>
      <c r="L49" s="346" t="s">
        <v>500</v>
      </c>
      <c r="M49" s="347" t="s">
        <v>500</v>
      </c>
    </row>
    <row r="50" spans="2:13" ht="27.75" customHeight="1" x14ac:dyDescent="0.2">
      <c r="B50" s="1195" t="s">
        <v>40</v>
      </c>
      <c r="C50" s="1196"/>
      <c r="D50" s="107"/>
      <c r="E50" s="1201" t="s">
        <v>41</v>
      </c>
      <c r="F50" s="1201"/>
      <c r="G50" s="1201"/>
      <c r="H50" s="1202"/>
      <c r="I50" s="345">
        <v>221716</v>
      </c>
      <c r="J50" s="346">
        <v>220192</v>
      </c>
      <c r="K50" s="346">
        <v>236916</v>
      </c>
      <c r="L50" s="346">
        <v>260995</v>
      </c>
      <c r="M50" s="347">
        <v>286104</v>
      </c>
    </row>
    <row r="51" spans="2:13" ht="27.75" customHeight="1" x14ac:dyDescent="0.2">
      <c r="B51" s="1197"/>
      <c r="C51" s="1198"/>
      <c r="D51" s="104"/>
      <c r="E51" s="1201" t="s">
        <v>42</v>
      </c>
      <c r="F51" s="1201"/>
      <c r="G51" s="1201"/>
      <c r="H51" s="1202"/>
      <c r="I51" s="345">
        <v>244740</v>
      </c>
      <c r="J51" s="346">
        <v>265157</v>
      </c>
      <c r="K51" s="346">
        <v>260368</v>
      </c>
      <c r="L51" s="346">
        <v>277578</v>
      </c>
      <c r="M51" s="347">
        <v>274787</v>
      </c>
    </row>
    <row r="52" spans="2:13" ht="27.75" customHeight="1" x14ac:dyDescent="0.2">
      <c r="B52" s="1199"/>
      <c r="C52" s="1200"/>
      <c r="D52" s="104"/>
      <c r="E52" s="1201" t="s">
        <v>43</v>
      </c>
      <c r="F52" s="1201"/>
      <c r="G52" s="1201"/>
      <c r="H52" s="1202"/>
      <c r="I52" s="345">
        <v>417670</v>
      </c>
      <c r="J52" s="346">
        <v>396619</v>
      </c>
      <c r="K52" s="346">
        <v>384700</v>
      </c>
      <c r="L52" s="346">
        <v>368189</v>
      </c>
      <c r="M52" s="347">
        <v>354890</v>
      </c>
    </row>
    <row r="53" spans="2:13" ht="27.75" customHeight="1" thickBot="1" x14ac:dyDescent="0.25">
      <c r="B53" s="1203" t="s">
        <v>19</v>
      </c>
      <c r="C53" s="1204"/>
      <c r="D53" s="108"/>
      <c r="E53" s="1205" t="s">
        <v>44</v>
      </c>
      <c r="F53" s="1205"/>
      <c r="G53" s="1205"/>
      <c r="H53" s="1206"/>
      <c r="I53" s="348">
        <v>411946</v>
      </c>
      <c r="J53" s="349">
        <v>421244</v>
      </c>
      <c r="K53" s="349">
        <v>423831</v>
      </c>
      <c r="L53" s="349">
        <v>439902</v>
      </c>
      <c r="M53" s="350">
        <v>461007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xiI/DgsIdrb+q1FbIU8wLxzYH+98+k7D992YikW2iDj/ks11tZV/audKUOymm90a0UsvqcqxQCBRIoBYc6Bxg==" saltValue="+nnvnrNDLJuJS27tvcTU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540</v>
      </c>
      <c r="G54" s="117" t="s">
        <v>541</v>
      </c>
      <c r="H54" s="118" t="s">
        <v>542</v>
      </c>
    </row>
    <row r="55" spans="2:8" ht="52.5" customHeight="1" x14ac:dyDescent="0.2">
      <c r="B55" s="119"/>
      <c r="C55" s="1222" t="s">
        <v>46</v>
      </c>
      <c r="D55" s="1222"/>
      <c r="E55" s="1223"/>
      <c r="F55" s="120">
        <v>7511</v>
      </c>
      <c r="G55" s="120">
        <v>8817</v>
      </c>
      <c r="H55" s="121">
        <v>7351</v>
      </c>
    </row>
    <row r="56" spans="2:8" ht="52.5" customHeight="1" x14ac:dyDescent="0.2">
      <c r="B56" s="122"/>
      <c r="C56" s="1224" t="s">
        <v>47</v>
      </c>
      <c r="D56" s="1224"/>
      <c r="E56" s="1225"/>
      <c r="F56" s="123">
        <v>1672</v>
      </c>
      <c r="G56" s="123">
        <v>1724</v>
      </c>
      <c r="H56" s="124">
        <v>1779</v>
      </c>
    </row>
    <row r="57" spans="2:8" ht="53.25" customHeight="1" x14ac:dyDescent="0.2">
      <c r="B57" s="122"/>
      <c r="C57" s="1226" t="s">
        <v>48</v>
      </c>
      <c r="D57" s="1226"/>
      <c r="E57" s="1227"/>
      <c r="F57" s="125">
        <v>24156</v>
      </c>
      <c r="G57" s="125">
        <v>23844</v>
      </c>
      <c r="H57" s="126">
        <v>24272</v>
      </c>
    </row>
    <row r="58" spans="2:8" ht="45.75" customHeight="1" x14ac:dyDescent="0.2">
      <c r="B58" s="127"/>
      <c r="C58" s="1214" t="s">
        <v>588</v>
      </c>
      <c r="D58" s="1215"/>
      <c r="E58" s="1216"/>
      <c r="F58" s="128">
        <v>8734</v>
      </c>
      <c r="G58" s="128">
        <v>8668</v>
      </c>
      <c r="H58" s="129">
        <v>8707</v>
      </c>
    </row>
    <row r="59" spans="2:8" ht="45.75" customHeight="1" x14ac:dyDescent="0.2">
      <c r="B59" s="127"/>
      <c r="C59" s="1214" t="s">
        <v>589</v>
      </c>
      <c r="D59" s="1215"/>
      <c r="E59" s="1216"/>
      <c r="F59" s="128">
        <v>4712</v>
      </c>
      <c r="G59" s="128">
        <v>3867</v>
      </c>
      <c r="H59" s="129">
        <v>3979</v>
      </c>
    </row>
    <row r="60" spans="2:8" ht="45.75" customHeight="1" x14ac:dyDescent="0.2">
      <c r="B60" s="127"/>
      <c r="C60" s="1214" t="s">
        <v>590</v>
      </c>
      <c r="D60" s="1215"/>
      <c r="E60" s="1216"/>
      <c r="F60" s="128">
        <v>1918</v>
      </c>
      <c r="G60" s="128">
        <v>2188</v>
      </c>
      <c r="H60" s="129">
        <v>2141</v>
      </c>
    </row>
    <row r="61" spans="2:8" ht="45.75" customHeight="1" x14ac:dyDescent="0.2">
      <c r="B61" s="127"/>
      <c r="C61" s="1214" t="s">
        <v>591</v>
      </c>
      <c r="D61" s="1215"/>
      <c r="E61" s="1216"/>
      <c r="F61" s="128">
        <v>1036</v>
      </c>
      <c r="G61" s="128">
        <v>1040</v>
      </c>
      <c r="H61" s="129">
        <v>1045</v>
      </c>
    </row>
    <row r="62" spans="2:8" ht="45.75" customHeight="1" thickBot="1" x14ac:dyDescent="0.25">
      <c r="B62" s="130"/>
      <c r="C62" s="1217" t="s">
        <v>592</v>
      </c>
      <c r="D62" s="1218"/>
      <c r="E62" s="1219"/>
      <c r="F62" s="131">
        <v>1038</v>
      </c>
      <c r="G62" s="131">
        <v>1038</v>
      </c>
      <c r="H62" s="132">
        <v>1038</v>
      </c>
    </row>
    <row r="63" spans="2:8" ht="52.5" customHeight="1" thickBot="1" x14ac:dyDescent="0.25">
      <c r="B63" s="133"/>
      <c r="C63" s="1220" t="s">
        <v>49</v>
      </c>
      <c r="D63" s="1220"/>
      <c r="E63" s="1221"/>
      <c r="F63" s="134">
        <v>33339</v>
      </c>
      <c r="G63" s="134">
        <v>34385</v>
      </c>
      <c r="H63" s="135">
        <v>33402</v>
      </c>
    </row>
    <row r="64" spans="2:8" ht="13.2" x14ac:dyDescent="0.2"/>
  </sheetData>
  <sheetProtection algorithmName="SHA-512" hashValue="ktokSZO5Ke2lvXR+6/txMVRvGxoYQgeMrkmWwNEjOLEF1P1IFPymgC82V9KghCcEspzp4bH6zy2K0GBJk2GUyg==" saltValue="p+RMN1pmx4ffk14VIa8X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AC2" sqref="AC2"/>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595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596</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538</v>
      </c>
      <c r="BQ50" s="1233"/>
      <c r="BR50" s="1233"/>
      <c r="BS50" s="1233"/>
      <c r="BT50" s="1233"/>
      <c r="BU50" s="1233"/>
      <c r="BV50" s="1233"/>
      <c r="BW50" s="1233"/>
      <c r="BX50" s="1233" t="s">
        <v>539</v>
      </c>
      <c r="BY50" s="1233"/>
      <c r="BZ50" s="1233"/>
      <c r="CA50" s="1233"/>
      <c r="CB50" s="1233"/>
      <c r="CC50" s="1233"/>
      <c r="CD50" s="1233"/>
      <c r="CE50" s="1233"/>
      <c r="CF50" s="1233" t="s">
        <v>540</v>
      </c>
      <c r="CG50" s="1233"/>
      <c r="CH50" s="1233"/>
      <c r="CI50" s="1233"/>
      <c r="CJ50" s="1233"/>
      <c r="CK50" s="1233"/>
      <c r="CL50" s="1233"/>
      <c r="CM50" s="1233"/>
      <c r="CN50" s="1233" t="s">
        <v>541</v>
      </c>
      <c r="CO50" s="1233"/>
      <c r="CP50" s="1233"/>
      <c r="CQ50" s="1233"/>
      <c r="CR50" s="1233"/>
      <c r="CS50" s="1233"/>
      <c r="CT50" s="1233"/>
      <c r="CU50" s="1233"/>
      <c r="CV50" s="1233" t="s">
        <v>542</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597</v>
      </c>
      <c r="AO51" s="1231"/>
      <c r="AP51" s="1231"/>
      <c r="AQ51" s="1231"/>
      <c r="AR51" s="1231"/>
      <c r="AS51" s="1231"/>
      <c r="AT51" s="1231"/>
      <c r="AU51" s="1231"/>
      <c r="AV51" s="1231"/>
      <c r="AW51" s="1231"/>
      <c r="AX51" s="1231"/>
      <c r="AY51" s="1231"/>
      <c r="AZ51" s="1231"/>
      <c r="BA51" s="1231"/>
      <c r="BB51" s="1231" t="s">
        <v>598</v>
      </c>
      <c r="BC51" s="1231"/>
      <c r="BD51" s="1231"/>
      <c r="BE51" s="1231"/>
      <c r="BF51" s="1231"/>
      <c r="BG51" s="1231"/>
      <c r="BH51" s="1231"/>
      <c r="BI51" s="1231"/>
      <c r="BJ51" s="1231"/>
      <c r="BK51" s="1231"/>
      <c r="BL51" s="1231"/>
      <c r="BM51" s="1231"/>
      <c r="BN51" s="1231"/>
      <c r="BO51" s="1231"/>
      <c r="BP51" s="1228">
        <v>123.7</v>
      </c>
      <c r="BQ51" s="1228"/>
      <c r="BR51" s="1228"/>
      <c r="BS51" s="1228"/>
      <c r="BT51" s="1228"/>
      <c r="BU51" s="1228"/>
      <c r="BV51" s="1228"/>
      <c r="BW51" s="1228"/>
      <c r="BX51" s="1228">
        <v>122</v>
      </c>
      <c r="BY51" s="1228"/>
      <c r="BZ51" s="1228"/>
      <c r="CA51" s="1228"/>
      <c r="CB51" s="1228"/>
      <c r="CC51" s="1228"/>
      <c r="CD51" s="1228"/>
      <c r="CE51" s="1228"/>
      <c r="CF51" s="1228">
        <v>123.4</v>
      </c>
      <c r="CG51" s="1228"/>
      <c r="CH51" s="1228"/>
      <c r="CI51" s="1228"/>
      <c r="CJ51" s="1228"/>
      <c r="CK51" s="1228"/>
      <c r="CL51" s="1228"/>
      <c r="CM51" s="1228"/>
      <c r="CN51" s="1228">
        <v>123.4</v>
      </c>
      <c r="CO51" s="1228"/>
      <c r="CP51" s="1228"/>
      <c r="CQ51" s="1228"/>
      <c r="CR51" s="1228"/>
      <c r="CS51" s="1228"/>
      <c r="CT51" s="1228"/>
      <c r="CU51" s="1228"/>
      <c r="CV51" s="1228">
        <v>124</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599</v>
      </c>
      <c r="BC53" s="1231"/>
      <c r="BD53" s="1231"/>
      <c r="BE53" s="1231"/>
      <c r="BF53" s="1231"/>
      <c r="BG53" s="1231"/>
      <c r="BH53" s="1231"/>
      <c r="BI53" s="1231"/>
      <c r="BJ53" s="1231"/>
      <c r="BK53" s="1231"/>
      <c r="BL53" s="1231"/>
      <c r="BM53" s="1231"/>
      <c r="BN53" s="1231"/>
      <c r="BO53" s="1231"/>
      <c r="BP53" s="1228">
        <v>60.7</v>
      </c>
      <c r="BQ53" s="1228"/>
      <c r="BR53" s="1228"/>
      <c r="BS53" s="1228"/>
      <c r="BT53" s="1228"/>
      <c r="BU53" s="1228"/>
      <c r="BV53" s="1228"/>
      <c r="BW53" s="1228"/>
      <c r="BX53" s="1228">
        <v>61.4</v>
      </c>
      <c r="BY53" s="1228"/>
      <c r="BZ53" s="1228"/>
      <c r="CA53" s="1228"/>
      <c r="CB53" s="1228"/>
      <c r="CC53" s="1228"/>
      <c r="CD53" s="1228"/>
      <c r="CE53" s="1228"/>
      <c r="CF53" s="1228">
        <v>62.2</v>
      </c>
      <c r="CG53" s="1228"/>
      <c r="CH53" s="1228"/>
      <c r="CI53" s="1228"/>
      <c r="CJ53" s="1228"/>
      <c r="CK53" s="1228"/>
      <c r="CL53" s="1228"/>
      <c r="CM53" s="1228"/>
      <c r="CN53" s="1228">
        <v>63.3</v>
      </c>
      <c r="CO53" s="1228"/>
      <c r="CP53" s="1228"/>
      <c r="CQ53" s="1228"/>
      <c r="CR53" s="1228"/>
      <c r="CS53" s="1228"/>
      <c r="CT53" s="1228"/>
      <c r="CU53" s="1228"/>
      <c r="CV53" s="1228">
        <v>62</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600</v>
      </c>
      <c r="AO55" s="1233"/>
      <c r="AP55" s="1233"/>
      <c r="AQ55" s="1233"/>
      <c r="AR55" s="1233"/>
      <c r="AS55" s="1233"/>
      <c r="AT55" s="1233"/>
      <c r="AU55" s="1233"/>
      <c r="AV55" s="1233"/>
      <c r="AW55" s="1233"/>
      <c r="AX55" s="1233"/>
      <c r="AY55" s="1233"/>
      <c r="AZ55" s="1233"/>
      <c r="BA55" s="1233"/>
      <c r="BB55" s="1231" t="s">
        <v>598</v>
      </c>
      <c r="BC55" s="1231"/>
      <c r="BD55" s="1231"/>
      <c r="BE55" s="1231"/>
      <c r="BF55" s="1231"/>
      <c r="BG55" s="1231"/>
      <c r="BH55" s="1231"/>
      <c r="BI55" s="1231"/>
      <c r="BJ55" s="1231"/>
      <c r="BK55" s="1231"/>
      <c r="BL55" s="1231"/>
      <c r="BM55" s="1231"/>
      <c r="BN55" s="1231"/>
      <c r="BO55" s="1231"/>
      <c r="BP55" s="1228">
        <v>91.9</v>
      </c>
      <c r="BQ55" s="1228"/>
      <c r="BR55" s="1228"/>
      <c r="BS55" s="1228"/>
      <c r="BT55" s="1228"/>
      <c r="BU55" s="1228"/>
      <c r="BV55" s="1228"/>
      <c r="BW55" s="1228"/>
      <c r="BX55" s="1228">
        <v>86.1</v>
      </c>
      <c r="BY55" s="1228"/>
      <c r="BZ55" s="1228"/>
      <c r="CA55" s="1228"/>
      <c r="CB55" s="1228"/>
      <c r="CC55" s="1228"/>
      <c r="CD55" s="1228"/>
      <c r="CE55" s="1228"/>
      <c r="CF55" s="1228">
        <v>72.8</v>
      </c>
      <c r="CG55" s="1228"/>
      <c r="CH55" s="1228"/>
      <c r="CI55" s="1228"/>
      <c r="CJ55" s="1228"/>
      <c r="CK55" s="1228"/>
      <c r="CL55" s="1228"/>
      <c r="CM55" s="1228"/>
      <c r="CN55" s="1228">
        <v>67.599999999999994</v>
      </c>
      <c r="CO55" s="1228"/>
      <c r="CP55" s="1228"/>
      <c r="CQ55" s="1228"/>
      <c r="CR55" s="1228"/>
      <c r="CS55" s="1228"/>
      <c r="CT55" s="1228"/>
      <c r="CU55" s="1228"/>
      <c r="CV55" s="1228">
        <v>63</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599</v>
      </c>
      <c r="BC57" s="1231"/>
      <c r="BD57" s="1231"/>
      <c r="BE57" s="1231"/>
      <c r="BF57" s="1231"/>
      <c r="BG57" s="1231"/>
      <c r="BH57" s="1231"/>
      <c r="BI57" s="1231"/>
      <c r="BJ57" s="1231"/>
      <c r="BK57" s="1231"/>
      <c r="BL57" s="1231"/>
      <c r="BM57" s="1231"/>
      <c r="BN57" s="1231"/>
      <c r="BO57" s="1231"/>
      <c r="BP57" s="1228">
        <v>63.4</v>
      </c>
      <c r="BQ57" s="1228"/>
      <c r="BR57" s="1228"/>
      <c r="BS57" s="1228"/>
      <c r="BT57" s="1228"/>
      <c r="BU57" s="1228"/>
      <c r="BV57" s="1228"/>
      <c r="BW57" s="1228"/>
      <c r="BX57" s="1228">
        <v>64.3</v>
      </c>
      <c r="BY57" s="1228"/>
      <c r="BZ57" s="1228"/>
      <c r="CA57" s="1228"/>
      <c r="CB57" s="1228"/>
      <c r="CC57" s="1228"/>
      <c r="CD57" s="1228"/>
      <c r="CE57" s="1228"/>
      <c r="CF57" s="1228">
        <v>65.2</v>
      </c>
      <c r="CG57" s="1228"/>
      <c r="CH57" s="1228"/>
      <c r="CI57" s="1228"/>
      <c r="CJ57" s="1228"/>
      <c r="CK57" s="1228"/>
      <c r="CL57" s="1228"/>
      <c r="CM57" s="1228"/>
      <c r="CN57" s="1228">
        <v>66.2</v>
      </c>
      <c r="CO57" s="1228"/>
      <c r="CP57" s="1228"/>
      <c r="CQ57" s="1228"/>
      <c r="CR57" s="1228"/>
      <c r="CS57" s="1228"/>
      <c r="CT57" s="1228"/>
      <c r="CU57" s="1228"/>
      <c r="CV57" s="1228">
        <v>66.400000000000006</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601</v>
      </c>
    </row>
    <row r="64" spans="1:109" ht="13.2" x14ac:dyDescent="0.2">
      <c r="B64" s="259"/>
      <c r="G64" s="357"/>
      <c r="I64" s="369"/>
      <c r="J64" s="369"/>
      <c r="K64" s="369"/>
      <c r="L64" s="369"/>
      <c r="M64" s="369"/>
      <c r="N64" s="370"/>
      <c r="AM64" s="357"/>
      <c r="AN64" s="357" t="s">
        <v>594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
      <c r="B65" s="259"/>
      <c r="AN65" s="1240" t="s">
        <v>602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596</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538</v>
      </c>
      <c r="BQ72" s="1233"/>
      <c r="BR72" s="1233"/>
      <c r="BS72" s="1233"/>
      <c r="BT72" s="1233"/>
      <c r="BU72" s="1233"/>
      <c r="BV72" s="1233"/>
      <c r="BW72" s="1233"/>
      <c r="BX72" s="1233" t="s">
        <v>539</v>
      </c>
      <c r="BY72" s="1233"/>
      <c r="BZ72" s="1233"/>
      <c r="CA72" s="1233"/>
      <c r="CB72" s="1233"/>
      <c r="CC72" s="1233"/>
      <c r="CD72" s="1233"/>
      <c r="CE72" s="1233"/>
      <c r="CF72" s="1233" t="s">
        <v>540</v>
      </c>
      <c r="CG72" s="1233"/>
      <c r="CH72" s="1233"/>
      <c r="CI72" s="1233"/>
      <c r="CJ72" s="1233"/>
      <c r="CK72" s="1233"/>
      <c r="CL72" s="1233"/>
      <c r="CM72" s="1233"/>
      <c r="CN72" s="1233" t="s">
        <v>541</v>
      </c>
      <c r="CO72" s="1233"/>
      <c r="CP72" s="1233"/>
      <c r="CQ72" s="1233"/>
      <c r="CR72" s="1233"/>
      <c r="CS72" s="1233"/>
      <c r="CT72" s="1233"/>
      <c r="CU72" s="1233"/>
      <c r="CV72" s="1233" t="s">
        <v>542</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597</v>
      </c>
      <c r="AO73" s="1231"/>
      <c r="AP73" s="1231"/>
      <c r="AQ73" s="1231"/>
      <c r="AR73" s="1231"/>
      <c r="AS73" s="1231"/>
      <c r="AT73" s="1231"/>
      <c r="AU73" s="1231"/>
      <c r="AV73" s="1231"/>
      <c r="AW73" s="1231"/>
      <c r="AX73" s="1231"/>
      <c r="AY73" s="1231"/>
      <c r="AZ73" s="1231"/>
      <c r="BA73" s="1231"/>
      <c r="BB73" s="1231" t="s">
        <v>598</v>
      </c>
      <c r="BC73" s="1231"/>
      <c r="BD73" s="1231"/>
      <c r="BE73" s="1231"/>
      <c r="BF73" s="1231"/>
      <c r="BG73" s="1231"/>
      <c r="BH73" s="1231"/>
      <c r="BI73" s="1231"/>
      <c r="BJ73" s="1231"/>
      <c r="BK73" s="1231"/>
      <c r="BL73" s="1231"/>
      <c r="BM73" s="1231"/>
      <c r="BN73" s="1231"/>
      <c r="BO73" s="1231"/>
      <c r="BP73" s="1228">
        <v>123.7</v>
      </c>
      <c r="BQ73" s="1228"/>
      <c r="BR73" s="1228"/>
      <c r="BS73" s="1228"/>
      <c r="BT73" s="1228"/>
      <c r="BU73" s="1228"/>
      <c r="BV73" s="1228"/>
      <c r="BW73" s="1228"/>
      <c r="BX73" s="1228">
        <v>122</v>
      </c>
      <c r="BY73" s="1228"/>
      <c r="BZ73" s="1228"/>
      <c r="CA73" s="1228"/>
      <c r="CB73" s="1228"/>
      <c r="CC73" s="1228"/>
      <c r="CD73" s="1228"/>
      <c r="CE73" s="1228"/>
      <c r="CF73" s="1228">
        <v>123.4</v>
      </c>
      <c r="CG73" s="1228"/>
      <c r="CH73" s="1228"/>
      <c r="CI73" s="1228"/>
      <c r="CJ73" s="1228"/>
      <c r="CK73" s="1228"/>
      <c r="CL73" s="1228"/>
      <c r="CM73" s="1228"/>
      <c r="CN73" s="1228">
        <v>123.4</v>
      </c>
      <c r="CO73" s="1228"/>
      <c r="CP73" s="1228"/>
      <c r="CQ73" s="1228"/>
      <c r="CR73" s="1228"/>
      <c r="CS73" s="1228"/>
      <c r="CT73" s="1228"/>
      <c r="CU73" s="1228"/>
      <c r="CV73" s="1228">
        <v>124</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603</v>
      </c>
      <c r="BC75" s="1231"/>
      <c r="BD75" s="1231"/>
      <c r="BE75" s="1231"/>
      <c r="BF75" s="1231"/>
      <c r="BG75" s="1231"/>
      <c r="BH75" s="1231"/>
      <c r="BI75" s="1231"/>
      <c r="BJ75" s="1231"/>
      <c r="BK75" s="1231"/>
      <c r="BL75" s="1231"/>
      <c r="BM75" s="1231"/>
      <c r="BN75" s="1231"/>
      <c r="BO75" s="1231"/>
      <c r="BP75" s="1228">
        <v>7.5</v>
      </c>
      <c r="BQ75" s="1228"/>
      <c r="BR75" s="1228"/>
      <c r="BS75" s="1228"/>
      <c r="BT75" s="1228"/>
      <c r="BU75" s="1228"/>
      <c r="BV75" s="1228"/>
      <c r="BW75" s="1228"/>
      <c r="BX75" s="1228">
        <v>8.3000000000000007</v>
      </c>
      <c r="BY75" s="1228"/>
      <c r="BZ75" s="1228"/>
      <c r="CA75" s="1228"/>
      <c r="CB75" s="1228"/>
      <c r="CC75" s="1228"/>
      <c r="CD75" s="1228"/>
      <c r="CE75" s="1228"/>
      <c r="CF75" s="1228">
        <v>8.6</v>
      </c>
      <c r="CG75" s="1228"/>
      <c r="CH75" s="1228"/>
      <c r="CI75" s="1228"/>
      <c r="CJ75" s="1228"/>
      <c r="CK75" s="1228"/>
      <c r="CL75" s="1228"/>
      <c r="CM75" s="1228"/>
      <c r="CN75" s="1228">
        <v>8.5</v>
      </c>
      <c r="CO75" s="1228"/>
      <c r="CP75" s="1228"/>
      <c r="CQ75" s="1228"/>
      <c r="CR75" s="1228"/>
      <c r="CS75" s="1228"/>
      <c r="CT75" s="1228"/>
      <c r="CU75" s="1228"/>
      <c r="CV75" s="1228">
        <v>8.4</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600</v>
      </c>
      <c r="AO77" s="1233"/>
      <c r="AP77" s="1233"/>
      <c r="AQ77" s="1233"/>
      <c r="AR77" s="1233"/>
      <c r="AS77" s="1233"/>
      <c r="AT77" s="1233"/>
      <c r="AU77" s="1233"/>
      <c r="AV77" s="1233"/>
      <c r="AW77" s="1233"/>
      <c r="AX77" s="1233"/>
      <c r="AY77" s="1233"/>
      <c r="AZ77" s="1233"/>
      <c r="BA77" s="1233"/>
      <c r="BB77" s="1231" t="s">
        <v>598</v>
      </c>
      <c r="BC77" s="1231"/>
      <c r="BD77" s="1231"/>
      <c r="BE77" s="1231"/>
      <c r="BF77" s="1231"/>
      <c r="BG77" s="1231"/>
      <c r="BH77" s="1231"/>
      <c r="BI77" s="1231"/>
      <c r="BJ77" s="1231"/>
      <c r="BK77" s="1231"/>
      <c r="BL77" s="1231"/>
      <c r="BM77" s="1231"/>
      <c r="BN77" s="1231"/>
      <c r="BO77" s="1231"/>
      <c r="BP77" s="1228">
        <v>91.9</v>
      </c>
      <c r="BQ77" s="1228"/>
      <c r="BR77" s="1228"/>
      <c r="BS77" s="1228"/>
      <c r="BT77" s="1228"/>
      <c r="BU77" s="1228"/>
      <c r="BV77" s="1228"/>
      <c r="BW77" s="1228"/>
      <c r="BX77" s="1228">
        <v>86.1</v>
      </c>
      <c r="BY77" s="1228"/>
      <c r="BZ77" s="1228"/>
      <c r="CA77" s="1228"/>
      <c r="CB77" s="1228"/>
      <c r="CC77" s="1228"/>
      <c r="CD77" s="1228"/>
      <c r="CE77" s="1228"/>
      <c r="CF77" s="1228">
        <v>72.8</v>
      </c>
      <c r="CG77" s="1228"/>
      <c r="CH77" s="1228"/>
      <c r="CI77" s="1228"/>
      <c r="CJ77" s="1228"/>
      <c r="CK77" s="1228"/>
      <c r="CL77" s="1228"/>
      <c r="CM77" s="1228"/>
      <c r="CN77" s="1228">
        <v>67.599999999999994</v>
      </c>
      <c r="CO77" s="1228"/>
      <c r="CP77" s="1228"/>
      <c r="CQ77" s="1228"/>
      <c r="CR77" s="1228"/>
      <c r="CS77" s="1228"/>
      <c r="CT77" s="1228"/>
      <c r="CU77" s="1228"/>
      <c r="CV77" s="1228">
        <v>63</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603</v>
      </c>
      <c r="BC79" s="1231"/>
      <c r="BD79" s="1231"/>
      <c r="BE79" s="1231"/>
      <c r="BF79" s="1231"/>
      <c r="BG79" s="1231"/>
      <c r="BH79" s="1231"/>
      <c r="BI79" s="1231"/>
      <c r="BJ79" s="1231"/>
      <c r="BK79" s="1231"/>
      <c r="BL79" s="1231"/>
      <c r="BM79" s="1231"/>
      <c r="BN79" s="1231"/>
      <c r="BO79" s="1231"/>
      <c r="BP79" s="1228">
        <v>7.3</v>
      </c>
      <c r="BQ79" s="1228"/>
      <c r="BR79" s="1228"/>
      <c r="BS79" s="1228"/>
      <c r="BT79" s="1228"/>
      <c r="BU79" s="1228"/>
      <c r="BV79" s="1228"/>
      <c r="BW79" s="1228"/>
      <c r="BX79" s="1228">
        <v>7.3</v>
      </c>
      <c r="BY79" s="1228"/>
      <c r="BZ79" s="1228"/>
      <c r="CA79" s="1228"/>
      <c r="CB79" s="1228"/>
      <c r="CC79" s="1228"/>
      <c r="CD79" s="1228"/>
      <c r="CE79" s="1228"/>
      <c r="CF79" s="1228">
        <v>7.1</v>
      </c>
      <c r="CG79" s="1228"/>
      <c r="CH79" s="1228"/>
      <c r="CI79" s="1228"/>
      <c r="CJ79" s="1228"/>
      <c r="CK79" s="1228"/>
      <c r="CL79" s="1228"/>
      <c r="CM79" s="1228"/>
      <c r="CN79" s="1228">
        <v>6.8</v>
      </c>
      <c r="CO79" s="1228"/>
      <c r="CP79" s="1228"/>
      <c r="CQ79" s="1228"/>
      <c r="CR79" s="1228"/>
      <c r="CS79" s="1228"/>
      <c r="CT79" s="1228"/>
      <c r="CU79" s="1228"/>
      <c r="CV79" s="1228">
        <v>6.6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1BF9GMrZBI6dzk1uhohWSxrOkPAsUZ9kk0teCO7gz5th51VtJbbesRkH8B6oiwQo6P3N6rtJdSsEm+KQKrJwDA==" saltValue="2MPcJzyjCngpuY3CTwzo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0" zoomScaleNormal="70" zoomScaleSheetLayoutView="70" workbookViewId="0">
      <selection activeCell="BK112" sqref="BK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488</v>
      </c>
    </row>
  </sheetData>
  <sheetProtection algorithmName="SHA-512" hashValue="oaRM0wxKg1s/wgi6k5PBblwp7qPzk2H6keKytIr5P2TMbhHN11xdGd5lTZpkQqqCcV13TTCazorXzdtMjci63w==" saltValue="RZuy98RwbnO0itZdAF86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3" zoomScale="70" zoomScaleNormal="70" zoomScaleSheetLayoutView="55" workbookViewId="0">
      <selection activeCell="BK112" sqref="BK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488</v>
      </c>
    </row>
  </sheetData>
  <sheetProtection algorithmName="SHA-512" hashValue="IykM80iB9Ky86w/sypPRGKFaFX8C1CwCNyREJfGt/Md+ACQ/QfRe+JijepXYeaxN7RtnKwNLm/GLZqMOPH/6Uw==" saltValue="Wf3Jf0o4pBQRpwDIruBp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537</v>
      </c>
      <c r="G2" s="149"/>
      <c r="H2" s="150"/>
    </row>
    <row r="3" spans="1:8" x14ac:dyDescent="0.2">
      <c r="A3" s="146" t="s">
        <v>530</v>
      </c>
      <c r="B3" s="151"/>
      <c r="C3" s="152"/>
      <c r="D3" s="153">
        <v>57934</v>
      </c>
      <c r="E3" s="154"/>
      <c r="F3" s="155">
        <v>57132</v>
      </c>
      <c r="G3" s="156"/>
      <c r="H3" s="157"/>
    </row>
    <row r="4" spans="1:8" x14ac:dyDescent="0.2">
      <c r="A4" s="158"/>
      <c r="B4" s="159"/>
      <c r="C4" s="160"/>
      <c r="D4" s="161">
        <v>30196</v>
      </c>
      <c r="E4" s="162"/>
      <c r="F4" s="163">
        <v>30126</v>
      </c>
      <c r="G4" s="164"/>
      <c r="H4" s="165"/>
    </row>
    <row r="5" spans="1:8" x14ac:dyDescent="0.2">
      <c r="A5" s="146" t="s">
        <v>532</v>
      </c>
      <c r="B5" s="151"/>
      <c r="C5" s="152"/>
      <c r="D5" s="153">
        <v>71795</v>
      </c>
      <c r="E5" s="154"/>
      <c r="F5" s="155">
        <v>58766</v>
      </c>
      <c r="G5" s="156"/>
      <c r="H5" s="157"/>
    </row>
    <row r="6" spans="1:8" x14ac:dyDescent="0.2">
      <c r="A6" s="158"/>
      <c r="B6" s="159"/>
      <c r="C6" s="160"/>
      <c r="D6" s="161">
        <v>41675</v>
      </c>
      <c r="E6" s="162"/>
      <c r="F6" s="163">
        <v>29363</v>
      </c>
      <c r="G6" s="164"/>
      <c r="H6" s="165"/>
    </row>
    <row r="7" spans="1:8" x14ac:dyDescent="0.2">
      <c r="A7" s="146" t="s">
        <v>533</v>
      </c>
      <c r="B7" s="151"/>
      <c r="C7" s="152"/>
      <c r="D7" s="153">
        <v>64255</v>
      </c>
      <c r="E7" s="154"/>
      <c r="F7" s="155">
        <v>62482</v>
      </c>
      <c r="G7" s="156"/>
      <c r="H7" s="157"/>
    </row>
    <row r="8" spans="1:8" x14ac:dyDescent="0.2">
      <c r="A8" s="158"/>
      <c r="B8" s="159"/>
      <c r="C8" s="160"/>
      <c r="D8" s="161">
        <v>32860</v>
      </c>
      <c r="E8" s="162"/>
      <c r="F8" s="163">
        <v>34626</v>
      </c>
      <c r="G8" s="164"/>
      <c r="H8" s="165"/>
    </row>
    <row r="9" spans="1:8" x14ac:dyDescent="0.2">
      <c r="A9" s="146" t="s">
        <v>534</v>
      </c>
      <c r="B9" s="151"/>
      <c r="C9" s="152"/>
      <c r="D9" s="153">
        <v>68818</v>
      </c>
      <c r="E9" s="154"/>
      <c r="F9" s="155">
        <v>59288</v>
      </c>
      <c r="G9" s="156"/>
      <c r="H9" s="157"/>
    </row>
    <row r="10" spans="1:8" x14ac:dyDescent="0.2">
      <c r="A10" s="158"/>
      <c r="B10" s="159"/>
      <c r="C10" s="160"/>
      <c r="D10" s="161">
        <v>42367</v>
      </c>
      <c r="E10" s="162"/>
      <c r="F10" s="163">
        <v>32670</v>
      </c>
      <c r="G10" s="164"/>
      <c r="H10" s="165"/>
    </row>
    <row r="11" spans="1:8" x14ac:dyDescent="0.2">
      <c r="A11" s="146" t="s">
        <v>535</v>
      </c>
      <c r="B11" s="151"/>
      <c r="C11" s="152"/>
      <c r="D11" s="153">
        <v>78777</v>
      </c>
      <c r="E11" s="154"/>
      <c r="F11" s="155">
        <v>63490</v>
      </c>
      <c r="G11" s="156"/>
      <c r="H11" s="157"/>
    </row>
    <row r="12" spans="1:8" x14ac:dyDescent="0.2">
      <c r="A12" s="158"/>
      <c r="B12" s="159"/>
      <c r="C12" s="166"/>
      <c r="D12" s="161">
        <v>51803</v>
      </c>
      <c r="E12" s="162"/>
      <c r="F12" s="163">
        <v>35347</v>
      </c>
      <c r="G12" s="164"/>
      <c r="H12" s="165"/>
    </row>
    <row r="13" spans="1:8" x14ac:dyDescent="0.2">
      <c r="A13" s="146"/>
      <c r="B13" s="151"/>
      <c r="C13" s="152"/>
      <c r="D13" s="153">
        <v>68316</v>
      </c>
      <c r="E13" s="154"/>
      <c r="F13" s="155">
        <v>60232</v>
      </c>
      <c r="G13" s="167"/>
      <c r="H13" s="157"/>
    </row>
    <row r="14" spans="1:8" x14ac:dyDescent="0.2">
      <c r="A14" s="158"/>
      <c r="B14" s="159"/>
      <c r="C14" s="160"/>
      <c r="D14" s="161">
        <v>39780</v>
      </c>
      <c r="E14" s="162"/>
      <c r="F14" s="163">
        <v>32426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0.12</v>
      </c>
      <c r="C19" s="168">
        <f>ROUND(VALUE(SUBSTITUTE(実質収支比率等に係る経年分析!G$48,"▲","-")),2)</f>
        <v>0.14000000000000001</v>
      </c>
      <c r="D19" s="168">
        <f>ROUND(VALUE(SUBSTITUTE(実質収支比率等に係る経年分析!H$48,"▲","-")),2)</f>
        <v>1.63</v>
      </c>
      <c r="E19" s="168">
        <f>ROUND(VALUE(SUBSTITUTE(実質収支比率等に係る経年分析!I$48,"▲","-")),2)</f>
        <v>0.55000000000000004</v>
      </c>
      <c r="F19" s="168">
        <f>ROUND(VALUE(SUBSTITUTE(実質収支比率等に係る経年分析!J$48,"▲","-")),2)</f>
        <v>1.1599999999999999</v>
      </c>
    </row>
    <row r="20" spans="1:11" x14ac:dyDescent="0.2">
      <c r="A20" s="168" t="s">
        <v>53</v>
      </c>
      <c r="B20" s="168">
        <f>ROUND(VALUE(SUBSTITUTE(実質収支比率等に係る経年分析!F$47,"▲","-")),2)</f>
        <v>1.71</v>
      </c>
      <c r="C20" s="168">
        <f>ROUND(VALUE(SUBSTITUTE(実質収支比率等に係る経年分析!G$47,"▲","-")),2)</f>
        <v>1.7</v>
      </c>
      <c r="D20" s="168">
        <f>ROUND(VALUE(SUBSTITUTE(実質収支比率等に係る経年分析!H$47,"▲","-")),2)</f>
        <v>1.97</v>
      </c>
      <c r="E20" s="168">
        <f>ROUND(VALUE(SUBSTITUTE(実質収支比率等に係る経年分析!I$47,"▲","-")),2)</f>
        <v>2.2400000000000002</v>
      </c>
      <c r="F20" s="168">
        <f>ROUND(VALUE(SUBSTITUTE(実質収支比率等に係る経年分析!J$47,"▲","-")),2)</f>
        <v>1.81</v>
      </c>
    </row>
    <row r="21" spans="1:11" x14ac:dyDescent="0.2">
      <c r="A21" s="168" t="s">
        <v>54</v>
      </c>
      <c r="B21" s="168">
        <f>IF(ISNUMBER(VALUE(SUBSTITUTE(実質収支比率等に係る経年分析!F$49,"▲","-"))),ROUND(VALUE(SUBSTITUTE(実質収支比率等に係る経年分析!F$49,"▲","-")),2),NA())</f>
        <v>0</v>
      </c>
      <c r="C21" s="168">
        <f>IF(ISNUMBER(VALUE(SUBSTITUTE(実質収支比率等に係る経年分析!G$49,"▲","-"))),ROUND(VALUE(SUBSTITUTE(実質収支比率等に係る経年分析!G$49,"▲","-")),2),NA())</f>
        <v>0.04</v>
      </c>
      <c r="D21" s="168">
        <f>IF(ISNUMBER(VALUE(SUBSTITUTE(実質収支比率等に係る経年分析!H$49,"▲","-"))),ROUND(VALUE(SUBSTITUTE(実質収支比率等に係る経年分析!H$49,"▲","-")),2),NA())</f>
        <v>1.73</v>
      </c>
      <c r="E21" s="168">
        <f>IF(ISNUMBER(VALUE(SUBSTITUTE(実質収支比率等に係る経年分析!I$49,"▲","-"))),ROUND(VALUE(SUBSTITUTE(実質収支比率等に係る経年分析!I$49,"▲","-")),2),NA())</f>
        <v>-1.47</v>
      </c>
      <c r="F21" s="168">
        <f>IF(ISNUMBER(VALUE(SUBSTITUTE(実質収支比率等に係る経年分析!J$49,"▲","-"))),ROUND(VALUE(SUBSTITUTE(実質収支比率等に係る経年分析!J$49,"▲","-")),2),NA())</f>
        <v>-0.16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7.0000000000000007E-2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公害健康被害補償事業特別会計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2">
      <c r="A30" s="169" t="str">
        <f>IF(連結実質赤字比率に係る赤字・黒字の構成分析!C$40="",NA(),連結実質赤字比率に係る赤字・黒字の構成分析!C$40)</f>
        <v>墓地整備事業特別会計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0.28000000000000003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0.28999999999999998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1.57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1.07</v>
      </c>
    </row>
    <row r="33" spans="1:16" x14ac:dyDescent="0.2">
      <c r="A33" s="169" t="str">
        <f>IF(連結実質赤字比率に係る赤字・黒字の構成分析!C$37="",NA(),連結実質赤字比率に係る赤字・黒字の構成分析!C$37)</f>
        <v>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2.14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1.62</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3.55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4.2300000000000004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3.36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1.82</v>
      </c>
    </row>
    <row r="35" spans="1:16" x14ac:dyDescent="0.2">
      <c r="A35" s="169" t="str">
        <f>IF(連結実質赤字比率に係る赤字・黒字の構成分析!C$35="",NA(),連結実質赤字比率に係る赤字・黒字の構成分析!C$35)</f>
        <v>工業用水道事業会計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2.56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5.35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5.31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62458</v>
      </c>
      <c r="E42" s="170"/>
      <c r="F42" s="170"/>
      <c r="G42" s="170">
        <f>'実質公債費比率（分子）の構造'!L$52</f>
        <v>59781</v>
      </c>
      <c r="H42" s="170"/>
      <c r="I42" s="170"/>
      <c r="J42" s="170">
        <f>'実質公債費比率（分子）の構造'!M$52</f>
        <v>59030</v>
      </c>
      <c r="K42" s="170"/>
      <c r="L42" s="170"/>
      <c r="M42" s="170">
        <f>'実質公債費比率（分子）の構造'!N$52</f>
        <v>58517</v>
      </c>
      <c r="N42" s="170"/>
      <c r="O42" s="170"/>
      <c r="P42" s="170">
        <f>'実質公債費比率（分子）の構造'!O$52</f>
        <v>56702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1840</v>
      </c>
      <c r="C44" s="170"/>
      <c r="D44" s="170"/>
      <c r="E44" s="170">
        <f>'実質公債費比率（分子）の構造'!L$50</f>
        <v>1721</v>
      </c>
      <c r="F44" s="170"/>
      <c r="G44" s="170"/>
      <c r="H44" s="170">
        <f>'実質公債費比率（分子）の構造'!M$50</f>
        <v>1507</v>
      </c>
      <c r="I44" s="170"/>
      <c r="J44" s="170"/>
      <c r="K44" s="170">
        <f>'実質公債費比率（分子）の構造'!N$50</f>
        <v>1515</v>
      </c>
      <c r="L44" s="170"/>
      <c r="M44" s="170"/>
      <c r="N44" s="170">
        <f>'実質公債費比率（分子）の構造'!O$50</f>
        <v>1456</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12783</v>
      </c>
      <c r="C46" s="170"/>
      <c r="D46" s="170"/>
      <c r="E46" s="170">
        <f>'実質公債費比率（分子）の構造'!L$48</f>
        <v>12856</v>
      </c>
      <c r="F46" s="170"/>
      <c r="G46" s="170"/>
      <c r="H46" s="170">
        <f>'実質公債費比率（分子）の構造'!M$48</f>
        <v>12217</v>
      </c>
      <c r="I46" s="170"/>
      <c r="J46" s="170"/>
      <c r="K46" s="170">
        <f>'実質公債費比率（分子）の構造'!N$48</f>
        <v>11919</v>
      </c>
      <c r="L46" s="170"/>
      <c r="M46" s="170"/>
      <c r="N46" s="170">
        <f>'実質公債費比率（分子）の構造'!O$48</f>
        <v>12354</v>
      </c>
      <c r="O46" s="170"/>
      <c r="P46" s="170"/>
    </row>
    <row r="47" spans="1:16" x14ac:dyDescent="0.2">
      <c r="A47" s="170" t="s">
        <v>12</v>
      </c>
      <c r="B47" s="170">
        <f>'実質公債費比率（分子）の構造'!K$47</f>
        <v>43724</v>
      </c>
      <c r="C47" s="170"/>
      <c r="D47" s="170"/>
      <c r="E47" s="170">
        <f>'実質公債費比率（分子）の構造'!L$47</f>
        <v>42663</v>
      </c>
      <c r="F47" s="170"/>
      <c r="G47" s="170"/>
      <c r="H47" s="170">
        <f>'実質公債費比率（分子）の構造'!M$47</f>
        <v>42914</v>
      </c>
      <c r="I47" s="170"/>
      <c r="J47" s="170"/>
      <c r="K47" s="170">
        <f>'実質公債費比率（分子）の構造'!N$47</f>
        <v>43641</v>
      </c>
      <c r="L47" s="170"/>
      <c r="M47" s="170"/>
      <c r="N47" s="170">
        <f>'実質公債費比率（分子）の構造'!O$47</f>
        <v>44101</v>
      </c>
      <c r="O47" s="170"/>
      <c r="P47" s="170"/>
    </row>
    <row r="48" spans="1:16" x14ac:dyDescent="0.2">
      <c r="A48" s="170" t="s">
        <v>65</v>
      </c>
      <c r="B48" s="170">
        <f>'実質公債費比率（分子）の構造'!K$46</f>
        <v>5896</v>
      </c>
      <c r="C48" s="170"/>
      <c r="D48" s="170"/>
      <c r="E48" s="170">
        <f>'実質公債費比率（分子）の構造'!L$46</f>
        <v>7999</v>
      </c>
      <c r="F48" s="170"/>
      <c r="G48" s="170"/>
      <c r="H48" s="170">
        <f>'実質公債費比率（分子）の構造'!M$46</f>
        <v>7700</v>
      </c>
      <c r="I48" s="170"/>
      <c r="J48" s="170"/>
      <c r="K48" s="170">
        <f>'実質公債費比率（分子）の構造'!N$46</f>
        <v>4635</v>
      </c>
      <c r="L48" s="170"/>
      <c r="M48" s="170"/>
      <c r="N48" s="170">
        <f>'実質公債費比率（分子）の構造'!O$46</f>
        <v>4118</v>
      </c>
      <c r="O48" s="170"/>
      <c r="P48" s="170"/>
    </row>
    <row r="49" spans="1:16" x14ac:dyDescent="0.2">
      <c r="A49" s="170" t="s">
        <v>66</v>
      </c>
      <c r="B49" s="170">
        <f>'実質公債費比率（分子）の構造'!K$45</f>
        <v>24926</v>
      </c>
      <c r="C49" s="170"/>
      <c r="D49" s="170"/>
      <c r="E49" s="170">
        <f>'実質公債費比率（分子）の構造'!L$45</f>
        <v>25286</v>
      </c>
      <c r="F49" s="170"/>
      <c r="G49" s="170"/>
      <c r="H49" s="170">
        <f>'実質公債費比率（分子）の構造'!M$45</f>
        <v>25074</v>
      </c>
      <c r="I49" s="170"/>
      <c r="J49" s="170"/>
      <c r="K49" s="170">
        <f>'実質公債費比率（分子）の構造'!N$45</f>
        <v>25251</v>
      </c>
      <c r="L49" s="170"/>
      <c r="M49" s="170"/>
      <c r="N49" s="170">
        <f>'実質公債費比率（分子）の構造'!O$45</f>
        <v>26264</v>
      </c>
      <c r="O49" s="170"/>
      <c r="P49" s="170"/>
    </row>
    <row r="50" spans="1:16" x14ac:dyDescent="0.2">
      <c r="A50" s="170" t="s">
        <v>67</v>
      </c>
      <c r="B50" s="170" t="e">
        <f>NA()</f>
        <v>#N/A</v>
      </c>
      <c r="C50" s="170">
        <f>IF(ISNUMBER('実質公債費比率（分子）の構造'!K$53),'実質公債費比率（分子）の構造'!K$53,NA())</f>
        <v>26711</v>
      </c>
      <c r="D50" s="170" t="e">
        <f>NA()</f>
        <v>#N/A</v>
      </c>
      <c r="E50" s="170" t="e">
        <f>NA()</f>
        <v>#N/A</v>
      </c>
      <c r="F50" s="170">
        <f>IF(ISNUMBER('実質公債費比率（分子）の構造'!L$53),'実質公債費比率（分子）の構造'!L$53,NA())</f>
        <v>30744</v>
      </c>
      <c r="G50" s="170" t="e">
        <f>NA()</f>
        <v>#N/A</v>
      </c>
      <c r="H50" s="170" t="e">
        <f>NA()</f>
        <v>#N/A</v>
      </c>
      <c r="I50" s="170">
        <f>IF(ISNUMBER('実質公債費比率（分子）の構造'!M$53),'実質公債費比率（分子）の構造'!M$53,NA())</f>
        <v>30382</v>
      </c>
      <c r="J50" s="170" t="e">
        <f>NA()</f>
        <v>#N/A</v>
      </c>
      <c r="K50" s="170" t="e">
        <f>NA()</f>
        <v>#N/A</v>
      </c>
      <c r="L50" s="170">
        <f>IF(ISNUMBER('実質公債費比率（分子）の構造'!N$53),'実質公債費比率（分子）の構造'!N$53,NA())</f>
        <v>28444</v>
      </c>
      <c r="M50" s="170" t="e">
        <f>NA()</f>
        <v>#N/A</v>
      </c>
      <c r="N50" s="170" t="e">
        <f>NA()</f>
        <v>#N/A</v>
      </c>
      <c r="O50" s="170">
        <f>IF(ISNUMBER('実質公債費比率（分子）の構造'!O$53),'実質公債費比率（分子）の構造'!O$53,NA())</f>
        <v>31591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417670</v>
      </c>
      <c r="E56" s="169"/>
      <c r="F56" s="169"/>
      <c r="G56" s="169">
        <f>'将来負担比率（分子）の構造'!J$52</f>
        <v>396619</v>
      </c>
      <c r="H56" s="169"/>
      <c r="I56" s="169"/>
      <c r="J56" s="169">
        <f>'将来負担比率（分子）の構造'!K$52</f>
        <v>384700</v>
      </c>
      <c r="K56" s="169"/>
      <c r="L56" s="169"/>
      <c r="M56" s="169">
        <f>'将来負担比率（分子）の構造'!L$52</f>
        <v>368189</v>
      </c>
      <c r="N56" s="169"/>
      <c r="O56" s="169"/>
      <c r="P56" s="169">
        <f>'将来負担比率（分子）の構造'!M$52</f>
        <v>354890</v>
      </c>
    </row>
    <row r="57" spans="1:16" x14ac:dyDescent="0.2">
      <c r="A57" s="169" t="s">
        <v>42</v>
      </c>
      <c r="B57" s="169"/>
      <c r="C57" s="169"/>
      <c r="D57" s="169">
        <f>'将来負担比率（分子）の構造'!I$51</f>
        <v>244740</v>
      </c>
      <c r="E57" s="169"/>
      <c r="F57" s="169"/>
      <c r="G57" s="169">
        <f>'将来負担比率（分子）の構造'!J$51</f>
        <v>265157</v>
      </c>
      <c r="H57" s="169"/>
      <c r="I57" s="169"/>
      <c r="J57" s="169">
        <f>'将来負担比率（分子）の構造'!K$51</f>
        <v>260368</v>
      </c>
      <c r="K57" s="169"/>
      <c r="L57" s="169"/>
      <c r="M57" s="169">
        <f>'将来負担比率（分子）の構造'!L$51</f>
        <v>277578</v>
      </c>
      <c r="N57" s="169"/>
      <c r="O57" s="169"/>
      <c r="P57" s="169">
        <f>'将来負担比率（分子）の構造'!M$51</f>
        <v>274787</v>
      </c>
    </row>
    <row r="58" spans="1:16" x14ac:dyDescent="0.2">
      <c r="A58" s="169" t="s">
        <v>41</v>
      </c>
      <c r="B58" s="169"/>
      <c r="C58" s="169"/>
      <c r="D58" s="169">
        <f>'将来負担比率（分子）の構造'!I$50</f>
        <v>221716</v>
      </c>
      <c r="E58" s="169"/>
      <c r="F58" s="169"/>
      <c r="G58" s="169">
        <f>'将来負担比率（分子）の構造'!J$50</f>
        <v>220192</v>
      </c>
      <c r="H58" s="169"/>
      <c r="I58" s="169"/>
      <c r="J58" s="169">
        <f>'将来負担比率（分子）の構造'!K$50</f>
        <v>236916</v>
      </c>
      <c r="K58" s="169"/>
      <c r="L58" s="169"/>
      <c r="M58" s="169">
        <f>'将来負担比率（分子）の構造'!L$50</f>
        <v>260995</v>
      </c>
      <c r="N58" s="169"/>
      <c r="O58" s="169"/>
      <c r="P58" s="169">
        <f>'将来負担比率（分子）の構造'!M$50</f>
        <v>286104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67</v>
      </c>
      <c r="C61" s="169"/>
      <c r="D61" s="169"/>
      <c r="E61" s="169">
        <f>'将来負担比率（分子）の構造'!J$46</f>
        <v>37</v>
      </c>
      <c r="F61" s="169"/>
      <c r="G61" s="169"/>
      <c r="H61" s="169">
        <f>'将来負担比率（分子）の構造'!K$46</f>
        <v>26</v>
      </c>
      <c r="I61" s="169"/>
      <c r="J61" s="169"/>
      <c r="K61" s="169">
        <f>'将来負担比率（分子）の構造'!L$46</f>
        <v>18</v>
      </c>
      <c r="L61" s="169"/>
      <c r="M61" s="169"/>
      <c r="N61" s="169" t="str">
        <f>'将来負担比率（分子）の構造'!M$46</f>
        <v>-</v>
      </c>
      <c r="O61" s="169"/>
      <c r="P61" s="169"/>
    </row>
    <row r="62" spans="1:16" x14ac:dyDescent="0.2">
      <c r="A62" s="169" t="s">
        <v>35</v>
      </c>
      <c r="B62" s="169">
        <f>'将来負担比率（分子）の構造'!I$45</f>
        <v>101461</v>
      </c>
      <c r="C62" s="169"/>
      <c r="D62" s="169"/>
      <c r="E62" s="169">
        <f>'将来負担比率（分子）の構造'!J$45</f>
        <v>101065</v>
      </c>
      <c r="F62" s="169"/>
      <c r="G62" s="169"/>
      <c r="H62" s="169">
        <f>'将来負担比率（分子）の構造'!K$45</f>
        <v>102440</v>
      </c>
      <c r="I62" s="169"/>
      <c r="J62" s="169"/>
      <c r="K62" s="169">
        <f>'将来負担比率（分子）の構造'!L$45</f>
        <v>100836</v>
      </c>
      <c r="L62" s="169"/>
      <c r="M62" s="169"/>
      <c r="N62" s="169">
        <f>'将来負担比率（分子）の構造'!M$45</f>
        <v>101904</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142593</v>
      </c>
      <c r="C64" s="169"/>
      <c r="D64" s="169"/>
      <c r="E64" s="169">
        <f>'将来負担比率（分子）の構造'!J$43</f>
        <v>149402</v>
      </c>
      <c r="F64" s="169"/>
      <c r="G64" s="169"/>
      <c r="H64" s="169">
        <f>'将来負担比率（分子）の構造'!K$43</f>
        <v>146905</v>
      </c>
      <c r="I64" s="169"/>
      <c r="J64" s="169"/>
      <c r="K64" s="169">
        <f>'将来負担比率（分子）の構造'!L$43</f>
        <v>169615</v>
      </c>
      <c r="L64" s="169"/>
      <c r="M64" s="169"/>
      <c r="N64" s="169">
        <f>'将来負担比率（分子）の構造'!M$43</f>
        <v>166067</v>
      </c>
      <c r="O64" s="169"/>
      <c r="P64" s="169"/>
    </row>
    <row r="65" spans="1:16" x14ac:dyDescent="0.2">
      <c r="A65" s="169" t="s">
        <v>32</v>
      </c>
      <c r="B65" s="169">
        <f>'将来負担比率（分子）の構造'!I$42</f>
        <v>23683</v>
      </c>
      <c r="C65" s="169"/>
      <c r="D65" s="169"/>
      <c r="E65" s="169">
        <f>'将来負担比率（分子）の構造'!J$42</f>
        <v>21078</v>
      </c>
      <c r="F65" s="169"/>
      <c r="G65" s="169"/>
      <c r="H65" s="169">
        <f>'将来負担比率（分子）の構造'!K$42</f>
        <v>18613</v>
      </c>
      <c r="I65" s="169"/>
      <c r="J65" s="169"/>
      <c r="K65" s="169">
        <f>'将来負担比率（分子）の構造'!L$42</f>
        <v>16143</v>
      </c>
      <c r="L65" s="169"/>
      <c r="M65" s="169"/>
      <c r="N65" s="169">
        <f>'将来負担比率（分子）の構造'!M$42</f>
        <v>13647</v>
      </c>
      <c r="O65" s="169"/>
      <c r="P65" s="169"/>
    </row>
    <row r="66" spans="1:16" x14ac:dyDescent="0.2">
      <c r="A66" s="169" t="s">
        <v>31</v>
      </c>
      <c r="B66" s="169">
        <f>'将来負担比率（分子）の構造'!I$41</f>
        <v>1028266</v>
      </c>
      <c r="C66" s="169"/>
      <c r="D66" s="169"/>
      <c r="E66" s="169">
        <f>'将来負担比率（分子）の構造'!J$41</f>
        <v>1031630</v>
      </c>
      <c r="F66" s="169"/>
      <c r="G66" s="169"/>
      <c r="H66" s="169">
        <f>'将来負担比率（分子）の構造'!K$41</f>
        <v>1037830</v>
      </c>
      <c r="I66" s="169"/>
      <c r="J66" s="169"/>
      <c r="K66" s="169">
        <f>'将来負担比率（分子）の構造'!L$41</f>
        <v>1060052</v>
      </c>
      <c r="L66" s="169"/>
      <c r="M66" s="169"/>
      <c r="N66" s="169">
        <f>'将来負担比率（分子）の構造'!M$41</f>
        <v>1095169</v>
      </c>
      <c r="O66" s="169"/>
      <c r="P66" s="169"/>
    </row>
    <row r="67" spans="1:16" x14ac:dyDescent="0.2">
      <c r="A67" s="169" t="s">
        <v>71</v>
      </c>
      <c r="B67" s="169" t="e">
        <f>NA()</f>
        <v>#N/A</v>
      </c>
      <c r="C67" s="169">
        <f>IF(ISNUMBER('将来負担比率（分子）の構造'!I$53), IF('将来負担比率（分子）の構造'!I$53 &lt; 0, 0, '将来負担比率（分子）の構造'!I$53), NA())</f>
        <v>411946</v>
      </c>
      <c r="D67" s="169" t="e">
        <f>NA()</f>
        <v>#N/A</v>
      </c>
      <c r="E67" s="169" t="e">
        <f>NA()</f>
        <v>#N/A</v>
      </c>
      <c r="F67" s="169">
        <f>IF(ISNUMBER('将来負担比率（分子）の構造'!J$53), IF('将来負担比率（分子）の構造'!J$53 &lt; 0, 0, '将来負担比率（分子）の構造'!J$53), NA())</f>
        <v>421244</v>
      </c>
      <c r="G67" s="169" t="e">
        <f>NA()</f>
        <v>#N/A</v>
      </c>
      <c r="H67" s="169" t="e">
        <f>NA()</f>
        <v>#N/A</v>
      </c>
      <c r="I67" s="169">
        <f>IF(ISNUMBER('将来負担比率（分子）の構造'!K$53), IF('将来負担比率（分子）の構造'!K$53 &lt; 0, 0, '将来負担比率（分子）の構造'!K$53), NA())</f>
        <v>423831</v>
      </c>
      <c r="J67" s="169" t="e">
        <f>NA()</f>
        <v>#N/A</v>
      </c>
      <c r="K67" s="169" t="e">
        <f>NA()</f>
        <v>#N/A</v>
      </c>
      <c r="L67" s="169">
        <f>IF(ISNUMBER('将来負担比率（分子）の構造'!L$53), IF('将来負担比率（分子）の構造'!L$53 &lt; 0, 0, '将来負担比率（分子）の構造'!L$53), NA())</f>
        <v>439902</v>
      </c>
      <c r="M67" s="169" t="e">
        <f>NA()</f>
        <v>#N/A</v>
      </c>
      <c r="N67" s="169" t="e">
        <f>NA()</f>
        <v>#N/A</v>
      </c>
      <c r="O67" s="169">
        <f>IF(ISNUMBER('将来負担比率（分子）の構造'!M$53), IF('将来負担比率（分子）の構造'!M$53 &lt; 0, 0, '将来負担比率（分子）の構造'!M$53), NA())</f>
        <v>461007</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7511</v>
      </c>
      <c r="C72" s="173">
        <f>基金残高に係る経年分析!G55</f>
        <v>8817</v>
      </c>
      <c r="D72" s="173">
        <f>基金残高に係る経年分析!H55</f>
        <v>7351</v>
      </c>
    </row>
    <row r="73" spans="1:16" x14ac:dyDescent="0.2">
      <c r="A73" s="172" t="s">
        <v>74</v>
      </c>
      <c r="B73" s="173">
        <f>基金残高に係る経年分析!F56</f>
        <v>1672</v>
      </c>
      <c r="C73" s="173">
        <f>基金残高に係る経年分析!G56</f>
        <v>1724</v>
      </c>
      <c r="D73" s="173">
        <f>基金残高に係る経年分析!H56</f>
        <v>1779</v>
      </c>
    </row>
    <row r="74" spans="1:16" x14ac:dyDescent="0.2">
      <c r="A74" s="172" t="s">
        <v>75</v>
      </c>
      <c r="B74" s="173">
        <f>基金残高に係る経年分析!F57</f>
        <v>24156</v>
      </c>
      <c r="C74" s="173">
        <f>基金残高に係る経年分析!G57</f>
        <v>23844</v>
      </c>
      <c r="D74" s="173">
        <f>基金残高に係る経年分析!H57</f>
        <v>24272</v>
      </c>
    </row>
  </sheetData>
  <sheetProtection algorithmName="SHA-512" hashValue="2QmdBYwFoPqaVGc/6j/+1k9zKmaYXTMtRkQikaIAbbL1ESNYYubMwHa1Z0RPbo/8m0od+ZQAWy2Jw0gjyu579g==" saltValue="tlfIAaFqAv7v7mPwO+f8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387895754</v>
      </c>
      <c r="S5" s="690"/>
      <c r="T5" s="690"/>
      <c r="U5" s="690"/>
      <c r="V5" s="690"/>
      <c r="W5" s="690"/>
      <c r="X5" s="690"/>
      <c r="Y5" s="715"/>
      <c r="Z5" s="728">
        <v>47.7</v>
      </c>
      <c r="AA5" s="728"/>
      <c r="AB5" s="728"/>
      <c r="AC5" s="728"/>
      <c r="AD5" s="729">
        <v>359705060</v>
      </c>
      <c r="AE5" s="729"/>
      <c r="AF5" s="729"/>
      <c r="AG5" s="729"/>
      <c r="AH5" s="729"/>
      <c r="AI5" s="729"/>
      <c r="AJ5" s="729"/>
      <c r="AK5" s="729"/>
      <c r="AL5" s="716">
        <v>85.8</v>
      </c>
      <c r="AM5" s="698"/>
      <c r="AN5" s="698"/>
      <c r="AO5" s="717"/>
      <c r="AP5" s="692" t="s">
        <v>216</v>
      </c>
      <c r="AQ5" s="693"/>
      <c r="AR5" s="693"/>
      <c r="AS5" s="693"/>
      <c r="AT5" s="693"/>
      <c r="AU5" s="693"/>
      <c r="AV5" s="693"/>
      <c r="AW5" s="693"/>
      <c r="AX5" s="693"/>
      <c r="AY5" s="693"/>
      <c r="AZ5" s="693"/>
      <c r="BA5" s="693"/>
      <c r="BB5" s="693"/>
      <c r="BC5" s="693"/>
      <c r="BD5" s="693"/>
      <c r="BE5" s="693"/>
      <c r="BF5" s="694"/>
      <c r="BG5" s="634">
        <v>350110684</v>
      </c>
      <c r="BH5" s="635"/>
      <c r="BI5" s="635"/>
      <c r="BJ5" s="635"/>
      <c r="BK5" s="635"/>
      <c r="BL5" s="635"/>
      <c r="BM5" s="635"/>
      <c r="BN5" s="636"/>
      <c r="BO5" s="672">
        <v>90.3</v>
      </c>
      <c r="BP5" s="672"/>
      <c r="BQ5" s="672"/>
      <c r="BR5" s="672"/>
      <c r="BS5" s="673">
        <v>2784415</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2970241</v>
      </c>
      <c r="S6" s="635"/>
      <c r="T6" s="635"/>
      <c r="U6" s="635"/>
      <c r="V6" s="635"/>
      <c r="W6" s="635"/>
      <c r="X6" s="635"/>
      <c r="Y6" s="636"/>
      <c r="Z6" s="672">
        <v>0.4</v>
      </c>
      <c r="AA6" s="672"/>
      <c r="AB6" s="672"/>
      <c r="AC6" s="672"/>
      <c r="AD6" s="673">
        <v>2970241</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350110684</v>
      </c>
      <c r="BH6" s="635"/>
      <c r="BI6" s="635"/>
      <c r="BJ6" s="635"/>
      <c r="BK6" s="635"/>
      <c r="BL6" s="635"/>
      <c r="BM6" s="635"/>
      <c r="BN6" s="636"/>
      <c r="BO6" s="672">
        <v>90.3</v>
      </c>
      <c r="BP6" s="672"/>
      <c r="BQ6" s="672"/>
      <c r="BR6" s="672"/>
      <c r="BS6" s="673">
        <v>2784415</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1890377</v>
      </c>
      <c r="CS6" s="635"/>
      <c r="CT6" s="635"/>
      <c r="CU6" s="635"/>
      <c r="CV6" s="635"/>
      <c r="CW6" s="635"/>
      <c r="CX6" s="635"/>
      <c r="CY6" s="636"/>
      <c r="CZ6" s="716">
        <v>0.2</v>
      </c>
      <c r="DA6" s="698"/>
      <c r="DB6" s="698"/>
      <c r="DC6" s="718"/>
      <c r="DD6" s="640">
        <v>5429</v>
      </c>
      <c r="DE6" s="635"/>
      <c r="DF6" s="635"/>
      <c r="DG6" s="635"/>
      <c r="DH6" s="635"/>
      <c r="DI6" s="635"/>
      <c r="DJ6" s="635"/>
      <c r="DK6" s="635"/>
      <c r="DL6" s="635"/>
      <c r="DM6" s="635"/>
      <c r="DN6" s="635"/>
      <c r="DO6" s="635"/>
      <c r="DP6" s="636"/>
      <c r="DQ6" s="640">
        <v>1886713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104626</v>
      </c>
      <c r="S7" s="635"/>
      <c r="T7" s="635"/>
      <c r="U7" s="635"/>
      <c r="V7" s="635"/>
      <c r="W7" s="635"/>
      <c r="X7" s="635"/>
      <c r="Y7" s="636"/>
      <c r="Z7" s="672">
        <v>0</v>
      </c>
      <c r="AA7" s="672"/>
      <c r="AB7" s="672"/>
      <c r="AC7" s="672"/>
      <c r="AD7" s="673">
        <v>104626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205273084</v>
      </c>
      <c r="BH7" s="635"/>
      <c r="BI7" s="635"/>
      <c r="BJ7" s="635"/>
      <c r="BK7" s="635"/>
      <c r="BL7" s="635"/>
      <c r="BM7" s="635"/>
      <c r="BN7" s="636"/>
      <c r="BO7" s="672">
        <v>52.9</v>
      </c>
      <c r="BP7" s="672"/>
      <c r="BQ7" s="672"/>
      <c r="BR7" s="672"/>
      <c r="BS7" s="673">
        <v>2784415</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71130596</v>
      </c>
      <c r="CS7" s="635"/>
      <c r="CT7" s="635"/>
      <c r="CU7" s="635"/>
      <c r="CV7" s="635"/>
      <c r="CW7" s="635"/>
      <c r="CX7" s="635"/>
      <c r="CY7" s="636"/>
      <c r="CZ7" s="672">
        <v>8.9</v>
      </c>
      <c r="DA7" s="672"/>
      <c r="DB7" s="672"/>
      <c r="DC7" s="672"/>
      <c r="DD7" s="640">
        <v>25336674</v>
      </c>
      <c r="DE7" s="635"/>
      <c r="DF7" s="635"/>
      <c r="DG7" s="635"/>
      <c r="DH7" s="635"/>
      <c r="DI7" s="635"/>
      <c r="DJ7" s="635"/>
      <c r="DK7" s="635"/>
      <c r="DL7" s="635"/>
      <c r="DM7" s="635"/>
      <c r="DN7" s="635"/>
      <c r="DO7" s="635"/>
      <c r="DP7" s="636"/>
      <c r="DQ7" s="640">
        <v>40086059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2587226</v>
      </c>
      <c r="S8" s="635"/>
      <c r="T8" s="635"/>
      <c r="U8" s="635"/>
      <c r="V8" s="635"/>
      <c r="W8" s="635"/>
      <c r="X8" s="635"/>
      <c r="Y8" s="636"/>
      <c r="Z8" s="672">
        <v>0.3</v>
      </c>
      <c r="AA8" s="672"/>
      <c r="AB8" s="672"/>
      <c r="AC8" s="672"/>
      <c r="AD8" s="673">
        <v>2587226</v>
      </c>
      <c r="AE8" s="673"/>
      <c r="AF8" s="673"/>
      <c r="AG8" s="673"/>
      <c r="AH8" s="673"/>
      <c r="AI8" s="673"/>
      <c r="AJ8" s="673"/>
      <c r="AK8" s="673"/>
      <c r="AL8" s="637">
        <v>0.6</v>
      </c>
      <c r="AM8" s="638"/>
      <c r="AN8" s="638"/>
      <c r="AO8" s="674"/>
      <c r="AP8" s="631" t="s">
        <v>227</v>
      </c>
      <c r="AQ8" s="632"/>
      <c r="AR8" s="632"/>
      <c r="AS8" s="632"/>
      <c r="AT8" s="632"/>
      <c r="AU8" s="632"/>
      <c r="AV8" s="632"/>
      <c r="AW8" s="632"/>
      <c r="AX8" s="632"/>
      <c r="AY8" s="632"/>
      <c r="AZ8" s="632"/>
      <c r="BA8" s="632"/>
      <c r="BB8" s="632"/>
      <c r="BC8" s="632"/>
      <c r="BD8" s="632"/>
      <c r="BE8" s="632"/>
      <c r="BF8" s="633"/>
      <c r="BG8" s="634">
        <v>3074611</v>
      </c>
      <c r="BH8" s="635"/>
      <c r="BI8" s="635"/>
      <c r="BJ8" s="635"/>
      <c r="BK8" s="635"/>
      <c r="BL8" s="635"/>
      <c r="BM8" s="635"/>
      <c r="BN8" s="636"/>
      <c r="BO8" s="672">
        <v>0.8</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314623565</v>
      </c>
      <c r="CS8" s="635"/>
      <c r="CT8" s="635"/>
      <c r="CU8" s="635"/>
      <c r="CV8" s="635"/>
      <c r="CW8" s="635"/>
      <c r="CX8" s="635"/>
      <c r="CY8" s="636"/>
      <c r="CZ8" s="672">
        <v>39.299999999999997</v>
      </c>
      <c r="DA8" s="672"/>
      <c r="DB8" s="672"/>
      <c r="DC8" s="672"/>
      <c r="DD8" s="640">
        <v>7258582</v>
      </c>
      <c r="DE8" s="635"/>
      <c r="DF8" s="635"/>
      <c r="DG8" s="635"/>
      <c r="DH8" s="635"/>
      <c r="DI8" s="635"/>
      <c r="DJ8" s="635"/>
      <c r="DK8" s="635"/>
      <c r="DL8" s="635"/>
      <c r="DM8" s="635"/>
      <c r="DN8" s="635"/>
      <c r="DO8" s="635"/>
      <c r="DP8" s="636"/>
      <c r="DQ8" s="640">
        <v>153354284</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2874005</v>
      </c>
      <c r="S9" s="635"/>
      <c r="T9" s="635"/>
      <c r="U9" s="635"/>
      <c r="V9" s="635"/>
      <c r="W9" s="635"/>
      <c r="X9" s="635"/>
      <c r="Y9" s="636"/>
      <c r="Z9" s="672">
        <v>0.4</v>
      </c>
      <c r="AA9" s="672"/>
      <c r="AB9" s="672"/>
      <c r="AC9" s="672"/>
      <c r="AD9" s="673">
        <v>2874005</v>
      </c>
      <c r="AE9" s="673"/>
      <c r="AF9" s="673"/>
      <c r="AG9" s="673"/>
      <c r="AH9" s="673"/>
      <c r="AI9" s="673"/>
      <c r="AJ9" s="673"/>
      <c r="AK9" s="673"/>
      <c r="AL9" s="637">
        <v>0.7</v>
      </c>
      <c r="AM9" s="638"/>
      <c r="AN9" s="638"/>
      <c r="AO9" s="674"/>
      <c r="AP9" s="631" t="s">
        <v>230</v>
      </c>
      <c r="AQ9" s="632"/>
      <c r="AR9" s="632"/>
      <c r="AS9" s="632"/>
      <c r="AT9" s="632"/>
      <c r="AU9" s="632"/>
      <c r="AV9" s="632"/>
      <c r="AW9" s="632"/>
      <c r="AX9" s="632"/>
      <c r="AY9" s="632"/>
      <c r="AZ9" s="632"/>
      <c r="BA9" s="632"/>
      <c r="BB9" s="632"/>
      <c r="BC9" s="632"/>
      <c r="BD9" s="632"/>
      <c r="BE9" s="632"/>
      <c r="BF9" s="633"/>
      <c r="BG9" s="634">
        <v>182795101</v>
      </c>
      <c r="BH9" s="635"/>
      <c r="BI9" s="635"/>
      <c r="BJ9" s="635"/>
      <c r="BK9" s="635"/>
      <c r="BL9" s="635"/>
      <c r="BM9" s="635"/>
      <c r="BN9" s="636"/>
      <c r="BO9" s="672">
        <v>47.1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90369928</v>
      </c>
      <c r="CS9" s="635"/>
      <c r="CT9" s="635"/>
      <c r="CU9" s="635"/>
      <c r="CV9" s="635"/>
      <c r="CW9" s="635"/>
      <c r="CX9" s="635"/>
      <c r="CY9" s="636"/>
      <c r="CZ9" s="672">
        <v>11.3</v>
      </c>
      <c r="DA9" s="672"/>
      <c r="DB9" s="672"/>
      <c r="DC9" s="672"/>
      <c r="DD9" s="640">
        <v>22060922</v>
      </c>
      <c r="DE9" s="635"/>
      <c r="DF9" s="635"/>
      <c r="DG9" s="635"/>
      <c r="DH9" s="635"/>
      <c r="DI9" s="635"/>
      <c r="DJ9" s="635"/>
      <c r="DK9" s="635"/>
      <c r="DL9" s="635"/>
      <c r="DM9" s="635"/>
      <c r="DN9" s="635"/>
      <c r="DO9" s="635"/>
      <c r="DP9" s="636"/>
      <c r="DQ9" s="640">
        <v>58057425</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v>412517</v>
      </c>
      <c r="S10" s="635"/>
      <c r="T10" s="635"/>
      <c r="U10" s="635"/>
      <c r="V10" s="635"/>
      <c r="W10" s="635"/>
      <c r="X10" s="635"/>
      <c r="Y10" s="636"/>
      <c r="Z10" s="672">
        <v>0.1</v>
      </c>
      <c r="AA10" s="672"/>
      <c r="AB10" s="672"/>
      <c r="AC10" s="672"/>
      <c r="AD10" s="673">
        <v>412517</v>
      </c>
      <c r="AE10" s="673"/>
      <c r="AF10" s="673"/>
      <c r="AG10" s="673"/>
      <c r="AH10" s="673"/>
      <c r="AI10" s="673"/>
      <c r="AJ10" s="673"/>
      <c r="AK10" s="673"/>
      <c r="AL10" s="637">
        <v>0.1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4365284</v>
      </c>
      <c r="BH10" s="635"/>
      <c r="BI10" s="635"/>
      <c r="BJ10" s="635"/>
      <c r="BK10" s="635"/>
      <c r="BL10" s="635"/>
      <c r="BM10" s="635"/>
      <c r="BN10" s="636"/>
      <c r="BO10" s="672">
        <v>1.1000000000000001</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681265</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420083</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35018241</v>
      </c>
      <c r="S11" s="635"/>
      <c r="T11" s="635"/>
      <c r="U11" s="635"/>
      <c r="V11" s="635"/>
      <c r="W11" s="635"/>
      <c r="X11" s="635"/>
      <c r="Y11" s="636"/>
      <c r="Z11" s="637">
        <v>4.3</v>
      </c>
      <c r="AA11" s="638"/>
      <c r="AB11" s="638"/>
      <c r="AC11" s="639"/>
      <c r="AD11" s="640">
        <v>35018241</v>
      </c>
      <c r="AE11" s="635"/>
      <c r="AF11" s="635"/>
      <c r="AG11" s="635"/>
      <c r="AH11" s="635"/>
      <c r="AI11" s="635"/>
      <c r="AJ11" s="635"/>
      <c r="AK11" s="636"/>
      <c r="AL11" s="637">
        <v>8.4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15038088</v>
      </c>
      <c r="BH11" s="635"/>
      <c r="BI11" s="635"/>
      <c r="BJ11" s="635"/>
      <c r="BK11" s="635"/>
      <c r="BL11" s="635"/>
      <c r="BM11" s="635"/>
      <c r="BN11" s="636"/>
      <c r="BO11" s="672">
        <v>3.9</v>
      </c>
      <c r="BP11" s="672"/>
      <c r="BQ11" s="672"/>
      <c r="BR11" s="672"/>
      <c r="BS11" s="673">
        <v>2784415</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457915</v>
      </c>
      <c r="CS11" s="635"/>
      <c r="CT11" s="635"/>
      <c r="CU11" s="635"/>
      <c r="CV11" s="635"/>
      <c r="CW11" s="635"/>
      <c r="CX11" s="635"/>
      <c r="CY11" s="636"/>
      <c r="CZ11" s="672">
        <v>0.1</v>
      </c>
      <c r="DA11" s="672"/>
      <c r="DB11" s="672"/>
      <c r="DC11" s="672"/>
      <c r="DD11" s="640">
        <v>17795</v>
      </c>
      <c r="DE11" s="635"/>
      <c r="DF11" s="635"/>
      <c r="DG11" s="635"/>
      <c r="DH11" s="635"/>
      <c r="DI11" s="635"/>
      <c r="DJ11" s="635"/>
      <c r="DK11" s="635"/>
      <c r="DL11" s="635"/>
      <c r="DM11" s="635"/>
      <c r="DN11" s="635"/>
      <c r="DO11" s="635"/>
      <c r="DP11" s="636"/>
      <c r="DQ11" s="640">
        <v>440619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33816</v>
      </c>
      <c r="S12" s="635"/>
      <c r="T12" s="635"/>
      <c r="U12" s="635"/>
      <c r="V12" s="635"/>
      <c r="W12" s="635"/>
      <c r="X12" s="635"/>
      <c r="Y12" s="636"/>
      <c r="Z12" s="672">
        <v>0</v>
      </c>
      <c r="AA12" s="672"/>
      <c r="AB12" s="672"/>
      <c r="AC12" s="672"/>
      <c r="AD12" s="673">
        <v>33816</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133933272</v>
      </c>
      <c r="BH12" s="635"/>
      <c r="BI12" s="635"/>
      <c r="BJ12" s="635"/>
      <c r="BK12" s="635"/>
      <c r="BL12" s="635"/>
      <c r="BM12" s="635"/>
      <c r="BN12" s="636"/>
      <c r="BO12" s="672">
        <v>34.5</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24383530</v>
      </c>
      <c r="CS12" s="635"/>
      <c r="CT12" s="635"/>
      <c r="CU12" s="635"/>
      <c r="CV12" s="635"/>
      <c r="CW12" s="635"/>
      <c r="CX12" s="635"/>
      <c r="CY12" s="636"/>
      <c r="CZ12" s="672">
        <v>3</v>
      </c>
      <c r="DA12" s="672"/>
      <c r="DB12" s="672"/>
      <c r="DC12" s="672"/>
      <c r="DD12" s="640">
        <v>565022</v>
      </c>
      <c r="DE12" s="635"/>
      <c r="DF12" s="635"/>
      <c r="DG12" s="635"/>
      <c r="DH12" s="635"/>
      <c r="DI12" s="635"/>
      <c r="DJ12" s="635"/>
      <c r="DK12" s="635"/>
      <c r="DL12" s="635"/>
      <c r="DM12" s="635"/>
      <c r="DN12" s="635"/>
      <c r="DO12" s="635"/>
      <c r="DP12" s="636"/>
      <c r="DQ12" s="640">
        <v>3620491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133607005</v>
      </c>
      <c r="BH13" s="635"/>
      <c r="BI13" s="635"/>
      <c r="BJ13" s="635"/>
      <c r="BK13" s="635"/>
      <c r="BL13" s="635"/>
      <c r="BM13" s="635"/>
      <c r="BN13" s="636"/>
      <c r="BO13" s="672">
        <v>34.4</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80987498</v>
      </c>
      <c r="CS13" s="635"/>
      <c r="CT13" s="635"/>
      <c r="CU13" s="635"/>
      <c r="CV13" s="635"/>
      <c r="CW13" s="635"/>
      <c r="CX13" s="635"/>
      <c r="CY13" s="636"/>
      <c r="CZ13" s="672">
        <v>10.1</v>
      </c>
      <c r="DA13" s="672"/>
      <c r="DB13" s="672"/>
      <c r="DC13" s="672"/>
      <c r="DD13" s="640">
        <v>47501732</v>
      </c>
      <c r="DE13" s="635"/>
      <c r="DF13" s="635"/>
      <c r="DG13" s="635"/>
      <c r="DH13" s="635"/>
      <c r="DI13" s="635"/>
      <c r="DJ13" s="635"/>
      <c r="DK13" s="635"/>
      <c r="DL13" s="635"/>
      <c r="DM13" s="635"/>
      <c r="DN13" s="635"/>
      <c r="DO13" s="635"/>
      <c r="DP13" s="636"/>
      <c r="DQ13" s="640">
        <v>37819479</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26620</v>
      </c>
      <c r="S14" s="635"/>
      <c r="T14" s="635"/>
      <c r="U14" s="635"/>
      <c r="V14" s="635"/>
      <c r="W14" s="635"/>
      <c r="X14" s="635"/>
      <c r="Y14" s="636"/>
      <c r="Z14" s="672">
        <v>0</v>
      </c>
      <c r="AA14" s="672"/>
      <c r="AB14" s="672"/>
      <c r="AC14" s="672"/>
      <c r="AD14" s="673">
        <v>26620</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1022391</v>
      </c>
      <c r="BH14" s="635"/>
      <c r="BI14" s="635"/>
      <c r="BJ14" s="635"/>
      <c r="BK14" s="635"/>
      <c r="BL14" s="635"/>
      <c r="BM14" s="635"/>
      <c r="BN14" s="636"/>
      <c r="BO14" s="672">
        <v>0.3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17723930</v>
      </c>
      <c r="CS14" s="635"/>
      <c r="CT14" s="635"/>
      <c r="CU14" s="635"/>
      <c r="CV14" s="635"/>
      <c r="CW14" s="635"/>
      <c r="CX14" s="635"/>
      <c r="CY14" s="636"/>
      <c r="CZ14" s="672">
        <v>2.2000000000000002</v>
      </c>
      <c r="DA14" s="672"/>
      <c r="DB14" s="672"/>
      <c r="DC14" s="672"/>
      <c r="DD14" s="640">
        <v>1049146</v>
      </c>
      <c r="DE14" s="635"/>
      <c r="DF14" s="635"/>
      <c r="DG14" s="635"/>
      <c r="DH14" s="635"/>
      <c r="DI14" s="635"/>
      <c r="DJ14" s="635"/>
      <c r="DK14" s="635"/>
      <c r="DL14" s="635"/>
      <c r="DM14" s="635"/>
      <c r="DN14" s="635"/>
      <c r="DO14" s="635"/>
      <c r="DP14" s="636"/>
      <c r="DQ14" s="640">
        <v>16444993</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v>3825405</v>
      </c>
      <c r="S15" s="635"/>
      <c r="T15" s="635"/>
      <c r="U15" s="635"/>
      <c r="V15" s="635"/>
      <c r="W15" s="635"/>
      <c r="X15" s="635"/>
      <c r="Y15" s="636"/>
      <c r="Z15" s="672">
        <v>0.5</v>
      </c>
      <c r="AA15" s="672"/>
      <c r="AB15" s="672"/>
      <c r="AC15" s="672"/>
      <c r="AD15" s="673">
        <v>3825405</v>
      </c>
      <c r="AE15" s="673"/>
      <c r="AF15" s="673"/>
      <c r="AG15" s="673"/>
      <c r="AH15" s="673"/>
      <c r="AI15" s="673"/>
      <c r="AJ15" s="673"/>
      <c r="AK15" s="673"/>
      <c r="AL15" s="637">
        <v>0.9</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9881937</v>
      </c>
      <c r="BH15" s="635"/>
      <c r="BI15" s="635"/>
      <c r="BJ15" s="635"/>
      <c r="BK15" s="635"/>
      <c r="BL15" s="635"/>
      <c r="BM15" s="635"/>
      <c r="BN15" s="636"/>
      <c r="BO15" s="672">
        <v>2.5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124497357</v>
      </c>
      <c r="CS15" s="635"/>
      <c r="CT15" s="635"/>
      <c r="CU15" s="635"/>
      <c r="CV15" s="635"/>
      <c r="CW15" s="635"/>
      <c r="CX15" s="635"/>
      <c r="CY15" s="636"/>
      <c r="CZ15" s="672">
        <v>15.5</v>
      </c>
      <c r="DA15" s="672"/>
      <c r="DB15" s="672"/>
      <c r="DC15" s="672"/>
      <c r="DD15" s="640">
        <v>16664818</v>
      </c>
      <c r="DE15" s="635"/>
      <c r="DF15" s="635"/>
      <c r="DG15" s="635"/>
      <c r="DH15" s="635"/>
      <c r="DI15" s="635"/>
      <c r="DJ15" s="635"/>
      <c r="DK15" s="635"/>
      <c r="DL15" s="635"/>
      <c r="DM15" s="635"/>
      <c r="DN15" s="635"/>
      <c r="DO15" s="635"/>
      <c r="DP15" s="636"/>
      <c r="DQ15" s="640">
        <v>85616214</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1051507</v>
      </c>
      <c r="S16" s="635"/>
      <c r="T16" s="635"/>
      <c r="U16" s="635"/>
      <c r="V16" s="635"/>
      <c r="W16" s="635"/>
      <c r="X16" s="635"/>
      <c r="Y16" s="636"/>
      <c r="Z16" s="672">
        <v>0.1</v>
      </c>
      <c r="AA16" s="672"/>
      <c r="AB16" s="672"/>
      <c r="AC16" s="672"/>
      <c r="AD16" s="673">
        <v>1051507</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11198</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11198</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3493528</v>
      </c>
      <c r="S17" s="635"/>
      <c r="T17" s="635"/>
      <c r="U17" s="635"/>
      <c r="V17" s="635"/>
      <c r="W17" s="635"/>
      <c r="X17" s="635"/>
      <c r="Y17" s="636"/>
      <c r="Z17" s="672">
        <v>0.4</v>
      </c>
      <c r="AA17" s="672"/>
      <c r="AB17" s="672"/>
      <c r="AC17" s="672"/>
      <c r="AD17" s="673">
        <v>3493528</v>
      </c>
      <c r="AE17" s="673"/>
      <c r="AF17" s="673"/>
      <c r="AG17" s="673"/>
      <c r="AH17" s="673"/>
      <c r="AI17" s="673"/>
      <c r="AJ17" s="673"/>
      <c r="AK17" s="673"/>
      <c r="AL17" s="637">
        <v>0.8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73136643</v>
      </c>
      <c r="CS17" s="635"/>
      <c r="CT17" s="635"/>
      <c r="CU17" s="635"/>
      <c r="CV17" s="635"/>
      <c r="CW17" s="635"/>
      <c r="CX17" s="635"/>
      <c r="CY17" s="636"/>
      <c r="CZ17" s="672">
        <v>9.1</v>
      </c>
      <c r="DA17" s="672"/>
      <c r="DB17" s="672"/>
      <c r="DC17" s="672"/>
      <c r="DD17" s="640" t="s">
        <v>122</v>
      </c>
      <c r="DE17" s="635"/>
      <c r="DF17" s="635"/>
      <c r="DG17" s="635"/>
      <c r="DH17" s="635"/>
      <c r="DI17" s="635"/>
      <c r="DJ17" s="635"/>
      <c r="DK17" s="635"/>
      <c r="DL17" s="635"/>
      <c r="DM17" s="635"/>
      <c r="DN17" s="635"/>
      <c r="DO17" s="635"/>
      <c r="DP17" s="636"/>
      <c r="DQ17" s="640">
        <v>69799688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1980572</v>
      </c>
      <c r="S18" s="635"/>
      <c r="T18" s="635"/>
      <c r="U18" s="635"/>
      <c r="V18" s="635"/>
      <c r="W18" s="635"/>
      <c r="X18" s="635"/>
      <c r="Y18" s="636"/>
      <c r="Z18" s="672">
        <v>0.2</v>
      </c>
      <c r="AA18" s="672"/>
      <c r="AB18" s="672"/>
      <c r="AC18" s="672"/>
      <c r="AD18" s="673">
        <v>1980572</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1416860</v>
      </c>
      <c r="CS18" s="635"/>
      <c r="CT18" s="635"/>
      <c r="CU18" s="635"/>
      <c r="CV18" s="635"/>
      <c r="CW18" s="635"/>
      <c r="CX18" s="635"/>
      <c r="CY18" s="636"/>
      <c r="CZ18" s="672">
        <v>0.2</v>
      </c>
      <c r="DA18" s="672"/>
      <c r="DB18" s="672"/>
      <c r="DC18" s="672"/>
      <c r="DD18" s="640" t="s">
        <v>122</v>
      </c>
      <c r="DE18" s="635"/>
      <c r="DF18" s="635"/>
      <c r="DG18" s="635"/>
      <c r="DH18" s="635"/>
      <c r="DI18" s="635"/>
      <c r="DJ18" s="635"/>
      <c r="DK18" s="635"/>
      <c r="DL18" s="635"/>
      <c r="DM18" s="635"/>
      <c r="DN18" s="635"/>
      <c r="DO18" s="635"/>
      <c r="DP18" s="636"/>
      <c r="DQ18" s="640">
        <v>1416860</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1946367</v>
      </c>
      <c r="S19" s="635"/>
      <c r="T19" s="635"/>
      <c r="U19" s="635"/>
      <c r="V19" s="635"/>
      <c r="W19" s="635"/>
      <c r="X19" s="635"/>
      <c r="Y19" s="636"/>
      <c r="Z19" s="672">
        <v>0.2</v>
      </c>
      <c r="AA19" s="672"/>
      <c r="AB19" s="672"/>
      <c r="AC19" s="672"/>
      <c r="AD19" s="673">
        <v>1946367</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37785070</v>
      </c>
      <c r="BH19" s="635"/>
      <c r="BI19" s="635"/>
      <c r="BJ19" s="635"/>
      <c r="BK19" s="635"/>
      <c r="BL19" s="635"/>
      <c r="BM19" s="635"/>
      <c r="BN19" s="636"/>
      <c r="BO19" s="672">
        <v>9.6999999999999993</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34205</v>
      </c>
      <c r="S20" s="635"/>
      <c r="T20" s="635"/>
      <c r="U20" s="635"/>
      <c r="V20" s="635"/>
      <c r="W20" s="635"/>
      <c r="X20" s="635"/>
      <c r="Y20" s="636"/>
      <c r="Z20" s="672">
        <v>0</v>
      </c>
      <c r="AA20" s="672"/>
      <c r="AB20" s="672"/>
      <c r="AC20" s="672"/>
      <c r="AD20" s="673">
        <v>34205</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37785070</v>
      </c>
      <c r="BH20" s="635"/>
      <c r="BI20" s="635"/>
      <c r="BJ20" s="635"/>
      <c r="BK20" s="635"/>
      <c r="BL20" s="635"/>
      <c r="BM20" s="635"/>
      <c r="BN20" s="636"/>
      <c r="BO20" s="672">
        <v>9.6999999999999993</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801310662</v>
      </c>
      <c r="CS20" s="635"/>
      <c r="CT20" s="635"/>
      <c r="CU20" s="635"/>
      <c r="CV20" s="635"/>
      <c r="CW20" s="635"/>
      <c r="CX20" s="635"/>
      <c r="CY20" s="636"/>
      <c r="CZ20" s="672">
        <v>100</v>
      </c>
      <c r="DA20" s="672"/>
      <c r="DB20" s="672"/>
      <c r="DC20" s="672"/>
      <c r="DD20" s="640">
        <v>120460120</v>
      </c>
      <c r="DE20" s="635"/>
      <c r="DF20" s="635"/>
      <c r="DG20" s="635"/>
      <c r="DH20" s="635"/>
      <c r="DI20" s="635"/>
      <c r="DJ20" s="635"/>
      <c r="DK20" s="635"/>
      <c r="DL20" s="635"/>
      <c r="DM20" s="635"/>
      <c r="DN20" s="635"/>
      <c r="DO20" s="635"/>
      <c r="DP20" s="636"/>
      <c r="DQ20" s="640">
        <v>468974106</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500526</v>
      </c>
      <c r="S21" s="635"/>
      <c r="T21" s="635"/>
      <c r="U21" s="635"/>
      <c r="V21" s="635"/>
      <c r="W21" s="635"/>
      <c r="X21" s="635"/>
      <c r="Y21" s="636"/>
      <c r="Z21" s="672">
        <v>0.1</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45208</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9549168</v>
      </c>
      <c r="BH22" s="635"/>
      <c r="BI22" s="635"/>
      <c r="BJ22" s="635"/>
      <c r="BK22" s="635"/>
      <c r="BL22" s="635"/>
      <c r="BM22" s="635"/>
      <c r="BN22" s="636"/>
      <c r="BO22" s="672">
        <v>2.5</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500303</v>
      </c>
      <c r="S23" s="635"/>
      <c r="T23" s="635"/>
      <c r="U23" s="635"/>
      <c r="V23" s="635"/>
      <c r="W23" s="635"/>
      <c r="X23" s="635"/>
      <c r="Y23" s="636"/>
      <c r="Z23" s="672">
        <v>0.1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28190694</v>
      </c>
      <c r="BH23" s="635"/>
      <c r="BI23" s="635"/>
      <c r="BJ23" s="635"/>
      <c r="BK23" s="635"/>
      <c r="BL23" s="635"/>
      <c r="BM23" s="635"/>
      <c r="BN23" s="636"/>
      <c r="BO23" s="672">
        <v>7.3</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223</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463268686</v>
      </c>
      <c r="CS24" s="690"/>
      <c r="CT24" s="690"/>
      <c r="CU24" s="690"/>
      <c r="CV24" s="690"/>
      <c r="CW24" s="690"/>
      <c r="CX24" s="690"/>
      <c r="CY24" s="715"/>
      <c r="CZ24" s="716">
        <v>57.8</v>
      </c>
      <c r="DA24" s="698"/>
      <c r="DB24" s="698"/>
      <c r="DC24" s="718"/>
      <c r="DD24" s="714">
        <v>290165556</v>
      </c>
      <c r="DE24" s="690"/>
      <c r="DF24" s="690"/>
      <c r="DG24" s="690"/>
      <c r="DH24" s="690"/>
      <c r="DI24" s="690"/>
      <c r="DJ24" s="690"/>
      <c r="DK24" s="715"/>
      <c r="DL24" s="714">
        <v>279002382</v>
      </c>
      <c r="DM24" s="690"/>
      <c r="DN24" s="690"/>
      <c r="DO24" s="690"/>
      <c r="DP24" s="690"/>
      <c r="DQ24" s="690"/>
      <c r="DR24" s="690"/>
      <c r="DS24" s="690"/>
      <c r="DT24" s="690"/>
      <c r="DU24" s="690"/>
      <c r="DV24" s="715"/>
      <c r="DW24" s="716">
        <v>66.5</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442774584</v>
      </c>
      <c r="S25" s="635"/>
      <c r="T25" s="635"/>
      <c r="U25" s="635"/>
      <c r="V25" s="635"/>
      <c r="W25" s="635"/>
      <c r="X25" s="635"/>
      <c r="Y25" s="636"/>
      <c r="Z25" s="672">
        <v>54.5</v>
      </c>
      <c r="AA25" s="672"/>
      <c r="AB25" s="672"/>
      <c r="AC25" s="672"/>
      <c r="AD25" s="673">
        <v>414083364</v>
      </c>
      <c r="AE25" s="673"/>
      <c r="AF25" s="673"/>
      <c r="AG25" s="673"/>
      <c r="AH25" s="673"/>
      <c r="AI25" s="673"/>
      <c r="AJ25" s="673"/>
      <c r="AK25" s="673"/>
      <c r="AL25" s="637">
        <v>98.7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150776370</v>
      </c>
      <c r="CS25" s="647"/>
      <c r="CT25" s="647"/>
      <c r="CU25" s="647"/>
      <c r="CV25" s="647"/>
      <c r="CW25" s="647"/>
      <c r="CX25" s="647"/>
      <c r="CY25" s="648"/>
      <c r="CZ25" s="637">
        <v>18.8</v>
      </c>
      <c r="DA25" s="649"/>
      <c r="DB25" s="649"/>
      <c r="DC25" s="650"/>
      <c r="DD25" s="640">
        <v>128508595</v>
      </c>
      <c r="DE25" s="647"/>
      <c r="DF25" s="647"/>
      <c r="DG25" s="647"/>
      <c r="DH25" s="647"/>
      <c r="DI25" s="647"/>
      <c r="DJ25" s="647"/>
      <c r="DK25" s="648"/>
      <c r="DL25" s="640">
        <v>127103304</v>
      </c>
      <c r="DM25" s="647"/>
      <c r="DN25" s="647"/>
      <c r="DO25" s="647"/>
      <c r="DP25" s="647"/>
      <c r="DQ25" s="647"/>
      <c r="DR25" s="647"/>
      <c r="DS25" s="647"/>
      <c r="DT25" s="647"/>
      <c r="DU25" s="647"/>
      <c r="DV25" s="648"/>
      <c r="DW25" s="637">
        <v>30.3</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273089</v>
      </c>
      <c r="S26" s="635"/>
      <c r="T26" s="635"/>
      <c r="U26" s="635"/>
      <c r="V26" s="635"/>
      <c r="W26" s="635"/>
      <c r="X26" s="635"/>
      <c r="Y26" s="636"/>
      <c r="Z26" s="672">
        <v>0</v>
      </c>
      <c r="AA26" s="672"/>
      <c r="AB26" s="672"/>
      <c r="AC26" s="672"/>
      <c r="AD26" s="673">
        <v>273089</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114168867</v>
      </c>
      <c r="CS26" s="635"/>
      <c r="CT26" s="635"/>
      <c r="CU26" s="635"/>
      <c r="CV26" s="635"/>
      <c r="CW26" s="635"/>
      <c r="CX26" s="635"/>
      <c r="CY26" s="636"/>
      <c r="CZ26" s="637">
        <v>14.2</v>
      </c>
      <c r="DA26" s="649"/>
      <c r="DB26" s="649"/>
      <c r="DC26" s="650"/>
      <c r="DD26" s="640">
        <v>93123845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8646142</v>
      </c>
      <c r="S27" s="635"/>
      <c r="T27" s="635"/>
      <c r="U27" s="635"/>
      <c r="V27" s="635"/>
      <c r="W27" s="635"/>
      <c r="X27" s="635"/>
      <c r="Y27" s="636"/>
      <c r="Z27" s="672">
        <v>1.1000000000000001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387895754</v>
      </c>
      <c r="BH27" s="635"/>
      <c r="BI27" s="635"/>
      <c r="BJ27" s="635"/>
      <c r="BK27" s="635"/>
      <c r="BL27" s="635"/>
      <c r="BM27" s="635"/>
      <c r="BN27" s="636"/>
      <c r="BO27" s="672">
        <v>100</v>
      </c>
      <c r="BP27" s="672"/>
      <c r="BQ27" s="672"/>
      <c r="BR27" s="672"/>
      <c r="BS27" s="673">
        <v>2784415</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239698220</v>
      </c>
      <c r="CS27" s="647"/>
      <c r="CT27" s="647"/>
      <c r="CU27" s="647"/>
      <c r="CV27" s="647"/>
      <c r="CW27" s="647"/>
      <c r="CX27" s="647"/>
      <c r="CY27" s="648"/>
      <c r="CZ27" s="637">
        <v>29.9</v>
      </c>
      <c r="DA27" s="649"/>
      <c r="DB27" s="649"/>
      <c r="DC27" s="650"/>
      <c r="DD27" s="640">
        <v>92199820</v>
      </c>
      <c r="DE27" s="647"/>
      <c r="DF27" s="647"/>
      <c r="DG27" s="647"/>
      <c r="DH27" s="647"/>
      <c r="DI27" s="647"/>
      <c r="DJ27" s="647"/>
      <c r="DK27" s="648"/>
      <c r="DL27" s="640">
        <v>82609892</v>
      </c>
      <c r="DM27" s="647"/>
      <c r="DN27" s="647"/>
      <c r="DO27" s="647"/>
      <c r="DP27" s="647"/>
      <c r="DQ27" s="647"/>
      <c r="DR27" s="647"/>
      <c r="DS27" s="647"/>
      <c r="DT27" s="647"/>
      <c r="DU27" s="647"/>
      <c r="DV27" s="648"/>
      <c r="DW27" s="637">
        <v>19.7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12350599</v>
      </c>
      <c r="S28" s="635"/>
      <c r="T28" s="635"/>
      <c r="U28" s="635"/>
      <c r="V28" s="635"/>
      <c r="W28" s="635"/>
      <c r="X28" s="635"/>
      <c r="Y28" s="636"/>
      <c r="Z28" s="672">
        <v>1.5</v>
      </c>
      <c r="AA28" s="672"/>
      <c r="AB28" s="672"/>
      <c r="AC28" s="672"/>
      <c r="AD28" s="673">
        <v>3857933</v>
      </c>
      <c r="AE28" s="673"/>
      <c r="AF28" s="673"/>
      <c r="AG28" s="673"/>
      <c r="AH28" s="673"/>
      <c r="AI28" s="673"/>
      <c r="AJ28" s="673"/>
      <c r="AK28" s="673"/>
      <c r="AL28" s="637">
        <v>0.9</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72794096</v>
      </c>
      <c r="CS28" s="635"/>
      <c r="CT28" s="635"/>
      <c r="CU28" s="635"/>
      <c r="CV28" s="635"/>
      <c r="CW28" s="635"/>
      <c r="CX28" s="635"/>
      <c r="CY28" s="636"/>
      <c r="CZ28" s="637">
        <v>9.1</v>
      </c>
      <c r="DA28" s="649"/>
      <c r="DB28" s="649"/>
      <c r="DC28" s="650"/>
      <c r="DD28" s="640">
        <v>69457141</v>
      </c>
      <c r="DE28" s="635"/>
      <c r="DF28" s="635"/>
      <c r="DG28" s="635"/>
      <c r="DH28" s="635"/>
      <c r="DI28" s="635"/>
      <c r="DJ28" s="635"/>
      <c r="DK28" s="636"/>
      <c r="DL28" s="640">
        <v>69289186</v>
      </c>
      <c r="DM28" s="635"/>
      <c r="DN28" s="635"/>
      <c r="DO28" s="635"/>
      <c r="DP28" s="635"/>
      <c r="DQ28" s="635"/>
      <c r="DR28" s="635"/>
      <c r="DS28" s="635"/>
      <c r="DT28" s="635"/>
      <c r="DU28" s="635"/>
      <c r="DV28" s="636"/>
      <c r="DW28" s="637">
        <v>16.5</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3344733</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72793785</v>
      </c>
      <c r="CS29" s="647"/>
      <c r="CT29" s="647"/>
      <c r="CU29" s="647"/>
      <c r="CV29" s="647"/>
      <c r="CW29" s="647"/>
      <c r="CX29" s="647"/>
      <c r="CY29" s="648"/>
      <c r="CZ29" s="637">
        <v>9.1</v>
      </c>
      <c r="DA29" s="649"/>
      <c r="DB29" s="649"/>
      <c r="DC29" s="650"/>
      <c r="DD29" s="640">
        <v>69456830</v>
      </c>
      <c r="DE29" s="647"/>
      <c r="DF29" s="647"/>
      <c r="DG29" s="647"/>
      <c r="DH29" s="647"/>
      <c r="DI29" s="647"/>
      <c r="DJ29" s="647"/>
      <c r="DK29" s="648"/>
      <c r="DL29" s="640">
        <v>69288875</v>
      </c>
      <c r="DM29" s="647"/>
      <c r="DN29" s="647"/>
      <c r="DO29" s="647"/>
      <c r="DP29" s="647"/>
      <c r="DQ29" s="647"/>
      <c r="DR29" s="647"/>
      <c r="DS29" s="647"/>
      <c r="DT29" s="647"/>
      <c r="DU29" s="647"/>
      <c r="DV29" s="648"/>
      <c r="DW29" s="637">
        <v>16.5</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173792409</v>
      </c>
      <c r="S30" s="635"/>
      <c r="T30" s="635"/>
      <c r="U30" s="635"/>
      <c r="V30" s="635"/>
      <c r="W30" s="635"/>
      <c r="X30" s="635"/>
      <c r="Y30" s="636"/>
      <c r="Z30" s="672">
        <v>21.4</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63850699</v>
      </c>
      <c r="CS30" s="635"/>
      <c r="CT30" s="635"/>
      <c r="CU30" s="635"/>
      <c r="CV30" s="635"/>
      <c r="CW30" s="635"/>
      <c r="CX30" s="635"/>
      <c r="CY30" s="636"/>
      <c r="CZ30" s="637">
        <v>8</v>
      </c>
      <c r="DA30" s="649"/>
      <c r="DB30" s="649"/>
      <c r="DC30" s="650"/>
      <c r="DD30" s="640">
        <v>60875969</v>
      </c>
      <c r="DE30" s="635"/>
      <c r="DF30" s="635"/>
      <c r="DG30" s="635"/>
      <c r="DH30" s="635"/>
      <c r="DI30" s="635"/>
      <c r="DJ30" s="635"/>
      <c r="DK30" s="636"/>
      <c r="DL30" s="640">
        <v>60819722</v>
      </c>
      <c r="DM30" s="635"/>
      <c r="DN30" s="635"/>
      <c r="DO30" s="635"/>
      <c r="DP30" s="635"/>
      <c r="DQ30" s="635"/>
      <c r="DR30" s="635"/>
      <c r="DS30" s="635"/>
      <c r="DT30" s="635"/>
      <c r="DU30" s="635"/>
      <c r="DV30" s="636"/>
      <c r="DW30" s="637">
        <v>14.5</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99.7</v>
      </c>
      <c r="BH31" s="697"/>
      <c r="BI31" s="697"/>
      <c r="BJ31" s="697"/>
      <c r="BK31" s="697"/>
      <c r="BL31" s="697"/>
      <c r="BM31" s="698">
        <v>99.5</v>
      </c>
      <c r="BN31" s="697"/>
      <c r="BO31" s="697"/>
      <c r="BP31" s="697"/>
      <c r="BQ31" s="699"/>
      <c r="BR31" s="696">
        <v>99.7</v>
      </c>
      <c r="BS31" s="697"/>
      <c r="BT31" s="697"/>
      <c r="BU31" s="697"/>
      <c r="BV31" s="697"/>
      <c r="BW31" s="697"/>
      <c r="BX31" s="698">
        <v>99.5</v>
      </c>
      <c r="BY31" s="697"/>
      <c r="BZ31" s="697"/>
      <c r="CA31" s="697"/>
      <c r="CB31" s="699"/>
      <c r="CD31" s="655"/>
      <c r="CE31" s="656"/>
      <c r="CF31" s="631" t="s">
        <v>300</v>
      </c>
      <c r="CG31" s="632"/>
      <c r="CH31" s="632"/>
      <c r="CI31" s="632"/>
      <c r="CJ31" s="632"/>
      <c r="CK31" s="632"/>
      <c r="CL31" s="632"/>
      <c r="CM31" s="632"/>
      <c r="CN31" s="632"/>
      <c r="CO31" s="632"/>
      <c r="CP31" s="632"/>
      <c r="CQ31" s="633"/>
      <c r="CR31" s="634">
        <v>8943086</v>
      </c>
      <c r="CS31" s="647"/>
      <c r="CT31" s="647"/>
      <c r="CU31" s="647"/>
      <c r="CV31" s="647"/>
      <c r="CW31" s="647"/>
      <c r="CX31" s="647"/>
      <c r="CY31" s="648"/>
      <c r="CZ31" s="637">
        <v>1.1000000000000001</v>
      </c>
      <c r="DA31" s="649"/>
      <c r="DB31" s="649"/>
      <c r="DC31" s="650"/>
      <c r="DD31" s="640">
        <v>8580861</v>
      </c>
      <c r="DE31" s="647"/>
      <c r="DF31" s="647"/>
      <c r="DG31" s="647"/>
      <c r="DH31" s="647"/>
      <c r="DI31" s="647"/>
      <c r="DJ31" s="647"/>
      <c r="DK31" s="648"/>
      <c r="DL31" s="640">
        <v>8469153</v>
      </c>
      <c r="DM31" s="647"/>
      <c r="DN31" s="647"/>
      <c r="DO31" s="647"/>
      <c r="DP31" s="647"/>
      <c r="DQ31" s="647"/>
      <c r="DR31" s="647"/>
      <c r="DS31" s="647"/>
      <c r="DT31" s="647"/>
      <c r="DU31" s="647"/>
      <c r="DV31" s="648"/>
      <c r="DW31" s="637">
        <v>2</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40197609</v>
      </c>
      <c r="S32" s="635"/>
      <c r="T32" s="635"/>
      <c r="U32" s="635"/>
      <c r="V32" s="635"/>
      <c r="W32" s="635"/>
      <c r="X32" s="635"/>
      <c r="Y32" s="636"/>
      <c r="Z32" s="672">
        <v>4.9000000000000004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99.5</v>
      </c>
      <c r="BH32" s="647"/>
      <c r="BI32" s="647"/>
      <c r="BJ32" s="647"/>
      <c r="BK32" s="647"/>
      <c r="BL32" s="647"/>
      <c r="BM32" s="638">
        <v>99.2</v>
      </c>
      <c r="BN32" s="647"/>
      <c r="BO32" s="647"/>
      <c r="BP32" s="647"/>
      <c r="BQ32" s="670"/>
      <c r="BR32" s="700">
        <v>99.5</v>
      </c>
      <c r="BS32" s="647"/>
      <c r="BT32" s="647"/>
      <c r="BU32" s="647"/>
      <c r="BV32" s="647"/>
      <c r="BW32" s="647"/>
      <c r="BX32" s="638">
        <v>99.2</v>
      </c>
      <c r="BY32" s="647"/>
      <c r="BZ32" s="647"/>
      <c r="CA32" s="647"/>
      <c r="CB32" s="670"/>
      <c r="CD32" s="657"/>
      <c r="CE32" s="658"/>
      <c r="CF32" s="631" t="s">
        <v>304</v>
      </c>
      <c r="CG32" s="632"/>
      <c r="CH32" s="632"/>
      <c r="CI32" s="632"/>
      <c r="CJ32" s="632"/>
      <c r="CK32" s="632"/>
      <c r="CL32" s="632"/>
      <c r="CM32" s="632"/>
      <c r="CN32" s="632"/>
      <c r="CO32" s="632"/>
      <c r="CP32" s="632"/>
      <c r="CQ32" s="633"/>
      <c r="CR32" s="634">
        <v>311</v>
      </c>
      <c r="CS32" s="635"/>
      <c r="CT32" s="635"/>
      <c r="CU32" s="635"/>
      <c r="CV32" s="635"/>
      <c r="CW32" s="635"/>
      <c r="CX32" s="635"/>
      <c r="CY32" s="636"/>
      <c r="CZ32" s="637">
        <v>0</v>
      </c>
      <c r="DA32" s="649"/>
      <c r="DB32" s="649"/>
      <c r="DC32" s="650"/>
      <c r="DD32" s="640">
        <v>311</v>
      </c>
      <c r="DE32" s="635"/>
      <c r="DF32" s="635"/>
      <c r="DG32" s="635"/>
      <c r="DH32" s="635"/>
      <c r="DI32" s="635"/>
      <c r="DJ32" s="635"/>
      <c r="DK32" s="636"/>
      <c r="DL32" s="640">
        <v>311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9746431</v>
      </c>
      <c r="S33" s="635"/>
      <c r="T33" s="635"/>
      <c r="U33" s="635"/>
      <c r="V33" s="635"/>
      <c r="W33" s="635"/>
      <c r="X33" s="635"/>
      <c r="Y33" s="636"/>
      <c r="Z33" s="672">
        <v>1.2</v>
      </c>
      <c r="AA33" s="672"/>
      <c r="AB33" s="672"/>
      <c r="AC33" s="672"/>
      <c r="AD33" s="673">
        <v>816432</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99.9</v>
      </c>
      <c r="BH33" s="619"/>
      <c r="BI33" s="619"/>
      <c r="BJ33" s="619"/>
      <c r="BK33" s="619"/>
      <c r="BL33" s="619"/>
      <c r="BM33" s="665">
        <v>99.8</v>
      </c>
      <c r="BN33" s="619"/>
      <c r="BO33" s="619"/>
      <c r="BP33" s="619"/>
      <c r="BQ33" s="682"/>
      <c r="BR33" s="695">
        <v>99.9</v>
      </c>
      <c r="BS33" s="619"/>
      <c r="BT33" s="619"/>
      <c r="BU33" s="619"/>
      <c r="BV33" s="619"/>
      <c r="BW33" s="619"/>
      <c r="BX33" s="665">
        <v>99.8</v>
      </c>
      <c r="BY33" s="619"/>
      <c r="BZ33" s="619"/>
      <c r="CA33" s="619"/>
      <c r="CB33" s="682"/>
      <c r="CD33" s="631" t="s">
        <v>307</v>
      </c>
      <c r="CE33" s="632"/>
      <c r="CF33" s="632"/>
      <c r="CG33" s="632"/>
      <c r="CH33" s="632"/>
      <c r="CI33" s="632"/>
      <c r="CJ33" s="632"/>
      <c r="CK33" s="632"/>
      <c r="CL33" s="632"/>
      <c r="CM33" s="632"/>
      <c r="CN33" s="632"/>
      <c r="CO33" s="632"/>
      <c r="CP33" s="632"/>
      <c r="CQ33" s="633"/>
      <c r="CR33" s="634">
        <v>217570658</v>
      </c>
      <c r="CS33" s="647"/>
      <c r="CT33" s="647"/>
      <c r="CU33" s="647"/>
      <c r="CV33" s="647"/>
      <c r="CW33" s="647"/>
      <c r="CX33" s="647"/>
      <c r="CY33" s="648"/>
      <c r="CZ33" s="637">
        <v>27.2</v>
      </c>
      <c r="DA33" s="649"/>
      <c r="DB33" s="649"/>
      <c r="DC33" s="650"/>
      <c r="DD33" s="640">
        <v>154816297</v>
      </c>
      <c r="DE33" s="647"/>
      <c r="DF33" s="647"/>
      <c r="DG33" s="647"/>
      <c r="DH33" s="647"/>
      <c r="DI33" s="647"/>
      <c r="DJ33" s="647"/>
      <c r="DK33" s="648"/>
      <c r="DL33" s="640">
        <v>128776456</v>
      </c>
      <c r="DM33" s="647"/>
      <c r="DN33" s="647"/>
      <c r="DO33" s="647"/>
      <c r="DP33" s="647"/>
      <c r="DQ33" s="647"/>
      <c r="DR33" s="647"/>
      <c r="DS33" s="647"/>
      <c r="DT33" s="647"/>
      <c r="DU33" s="647"/>
      <c r="DV33" s="648"/>
      <c r="DW33" s="637">
        <v>30.7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1859875</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92658577</v>
      </c>
      <c r="CS34" s="635"/>
      <c r="CT34" s="635"/>
      <c r="CU34" s="635"/>
      <c r="CV34" s="635"/>
      <c r="CW34" s="635"/>
      <c r="CX34" s="635"/>
      <c r="CY34" s="636"/>
      <c r="CZ34" s="637">
        <v>11.6</v>
      </c>
      <c r="DA34" s="649"/>
      <c r="DB34" s="649"/>
      <c r="DC34" s="650"/>
      <c r="DD34" s="640">
        <v>69029986</v>
      </c>
      <c r="DE34" s="635"/>
      <c r="DF34" s="635"/>
      <c r="DG34" s="635"/>
      <c r="DH34" s="635"/>
      <c r="DI34" s="635"/>
      <c r="DJ34" s="635"/>
      <c r="DK34" s="636"/>
      <c r="DL34" s="640">
        <v>61472397</v>
      </c>
      <c r="DM34" s="635"/>
      <c r="DN34" s="635"/>
      <c r="DO34" s="635"/>
      <c r="DP34" s="635"/>
      <c r="DQ34" s="635"/>
      <c r="DR34" s="635"/>
      <c r="DS34" s="635"/>
      <c r="DT34" s="635"/>
      <c r="DU34" s="635"/>
      <c r="DV34" s="636"/>
      <c r="DW34" s="637">
        <v>14.7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5992393</v>
      </c>
      <c r="S35" s="635"/>
      <c r="T35" s="635"/>
      <c r="U35" s="635"/>
      <c r="V35" s="635"/>
      <c r="W35" s="635"/>
      <c r="X35" s="635"/>
      <c r="Y35" s="636"/>
      <c r="Z35" s="672">
        <v>0.7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6336417</v>
      </c>
      <c r="CS35" s="647"/>
      <c r="CT35" s="647"/>
      <c r="CU35" s="647"/>
      <c r="CV35" s="647"/>
      <c r="CW35" s="647"/>
      <c r="CX35" s="647"/>
      <c r="CY35" s="648"/>
      <c r="CZ35" s="637">
        <v>0.8</v>
      </c>
      <c r="DA35" s="649"/>
      <c r="DB35" s="649"/>
      <c r="DC35" s="650"/>
      <c r="DD35" s="640">
        <v>4291179</v>
      </c>
      <c r="DE35" s="647"/>
      <c r="DF35" s="647"/>
      <c r="DG35" s="647"/>
      <c r="DH35" s="647"/>
      <c r="DI35" s="647"/>
      <c r="DJ35" s="647"/>
      <c r="DK35" s="648"/>
      <c r="DL35" s="640">
        <v>4291179</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6140668</v>
      </c>
      <c r="S36" s="635"/>
      <c r="T36" s="635"/>
      <c r="U36" s="635"/>
      <c r="V36" s="635"/>
      <c r="W36" s="635"/>
      <c r="X36" s="635"/>
      <c r="Y36" s="636"/>
      <c r="Z36" s="672">
        <v>0.8</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67170126</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47510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49282010</v>
      </c>
      <c r="CS36" s="635"/>
      <c r="CT36" s="635"/>
      <c r="CU36" s="635"/>
      <c r="CV36" s="635"/>
      <c r="CW36" s="635"/>
      <c r="CX36" s="635"/>
      <c r="CY36" s="636"/>
      <c r="CZ36" s="637">
        <v>6.2</v>
      </c>
      <c r="DA36" s="649"/>
      <c r="DB36" s="649"/>
      <c r="DC36" s="650"/>
      <c r="DD36" s="640">
        <v>40583122</v>
      </c>
      <c r="DE36" s="635"/>
      <c r="DF36" s="635"/>
      <c r="DG36" s="635"/>
      <c r="DH36" s="635"/>
      <c r="DI36" s="635"/>
      <c r="DJ36" s="635"/>
      <c r="DK36" s="636"/>
      <c r="DL36" s="640">
        <v>28279230</v>
      </c>
      <c r="DM36" s="635"/>
      <c r="DN36" s="635"/>
      <c r="DO36" s="635"/>
      <c r="DP36" s="635"/>
      <c r="DQ36" s="635"/>
      <c r="DR36" s="635"/>
      <c r="DS36" s="635"/>
      <c r="DT36" s="635"/>
      <c r="DU36" s="635"/>
      <c r="DV36" s="636"/>
      <c r="DW36" s="637">
        <v>6.7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32632174</v>
      </c>
      <c r="S37" s="635"/>
      <c r="T37" s="635"/>
      <c r="U37" s="635"/>
      <c r="V37" s="635"/>
      <c r="W37" s="635"/>
      <c r="X37" s="635"/>
      <c r="Y37" s="636"/>
      <c r="Z37" s="672">
        <v>4</v>
      </c>
      <c r="AA37" s="672"/>
      <c r="AB37" s="672"/>
      <c r="AC37" s="672"/>
      <c r="AD37" s="673">
        <v>348061</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12024383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-3228558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79635</v>
      </c>
      <c r="CS37" s="647"/>
      <c r="CT37" s="647"/>
      <c r="CU37" s="647"/>
      <c r="CV37" s="647"/>
      <c r="CW37" s="647"/>
      <c r="CX37" s="647"/>
      <c r="CY37" s="648"/>
      <c r="CZ37" s="637">
        <v>0</v>
      </c>
      <c r="DA37" s="649"/>
      <c r="DB37" s="649"/>
      <c r="DC37" s="650"/>
      <c r="DD37" s="640">
        <v>79635</v>
      </c>
      <c r="DE37" s="647"/>
      <c r="DF37" s="647"/>
      <c r="DG37" s="647"/>
      <c r="DH37" s="647"/>
      <c r="DI37" s="647"/>
      <c r="DJ37" s="647"/>
      <c r="DK37" s="648"/>
      <c r="DL37" s="640">
        <v>79635</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74707000</v>
      </c>
      <c r="S38" s="635"/>
      <c r="T38" s="635"/>
      <c r="U38" s="635"/>
      <c r="V38" s="635"/>
      <c r="W38" s="635"/>
      <c r="X38" s="635"/>
      <c r="Y38" s="636"/>
      <c r="Z38" s="672">
        <v>9.1999999999999993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7961604</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167176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44964585</v>
      </c>
      <c r="CS38" s="635"/>
      <c r="CT38" s="635"/>
      <c r="CU38" s="635"/>
      <c r="CV38" s="635"/>
      <c r="CW38" s="635"/>
      <c r="CX38" s="635"/>
      <c r="CY38" s="636"/>
      <c r="CZ38" s="637">
        <v>5.6</v>
      </c>
      <c r="DA38" s="649"/>
      <c r="DB38" s="649"/>
      <c r="DC38" s="650"/>
      <c r="DD38" s="640">
        <v>38185855</v>
      </c>
      <c r="DE38" s="635"/>
      <c r="DF38" s="635"/>
      <c r="DG38" s="635"/>
      <c r="DH38" s="635"/>
      <c r="DI38" s="635"/>
      <c r="DJ38" s="635"/>
      <c r="DK38" s="636"/>
      <c r="DL38" s="640">
        <v>34717799</v>
      </c>
      <c r="DM38" s="635"/>
      <c r="DN38" s="635"/>
      <c r="DO38" s="635"/>
      <c r="DP38" s="635"/>
      <c r="DQ38" s="635"/>
      <c r="DR38" s="635"/>
      <c r="DS38" s="635"/>
      <c r="DT38" s="635"/>
      <c r="DU38" s="635"/>
      <c r="DV38" s="636"/>
      <c r="DW38" s="637">
        <v>8.3000000000000007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1416860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229649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2107674</v>
      </c>
      <c r="CS39" s="647"/>
      <c r="CT39" s="647"/>
      <c r="CU39" s="647"/>
      <c r="CV39" s="647"/>
      <c r="CW39" s="647"/>
      <c r="CX39" s="647"/>
      <c r="CY39" s="648"/>
      <c r="CZ39" s="637">
        <v>0.3</v>
      </c>
      <c r="DA39" s="649"/>
      <c r="DB39" s="649"/>
      <c r="DC39" s="650"/>
      <c r="DD39" s="640">
        <v>191096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637020</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129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22221395</v>
      </c>
      <c r="CS40" s="635"/>
      <c r="CT40" s="635"/>
      <c r="CU40" s="635"/>
      <c r="CV40" s="635"/>
      <c r="CW40" s="635"/>
      <c r="CX40" s="635"/>
      <c r="CY40" s="636"/>
      <c r="CZ40" s="637">
        <v>2.8</v>
      </c>
      <c r="DA40" s="649"/>
      <c r="DB40" s="649"/>
      <c r="DC40" s="650"/>
      <c r="DD40" s="640">
        <v>2535059</v>
      </c>
      <c r="DE40" s="635"/>
      <c r="DF40" s="635"/>
      <c r="DG40" s="635"/>
      <c r="DH40" s="635"/>
      <c r="DI40" s="635"/>
      <c r="DJ40" s="635"/>
      <c r="DK40" s="636"/>
      <c r="DL40" s="640">
        <v>15851</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812457706</v>
      </c>
      <c r="S41" s="659"/>
      <c r="T41" s="659"/>
      <c r="U41" s="659"/>
      <c r="V41" s="659"/>
      <c r="W41" s="659"/>
      <c r="X41" s="659"/>
      <c r="Y41" s="662"/>
      <c r="Z41" s="663">
        <v>100</v>
      </c>
      <c r="AA41" s="663"/>
      <c r="AB41" s="663"/>
      <c r="AC41" s="663"/>
      <c r="AD41" s="664">
        <v>419378879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13447798</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31682461</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345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120471318</v>
      </c>
      <c r="CS42" s="647"/>
      <c r="CT42" s="647"/>
      <c r="CU42" s="647"/>
      <c r="CV42" s="647"/>
      <c r="CW42" s="647"/>
      <c r="CX42" s="647"/>
      <c r="CY42" s="648"/>
      <c r="CZ42" s="637">
        <v>15</v>
      </c>
      <c r="DA42" s="649"/>
      <c r="DB42" s="649"/>
      <c r="DC42" s="650"/>
      <c r="DD42" s="640">
        <v>23992253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3594408</v>
      </c>
      <c r="CS43" s="647"/>
      <c r="CT43" s="647"/>
      <c r="CU43" s="647"/>
      <c r="CV43" s="647"/>
      <c r="CW43" s="647"/>
      <c r="CX43" s="647"/>
      <c r="CY43" s="648"/>
      <c r="CZ43" s="637">
        <v>0.4</v>
      </c>
      <c r="DA43" s="649"/>
      <c r="DB43" s="649"/>
      <c r="DC43" s="650"/>
      <c r="DD43" s="640">
        <v>3503025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120460120</v>
      </c>
      <c r="CS44" s="635"/>
      <c r="CT44" s="635"/>
      <c r="CU44" s="635"/>
      <c r="CV44" s="635"/>
      <c r="CW44" s="635"/>
      <c r="CX44" s="635"/>
      <c r="CY44" s="636"/>
      <c r="CZ44" s="637">
        <v>15</v>
      </c>
      <c r="DA44" s="638"/>
      <c r="DB44" s="638"/>
      <c r="DC44" s="639"/>
      <c r="DD44" s="640">
        <v>23981055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34341092</v>
      </c>
      <c r="CS45" s="647"/>
      <c r="CT45" s="647"/>
      <c r="CU45" s="647"/>
      <c r="CV45" s="647"/>
      <c r="CW45" s="647"/>
      <c r="CX45" s="647"/>
      <c r="CY45" s="648"/>
      <c r="CZ45" s="637">
        <v>4.3</v>
      </c>
      <c r="DA45" s="649"/>
      <c r="DB45" s="649"/>
      <c r="DC45" s="650"/>
      <c r="DD45" s="640">
        <v>3290326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79214538</v>
      </c>
      <c r="CS46" s="635"/>
      <c r="CT46" s="635"/>
      <c r="CU46" s="635"/>
      <c r="CV46" s="635"/>
      <c r="CW46" s="635"/>
      <c r="CX46" s="635"/>
      <c r="CY46" s="636"/>
      <c r="CZ46" s="637">
        <v>9.9</v>
      </c>
      <c r="DA46" s="638"/>
      <c r="DB46" s="638"/>
      <c r="DC46" s="639"/>
      <c r="DD46" s="640">
        <v>20526370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11198</v>
      </c>
      <c r="CS47" s="647"/>
      <c r="CT47" s="647"/>
      <c r="CU47" s="647"/>
      <c r="CV47" s="647"/>
      <c r="CW47" s="647"/>
      <c r="CX47" s="647"/>
      <c r="CY47" s="648"/>
      <c r="CZ47" s="637">
        <v>0</v>
      </c>
      <c r="DA47" s="649"/>
      <c r="DB47" s="649"/>
      <c r="DC47" s="650"/>
      <c r="DD47" s="640">
        <v>11198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801310662</v>
      </c>
      <c r="CS49" s="619"/>
      <c r="CT49" s="619"/>
      <c r="CU49" s="619"/>
      <c r="CV49" s="619"/>
      <c r="CW49" s="619"/>
      <c r="CX49" s="619"/>
      <c r="CY49" s="620"/>
      <c r="CZ49" s="621">
        <v>100</v>
      </c>
      <c r="DA49" s="622"/>
      <c r="DB49" s="622"/>
      <c r="DC49" s="623"/>
      <c r="DD49" s="624">
        <v>468974106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txjMRQ1mYapcgAl0yaNS9TKeTlfEMhI0pHex7dWCUMe9J0SlXMeo0fTkD72js+RyBAAczX2xHQWqx+/DDtX3g==" saltValue="0kEyDgLHPDGEdzZ2Arrr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863268</v>
      </c>
      <c r="R7" s="1116"/>
      <c r="S7" s="1116"/>
      <c r="T7" s="1116"/>
      <c r="U7" s="1116"/>
      <c r="V7" s="1116">
        <v>852658</v>
      </c>
      <c r="W7" s="1116"/>
      <c r="X7" s="1116"/>
      <c r="Y7" s="1116"/>
      <c r="Z7" s="1116"/>
      <c r="AA7" s="1116">
        <f>Q7-V7</f>
        <v>10610</v>
      </c>
      <c r="AB7" s="1116"/>
      <c r="AC7" s="1116"/>
      <c r="AD7" s="1116"/>
      <c r="AE7" s="1117"/>
      <c r="AF7" s="1118">
        <v>4370</v>
      </c>
      <c r="AG7" s="1119"/>
      <c r="AH7" s="1119"/>
      <c r="AI7" s="1119"/>
      <c r="AJ7" s="1120"/>
      <c r="AK7" s="1121">
        <v>57672</v>
      </c>
      <c r="AL7" s="1122"/>
      <c r="AM7" s="1122"/>
      <c r="AN7" s="1122"/>
      <c r="AO7" s="1122"/>
      <c r="AP7" s="1122">
        <v>1093163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561</v>
      </c>
      <c r="BT7" s="1113"/>
      <c r="BU7" s="1113"/>
      <c r="BV7" s="1113"/>
      <c r="BW7" s="1113"/>
      <c r="BX7" s="1113"/>
      <c r="BY7" s="1113"/>
      <c r="BZ7" s="1113"/>
      <c r="CA7" s="1113"/>
      <c r="CB7" s="1113"/>
      <c r="CC7" s="1113"/>
      <c r="CD7" s="1113"/>
      <c r="CE7" s="1113"/>
      <c r="CF7" s="1113"/>
      <c r="CG7" s="1125"/>
      <c r="CH7" s="1109">
        <v>9</v>
      </c>
      <c r="CI7" s="1110"/>
      <c r="CJ7" s="1110"/>
      <c r="CK7" s="1110"/>
      <c r="CL7" s="1111"/>
      <c r="CM7" s="1109">
        <v>184</v>
      </c>
      <c r="CN7" s="1110"/>
      <c r="CO7" s="1110"/>
      <c r="CP7" s="1110"/>
      <c r="CQ7" s="1111"/>
      <c r="CR7" s="1109">
        <v>77</v>
      </c>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380</v>
      </c>
      <c r="R8" s="1052"/>
      <c r="S8" s="1052"/>
      <c r="T8" s="1052"/>
      <c r="U8" s="1052"/>
      <c r="V8" s="1052">
        <v>184</v>
      </c>
      <c r="W8" s="1052"/>
      <c r="X8" s="1052"/>
      <c r="Y8" s="1052"/>
      <c r="Z8" s="1052"/>
      <c r="AA8" s="1052">
        <f>Q8-V8</f>
        <v>196</v>
      </c>
      <c r="AB8" s="1052"/>
      <c r="AC8" s="1052"/>
      <c r="AD8" s="1052"/>
      <c r="AE8" s="1053"/>
      <c r="AF8" s="1048" t="s">
        <v>122</v>
      </c>
      <c r="AG8" s="1049"/>
      <c r="AH8" s="1049"/>
      <c r="AI8" s="1049"/>
      <c r="AJ8" s="1050"/>
      <c r="AK8" s="1093">
        <v>13</v>
      </c>
      <c r="AL8" s="1094"/>
      <c r="AM8" s="1094"/>
      <c r="AN8" s="1094"/>
      <c r="AO8" s="1094"/>
      <c r="AP8" s="1094">
        <v>1600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562</v>
      </c>
      <c r="BT8" s="1006"/>
      <c r="BU8" s="1006"/>
      <c r="BV8" s="1006"/>
      <c r="BW8" s="1006"/>
      <c r="BX8" s="1006"/>
      <c r="BY8" s="1006"/>
      <c r="BZ8" s="1006"/>
      <c r="CA8" s="1006"/>
      <c r="CB8" s="1006"/>
      <c r="CC8" s="1006"/>
      <c r="CD8" s="1006"/>
      <c r="CE8" s="1006"/>
      <c r="CF8" s="1006"/>
      <c r="CG8" s="1027"/>
      <c r="CH8" s="1002">
        <v>-8</v>
      </c>
      <c r="CI8" s="1003"/>
      <c r="CJ8" s="1003"/>
      <c r="CK8" s="1003"/>
      <c r="CL8" s="1004"/>
      <c r="CM8" s="1002">
        <v>1561</v>
      </c>
      <c r="CN8" s="1003"/>
      <c r="CO8" s="1003"/>
      <c r="CP8" s="1003"/>
      <c r="CQ8" s="1004"/>
      <c r="CR8" s="1002">
        <v>20</v>
      </c>
      <c r="CS8" s="1003"/>
      <c r="CT8" s="1003"/>
      <c r="CU8" s="1003"/>
      <c r="CV8" s="1004"/>
      <c r="CW8" s="1002"/>
      <c r="CX8" s="1003"/>
      <c r="CY8" s="1003"/>
      <c r="CZ8" s="1003"/>
      <c r="DA8" s="1004"/>
      <c r="DB8" s="1002"/>
      <c r="DC8" s="1003"/>
      <c r="DD8" s="1003"/>
      <c r="DE8" s="1003"/>
      <c r="DF8" s="1004"/>
      <c r="DG8" s="1002"/>
      <c r="DH8" s="1003"/>
      <c r="DI8" s="1003"/>
      <c r="DJ8" s="1003"/>
      <c r="DK8" s="1004"/>
      <c r="DL8" s="1002">
        <v>10000</v>
      </c>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t="s">
        <v>376</v>
      </c>
      <c r="C9" s="1044"/>
      <c r="D9" s="1044"/>
      <c r="E9" s="1044"/>
      <c r="F9" s="1044"/>
      <c r="G9" s="1044"/>
      <c r="H9" s="1044"/>
      <c r="I9" s="1044"/>
      <c r="J9" s="1044"/>
      <c r="K9" s="1044"/>
      <c r="L9" s="1044"/>
      <c r="M9" s="1044"/>
      <c r="N9" s="1044"/>
      <c r="O9" s="1044"/>
      <c r="P9" s="1045"/>
      <c r="Q9" s="1051">
        <v>182</v>
      </c>
      <c r="R9" s="1052"/>
      <c r="S9" s="1052"/>
      <c r="T9" s="1052"/>
      <c r="U9" s="1052"/>
      <c r="V9" s="1052">
        <v>54</v>
      </c>
      <c r="W9" s="1052"/>
      <c r="X9" s="1052"/>
      <c r="Y9" s="1052"/>
      <c r="Z9" s="1052"/>
      <c r="AA9" s="1052">
        <f t="shared" ref="AA9:AA13" si="0">Q9-V9</f>
        <v>128</v>
      </c>
      <c r="AB9" s="1052"/>
      <c r="AC9" s="1052"/>
      <c r="AD9" s="1052"/>
      <c r="AE9" s="1053"/>
      <c r="AF9" s="1048">
        <v>128</v>
      </c>
      <c r="AG9" s="1049"/>
      <c r="AH9" s="1049"/>
      <c r="AI9" s="1049"/>
      <c r="AJ9" s="1050"/>
      <c r="AK9" s="1093">
        <v>24</v>
      </c>
      <c r="AL9" s="1094"/>
      <c r="AM9" s="1094"/>
      <c r="AN9" s="1094"/>
      <c r="AO9" s="1094"/>
      <c r="AP9" s="1094">
        <v>0</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563</v>
      </c>
      <c r="BT9" s="1006"/>
      <c r="BU9" s="1006"/>
      <c r="BV9" s="1006"/>
      <c r="BW9" s="1006"/>
      <c r="BX9" s="1006"/>
      <c r="BY9" s="1006"/>
      <c r="BZ9" s="1006"/>
      <c r="CA9" s="1006"/>
      <c r="CB9" s="1006"/>
      <c r="CC9" s="1006"/>
      <c r="CD9" s="1006"/>
      <c r="CE9" s="1006"/>
      <c r="CF9" s="1006"/>
      <c r="CG9" s="1027"/>
      <c r="CH9" s="1002">
        <v>-45</v>
      </c>
      <c r="CI9" s="1003"/>
      <c r="CJ9" s="1003"/>
      <c r="CK9" s="1003"/>
      <c r="CL9" s="1004"/>
      <c r="CM9" s="1002">
        <v>468</v>
      </c>
      <c r="CN9" s="1003"/>
      <c r="CO9" s="1003"/>
      <c r="CP9" s="1003"/>
      <c r="CQ9" s="1004"/>
      <c r="CR9" s="1002">
        <v>30</v>
      </c>
      <c r="CS9" s="1003"/>
      <c r="CT9" s="1003"/>
      <c r="CU9" s="1003"/>
      <c r="CV9" s="1004"/>
      <c r="CW9" s="1002">
        <v>377</v>
      </c>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t="s">
        <v>377</v>
      </c>
      <c r="C10" s="1044"/>
      <c r="D10" s="1044"/>
      <c r="E10" s="1044"/>
      <c r="F10" s="1044"/>
      <c r="G10" s="1044"/>
      <c r="H10" s="1044"/>
      <c r="I10" s="1044"/>
      <c r="J10" s="1044"/>
      <c r="K10" s="1044"/>
      <c r="L10" s="1044"/>
      <c r="M10" s="1044"/>
      <c r="N10" s="1044"/>
      <c r="O10" s="1044"/>
      <c r="P10" s="1045"/>
      <c r="Q10" s="1051">
        <v>109</v>
      </c>
      <c r="R10" s="1052"/>
      <c r="S10" s="1052"/>
      <c r="T10" s="1052"/>
      <c r="U10" s="1052"/>
      <c r="V10" s="1052">
        <v>109</v>
      </c>
      <c r="W10" s="1052"/>
      <c r="X10" s="1052"/>
      <c r="Y10" s="1052"/>
      <c r="Z10" s="1052"/>
      <c r="AA10" s="1052">
        <f t="shared" si="0"/>
        <v>0</v>
      </c>
      <c r="AB10" s="1052"/>
      <c r="AC10" s="1052"/>
      <c r="AD10" s="1052"/>
      <c r="AE10" s="1053"/>
      <c r="AF10" s="1048">
        <v>0</v>
      </c>
      <c r="AG10" s="1049"/>
      <c r="AH10" s="1049"/>
      <c r="AI10" s="1049"/>
      <c r="AJ10" s="1050"/>
      <c r="AK10" s="1093">
        <v>30</v>
      </c>
      <c r="AL10" s="1094"/>
      <c r="AM10" s="1094"/>
      <c r="AN10" s="1094"/>
      <c r="AO10" s="1094"/>
      <c r="AP10" s="1094">
        <v>0</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564</v>
      </c>
      <c r="BT10" s="1006"/>
      <c r="BU10" s="1006"/>
      <c r="BV10" s="1006"/>
      <c r="BW10" s="1006"/>
      <c r="BX10" s="1006"/>
      <c r="BY10" s="1006"/>
      <c r="BZ10" s="1006"/>
      <c r="CA10" s="1006"/>
      <c r="CB10" s="1006"/>
      <c r="CC10" s="1006"/>
      <c r="CD10" s="1006"/>
      <c r="CE10" s="1006"/>
      <c r="CF10" s="1006"/>
      <c r="CG10" s="1027"/>
      <c r="CH10" s="1002">
        <v>-1</v>
      </c>
      <c r="CI10" s="1003"/>
      <c r="CJ10" s="1003"/>
      <c r="CK10" s="1003"/>
      <c r="CL10" s="1004"/>
      <c r="CM10" s="1002">
        <v>319</v>
      </c>
      <c r="CN10" s="1003"/>
      <c r="CO10" s="1003"/>
      <c r="CP10" s="1003"/>
      <c r="CQ10" s="1004"/>
      <c r="CR10" s="1002">
        <v>300</v>
      </c>
      <c r="CS10" s="1003"/>
      <c r="CT10" s="1003"/>
      <c r="CU10" s="1003"/>
      <c r="CV10" s="1004"/>
      <c r="CW10" s="1002">
        <v>23</v>
      </c>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t="s">
        <v>378</v>
      </c>
      <c r="C11" s="1044"/>
      <c r="D11" s="1044"/>
      <c r="E11" s="1044"/>
      <c r="F11" s="1044"/>
      <c r="G11" s="1044"/>
      <c r="H11" s="1044"/>
      <c r="I11" s="1044"/>
      <c r="J11" s="1044"/>
      <c r="K11" s="1044"/>
      <c r="L11" s="1044"/>
      <c r="M11" s="1044"/>
      <c r="N11" s="1044"/>
      <c r="O11" s="1044"/>
      <c r="P11" s="1045"/>
      <c r="Q11" s="1051">
        <v>530</v>
      </c>
      <c r="R11" s="1052"/>
      <c r="S11" s="1052"/>
      <c r="T11" s="1052"/>
      <c r="U11" s="1052"/>
      <c r="V11" s="1052">
        <v>319</v>
      </c>
      <c r="W11" s="1052"/>
      <c r="X11" s="1052"/>
      <c r="Y11" s="1052"/>
      <c r="Z11" s="1052"/>
      <c r="AA11" s="1052">
        <f t="shared" si="0"/>
        <v>211</v>
      </c>
      <c r="AB11" s="1052"/>
      <c r="AC11" s="1052"/>
      <c r="AD11" s="1052"/>
      <c r="AE11" s="1053"/>
      <c r="AF11" s="1048">
        <v>194</v>
      </c>
      <c r="AG11" s="1049"/>
      <c r="AH11" s="1049"/>
      <c r="AI11" s="1049"/>
      <c r="AJ11" s="1050"/>
      <c r="AK11" s="1093">
        <v>0</v>
      </c>
      <c r="AL11" s="1094"/>
      <c r="AM11" s="1094"/>
      <c r="AN11" s="1094"/>
      <c r="AO11" s="1094"/>
      <c r="AP11" s="1094">
        <v>406</v>
      </c>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565</v>
      </c>
      <c r="BT11" s="1006"/>
      <c r="BU11" s="1006"/>
      <c r="BV11" s="1006"/>
      <c r="BW11" s="1006"/>
      <c r="BX11" s="1006"/>
      <c r="BY11" s="1006"/>
      <c r="BZ11" s="1006"/>
      <c r="CA11" s="1006"/>
      <c r="CB11" s="1006"/>
      <c r="CC11" s="1006"/>
      <c r="CD11" s="1006"/>
      <c r="CE11" s="1006"/>
      <c r="CF11" s="1006"/>
      <c r="CG11" s="1027"/>
      <c r="CH11" s="1002">
        <v>-3</v>
      </c>
      <c r="CI11" s="1003"/>
      <c r="CJ11" s="1003"/>
      <c r="CK11" s="1003"/>
      <c r="CL11" s="1004"/>
      <c r="CM11" s="1002">
        <v>158</v>
      </c>
      <c r="CN11" s="1003"/>
      <c r="CO11" s="1003"/>
      <c r="CP11" s="1003"/>
      <c r="CQ11" s="1004"/>
      <c r="CR11" s="1002">
        <v>45</v>
      </c>
      <c r="CS11" s="1003"/>
      <c r="CT11" s="1003"/>
      <c r="CU11" s="1003"/>
      <c r="CV11" s="1004"/>
      <c r="CW11" s="1002">
        <v>14</v>
      </c>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t="s">
        <v>379</v>
      </c>
      <c r="C12" s="1044"/>
      <c r="D12" s="1044"/>
      <c r="E12" s="1044"/>
      <c r="F12" s="1044"/>
      <c r="G12" s="1044"/>
      <c r="H12" s="1044"/>
      <c r="I12" s="1044"/>
      <c r="J12" s="1044"/>
      <c r="K12" s="1044"/>
      <c r="L12" s="1044"/>
      <c r="M12" s="1044"/>
      <c r="N12" s="1044"/>
      <c r="O12" s="1044"/>
      <c r="P12" s="1045"/>
      <c r="Q12" s="1051">
        <v>337</v>
      </c>
      <c r="R12" s="1052"/>
      <c r="S12" s="1052"/>
      <c r="T12" s="1052"/>
      <c r="U12" s="1052"/>
      <c r="V12" s="1052">
        <v>337</v>
      </c>
      <c r="W12" s="1052"/>
      <c r="X12" s="1052"/>
      <c r="Y12" s="1052"/>
      <c r="Z12" s="1052"/>
      <c r="AA12" s="1052">
        <f t="shared" si="0"/>
        <v>0</v>
      </c>
      <c r="AB12" s="1052"/>
      <c r="AC12" s="1052"/>
      <c r="AD12" s="1052"/>
      <c r="AE12" s="1053"/>
      <c r="AF12" s="1048" t="s">
        <v>122</v>
      </c>
      <c r="AG12" s="1049"/>
      <c r="AH12" s="1049"/>
      <c r="AI12" s="1049"/>
      <c r="AJ12" s="1050"/>
      <c r="AK12" s="1093">
        <v>335</v>
      </c>
      <c r="AL12" s="1094"/>
      <c r="AM12" s="1094"/>
      <c r="AN12" s="1094"/>
      <c r="AO12" s="1094"/>
      <c r="AP12" s="1094">
        <v>0</v>
      </c>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566</v>
      </c>
      <c r="BT12" s="1006"/>
      <c r="BU12" s="1006"/>
      <c r="BV12" s="1006"/>
      <c r="BW12" s="1006"/>
      <c r="BX12" s="1006"/>
      <c r="BY12" s="1006"/>
      <c r="BZ12" s="1006"/>
      <c r="CA12" s="1006"/>
      <c r="CB12" s="1006"/>
      <c r="CC12" s="1006"/>
      <c r="CD12" s="1006"/>
      <c r="CE12" s="1006"/>
      <c r="CF12" s="1006"/>
      <c r="CG12" s="1027"/>
      <c r="CH12" s="1002">
        <v>-214</v>
      </c>
      <c r="CI12" s="1003"/>
      <c r="CJ12" s="1003"/>
      <c r="CK12" s="1003"/>
      <c r="CL12" s="1004"/>
      <c r="CM12" s="1002">
        <v>4391</v>
      </c>
      <c r="CN12" s="1003"/>
      <c r="CO12" s="1003"/>
      <c r="CP12" s="1003"/>
      <c r="CQ12" s="1004"/>
      <c r="CR12" s="1002">
        <v>2143</v>
      </c>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t="s">
        <v>380</v>
      </c>
      <c r="C13" s="1044"/>
      <c r="D13" s="1044"/>
      <c r="E13" s="1044"/>
      <c r="F13" s="1044"/>
      <c r="G13" s="1044"/>
      <c r="H13" s="1044"/>
      <c r="I13" s="1044"/>
      <c r="J13" s="1044"/>
      <c r="K13" s="1044"/>
      <c r="L13" s="1044"/>
      <c r="M13" s="1044"/>
      <c r="N13" s="1044"/>
      <c r="O13" s="1044"/>
      <c r="P13" s="1045"/>
      <c r="Q13" s="1051">
        <v>168800</v>
      </c>
      <c r="R13" s="1052"/>
      <c r="S13" s="1052"/>
      <c r="T13" s="1052"/>
      <c r="U13" s="1052"/>
      <c r="V13" s="1052">
        <v>168800</v>
      </c>
      <c r="W13" s="1052"/>
      <c r="X13" s="1052"/>
      <c r="Y13" s="1052"/>
      <c r="Z13" s="1052"/>
      <c r="AA13" s="1052">
        <f t="shared" si="0"/>
        <v>0</v>
      </c>
      <c r="AB13" s="1052"/>
      <c r="AC13" s="1052"/>
      <c r="AD13" s="1052"/>
      <c r="AE13" s="1053"/>
      <c r="AF13" s="1048" t="s">
        <v>122</v>
      </c>
      <c r="AG13" s="1049"/>
      <c r="AH13" s="1049"/>
      <c r="AI13" s="1049"/>
      <c r="AJ13" s="1050"/>
      <c r="AK13" s="1093">
        <v>143071</v>
      </c>
      <c r="AL13" s="1094"/>
      <c r="AM13" s="1094"/>
      <c r="AN13" s="1094"/>
      <c r="AO13" s="1094"/>
      <c r="AP13" s="1094">
        <v>0</v>
      </c>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567</v>
      </c>
      <c r="BT13" s="1006"/>
      <c r="BU13" s="1006"/>
      <c r="BV13" s="1006"/>
      <c r="BW13" s="1006"/>
      <c r="BX13" s="1006"/>
      <c r="BY13" s="1006"/>
      <c r="BZ13" s="1006"/>
      <c r="CA13" s="1006"/>
      <c r="CB13" s="1006"/>
      <c r="CC13" s="1006"/>
      <c r="CD13" s="1006"/>
      <c r="CE13" s="1006"/>
      <c r="CF13" s="1006"/>
      <c r="CG13" s="1027"/>
      <c r="CH13" s="1002">
        <v>9</v>
      </c>
      <c r="CI13" s="1003"/>
      <c r="CJ13" s="1003"/>
      <c r="CK13" s="1003"/>
      <c r="CL13" s="1004"/>
      <c r="CM13" s="1002">
        <v>77</v>
      </c>
      <c r="CN13" s="1003"/>
      <c r="CO13" s="1003"/>
      <c r="CP13" s="1003"/>
      <c r="CQ13" s="1004"/>
      <c r="CR13" s="1002">
        <v>40</v>
      </c>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568</v>
      </c>
      <c r="BT14" s="1006"/>
      <c r="BU14" s="1006"/>
      <c r="BV14" s="1006"/>
      <c r="BW14" s="1006"/>
      <c r="BX14" s="1006"/>
      <c r="BY14" s="1006"/>
      <c r="BZ14" s="1006"/>
      <c r="CA14" s="1006"/>
      <c r="CB14" s="1006"/>
      <c r="CC14" s="1006"/>
      <c r="CD14" s="1006"/>
      <c r="CE14" s="1006"/>
      <c r="CF14" s="1006"/>
      <c r="CG14" s="1027"/>
      <c r="CH14" s="1002">
        <v>-65</v>
      </c>
      <c r="CI14" s="1003"/>
      <c r="CJ14" s="1003"/>
      <c r="CK14" s="1003"/>
      <c r="CL14" s="1004"/>
      <c r="CM14" s="1002">
        <v>1777</v>
      </c>
      <c r="CN14" s="1003"/>
      <c r="CO14" s="1003"/>
      <c r="CP14" s="1003"/>
      <c r="CQ14" s="1004"/>
      <c r="CR14" s="1002">
        <v>100</v>
      </c>
      <c r="CS14" s="1003"/>
      <c r="CT14" s="1003"/>
      <c r="CU14" s="1003"/>
      <c r="CV14" s="1004"/>
      <c r="CW14" s="1002">
        <v>356</v>
      </c>
      <c r="CX14" s="1003"/>
      <c r="CY14" s="1003"/>
      <c r="CZ14" s="1003"/>
      <c r="DA14" s="1004"/>
      <c r="DB14" s="1002">
        <v>913</v>
      </c>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t="s">
        <v>569</v>
      </c>
      <c r="BT15" s="1006"/>
      <c r="BU15" s="1006"/>
      <c r="BV15" s="1006"/>
      <c r="BW15" s="1006"/>
      <c r="BX15" s="1006"/>
      <c r="BY15" s="1006"/>
      <c r="BZ15" s="1006"/>
      <c r="CA15" s="1006"/>
      <c r="CB15" s="1006"/>
      <c r="CC15" s="1006"/>
      <c r="CD15" s="1006"/>
      <c r="CE15" s="1006"/>
      <c r="CF15" s="1006"/>
      <c r="CG15" s="1027"/>
      <c r="CH15" s="1002">
        <v>-60</v>
      </c>
      <c r="CI15" s="1003"/>
      <c r="CJ15" s="1003"/>
      <c r="CK15" s="1003"/>
      <c r="CL15" s="1004"/>
      <c r="CM15" s="1002">
        <v>40</v>
      </c>
      <c r="CN15" s="1003"/>
      <c r="CO15" s="1003"/>
      <c r="CP15" s="1003"/>
      <c r="CQ15" s="1004"/>
      <c r="CR15" s="1002">
        <v>51</v>
      </c>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t="s">
        <v>570</v>
      </c>
      <c r="BT16" s="1006"/>
      <c r="BU16" s="1006"/>
      <c r="BV16" s="1006"/>
      <c r="BW16" s="1006"/>
      <c r="BX16" s="1006"/>
      <c r="BY16" s="1006"/>
      <c r="BZ16" s="1006"/>
      <c r="CA16" s="1006"/>
      <c r="CB16" s="1006"/>
      <c r="CC16" s="1006"/>
      <c r="CD16" s="1006"/>
      <c r="CE16" s="1006"/>
      <c r="CF16" s="1006"/>
      <c r="CG16" s="1027"/>
      <c r="CH16" s="1002">
        <v>-6</v>
      </c>
      <c r="CI16" s="1003"/>
      <c r="CJ16" s="1003"/>
      <c r="CK16" s="1003"/>
      <c r="CL16" s="1004"/>
      <c r="CM16" s="1002">
        <v>123</v>
      </c>
      <c r="CN16" s="1003"/>
      <c r="CO16" s="1003"/>
      <c r="CP16" s="1003"/>
      <c r="CQ16" s="1004"/>
      <c r="CR16" s="1002">
        <v>7</v>
      </c>
      <c r="CS16" s="1003"/>
      <c r="CT16" s="1003"/>
      <c r="CU16" s="1003"/>
      <c r="CV16" s="1004"/>
      <c r="CW16" s="1002">
        <v>20</v>
      </c>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t="s">
        <v>571</v>
      </c>
      <c r="BT17" s="1006"/>
      <c r="BU17" s="1006"/>
      <c r="BV17" s="1006"/>
      <c r="BW17" s="1006"/>
      <c r="BX17" s="1006"/>
      <c r="BY17" s="1006"/>
      <c r="BZ17" s="1006"/>
      <c r="CA17" s="1006"/>
      <c r="CB17" s="1006"/>
      <c r="CC17" s="1006"/>
      <c r="CD17" s="1006"/>
      <c r="CE17" s="1006"/>
      <c r="CF17" s="1006"/>
      <c r="CG17" s="1027"/>
      <c r="CH17" s="1002">
        <v>7</v>
      </c>
      <c r="CI17" s="1003"/>
      <c r="CJ17" s="1003"/>
      <c r="CK17" s="1003"/>
      <c r="CL17" s="1004"/>
      <c r="CM17" s="1002">
        <v>284</v>
      </c>
      <c r="CN17" s="1003"/>
      <c r="CO17" s="1003"/>
      <c r="CP17" s="1003"/>
      <c r="CQ17" s="1004"/>
      <c r="CR17" s="1002">
        <v>10</v>
      </c>
      <c r="CS17" s="1003"/>
      <c r="CT17" s="1003"/>
      <c r="CU17" s="1003"/>
      <c r="CV17" s="1004"/>
      <c r="CW17" s="1002">
        <v>53</v>
      </c>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t="s">
        <v>572</v>
      </c>
      <c r="BT18" s="1006"/>
      <c r="BU18" s="1006"/>
      <c r="BV18" s="1006"/>
      <c r="BW18" s="1006"/>
      <c r="BX18" s="1006"/>
      <c r="BY18" s="1006"/>
      <c r="BZ18" s="1006"/>
      <c r="CA18" s="1006"/>
      <c r="CB18" s="1006"/>
      <c r="CC18" s="1006"/>
      <c r="CD18" s="1006"/>
      <c r="CE18" s="1006"/>
      <c r="CF18" s="1006"/>
      <c r="CG18" s="1027"/>
      <c r="CH18" s="1002">
        <v>2</v>
      </c>
      <c r="CI18" s="1003"/>
      <c r="CJ18" s="1003"/>
      <c r="CK18" s="1003"/>
      <c r="CL18" s="1004"/>
      <c r="CM18" s="1002">
        <v>128</v>
      </c>
      <c r="CN18" s="1003"/>
      <c r="CO18" s="1003"/>
      <c r="CP18" s="1003"/>
      <c r="CQ18" s="1004"/>
      <c r="CR18" s="1002">
        <v>10</v>
      </c>
      <c r="CS18" s="1003"/>
      <c r="CT18" s="1003"/>
      <c r="CU18" s="1003"/>
      <c r="CV18" s="1004"/>
      <c r="CW18" s="1002">
        <v>82</v>
      </c>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t="s">
        <v>573</v>
      </c>
      <c r="BT19" s="1006"/>
      <c r="BU19" s="1006"/>
      <c r="BV19" s="1006"/>
      <c r="BW19" s="1006"/>
      <c r="BX19" s="1006"/>
      <c r="BY19" s="1006"/>
      <c r="BZ19" s="1006"/>
      <c r="CA19" s="1006"/>
      <c r="CB19" s="1006"/>
      <c r="CC19" s="1006"/>
      <c r="CD19" s="1006"/>
      <c r="CE19" s="1006"/>
      <c r="CF19" s="1006"/>
      <c r="CG19" s="1027"/>
      <c r="CH19" s="1002">
        <v>2</v>
      </c>
      <c r="CI19" s="1003"/>
      <c r="CJ19" s="1003"/>
      <c r="CK19" s="1003"/>
      <c r="CL19" s="1004"/>
      <c r="CM19" s="1002">
        <v>89</v>
      </c>
      <c r="CN19" s="1003"/>
      <c r="CO19" s="1003"/>
      <c r="CP19" s="1003"/>
      <c r="CQ19" s="1004"/>
      <c r="CR19" s="1002">
        <v>15</v>
      </c>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t="s">
        <v>574</v>
      </c>
      <c r="BT20" s="1006"/>
      <c r="BU20" s="1006"/>
      <c r="BV20" s="1006"/>
      <c r="BW20" s="1006"/>
      <c r="BX20" s="1006"/>
      <c r="BY20" s="1006"/>
      <c r="BZ20" s="1006"/>
      <c r="CA20" s="1006"/>
      <c r="CB20" s="1006"/>
      <c r="CC20" s="1006"/>
      <c r="CD20" s="1006"/>
      <c r="CE20" s="1006"/>
      <c r="CF20" s="1006"/>
      <c r="CG20" s="1027"/>
      <c r="CH20" s="1002">
        <v>2006</v>
      </c>
      <c r="CI20" s="1003"/>
      <c r="CJ20" s="1003"/>
      <c r="CK20" s="1003"/>
      <c r="CL20" s="1004"/>
      <c r="CM20" s="1002">
        <v>66618</v>
      </c>
      <c r="CN20" s="1003"/>
      <c r="CO20" s="1003"/>
      <c r="CP20" s="1003"/>
      <c r="CQ20" s="1004"/>
      <c r="CR20" s="1002">
        <v>8</v>
      </c>
      <c r="CS20" s="1003"/>
      <c r="CT20" s="1003"/>
      <c r="CU20" s="1003"/>
      <c r="CV20" s="1004"/>
      <c r="CW20" s="1002">
        <v>15</v>
      </c>
      <c r="CX20" s="1003"/>
      <c r="CY20" s="1003"/>
      <c r="CZ20" s="1003"/>
      <c r="DA20" s="1004"/>
      <c r="DB20" s="1002">
        <v>27</v>
      </c>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t="s">
        <v>575</v>
      </c>
      <c r="BT21" s="1006"/>
      <c r="BU21" s="1006"/>
      <c r="BV21" s="1006"/>
      <c r="BW21" s="1006"/>
      <c r="BX21" s="1006"/>
      <c r="BY21" s="1006"/>
      <c r="BZ21" s="1006"/>
      <c r="CA21" s="1006"/>
      <c r="CB21" s="1006"/>
      <c r="CC21" s="1006"/>
      <c r="CD21" s="1006"/>
      <c r="CE21" s="1006"/>
      <c r="CF21" s="1006"/>
      <c r="CG21" s="1027"/>
      <c r="CH21" s="1002">
        <v>351</v>
      </c>
      <c r="CI21" s="1003"/>
      <c r="CJ21" s="1003"/>
      <c r="CK21" s="1003"/>
      <c r="CL21" s="1004"/>
      <c r="CM21" s="1002">
        <v>6193</v>
      </c>
      <c r="CN21" s="1003"/>
      <c r="CO21" s="1003"/>
      <c r="CP21" s="1003"/>
      <c r="CQ21" s="1004"/>
      <c r="CR21" s="1002">
        <v>481</v>
      </c>
      <c r="CS21" s="1003"/>
      <c r="CT21" s="1003"/>
      <c r="CU21" s="1003"/>
      <c r="CV21" s="1004"/>
      <c r="CW21" s="1002"/>
      <c r="CX21" s="1003"/>
      <c r="CY21" s="1003"/>
      <c r="CZ21" s="1003"/>
      <c r="DA21" s="1004"/>
      <c r="DB21" s="1002">
        <v>10439</v>
      </c>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381</v>
      </c>
      <c r="BA22" s="1041"/>
      <c r="BB22" s="1041"/>
      <c r="BC22" s="1041"/>
      <c r="BD22" s="1042"/>
      <c r="BE22" s="227"/>
      <c r="BF22" s="227"/>
      <c r="BG22" s="227"/>
      <c r="BH22" s="227"/>
      <c r="BI22" s="227"/>
      <c r="BJ22" s="227"/>
      <c r="BK22" s="227"/>
      <c r="BL22" s="227"/>
      <c r="BM22" s="227"/>
      <c r="BN22" s="227"/>
      <c r="BO22" s="227"/>
      <c r="BP22" s="227"/>
      <c r="BQ22" s="232">
        <v>16</v>
      </c>
      <c r="BR22" s="233"/>
      <c r="BS22" s="1005" t="s">
        <v>576</v>
      </c>
      <c r="BT22" s="1006"/>
      <c r="BU22" s="1006"/>
      <c r="BV22" s="1006"/>
      <c r="BW22" s="1006"/>
      <c r="BX22" s="1006"/>
      <c r="BY22" s="1006"/>
      <c r="BZ22" s="1006"/>
      <c r="CA22" s="1006"/>
      <c r="CB22" s="1006"/>
      <c r="CC22" s="1006"/>
      <c r="CD22" s="1006"/>
      <c r="CE22" s="1006"/>
      <c r="CF22" s="1006"/>
      <c r="CG22" s="1027"/>
      <c r="CH22" s="1002">
        <v>158</v>
      </c>
      <c r="CI22" s="1003"/>
      <c r="CJ22" s="1003"/>
      <c r="CK22" s="1003"/>
      <c r="CL22" s="1004"/>
      <c r="CM22" s="1002">
        <v>10979</v>
      </c>
      <c r="CN22" s="1003"/>
      <c r="CO22" s="1003"/>
      <c r="CP22" s="1003"/>
      <c r="CQ22" s="1004"/>
      <c r="CR22" s="1002">
        <v>10</v>
      </c>
      <c r="CS22" s="1003"/>
      <c r="CT22" s="1003"/>
      <c r="CU22" s="1003"/>
      <c r="CV22" s="1004"/>
      <c r="CW22" s="1002">
        <v>6</v>
      </c>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382</v>
      </c>
      <c r="B23" s="950" t="s">
        <v>383</v>
      </c>
      <c r="C23" s="951"/>
      <c r="D23" s="951"/>
      <c r="E23" s="951"/>
      <c r="F23" s="951"/>
      <c r="G23" s="951"/>
      <c r="H23" s="951"/>
      <c r="I23" s="951"/>
      <c r="J23" s="951"/>
      <c r="K23" s="951"/>
      <c r="L23" s="951"/>
      <c r="M23" s="951"/>
      <c r="N23" s="951"/>
      <c r="O23" s="951"/>
      <c r="P23" s="961"/>
      <c r="Q23" s="1080">
        <v>865617</v>
      </c>
      <c r="R23" s="1074"/>
      <c r="S23" s="1074"/>
      <c r="T23" s="1074"/>
      <c r="U23" s="1074"/>
      <c r="V23" s="1074">
        <v>854470</v>
      </c>
      <c r="W23" s="1074"/>
      <c r="X23" s="1074"/>
      <c r="Y23" s="1074"/>
      <c r="Z23" s="1074"/>
      <c r="AA23" s="1074">
        <v>11147</v>
      </c>
      <c r="AB23" s="1074"/>
      <c r="AC23" s="1074"/>
      <c r="AD23" s="1074"/>
      <c r="AE23" s="1081"/>
      <c r="AF23" s="1082">
        <v>4692</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t="s">
        <v>577</v>
      </c>
      <c r="BT23" s="1006"/>
      <c r="BU23" s="1006"/>
      <c r="BV23" s="1006"/>
      <c r="BW23" s="1006"/>
      <c r="BX23" s="1006"/>
      <c r="BY23" s="1006"/>
      <c r="BZ23" s="1006"/>
      <c r="CA23" s="1006"/>
      <c r="CB23" s="1006"/>
      <c r="CC23" s="1006"/>
      <c r="CD23" s="1006"/>
      <c r="CE23" s="1006"/>
      <c r="CF23" s="1006"/>
      <c r="CG23" s="1027"/>
      <c r="CH23" s="1002">
        <v>-4</v>
      </c>
      <c r="CI23" s="1003"/>
      <c r="CJ23" s="1003"/>
      <c r="CK23" s="1003"/>
      <c r="CL23" s="1004"/>
      <c r="CM23" s="1002">
        <v>1423</v>
      </c>
      <c r="CN23" s="1003"/>
      <c r="CO23" s="1003"/>
      <c r="CP23" s="1003"/>
      <c r="CQ23" s="1004"/>
      <c r="CR23" s="1002">
        <v>105</v>
      </c>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384</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t="s">
        <v>578</v>
      </c>
      <c r="BT24" s="1006"/>
      <c r="BU24" s="1006"/>
      <c r="BV24" s="1006"/>
      <c r="BW24" s="1006"/>
      <c r="BX24" s="1006"/>
      <c r="BY24" s="1006"/>
      <c r="BZ24" s="1006"/>
      <c r="CA24" s="1006"/>
      <c r="CB24" s="1006"/>
      <c r="CC24" s="1006"/>
      <c r="CD24" s="1006"/>
      <c r="CE24" s="1006"/>
      <c r="CF24" s="1006"/>
      <c r="CG24" s="1027"/>
      <c r="CH24" s="1002">
        <v>-43</v>
      </c>
      <c r="CI24" s="1003"/>
      <c r="CJ24" s="1003"/>
      <c r="CK24" s="1003"/>
      <c r="CL24" s="1004"/>
      <c r="CM24" s="1002">
        <v>569</v>
      </c>
      <c r="CN24" s="1003"/>
      <c r="CO24" s="1003"/>
      <c r="CP24" s="1003"/>
      <c r="CQ24" s="1004"/>
      <c r="CR24" s="1002">
        <v>131</v>
      </c>
      <c r="CS24" s="1003"/>
      <c r="CT24" s="1003"/>
      <c r="CU24" s="1003"/>
      <c r="CV24" s="1004"/>
      <c r="CW24" s="1002">
        <v>104</v>
      </c>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385</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t="s">
        <v>579</v>
      </c>
      <c r="BT25" s="1006"/>
      <c r="BU25" s="1006"/>
      <c r="BV25" s="1006"/>
      <c r="BW25" s="1006"/>
      <c r="BX25" s="1006"/>
      <c r="BY25" s="1006"/>
      <c r="BZ25" s="1006"/>
      <c r="CA25" s="1006"/>
      <c r="CB25" s="1006"/>
      <c r="CC25" s="1006"/>
      <c r="CD25" s="1006"/>
      <c r="CE25" s="1006"/>
      <c r="CF25" s="1006"/>
      <c r="CG25" s="1027"/>
      <c r="CH25" s="1002">
        <v>92</v>
      </c>
      <c r="CI25" s="1003"/>
      <c r="CJ25" s="1003"/>
      <c r="CK25" s="1003"/>
      <c r="CL25" s="1004"/>
      <c r="CM25" s="1002">
        <v>3061</v>
      </c>
      <c r="CN25" s="1003"/>
      <c r="CO25" s="1003"/>
      <c r="CP25" s="1003"/>
      <c r="CQ25" s="1004"/>
      <c r="CR25" s="1002">
        <v>50</v>
      </c>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386</v>
      </c>
      <c r="R26" s="1015"/>
      <c r="S26" s="1015"/>
      <c r="T26" s="1015"/>
      <c r="U26" s="1016"/>
      <c r="V26" s="1014" t="s">
        <v>387</v>
      </c>
      <c r="W26" s="1015"/>
      <c r="X26" s="1015"/>
      <c r="Y26" s="1015"/>
      <c r="Z26" s="1016"/>
      <c r="AA26" s="1014" t="s">
        <v>388</v>
      </c>
      <c r="AB26" s="1015"/>
      <c r="AC26" s="1015"/>
      <c r="AD26" s="1015"/>
      <c r="AE26" s="1015"/>
      <c r="AF26" s="1068" t="s">
        <v>389</v>
      </c>
      <c r="AG26" s="1021"/>
      <c r="AH26" s="1021"/>
      <c r="AI26" s="1021"/>
      <c r="AJ26" s="1069"/>
      <c r="AK26" s="1015" t="s">
        <v>390</v>
      </c>
      <c r="AL26" s="1015"/>
      <c r="AM26" s="1015"/>
      <c r="AN26" s="1015"/>
      <c r="AO26" s="1016"/>
      <c r="AP26" s="1014" t="s">
        <v>391</v>
      </c>
      <c r="AQ26" s="1015"/>
      <c r="AR26" s="1015"/>
      <c r="AS26" s="1015"/>
      <c r="AT26" s="1016"/>
      <c r="AU26" s="1014" t="s">
        <v>392</v>
      </c>
      <c r="AV26" s="1015"/>
      <c r="AW26" s="1015"/>
      <c r="AX26" s="1015"/>
      <c r="AY26" s="1016"/>
      <c r="AZ26" s="1014" t="s">
        <v>393</v>
      </c>
      <c r="BA26" s="1015"/>
      <c r="BB26" s="1015"/>
      <c r="BC26" s="1015"/>
      <c r="BD26" s="1016"/>
      <c r="BE26" s="1014" t="s">
        <v>364</v>
      </c>
      <c r="BF26" s="1015"/>
      <c r="BG26" s="1015"/>
      <c r="BH26" s="1015"/>
      <c r="BI26" s="1028"/>
      <c r="BJ26" s="226"/>
      <c r="BK26" s="226"/>
      <c r="BL26" s="226"/>
      <c r="BM26" s="226"/>
      <c r="BN26" s="226"/>
      <c r="BO26" s="235"/>
      <c r="BP26" s="235"/>
      <c r="BQ26" s="232">
        <v>20</v>
      </c>
      <c r="BR26" s="233"/>
      <c r="BS26" s="1005" t="s">
        <v>580</v>
      </c>
      <c r="BT26" s="1006"/>
      <c r="BU26" s="1006"/>
      <c r="BV26" s="1006"/>
      <c r="BW26" s="1006"/>
      <c r="BX26" s="1006"/>
      <c r="BY26" s="1006"/>
      <c r="BZ26" s="1006"/>
      <c r="CA26" s="1006"/>
      <c r="CB26" s="1006"/>
      <c r="CC26" s="1006"/>
      <c r="CD26" s="1006"/>
      <c r="CE26" s="1006"/>
      <c r="CF26" s="1006"/>
      <c r="CG26" s="1027"/>
      <c r="CH26" s="1002">
        <v>1018</v>
      </c>
      <c r="CI26" s="1003"/>
      <c r="CJ26" s="1003"/>
      <c r="CK26" s="1003"/>
      <c r="CL26" s="1004"/>
      <c r="CM26" s="1002">
        <v>7640</v>
      </c>
      <c r="CN26" s="1003"/>
      <c r="CO26" s="1003"/>
      <c r="CP26" s="1003"/>
      <c r="CQ26" s="1004"/>
      <c r="CR26" s="1002">
        <v>1700</v>
      </c>
      <c r="CS26" s="1003"/>
      <c r="CT26" s="1003"/>
      <c r="CU26" s="1003"/>
      <c r="CV26" s="1004"/>
      <c r="CW26" s="1002"/>
      <c r="CX26" s="1003"/>
      <c r="CY26" s="1003"/>
      <c r="CZ26" s="1003"/>
      <c r="DA26" s="1004"/>
      <c r="DB26" s="1002">
        <v>3700</v>
      </c>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t="s">
        <v>581</v>
      </c>
      <c r="BT27" s="1006"/>
      <c r="BU27" s="1006"/>
      <c r="BV27" s="1006"/>
      <c r="BW27" s="1006"/>
      <c r="BX27" s="1006"/>
      <c r="BY27" s="1006"/>
      <c r="BZ27" s="1006"/>
      <c r="CA27" s="1006"/>
      <c r="CB27" s="1006"/>
      <c r="CC27" s="1006"/>
      <c r="CD27" s="1006"/>
      <c r="CE27" s="1006"/>
      <c r="CF27" s="1006"/>
      <c r="CG27" s="1027"/>
      <c r="CH27" s="1002">
        <v>-15</v>
      </c>
      <c r="CI27" s="1003"/>
      <c r="CJ27" s="1003"/>
      <c r="CK27" s="1003"/>
      <c r="CL27" s="1004"/>
      <c r="CM27" s="1002">
        <v>547</v>
      </c>
      <c r="CN27" s="1003"/>
      <c r="CO27" s="1003"/>
      <c r="CP27" s="1003"/>
      <c r="CQ27" s="1004"/>
      <c r="CR27" s="1002">
        <v>100</v>
      </c>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394</v>
      </c>
      <c r="C28" s="1061"/>
      <c r="D28" s="1061"/>
      <c r="E28" s="1061"/>
      <c r="F28" s="1061"/>
      <c r="G28" s="1061"/>
      <c r="H28" s="1061"/>
      <c r="I28" s="1061"/>
      <c r="J28" s="1061"/>
      <c r="K28" s="1061"/>
      <c r="L28" s="1061"/>
      <c r="M28" s="1061"/>
      <c r="N28" s="1061"/>
      <c r="O28" s="1061"/>
      <c r="P28" s="1062"/>
      <c r="Q28" s="1063">
        <v>27639</v>
      </c>
      <c r="R28" s="1064"/>
      <c r="S28" s="1064"/>
      <c r="T28" s="1064"/>
      <c r="U28" s="1064"/>
      <c r="V28" s="1064">
        <v>27575</v>
      </c>
      <c r="W28" s="1064"/>
      <c r="X28" s="1064"/>
      <c r="Y28" s="1064"/>
      <c r="Z28" s="1064"/>
      <c r="AA28" s="1064">
        <f t="shared" ref="AA28:AA31" si="1">Q28-V28</f>
        <v>64</v>
      </c>
      <c r="AB28" s="1064"/>
      <c r="AC28" s="1064"/>
      <c r="AD28" s="1064"/>
      <c r="AE28" s="1065"/>
      <c r="AF28" s="1066">
        <v>64</v>
      </c>
      <c r="AG28" s="1064"/>
      <c r="AH28" s="1064"/>
      <c r="AI28" s="1064"/>
      <c r="AJ28" s="1067"/>
      <c r="AK28" s="1055">
        <v>0</v>
      </c>
      <c r="AL28" s="1056"/>
      <c r="AM28" s="1056"/>
      <c r="AN28" s="1056"/>
      <c r="AO28" s="1056"/>
      <c r="AP28" s="1056">
        <v>0</v>
      </c>
      <c r="AQ28" s="1056"/>
      <c r="AR28" s="1056"/>
      <c r="AS28" s="1056"/>
      <c r="AT28" s="1056"/>
      <c r="AU28" s="1056">
        <v>0</v>
      </c>
      <c r="AV28" s="1056"/>
      <c r="AW28" s="1056"/>
      <c r="AX28" s="1056"/>
      <c r="AY28" s="1056"/>
      <c r="AZ28" s="1057">
        <v>0</v>
      </c>
      <c r="BA28" s="1057"/>
      <c r="BB28" s="1057"/>
      <c r="BC28" s="1057"/>
      <c r="BD28" s="1057"/>
      <c r="BE28" s="1058"/>
      <c r="BF28" s="1058"/>
      <c r="BG28" s="1058"/>
      <c r="BH28" s="1058"/>
      <c r="BI28" s="1059"/>
      <c r="BJ28" s="226"/>
      <c r="BK28" s="226"/>
      <c r="BL28" s="226"/>
      <c r="BM28" s="226"/>
      <c r="BN28" s="226"/>
      <c r="BO28" s="235"/>
      <c r="BP28" s="235"/>
      <c r="BQ28" s="232">
        <v>22</v>
      </c>
      <c r="BR28" s="233"/>
      <c r="BS28" s="1005" t="s">
        <v>582</v>
      </c>
      <c r="BT28" s="1006"/>
      <c r="BU28" s="1006"/>
      <c r="BV28" s="1006"/>
      <c r="BW28" s="1006"/>
      <c r="BX28" s="1006"/>
      <c r="BY28" s="1006"/>
      <c r="BZ28" s="1006"/>
      <c r="CA28" s="1006"/>
      <c r="CB28" s="1006"/>
      <c r="CC28" s="1006"/>
      <c r="CD28" s="1006"/>
      <c r="CE28" s="1006"/>
      <c r="CF28" s="1006"/>
      <c r="CG28" s="1027"/>
      <c r="CH28" s="1002">
        <v>1</v>
      </c>
      <c r="CI28" s="1003"/>
      <c r="CJ28" s="1003"/>
      <c r="CK28" s="1003"/>
      <c r="CL28" s="1004"/>
      <c r="CM28" s="1002">
        <v>25</v>
      </c>
      <c r="CN28" s="1003"/>
      <c r="CO28" s="1003"/>
      <c r="CP28" s="1003"/>
      <c r="CQ28" s="1004"/>
      <c r="CR28" s="1002">
        <v>1</v>
      </c>
      <c r="CS28" s="1003"/>
      <c r="CT28" s="1003"/>
      <c r="CU28" s="1003"/>
      <c r="CV28" s="1004"/>
      <c r="CW28" s="1002">
        <v>4</v>
      </c>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395</v>
      </c>
      <c r="C29" s="1044"/>
      <c r="D29" s="1044"/>
      <c r="E29" s="1044"/>
      <c r="F29" s="1044"/>
      <c r="G29" s="1044"/>
      <c r="H29" s="1044"/>
      <c r="I29" s="1044"/>
      <c r="J29" s="1044"/>
      <c r="K29" s="1044"/>
      <c r="L29" s="1044"/>
      <c r="M29" s="1044"/>
      <c r="N29" s="1044"/>
      <c r="O29" s="1044"/>
      <c r="P29" s="1045"/>
      <c r="Q29" s="1051">
        <v>125985</v>
      </c>
      <c r="R29" s="1052"/>
      <c r="S29" s="1052"/>
      <c r="T29" s="1052"/>
      <c r="U29" s="1052"/>
      <c r="V29" s="1052">
        <v>125938</v>
      </c>
      <c r="W29" s="1052"/>
      <c r="X29" s="1052"/>
      <c r="Y29" s="1052"/>
      <c r="Z29" s="1052"/>
      <c r="AA29" s="1052">
        <f t="shared" si="1"/>
        <v>47</v>
      </c>
      <c r="AB29" s="1052"/>
      <c r="AC29" s="1052"/>
      <c r="AD29" s="1052"/>
      <c r="AE29" s="1053"/>
      <c r="AF29" s="1048" t="s">
        <v>122</v>
      </c>
      <c r="AG29" s="1049"/>
      <c r="AH29" s="1049"/>
      <c r="AI29" s="1049"/>
      <c r="AJ29" s="1050"/>
      <c r="AK29" s="993">
        <v>13448</v>
      </c>
      <c r="AL29" s="984"/>
      <c r="AM29" s="984"/>
      <c r="AN29" s="984"/>
      <c r="AO29" s="984"/>
      <c r="AP29" s="984">
        <v>0</v>
      </c>
      <c r="AQ29" s="984"/>
      <c r="AR29" s="984"/>
      <c r="AS29" s="984"/>
      <c r="AT29" s="984"/>
      <c r="AU29" s="984">
        <v>0</v>
      </c>
      <c r="AV29" s="984"/>
      <c r="AW29" s="984"/>
      <c r="AX29" s="984"/>
      <c r="AY29" s="984"/>
      <c r="AZ29" s="1054">
        <v>0</v>
      </c>
      <c r="BA29" s="1054"/>
      <c r="BB29" s="1054"/>
      <c r="BC29" s="1054"/>
      <c r="BD29" s="1054"/>
      <c r="BE29" s="985"/>
      <c r="BF29" s="985"/>
      <c r="BG29" s="985"/>
      <c r="BH29" s="985"/>
      <c r="BI29" s="986"/>
      <c r="BJ29" s="226"/>
      <c r="BK29" s="226"/>
      <c r="BL29" s="226"/>
      <c r="BM29" s="226"/>
      <c r="BN29" s="226"/>
      <c r="BO29" s="235"/>
      <c r="BP29" s="235"/>
      <c r="BQ29" s="232">
        <v>23</v>
      </c>
      <c r="BR29" s="233"/>
      <c r="BS29" s="1005" t="s">
        <v>583</v>
      </c>
      <c r="BT29" s="1006"/>
      <c r="BU29" s="1006"/>
      <c r="BV29" s="1006"/>
      <c r="BW29" s="1006"/>
      <c r="BX29" s="1006"/>
      <c r="BY29" s="1006"/>
      <c r="BZ29" s="1006"/>
      <c r="CA29" s="1006"/>
      <c r="CB29" s="1006"/>
      <c r="CC29" s="1006"/>
      <c r="CD29" s="1006"/>
      <c r="CE29" s="1006"/>
      <c r="CF29" s="1006"/>
      <c r="CG29" s="1027"/>
      <c r="CH29" s="1002">
        <v>4</v>
      </c>
      <c r="CI29" s="1003"/>
      <c r="CJ29" s="1003"/>
      <c r="CK29" s="1003"/>
      <c r="CL29" s="1004"/>
      <c r="CM29" s="1002">
        <v>297</v>
      </c>
      <c r="CN29" s="1003"/>
      <c r="CO29" s="1003"/>
      <c r="CP29" s="1003"/>
      <c r="CQ29" s="1004"/>
      <c r="CR29" s="1002">
        <v>200</v>
      </c>
      <c r="CS29" s="1003"/>
      <c r="CT29" s="1003"/>
      <c r="CU29" s="1003"/>
      <c r="CV29" s="1004"/>
      <c r="CW29" s="1002">
        <v>142</v>
      </c>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396</v>
      </c>
      <c r="C30" s="1044"/>
      <c r="D30" s="1044"/>
      <c r="E30" s="1044"/>
      <c r="F30" s="1044"/>
      <c r="G30" s="1044"/>
      <c r="H30" s="1044"/>
      <c r="I30" s="1044"/>
      <c r="J30" s="1044"/>
      <c r="K30" s="1044"/>
      <c r="L30" s="1044"/>
      <c r="M30" s="1044"/>
      <c r="N30" s="1044"/>
      <c r="O30" s="1044"/>
      <c r="P30" s="1045"/>
      <c r="Q30" s="1051">
        <v>20152</v>
      </c>
      <c r="R30" s="1052"/>
      <c r="S30" s="1052"/>
      <c r="T30" s="1052"/>
      <c r="U30" s="1052"/>
      <c r="V30" s="1052">
        <v>19220</v>
      </c>
      <c r="W30" s="1052"/>
      <c r="X30" s="1052"/>
      <c r="Y30" s="1052"/>
      <c r="Z30" s="1052"/>
      <c r="AA30" s="1052">
        <f t="shared" si="1"/>
        <v>932</v>
      </c>
      <c r="AB30" s="1052"/>
      <c r="AC30" s="1052"/>
      <c r="AD30" s="1052"/>
      <c r="AE30" s="1053"/>
      <c r="AF30" s="1048" t="s">
        <v>122</v>
      </c>
      <c r="AG30" s="1049"/>
      <c r="AH30" s="1049"/>
      <c r="AI30" s="1049"/>
      <c r="AJ30" s="1050"/>
      <c r="AK30" s="993">
        <v>3285</v>
      </c>
      <c r="AL30" s="984"/>
      <c r="AM30" s="984"/>
      <c r="AN30" s="984"/>
      <c r="AO30" s="984"/>
      <c r="AP30" s="984">
        <v>0</v>
      </c>
      <c r="AQ30" s="984"/>
      <c r="AR30" s="984"/>
      <c r="AS30" s="984"/>
      <c r="AT30" s="984"/>
      <c r="AU30" s="984">
        <v>0</v>
      </c>
      <c r="AV30" s="984"/>
      <c r="AW30" s="984"/>
      <c r="AX30" s="984"/>
      <c r="AY30" s="984"/>
      <c r="AZ30" s="1054">
        <v>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397</v>
      </c>
      <c r="C31" s="1044"/>
      <c r="D31" s="1044"/>
      <c r="E31" s="1044"/>
      <c r="F31" s="1044"/>
      <c r="G31" s="1044"/>
      <c r="H31" s="1044"/>
      <c r="I31" s="1044"/>
      <c r="J31" s="1044"/>
      <c r="K31" s="1044"/>
      <c r="L31" s="1044"/>
      <c r="M31" s="1044"/>
      <c r="N31" s="1044"/>
      <c r="O31" s="1044"/>
      <c r="P31" s="1045"/>
      <c r="Q31" s="1051">
        <v>109270</v>
      </c>
      <c r="R31" s="1052"/>
      <c r="S31" s="1052"/>
      <c r="T31" s="1052"/>
      <c r="U31" s="1052"/>
      <c r="V31" s="1052">
        <v>108511</v>
      </c>
      <c r="W31" s="1052"/>
      <c r="X31" s="1052"/>
      <c r="Y31" s="1052"/>
      <c r="Z31" s="1052"/>
      <c r="AA31" s="1052">
        <f t="shared" si="1"/>
        <v>759</v>
      </c>
      <c r="AB31" s="1052"/>
      <c r="AC31" s="1052"/>
      <c r="AD31" s="1052"/>
      <c r="AE31" s="1053"/>
      <c r="AF31" s="1048">
        <v>729</v>
      </c>
      <c r="AG31" s="1049"/>
      <c r="AH31" s="1049"/>
      <c r="AI31" s="1049"/>
      <c r="AJ31" s="1050"/>
      <c r="AK31" s="993">
        <v>16727</v>
      </c>
      <c r="AL31" s="984"/>
      <c r="AM31" s="984"/>
      <c r="AN31" s="984"/>
      <c r="AO31" s="984"/>
      <c r="AP31" s="984">
        <v>1364</v>
      </c>
      <c r="AQ31" s="984"/>
      <c r="AR31" s="984"/>
      <c r="AS31" s="984"/>
      <c r="AT31" s="984"/>
      <c r="AU31" s="984">
        <v>0</v>
      </c>
      <c r="AV31" s="984"/>
      <c r="AW31" s="984"/>
      <c r="AX31" s="984"/>
      <c r="AY31" s="984"/>
      <c r="AZ31" s="1054">
        <v>0</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398</v>
      </c>
      <c r="C32" s="1044"/>
      <c r="D32" s="1044"/>
      <c r="E32" s="1044"/>
      <c r="F32" s="1044"/>
      <c r="G32" s="1044"/>
      <c r="H32" s="1044"/>
      <c r="I32" s="1044"/>
      <c r="J32" s="1044"/>
      <c r="K32" s="1044"/>
      <c r="L32" s="1044"/>
      <c r="M32" s="1044"/>
      <c r="N32" s="1044"/>
      <c r="O32" s="1044"/>
      <c r="P32" s="1045"/>
      <c r="Q32" s="1051">
        <v>36206</v>
      </c>
      <c r="R32" s="1052"/>
      <c r="S32" s="1052"/>
      <c r="T32" s="1052"/>
      <c r="U32" s="1052"/>
      <c r="V32" s="1052">
        <v>36998</v>
      </c>
      <c r="W32" s="1052"/>
      <c r="X32" s="1052"/>
      <c r="Y32" s="1052"/>
      <c r="Z32" s="1052"/>
      <c r="AA32" s="1052">
        <f>Q32-V32</f>
        <v>-792</v>
      </c>
      <c r="AB32" s="1052"/>
      <c r="AC32" s="1052"/>
      <c r="AD32" s="1052"/>
      <c r="AE32" s="1053"/>
      <c r="AF32" s="1048">
        <v>6590</v>
      </c>
      <c r="AG32" s="1049"/>
      <c r="AH32" s="1049"/>
      <c r="AI32" s="1049"/>
      <c r="AJ32" s="1050"/>
      <c r="AK32" s="993">
        <v>5341</v>
      </c>
      <c r="AL32" s="984"/>
      <c r="AM32" s="984"/>
      <c r="AN32" s="984"/>
      <c r="AO32" s="984"/>
      <c r="AP32" s="984">
        <v>42608</v>
      </c>
      <c r="AQ32" s="984"/>
      <c r="AR32" s="984"/>
      <c r="AS32" s="984"/>
      <c r="AT32" s="984"/>
      <c r="AU32" s="984">
        <v>26629</v>
      </c>
      <c r="AV32" s="984"/>
      <c r="AW32" s="984"/>
      <c r="AX32" s="984"/>
      <c r="AY32" s="984"/>
      <c r="AZ32" s="1054">
        <v>0</v>
      </c>
      <c r="BA32" s="1054"/>
      <c r="BB32" s="1054"/>
      <c r="BC32" s="1054"/>
      <c r="BD32" s="1054"/>
      <c r="BE32" s="985" t="s">
        <v>399</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400</v>
      </c>
      <c r="C33" s="1044"/>
      <c r="D33" s="1044"/>
      <c r="E33" s="1044"/>
      <c r="F33" s="1044"/>
      <c r="G33" s="1044"/>
      <c r="H33" s="1044"/>
      <c r="I33" s="1044"/>
      <c r="J33" s="1044"/>
      <c r="K33" s="1044"/>
      <c r="L33" s="1044"/>
      <c r="M33" s="1044"/>
      <c r="N33" s="1044"/>
      <c r="O33" s="1044"/>
      <c r="P33" s="1045"/>
      <c r="Q33" s="1051">
        <v>41885</v>
      </c>
      <c r="R33" s="1052"/>
      <c r="S33" s="1052"/>
      <c r="T33" s="1052"/>
      <c r="U33" s="1052"/>
      <c r="V33" s="1052">
        <v>39250</v>
      </c>
      <c r="W33" s="1052"/>
      <c r="X33" s="1052"/>
      <c r="Y33" s="1052"/>
      <c r="Z33" s="1052"/>
      <c r="AA33" s="1052">
        <f>Q33-V33</f>
        <v>2635</v>
      </c>
      <c r="AB33" s="1052"/>
      <c r="AC33" s="1052"/>
      <c r="AD33" s="1052"/>
      <c r="AE33" s="1053"/>
      <c r="AF33" s="1048">
        <v>7424</v>
      </c>
      <c r="AG33" s="1049"/>
      <c r="AH33" s="1049"/>
      <c r="AI33" s="1049"/>
      <c r="AJ33" s="1050"/>
      <c r="AK33" s="993">
        <v>11618</v>
      </c>
      <c r="AL33" s="984"/>
      <c r="AM33" s="984"/>
      <c r="AN33" s="984"/>
      <c r="AO33" s="984"/>
      <c r="AP33" s="984">
        <v>272606</v>
      </c>
      <c r="AQ33" s="984"/>
      <c r="AR33" s="984"/>
      <c r="AS33" s="984"/>
      <c r="AT33" s="984"/>
      <c r="AU33" s="984">
        <v>130033</v>
      </c>
      <c r="AV33" s="984"/>
      <c r="AW33" s="984"/>
      <c r="AX33" s="984"/>
      <c r="AY33" s="984"/>
      <c r="AZ33" s="1054">
        <v>0</v>
      </c>
      <c r="BA33" s="1054"/>
      <c r="BB33" s="1054"/>
      <c r="BC33" s="1054"/>
      <c r="BD33" s="1054"/>
      <c r="BE33" s="985" t="s">
        <v>399</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401</v>
      </c>
      <c r="C34" s="1044"/>
      <c r="D34" s="1044"/>
      <c r="E34" s="1044"/>
      <c r="F34" s="1044"/>
      <c r="G34" s="1044"/>
      <c r="H34" s="1044"/>
      <c r="I34" s="1044"/>
      <c r="J34" s="1044"/>
      <c r="K34" s="1044"/>
      <c r="L34" s="1044"/>
      <c r="M34" s="1044"/>
      <c r="N34" s="1044"/>
      <c r="O34" s="1044"/>
      <c r="P34" s="1045"/>
      <c r="Q34" s="1051">
        <v>31605</v>
      </c>
      <c r="R34" s="1052"/>
      <c r="S34" s="1052"/>
      <c r="T34" s="1052"/>
      <c r="U34" s="1052"/>
      <c r="V34" s="1052">
        <v>30213</v>
      </c>
      <c r="W34" s="1052"/>
      <c r="X34" s="1052"/>
      <c r="Y34" s="1052"/>
      <c r="Z34" s="1052"/>
      <c r="AA34" s="1052">
        <f t="shared" ref="AA34:AA39" si="2">Q34-V34</f>
        <v>1392</v>
      </c>
      <c r="AB34" s="1052"/>
      <c r="AC34" s="1052"/>
      <c r="AD34" s="1052"/>
      <c r="AE34" s="1053"/>
      <c r="AF34" s="1048">
        <v>15576</v>
      </c>
      <c r="AG34" s="1049"/>
      <c r="AH34" s="1049"/>
      <c r="AI34" s="1049"/>
      <c r="AJ34" s="1050"/>
      <c r="AK34" s="993">
        <v>108</v>
      </c>
      <c r="AL34" s="984"/>
      <c r="AM34" s="984"/>
      <c r="AN34" s="984"/>
      <c r="AO34" s="984"/>
      <c r="AP34" s="984">
        <v>76444</v>
      </c>
      <c r="AQ34" s="984"/>
      <c r="AR34" s="984"/>
      <c r="AS34" s="984"/>
      <c r="AT34" s="984"/>
      <c r="AU34" s="984">
        <v>3134</v>
      </c>
      <c r="AV34" s="984"/>
      <c r="AW34" s="984"/>
      <c r="AX34" s="984"/>
      <c r="AY34" s="984"/>
      <c r="AZ34" s="1054">
        <v>0</v>
      </c>
      <c r="BA34" s="1054"/>
      <c r="BB34" s="1054"/>
      <c r="BC34" s="1054"/>
      <c r="BD34" s="1054"/>
      <c r="BE34" s="985" t="s">
        <v>399</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402</v>
      </c>
      <c r="C35" s="1044"/>
      <c r="D35" s="1044"/>
      <c r="E35" s="1044"/>
      <c r="F35" s="1044"/>
      <c r="G35" s="1044"/>
      <c r="H35" s="1044"/>
      <c r="I35" s="1044"/>
      <c r="J35" s="1044"/>
      <c r="K35" s="1044"/>
      <c r="L35" s="1044"/>
      <c r="M35" s="1044"/>
      <c r="N35" s="1044"/>
      <c r="O35" s="1044"/>
      <c r="P35" s="1045"/>
      <c r="Q35" s="1051">
        <v>7075</v>
      </c>
      <c r="R35" s="1052"/>
      <c r="S35" s="1052"/>
      <c r="T35" s="1052"/>
      <c r="U35" s="1052"/>
      <c r="V35" s="1052">
        <v>6539</v>
      </c>
      <c r="W35" s="1052"/>
      <c r="X35" s="1052"/>
      <c r="Y35" s="1052"/>
      <c r="Z35" s="1052"/>
      <c r="AA35" s="1052">
        <f t="shared" si="2"/>
        <v>536</v>
      </c>
      <c r="AB35" s="1052"/>
      <c r="AC35" s="1052"/>
      <c r="AD35" s="1052"/>
      <c r="AE35" s="1053"/>
      <c r="AF35" s="1048">
        <v>10515</v>
      </c>
      <c r="AG35" s="1049"/>
      <c r="AH35" s="1049"/>
      <c r="AI35" s="1049"/>
      <c r="AJ35" s="1050"/>
      <c r="AK35" s="993">
        <v>15</v>
      </c>
      <c r="AL35" s="984"/>
      <c r="AM35" s="984"/>
      <c r="AN35" s="984"/>
      <c r="AO35" s="984"/>
      <c r="AP35" s="984">
        <v>6524</v>
      </c>
      <c r="AQ35" s="984"/>
      <c r="AR35" s="984"/>
      <c r="AS35" s="984"/>
      <c r="AT35" s="984"/>
      <c r="AU35" s="984">
        <v>1350</v>
      </c>
      <c r="AV35" s="984"/>
      <c r="AW35" s="984"/>
      <c r="AX35" s="984"/>
      <c r="AY35" s="984"/>
      <c r="AZ35" s="1054">
        <v>0</v>
      </c>
      <c r="BA35" s="1054"/>
      <c r="BB35" s="1054"/>
      <c r="BC35" s="1054"/>
      <c r="BD35" s="1054"/>
      <c r="BE35" s="985" t="s">
        <v>399</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t="s">
        <v>403</v>
      </c>
      <c r="C36" s="1044"/>
      <c r="D36" s="1044"/>
      <c r="E36" s="1044"/>
      <c r="F36" s="1044"/>
      <c r="G36" s="1044"/>
      <c r="H36" s="1044"/>
      <c r="I36" s="1044"/>
      <c r="J36" s="1044"/>
      <c r="K36" s="1044"/>
      <c r="L36" s="1044"/>
      <c r="M36" s="1044"/>
      <c r="N36" s="1044"/>
      <c r="O36" s="1044"/>
      <c r="P36" s="1045"/>
      <c r="Q36" s="1051">
        <v>9139</v>
      </c>
      <c r="R36" s="1052"/>
      <c r="S36" s="1052"/>
      <c r="T36" s="1052"/>
      <c r="U36" s="1052"/>
      <c r="V36" s="1052">
        <v>8583</v>
      </c>
      <c r="W36" s="1052"/>
      <c r="X36" s="1052"/>
      <c r="Y36" s="1052"/>
      <c r="Z36" s="1052"/>
      <c r="AA36" s="1052">
        <f t="shared" si="2"/>
        <v>556</v>
      </c>
      <c r="AB36" s="1052"/>
      <c r="AC36" s="1052"/>
      <c r="AD36" s="1052"/>
      <c r="AE36" s="1053"/>
      <c r="AF36" s="1048" t="s">
        <v>122</v>
      </c>
      <c r="AG36" s="1049"/>
      <c r="AH36" s="1049"/>
      <c r="AI36" s="1049"/>
      <c r="AJ36" s="1050"/>
      <c r="AK36" s="993">
        <v>1121</v>
      </c>
      <c r="AL36" s="984"/>
      <c r="AM36" s="984"/>
      <c r="AN36" s="984"/>
      <c r="AO36" s="984"/>
      <c r="AP36" s="984">
        <v>6377</v>
      </c>
      <c r="AQ36" s="984"/>
      <c r="AR36" s="984"/>
      <c r="AS36" s="984"/>
      <c r="AT36" s="984"/>
      <c r="AU36" s="984">
        <v>606</v>
      </c>
      <c r="AV36" s="984"/>
      <c r="AW36" s="984"/>
      <c r="AX36" s="984"/>
      <c r="AY36" s="984"/>
      <c r="AZ36" s="1054">
        <v>0</v>
      </c>
      <c r="BA36" s="1054"/>
      <c r="BB36" s="1054"/>
      <c r="BC36" s="1054"/>
      <c r="BD36" s="1054"/>
      <c r="BE36" s="985" t="s">
        <v>399</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t="s">
        <v>404</v>
      </c>
      <c r="C37" s="1044"/>
      <c r="D37" s="1044"/>
      <c r="E37" s="1044"/>
      <c r="F37" s="1044"/>
      <c r="G37" s="1044"/>
      <c r="H37" s="1044"/>
      <c r="I37" s="1044"/>
      <c r="J37" s="1044"/>
      <c r="K37" s="1044"/>
      <c r="L37" s="1044"/>
      <c r="M37" s="1044"/>
      <c r="N37" s="1044"/>
      <c r="O37" s="1044"/>
      <c r="P37" s="1045"/>
      <c r="Q37" s="1051">
        <v>1443</v>
      </c>
      <c r="R37" s="1052"/>
      <c r="S37" s="1052"/>
      <c r="T37" s="1052"/>
      <c r="U37" s="1052"/>
      <c r="V37" s="1052">
        <v>1443</v>
      </c>
      <c r="W37" s="1052"/>
      <c r="X37" s="1052"/>
      <c r="Y37" s="1052"/>
      <c r="Z37" s="1052"/>
      <c r="AA37" s="1052">
        <f t="shared" si="2"/>
        <v>0</v>
      </c>
      <c r="AB37" s="1052"/>
      <c r="AC37" s="1052"/>
      <c r="AD37" s="1052"/>
      <c r="AE37" s="1053"/>
      <c r="AF37" s="1048" t="s">
        <v>122</v>
      </c>
      <c r="AG37" s="1049"/>
      <c r="AH37" s="1049"/>
      <c r="AI37" s="1049"/>
      <c r="AJ37" s="1050"/>
      <c r="AK37" s="993">
        <v>201</v>
      </c>
      <c r="AL37" s="984"/>
      <c r="AM37" s="984"/>
      <c r="AN37" s="984"/>
      <c r="AO37" s="984"/>
      <c r="AP37" s="984">
        <v>4314</v>
      </c>
      <c r="AQ37" s="984"/>
      <c r="AR37" s="984"/>
      <c r="AS37" s="984"/>
      <c r="AT37" s="984"/>
      <c r="AU37" s="984">
        <v>4314</v>
      </c>
      <c r="AV37" s="984"/>
      <c r="AW37" s="984"/>
      <c r="AX37" s="984"/>
      <c r="AY37" s="984"/>
      <c r="AZ37" s="1054">
        <v>0</v>
      </c>
      <c r="BA37" s="1054"/>
      <c r="BB37" s="1054"/>
      <c r="BC37" s="1054"/>
      <c r="BD37" s="1054"/>
      <c r="BE37" s="985" t="s">
        <v>405</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t="s">
        <v>406</v>
      </c>
      <c r="C38" s="1044"/>
      <c r="D38" s="1044"/>
      <c r="E38" s="1044"/>
      <c r="F38" s="1044"/>
      <c r="G38" s="1044"/>
      <c r="H38" s="1044"/>
      <c r="I38" s="1044"/>
      <c r="J38" s="1044"/>
      <c r="K38" s="1044"/>
      <c r="L38" s="1044"/>
      <c r="M38" s="1044"/>
      <c r="N38" s="1044"/>
      <c r="O38" s="1044"/>
      <c r="P38" s="1045"/>
      <c r="Q38" s="1051">
        <v>3673</v>
      </c>
      <c r="R38" s="1052"/>
      <c r="S38" s="1052"/>
      <c r="T38" s="1052"/>
      <c r="U38" s="1052"/>
      <c r="V38" s="1052">
        <v>3394</v>
      </c>
      <c r="W38" s="1052"/>
      <c r="X38" s="1052"/>
      <c r="Y38" s="1052"/>
      <c r="Z38" s="1052"/>
      <c r="AA38" s="1052">
        <f t="shared" si="2"/>
        <v>279</v>
      </c>
      <c r="AB38" s="1052"/>
      <c r="AC38" s="1052"/>
      <c r="AD38" s="1052"/>
      <c r="AE38" s="1053"/>
      <c r="AF38" s="1048">
        <v>94</v>
      </c>
      <c r="AG38" s="1049"/>
      <c r="AH38" s="1049"/>
      <c r="AI38" s="1049"/>
      <c r="AJ38" s="1050"/>
      <c r="AK38" s="993">
        <v>0</v>
      </c>
      <c r="AL38" s="984"/>
      <c r="AM38" s="984"/>
      <c r="AN38" s="984"/>
      <c r="AO38" s="984"/>
      <c r="AP38" s="984">
        <v>4217</v>
      </c>
      <c r="AQ38" s="984"/>
      <c r="AR38" s="984"/>
      <c r="AS38" s="984"/>
      <c r="AT38" s="984"/>
      <c r="AU38" s="984">
        <v>0</v>
      </c>
      <c r="AV38" s="984"/>
      <c r="AW38" s="984"/>
      <c r="AX38" s="984"/>
      <c r="AY38" s="984"/>
      <c r="AZ38" s="1054">
        <v>0</v>
      </c>
      <c r="BA38" s="1054"/>
      <c r="BB38" s="1054"/>
      <c r="BC38" s="1054"/>
      <c r="BD38" s="1054"/>
      <c r="BE38" s="985" t="s">
        <v>405</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t="s">
        <v>407</v>
      </c>
      <c r="C39" s="1044"/>
      <c r="D39" s="1044"/>
      <c r="E39" s="1044"/>
      <c r="F39" s="1044"/>
      <c r="G39" s="1044"/>
      <c r="H39" s="1044"/>
      <c r="I39" s="1044"/>
      <c r="J39" s="1044"/>
      <c r="K39" s="1044"/>
      <c r="L39" s="1044"/>
      <c r="M39" s="1044"/>
      <c r="N39" s="1044"/>
      <c r="O39" s="1044"/>
      <c r="P39" s="1045"/>
      <c r="Q39" s="1051">
        <v>479</v>
      </c>
      <c r="R39" s="1052"/>
      <c r="S39" s="1052"/>
      <c r="T39" s="1052"/>
      <c r="U39" s="1052"/>
      <c r="V39" s="1052">
        <v>361</v>
      </c>
      <c r="W39" s="1052"/>
      <c r="X39" s="1052"/>
      <c r="Y39" s="1052"/>
      <c r="Z39" s="1052"/>
      <c r="AA39" s="1052">
        <f t="shared" si="2"/>
        <v>118</v>
      </c>
      <c r="AB39" s="1052"/>
      <c r="AC39" s="1052"/>
      <c r="AD39" s="1052"/>
      <c r="AE39" s="1053"/>
      <c r="AF39" s="1048">
        <v>84</v>
      </c>
      <c r="AG39" s="1049"/>
      <c r="AH39" s="1049"/>
      <c r="AI39" s="1049"/>
      <c r="AJ39" s="1050"/>
      <c r="AK39" s="993">
        <v>0</v>
      </c>
      <c r="AL39" s="984"/>
      <c r="AM39" s="984"/>
      <c r="AN39" s="984"/>
      <c r="AO39" s="984"/>
      <c r="AP39" s="984">
        <v>366</v>
      </c>
      <c r="AQ39" s="984"/>
      <c r="AR39" s="984"/>
      <c r="AS39" s="984"/>
      <c r="AT39" s="984"/>
      <c r="AU39" s="984">
        <v>0</v>
      </c>
      <c r="AV39" s="984"/>
      <c r="AW39" s="984"/>
      <c r="AX39" s="984"/>
      <c r="AY39" s="984"/>
      <c r="AZ39" s="1054">
        <v>0</v>
      </c>
      <c r="BA39" s="1054"/>
      <c r="BB39" s="1054"/>
      <c r="BC39" s="1054"/>
      <c r="BD39" s="1054"/>
      <c r="BE39" s="985" t="s">
        <v>405</v>
      </c>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382</v>
      </c>
      <c r="B63" s="950" t="s">
        <v>409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f>SUM(AF28:AJ62)</f>
        <v>41076</v>
      </c>
      <c r="AG63" s="972"/>
      <c r="AH63" s="972"/>
      <c r="AI63" s="972"/>
      <c r="AJ63" s="1035"/>
      <c r="AK63" s="1036"/>
      <c r="AL63" s="976"/>
      <c r="AM63" s="976"/>
      <c r="AN63" s="976"/>
      <c r="AO63" s="976"/>
      <c r="AP63" s="972">
        <f t="shared" ref="AP63" si="3">SUM(AP28:AT62)</f>
        <v>414820</v>
      </c>
      <c r="AQ63" s="972"/>
      <c r="AR63" s="972"/>
      <c r="AS63" s="972"/>
      <c r="AT63" s="972"/>
      <c r="AU63" s="972">
        <f t="shared" ref="AU63" si="4">SUM(AU28:AY62)</f>
        <v>166066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411</v>
      </c>
      <c r="B66" s="1009"/>
      <c r="C66" s="1009"/>
      <c r="D66" s="1009"/>
      <c r="E66" s="1009"/>
      <c r="F66" s="1009"/>
      <c r="G66" s="1009"/>
      <c r="H66" s="1009"/>
      <c r="I66" s="1009"/>
      <c r="J66" s="1009"/>
      <c r="K66" s="1009"/>
      <c r="L66" s="1009"/>
      <c r="M66" s="1009"/>
      <c r="N66" s="1009"/>
      <c r="O66" s="1009"/>
      <c r="P66" s="1010"/>
      <c r="Q66" s="1014" t="s">
        <v>386</v>
      </c>
      <c r="R66" s="1015"/>
      <c r="S66" s="1015"/>
      <c r="T66" s="1015"/>
      <c r="U66" s="1016"/>
      <c r="V66" s="1014" t="s">
        <v>387</v>
      </c>
      <c r="W66" s="1015"/>
      <c r="X66" s="1015"/>
      <c r="Y66" s="1015"/>
      <c r="Z66" s="1016"/>
      <c r="AA66" s="1014" t="s">
        <v>388</v>
      </c>
      <c r="AB66" s="1015"/>
      <c r="AC66" s="1015"/>
      <c r="AD66" s="1015"/>
      <c r="AE66" s="1016"/>
      <c r="AF66" s="1020" t="s">
        <v>389</v>
      </c>
      <c r="AG66" s="1021"/>
      <c r="AH66" s="1021"/>
      <c r="AI66" s="1021"/>
      <c r="AJ66" s="1022"/>
      <c r="AK66" s="1014" t="s">
        <v>390</v>
      </c>
      <c r="AL66" s="1009"/>
      <c r="AM66" s="1009"/>
      <c r="AN66" s="1009"/>
      <c r="AO66" s="1010"/>
      <c r="AP66" s="1014" t="s">
        <v>391</v>
      </c>
      <c r="AQ66" s="1015"/>
      <c r="AR66" s="1015"/>
      <c r="AS66" s="1015"/>
      <c r="AT66" s="1016"/>
      <c r="AU66" s="1014" t="s">
        <v>412</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584</v>
      </c>
      <c r="C68" s="999"/>
      <c r="D68" s="999"/>
      <c r="E68" s="999"/>
      <c r="F68" s="999"/>
      <c r="G68" s="999"/>
      <c r="H68" s="999"/>
      <c r="I68" s="999"/>
      <c r="J68" s="999"/>
      <c r="K68" s="999"/>
      <c r="L68" s="999"/>
      <c r="M68" s="999"/>
      <c r="N68" s="999"/>
      <c r="O68" s="999"/>
      <c r="P68" s="1000"/>
      <c r="Q68" s="1001">
        <v>132975</v>
      </c>
      <c r="R68" s="995"/>
      <c r="S68" s="995"/>
      <c r="T68" s="995"/>
      <c r="U68" s="995"/>
      <c r="V68" s="995">
        <v>128801</v>
      </c>
      <c r="W68" s="995"/>
      <c r="X68" s="995"/>
      <c r="Y68" s="995"/>
      <c r="Z68" s="995"/>
      <c r="AA68" s="995">
        <f>Q68-V68</f>
        <v>4174</v>
      </c>
      <c r="AB68" s="995"/>
      <c r="AC68" s="995"/>
      <c r="AD68" s="995"/>
      <c r="AE68" s="995"/>
      <c r="AF68" s="995">
        <v>4174</v>
      </c>
      <c r="AG68" s="995"/>
      <c r="AH68" s="995"/>
      <c r="AI68" s="995"/>
      <c r="AJ68" s="995"/>
      <c r="AK68" s="995">
        <v>0</v>
      </c>
      <c r="AL68" s="995"/>
      <c r="AM68" s="995"/>
      <c r="AN68" s="995"/>
      <c r="AO68" s="995"/>
      <c r="AP68" s="995">
        <v>0</v>
      </c>
      <c r="AQ68" s="995"/>
      <c r="AR68" s="995"/>
      <c r="AS68" s="995"/>
      <c r="AT68" s="995"/>
      <c r="AU68" s="995">
        <v>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585</v>
      </c>
      <c r="C69" s="988"/>
      <c r="D69" s="988"/>
      <c r="E69" s="988"/>
      <c r="F69" s="988"/>
      <c r="G69" s="988"/>
      <c r="H69" s="988"/>
      <c r="I69" s="988"/>
      <c r="J69" s="988"/>
      <c r="K69" s="988"/>
      <c r="L69" s="988"/>
      <c r="M69" s="988"/>
      <c r="N69" s="988"/>
      <c r="O69" s="988"/>
      <c r="P69" s="989"/>
      <c r="Q69" s="990">
        <v>42550</v>
      </c>
      <c r="R69" s="984"/>
      <c r="S69" s="984"/>
      <c r="T69" s="984"/>
      <c r="U69" s="984"/>
      <c r="V69" s="984">
        <v>36086</v>
      </c>
      <c r="W69" s="984"/>
      <c r="X69" s="984"/>
      <c r="Y69" s="984"/>
      <c r="Z69" s="984"/>
      <c r="AA69" s="984">
        <f>Q69-V69</f>
        <v>6464</v>
      </c>
      <c r="AB69" s="984"/>
      <c r="AC69" s="984"/>
      <c r="AD69" s="984"/>
      <c r="AE69" s="984"/>
      <c r="AF69" s="984">
        <v>16626</v>
      </c>
      <c r="AG69" s="984"/>
      <c r="AH69" s="984"/>
      <c r="AI69" s="984"/>
      <c r="AJ69" s="984"/>
      <c r="AK69" s="984">
        <v>0</v>
      </c>
      <c r="AL69" s="984"/>
      <c r="AM69" s="984"/>
      <c r="AN69" s="984"/>
      <c r="AO69" s="984"/>
      <c r="AP69" s="984">
        <v>57969</v>
      </c>
      <c r="AQ69" s="984"/>
      <c r="AR69" s="984"/>
      <c r="AS69" s="984"/>
      <c r="AT69" s="984"/>
      <c r="AU69" s="984">
        <v>0</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586</v>
      </c>
      <c r="C70" s="988"/>
      <c r="D70" s="988"/>
      <c r="E70" s="988"/>
      <c r="F70" s="988"/>
      <c r="G70" s="988"/>
      <c r="H70" s="988"/>
      <c r="I70" s="988"/>
      <c r="J70" s="988"/>
      <c r="K70" s="988"/>
      <c r="L70" s="988"/>
      <c r="M70" s="988"/>
      <c r="N70" s="988"/>
      <c r="O70" s="988"/>
      <c r="P70" s="989"/>
      <c r="Q70" s="990">
        <v>4407</v>
      </c>
      <c r="R70" s="984"/>
      <c r="S70" s="984"/>
      <c r="T70" s="984"/>
      <c r="U70" s="984"/>
      <c r="V70" s="984">
        <v>4087</v>
      </c>
      <c r="W70" s="984"/>
      <c r="X70" s="984"/>
      <c r="Y70" s="984"/>
      <c r="Z70" s="984"/>
      <c r="AA70" s="984">
        <f t="shared" ref="AA70:AA71" si="5">Q70-V70</f>
        <v>320</v>
      </c>
      <c r="AB70" s="984"/>
      <c r="AC70" s="984"/>
      <c r="AD70" s="984"/>
      <c r="AE70" s="984"/>
      <c r="AF70" s="984">
        <v>320</v>
      </c>
      <c r="AG70" s="984"/>
      <c r="AH70" s="984"/>
      <c r="AI70" s="984"/>
      <c r="AJ70" s="984"/>
      <c r="AK70" s="984">
        <v>0</v>
      </c>
      <c r="AL70" s="984"/>
      <c r="AM70" s="984"/>
      <c r="AN70" s="984"/>
      <c r="AO70" s="984"/>
      <c r="AP70" s="984">
        <v>0</v>
      </c>
      <c r="AQ70" s="984"/>
      <c r="AR70" s="984"/>
      <c r="AS70" s="984"/>
      <c r="AT70" s="984"/>
      <c r="AU70" s="984">
        <v>0</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587</v>
      </c>
      <c r="C71" s="988"/>
      <c r="D71" s="988"/>
      <c r="E71" s="988"/>
      <c r="F71" s="988"/>
      <c r="G71" s="988"/>
      <c r="H71" s="988"/>
      <c r="I71" s="988"/>
      <c r="J71" s="988"/>
      <c r="K71" s="988"/>
      <c r="L71" s="988"/>
      <c r="M71" s="988"/>
      <c r="N71" s="988"/>
      <c r="O71" s="988"/>
      <c r="P71" s="989"/>
      <c r="Q71" s="990">
        <v>1092963</v>
      </c>
      <c r="R71" s="984"/>
      <c r="S71" s="984"/>
      <c r="T71" s="984"/>
      <c r="U71" s="984"/>
      <c r="V71" s="984">
        <v>1080087</v>
      </c>
      <c r="W71" s="984"/>
      <c r="X71" s="984"/>
      <c r="Y71" s="984"/>
      <c r="Z71" s="984"/>
      <c r="AA71" s="984">
        <f t="shared" si="5"/>
        <v>12876</v>
      </c>
      <c r="AB71" s="984"/>
      <c r="AC71" s="984"/>
      <c r="AD71" s="984"/>
      <c r="AE71" s="984"/>
      <c r="AF71" s="984">
        <v>12876</v>
      </c>
      <c r="AG71" s="984"/>
      <c r="AH71" s="984"/>
      <c r="AI71" s="984"/>
      <c r="AJ71" s="984"/>
      <c r="AK71" s="984">
        <v>0</v>
      </c>
      <c r="AL71" s="984"/>
      <c r="AM71" s="984"/>
      <c r="AN71" s="984"/>
      <c r="AO71" s="984"/>
      <c r="AP71" s="984">
        <v>0</v>
      </c>
      <c r="AQ71" s="984"/>
      <c r="AR71" s="984"/>
      <c r="AS71" s="984"/>
      <c r="AT71" s="984"/>
      <c r="AU71" s="984">
        <v>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382</v>
      </c>
      <c r="B88" s="950" t="s">
        <v>413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33996</v>
      </c>
      <c r="AG88" s="972"/>
      <c r="AH88" s="972"/>
      <c r="AI88" s="972"/>
      <c r="AJ88" s="972"/>
      <c r="AK88" s="976"/>
      <c r="AL88" s="976"/>
      <c r="AM88" s="976"/>
      <c r="AN88" s="976"/>
      <c r="AO88" s="976"/>
      <c r="AP88" s="972">
        <f t="shared" ref="AP88" si="6">SUM(AP68:AT87)</f>
        <v>57969</v>
      </c>
      <c r="AQ88" s="972"/>
      <c r="AR88" s="972"/>
      <c r="AS88" s="972"/>
      <c r="AT88" s="972"/>
      <c r="AU88" s="972">
        <f t="shared" ref="AU88" si="7">SUM(AU68:AY87)</f>
        <v>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382</v>
      </c>
      <c r="BR102" s="950" t="s">
        <v>414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SUM(CR7:CV88)</f>
        <v>5634</v>
      </c>
      <c r="CS102" s="966"/>
      <c r="CT102" s="966"/>
      <c r="CU102" s="966"/>
      <c r="CV102" s="967"/>
      <c r="CW102" s="965">
        <f t="shared" ref="CW102" si="8">SUM(CW7:DA88)</f>
        <v>1196</v>
      </c>
      <c r="CX102" s="966"/>
      <c r="CY102" s="966"/>
      <c r="CZ102" s="966"/>
      <c r="DA102" s="967"/>
      <c r="DB102" s="965">
        <f t="shared" ref="DB102" si="9">SUM(DB7:DF88)</f>
        <v>15079</v>
      </c>
      <c r="DC102" s="966"/>
      <c r="DD102" s="966"/>
      <c r="DE102" s="966"/>
      <c r="DF102" s="967"/>
      <c r="DG102" s="965">
        <f t="shared" ref="DG102" si="10">SUM(DG7:DK88)</f>
        <v>0</v>
      </c>
      <c r="DH102" s="966"/>
      <c r="DI102" s="966"/>
      <c r="DJ102" s="966"/>
      <c r="DK102" s="967"/>
      <c r="DL102" s="965">
        <f t="shared" ref="DL102" si="11">SUM(DL7:DP88)</f>
        <v>10000</v>
      </c>
      <c r="DM102" s="966"/>
      <c r="DN102" s="966"/>
      <c r="DO102" s="966"/>
      <c r="DP102" s="967"/>
      <c r="DQ102" s="965">
        <f t="shared" ref="DQ102" si="12">SUM(DQ7:DU88)</f>
        <v>0</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415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416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422</v>
      </c>
      <c r="AB109" s="909"/>
      <c r="AC109" s="909"/>
      <c r="AD109" s="909"/>
      <c r="AE109" s="910"/>
      <c r="AF109" s="911" t="s">
        <v>423</v>
      </c>
      <c r="AG109" s="909"/>
      <c r="AH109" s="909"/>
      <c r="AI109" s="909"/>
      <c r="AJ109" s="910"/>
      <c r="AK109" s="911" t="s">
        <v>294</v>
      </c>
      <c r="AL109" s="909"/>
      <c r="AM109" s="909"/>
      <c r="AN109" s="909"/>
      <c r="AO109" s="910"/>
      <c r="AP109" s="911" t="s">
        <v>424</v>
      </c>
      <c r="AQ109" s="909"/>
      <c r="AR109" s="909"/>
      <c r="AS109" s="909"/>
      <c r="AT109" s="942"/>
      <c r="AU109" s="908" t="s">
        <v>421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422</v>
      </c>
      <c r="BR109" s="909"/>
      <c r="BS109" s="909"/>
      <c r="BT109" s="909"/>
      <c r="BU109" s="910"/>
      <c r="BV109" s="911" t="s">
        <v>423</v>
      </c>
      <c r="BW109" s="909"/>
      <c r="BX109" s="909"/>
      <c r="BY109" s="909"/>
      <c r="BZ109" s="910"/>
      <c r="CA109" s="911" t="s">
        <v>294</v>
      </c>
      <c r="CB109" s="909"/>
      <c r="CC109" s="909"/>
      <c r="CD109" s="909"/>
      <c r="CE109" s="910"/>
      <c r="CF109" s="949" t="s">
        <v>424</v>
      </c>
      <c r="CG109" s="949"/>
      <c r="CH109" s="949"/>
      <c r="CI109" s="949"/>
      <c r="CJ109" s="949"/>
      <c r="CK109" s="911" t="s">
        <v>425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422</v>
      </c>
      <c r="DH109" s="909"/>
      <c r="DI109" s="909"/>
      <c r="DJ109" s="909"/>
      <c r="DK109" s="910"/>
      <c r="DL109" s="911" t="s">
        <v>423</v>
      </c>
      <c r="DM109" s="909"/>
      <c r="DN109" s="909"/>
      <c r="DO109" s="909"/>
      <c r="DP109" s="910"/>
      <c r="DQ109" s="911" t="s">
        <v>294</v>
      </c>
      <c r="DR109" s="909"/>
      <c r="DS109" s="909"/>
      <c r="DT109" s="909"/>
      <c r="DU109" s="910"/>
      <c r="DV109" s="911" t="s">
        <v>424</v>
      </c>
      <c r="DW109" s="909"/>
      <c r="DX109" s="909"/>
      <c r="DY109" s="909"/>
      <c r="DZ109" s="942"/>
    </row>
    <row r="110" spans="1:131" s="224" customFormat="1" ht="26.25" customHeight="1" x14ac:dyDescent="0.2">
      <c r="A110" s="820" t="s">
        <v>426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25074285</v>
      </c>
      <c r="AB110" s="902"/>
      <c r="AC110" s="902"/>
      <c r="AD110" s="902"/>
      <c r="AE110" s="903"/>
      <c r="AF110" s="904">
        <v>25251368</v>
      </c>
      <c r="AG110" s="902"/>
      <c r="AH110" s="902"/>
      <c r="AI110" s="902"/>
      <c r="AJ110" s="903"/>
      <c r="AK110" s="904">
        <v>26264154</v>
      </c>
      <c r="AL110" s="902"/>
      <c r="AM110" s="902"/>
      <c r="AN110" s="902"/>
      <c r="AO110" s="903"/>
      <c r="AP110" s="905">
        <v>7.1</v>
      </c>
      <c r="AQ110" s="906"/>
      <c r="AR110" s="906"/>
      <c r="AS110" s="906"/>
      <c r="AT110" s="907"/>
      <c r="AU110" s="943" t="s">
        <v>69</v>
      </c>
      <c r="AV110" s="944"/>
      <c r="AW110" s="944"/>
      <c r="AX110" s="944"/>
      <c r="AY110" s="944"/>
      <c r="AZ110" s="873" t="s">
        <v>427</v>
      </c>
      <c r="BA110" s="821"/>
      <c r="BB110" s="821"/>
      <c r="BC110" s="821"/>
      <c r="BD110" s="821"/>
      <c r="BE110" s="821"/>
      <c r="BF110" s="821"/>
      <c r="BG110" s="821"/>
      <c r="BH110" s="821"/>
      <c r="BI110" s="821"/>
      <c r="BJ110" s="821"/>
      <c r="BK110" s="821"/>
      <c r="BL110" s="821"/>
      <c r="BM110" s="821"/>
      <c r="BN110" s="821"/>
      <c r="BO110" s="821"/>
      <c r="BP110" s="822"/>
      <c r="BQ110" s="874">
        <v>1037830385</v>
      </c>
      <c r="BR110" s="855"/>
      <c r="BS110" s="855"/>
      <c r="BT110" s="855"/>
      <c r="BU110" s="855"/>
      <c r="BV110" s="855">
        <v>1060051770</v>
      </c>
      <c r="BW110" s="855"/>
      <c r="BX110" s="855"/>
      <c r="BY110" s="855"/>
      <c r="BZ110" s="855"/>
      <c r="CA110" s="855">
        <v>1095168703</v>
      </c>
      <c r="CB110" s="855"/>
      <c r="CC110" s="855"/>
      <c r="CD110" s="855"/>
      <c r="CE110" s="855"/>
      <c r="CF110" s="879">
        <v>294.8</v>
      </c>
      <c r="CG110" s="880"/>
      <c r="CH110" s="880"/>
      <c r="CI110" s="880"/>
      <c r="CJ110" s="880"/>
      <c r="CK110" s="939" t="s">
        <v>428</v>
      </c>
      <c r="CL110" s="832"/>
      <c r="CM110" s="873" t="s">
        <v>429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6366514</v>
      </c>
      <c r="DH110" s="855"/>
      <c r="DI110" s="855"/>
      <c r="DJ110" s="855"/>
      <c r="DK110" s="855"/>
      <c r="DL110" s="855">
        <v>5668466</v>
      </c>
      <c r="DM110" s="855"/>
      <c r="DN110" s="855"/>
      <c r="DO110" s="855"/>
      <c r="DP110" s="855"/>
      <c r="DQ110" s="855">
        <v>5058401</v>
      </c>
      <c r="DR110" s="855"/>
      <c r="DS110" s="855"/>
      <c r="DT110" s="855"/>
      <c r="DU110" s="855"/>
      <c r="DV110" s="856">
        <v>1.4</v>
      </c>
      <c r="DW110" s="856"/>
      <c r="DX110" s="856"/>
      <c r="DY110" s="856"/>
      <c r="DZ110" s="857"/>
    </row>
    <row r="111" spans="1:131" s="224" customFormat="1" ht="26.25" customHeight="1" x14ac:dyDescent="0.2">
      <c r="A111" s="787" t="s">
        <v>430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v>7699819</v>
      </c>
      <c r="AB111" s="932"/>
      <c r="AC111" s="932"/>
      <c r="AD111" s="932"/>
      <c r="AE111" s="933"/>
      <c r="AF111" s="934">
        <v>4635464</v>
      </c>
      <c r="AG111" s="932"/>
      <c r="AH111" s="932"/>
      <c r="AI111" s="932"/>
      <c r="AJ111" s="933"/>
      <c r="AK111" s="934">
        <v>4118443</v>
      </c>
      <c r="AL111" s="932"/>
      <c r="AM111" s="932"/>
      <c r="AN111" s="932"/>
      <c r="AO111" s="933"/>
      <c r="AP111" s="935">
        <v>1.1000000000000001</v>
      </c>
      <c r="AQ111" s="936"/>
      <c r="AR111" s="936"/>
      <c r="AS111" s="936"/>
      <c r="AT111" s="937"/>
      <c r="AU111" s="945"/>
      <c r="AV111" s="946"/>
      <c r="AW111" s="946"/>
      <c r="AX111" s="946"/>
      <c r="AY111" s="946"/>
      <c r="AZ111" s="828" t="s">
        <v>431</v>
      </c>
      <c r="BA111" s="765"/>
      <c r="BB111" s="765"/>
      <c r="BC111" s="765"/>
      <c r="BD111" s="765"/>
      <c r="BE111" s="765"/>
      <c r="BF111" s="765"/>
      <c r="BG111" s="765"/>
      <c r="BH111" s="765"/>
      <c r="BI111" s="765"/>
      <c r="BJ111" s="765"/>
      <c r="BK111" s="765"/>
      <c r="BL111" s="765"/>
      <c r="BM111" s="765"/>
      <c r="BN111" s="765"/>
      <c r="BO111" s="765"/>
      <c r="BP111" s="766"/>
      <c r="BQ111" s="829">
        <v>18613271</v>
      </c>
      <c r="BR111" s="830"/>
      <c r="BS111" s="830"/>
      <c r="BT111" s="830"/>
      <c r="BU111" s="830"/>
      <c r="BV111" s="830">
        <v>16142961</v>
      </c>
      <c r="BW111" s="830"/>
      <c r="BX111" s="830"/>
      <c r="BY111" s="830"/>
      <c r="BZ111" s="830"/>
      <c r="CA111" s="830">
        <v>13647359</v>
      </c>
      <c r="CB111" s="830"/>
      <c r="CC111" s="830"/>
      <c r="CD111" s="830"/>
      <c r="CE111" s="830"/>
      <c r="CF111" s="888">
        <v>3.7</v>
      </c>
      <c r="CG111" s="889"/>
      <c r="CH111" s="889"/>
      <c r="CI111" s="889"/>
      <c r="CJ111" s="889"/>
      <c r="CK111" s="940"/>
      <c r="CL111" s="834"/>
      <c r="CM111" s="828" t="s">
        <v>432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2175449</v>
      </c>
      <c r="DH111" s="830"/>
      <c r="DI111" s="830"/>
      <c r="DJ111" s="830"/>
      <c r="DK111" s="830"/>
      <c r="DL111" s="830">
        <v>1756815</v>
      </c>
      <c r="DM111" s="830"/>
      <c r="DN111" s="830"/>
      <c r="DO111" s="830"/>
      <c r="DP111" s="830"/>
      <c r="DQ111" s="830">
        <v>1330928</v>
      </c>
      <c r="DR111" s="830"/>
      <c r="DS111" s="830"/>
      <c r="DT111" s="830"/>
      <c r="DU111" s="830"/>
      <c r="DV111" s="807">
        <v>0.4</v>
      </c>
      <c r="DW111" s="807"/>
      <c r="DX111" s="807"/>
      <c r="DY111" s="807"/>
      <c r="DZ111" s="808"/>
    </row>
    <row r="112" spans="1:131" s="224" customFormat="1" ht="26.25" customHeight="1" x14ac:dyDescent="0.2">
      <c r="A112" s="925" t="s">
        <v>433</v>
      </c>
      <c r="B112" s="926"/>
      <c r="C112" s="765" t="s">
        <v>434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42914141</v>
      </c>
      <c r="AB112" s="793"/>
      <c r="AC112" s="793"/>
      <c r="AD112" s="793"/>
      <c r="AE112" s="794"/>
      <c r="AF112" s="795">
        <v>43641126</v>
      </c>
      <c r="AG112" s="793"/>
      <c r="AH112" s="793"/>
      <c r="AI112" s="793"/>
      <c r="AJ112" s="794"/>
      <c r="AK112" s="795">
        <v>44101428</v>
      </c>
      <c r="AL112" s="793"/>
      <c r="AM112" s="793"/>
      <c r="AN112" s="793"/>
      <c r="AO112" s="794"/>
      <c r="AP112" s="837">
        <v>11.9</v>
      </c>
      <c r="AQ112" s="838"/>
      <c r="AR112" s="838"/>
      <c r="AS112" s="838"/>
      <c r="AT112" s="839"/>
      <c r="AU112" s="945"/>
      <c r="AV112" s="946"/>
      <c r="AW112" s="946"/>
      <c r="AX112" s="946"/>
      <c r="AY112" s="946"/>
      <c r="AZ112" s="828" t="s">
        <v>435</v>
      </c>
      <c r="BA112" s="765"/>
      <c r="BB112" s="765"/>
      <c r="BC112" s="765"/>
      <c r="BD112" s="765"/>
      <c r="BE112" s="765"/>
      <c r="BF112" s="765"/>
      <c r="BG112" s="765"/>
      <c r="BH112" s="765"/>
      <c r="BI112" s="765"/>
      <c r="BJ112" s="765"/>
      <c r="BK112" s="765"/>
      <c r="BL112" s="765"/>
      <c r="BM112" s="765"/>
      <c r="BN112" s="765"/>
      <c r="BO112" s="765"/>
      <c r="BP112" s="766"/>
      <c r="BQ112" s="829">
        <v>146904797</v>
      </c>
      <c r="BR112" s="830"/>
      <c r="BS112" s="830"/>
      <c r="BT112" s="830"/>
      <c r="BU112" s="830"/>
      <c r="BV112" s="830">
        <v>169615034</v>
      </c>
      <c r="BW112" s="830"/>
      <c r="BX112" s="830"/>
      <c r="BY112" s="830"/>
      <c r="BZ112" s="830"/>
      <c r="CA112" s="830">
        <v>166067342</v>
      </c>
      <c r="CB112" s="830"/>
      <c r="CC112" s="830"/>
      <c r="CD112" s="830"/>
      <c r="CE112" s="830"/>
      <c r="CF112" s="888">
        <v>44.7</v>
      </c>
      <c r="CG112" s="889"/>
      <c r="CH112" s="889"/>
      <c r="CI112" s="889"/>
      <c r="CJ112" s="889"/>
      <c r="CK112" s="940"/>
      <c r="CL112" s="834"/>
      <c r="CM112" s="828" t="s">
        <v>436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437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12217035</v>
      </c>
      <c r="AB113" s="932"/>
      <c r="AC113" s="932"/>
      <c r="AD113" s="932"/>
      <c r="AE113" s="933"/>
      <c r="AF113" s="934">
        <v>11918912</v>
      </c>
      <c r="AG113" s="932"/>
      <c r="AH113" s="932"/>
      <c r="AI113" s="932"/>
      <c r="AJ113" s="933"/>
      <c r="AK113" s="934">
        <v>12353960</v>
      </c>
      <c r="AL113" s="932"/>
      <c r="AM113" s="932"/>
      <c r="AN113" s="932"/>
      <c r="AO113" s="933"/>
      <c r="AP113" s="935">
        <v>3.3</v>
      </c>
      <c r="AQ113" s="936"/>
      <c r="AR113" s="936"/>
      <c r="AS113" s="936"/>
      <c r="AT113" s="937"/>
      <c r="AU113" s="945"/>
      <c r="AV113" s="946"/>
      <c r="AW113" s="946"/>
      <c r="AX113" s="946"/>
      <c r="AY113" s="946"/>
      <c r="AZ113" s="828" t="s">
        <v>438</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440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441</v>
      </c>
      <c r="BA114" s="765"/>
      <c r="BB114" s="765"/>
      <c r="BC114" s="765"/>
      <c r="BD114" s="765"/>
      <c r="BE114" s="765"/>
      <c r="BF114" s="765"/>
      <c r="BG114" s="765"/>
      <c r="BH114" s="765"/>
      <c r="BI114" s="765"/>
      <c r="BJ114" s="765"/>
      <c r="BK114" s="765"/>
      <c r="BL114" s="765"/>
      <c r="BM114" s="765"/>
      <c r="BN114" s="765"/>
      <c r="BO114" s="765"/>
      <c r="BP114" s="766"/>
      <c r="BQ114" s="829">
        <v>102440196</v>
      </c>
      <c r="BR114" s="830"/>
      <c r="BS114" s="830"/>
      <c r="BT114" s="830"/>
      <c r="BU114" s="830"/>
      <c r="BV114" s="830">
        <v>100835984</v>
      </c>
      <c r="BW114" s="830"/>
      <c r="BX114" s="830"/>
      <c r="BY114" s="830"/>
      <c r="BZ114" s="830"/>
      <c r="CA114" s="830">
        <v>101904134</v>
      </c>
      <c r="CB114" s="830"/>
      <c r="CC114" s="830"/>
      <c r="CD114" s="830"/>
      <c r="CE114" s="830"/>
      <c r="CF114" s="888">
        <v>27.4</v>
      </c>
      <c r="CG114" s="889"/>
      <c r="CH114" s="889"/>
      <c r="CI114" s="889"/>
      <c r="CJ114" s="889"/>
      <c r="CK114" s="940"/>
      <c r="CL114" s="834"/>
      <c r="CM114" s="828" t="s">
        <v>442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443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1507030</v>
      </c>
      <c r="AB115" s="932"/>
      <c r="AC115" s="932"/>
      <c r="AD115" s="932"/>
      <c r="AE115" s="933"/>
      <c r="AF115" s="934">
        <v>1515168</v>
      </c>
      <c r="AG115" s="932"/>
      <c r="AH115" s="932"/>
      <c r="AI115" s="932"/>
      <c r="AJ115" s="933"/>
      <c r="AK115" s="934">
        <v>1456181</v>
      </c>
      <c r="AL115" s="932"/>
      <c r="AM115" s="932"/>
      <c r="AN115" s="932"/>
      <c r="AO115" s="933"/>
      <c r="AP115" s="935">
        <v>0.4</v>
      </c>
      <c r="AQ115" s="936"/>
      <c r="AR115" s="936"/>
      <c r="AS115" s="936"/>
      <c r="AT115" s="937"/>
      <c r="AU115" s="945"/>
      <c r="AV115" s="946"/>
      <c r="AW115" s="946"/>
      <c r="AX115" s="946"/>
      <c r="AY115" s="946"/>
      <c r="AZ115" s="828" t="s">
        <v>444</v>
      </c>
      <c r="BA115" s="765"/>
      <c r="BB115" s="765"/>
      <c r="BC115" s="765"/>
      <c r="BD115" s="765"/>
      <c r="BE115" s="765"/>
      <c r="BF115" s="765"/>
      <c r="BG115" s="765"/>
      <c r="BH115" s="765"/>
      <c r="BI115" s="765"/>
      <c r="BJ115" s="765"/>
      <c r="BK115" s="765"/>
      <c r="BL115" s="765"/>
      <c r="BM115" s="765"/>
      <c r="BN115" s="765"/>
      <c r="BO115" s="765"/>
      <c r="BP115" s="766"/>
      <c r="BQ115" s="829">
        <v>26267</v>
      </c>
      <c r="BR115" s="830"/>
      <c r="BS115" s="830"/>
      <c r="BT115" s="830"/>
      <c r="BU115" s="830"/>
      <c r="BV115" s="830">
        <v>18074</v>
      </c>
      <c r="BW115" s="830"/>
      <c r="BX115" s="830"/>
      <c r="BY115" s="830"/>
      <c r="BZ115" s="830"/>
      <c r="CA115" s="830" t="s">
        <v>122</v>
      </c>
      <c r="CB115" s="830"/>
      <c r="CC115" s="830"/>
      <c r="CD115" s="830"/>
      <c r="CE115" s="830"/>
      <c r="CF115" s="888" t="s">
        <v>122</v>
      </c>
      <c r="CG115" s="889"/>
      <c r="CH115" s="889"/>
      <c r="CI115" s="889"/>
      <c r="CJ115" s="889"/>
      <c r="CK115" s="940"/>
      <c r="CL115" s="834"/>
      <c r="CM115" s="828" t="s">
        <v>445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6693854</v>
      </c>
      <c r="DH115" s="793"/>
      <c r="DI115" s="793"/>
      <c r="DJ115" s="793"/>
      <c r="DK115" s="794"/>
      <c r="DL115" s="795">
        <v>5814651</v>
      </c>
      <c r="DM115" s="793"/>
      <c r="DN115" s="793"/>
      <c r="DO115" s="793"/>
      <c r="DP115" s="794"/>
      <c r="DQ115" s="795">
        <v>4505947</v>
      </c>
      <c r="DR115" s="793"/>
      <c r="DS115" s="793"/>
      <c r="DT115" s="793"/>
      <c r="DU115" s="794"/>
      <c r="DV115" s="837">
        <v>1.2</v>
      </c>
      <c r="DW115" s="838"/>
      <c r="DX115" s="838"/>
      <c r="DY115" s="838"/>
      <c r="DZ115" s="839"/>
    </row>
    <row r="116" spans="1:130" s="224" customFormat="1" ht="26.25" customHeight="1" x14ac:dyDescent="0.2">
      <c r="A116" s="929"/>
      <c r="B116" s="930"/>
      <c r="C116" s="852" t="s">
        <v>446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3377454</v>
      </c>
      <c r="DH116" s="793"/>
      <c r="DI116" s="793"/>
      <c r="DJ116" s="793"/>
      <c r="DK116" s="794"/>
      <c r="DL116" s="795">
        <v>2903029</v>
      </c>
      <c r="DM116" s="793"/>
      <c r="DN116" s="793"/>
      <c r="DO116" s="793"/>
      <c r="DP116" s="794"/>
      <c r="DQ116" s="795">
        <v>2752083</v>
      </c>
      <c r="DR116" s="793"/>
      <c r="DS116" s="793"/>
      <c r="DT116" s="793"/>
      <c r="DU116" s="794"/>
      <c r="DV116" s="837">
        <v>0.7</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449</v>
      </c>
      <c r="Z117" s="910"/>
      <c r="AA117" s="915">
        <v>89412310</v>
      </c>
      <c r="AB117" s="916"/>
      <c r="AC117" s="916"/>
      <c r="AD117" s="916"/>
      <c r="AE117" s="917"/>
      <c r="AF117" s="918">
        <v>86962038</v>
      </c>
      <c r="AG117" s="916"/>
      <c r="AH117" s="916"/>
      <c r="AI117" s="916"/>
      <c r="AJ117" s="917"/>
      <c r="AK117" s="918">
        <v>88294166</v>
      </c>
      <c r="AL117" s="916"/>
      <c r="AM117" s="916"/>
      <c r="AN117" s="916"/>
      <c r="AO117" s="917"/>
      <c r="AP117" s="919"/>
      <c r="AQ117" s="920"/>
      <c r="AR117" s="920"/>
      <c r="AS117" s="920"/>
      <c r="AT117" s="921"/>
      <c r="AU117" s="945"/>
      <c r="AV117" s="946"/>
      <c r="AW117" s="946"/>
      <c r="AX117" s="946"/>
      <c r="AY117" s="946"/>
      <c r="AZ117" s="876" t="s">
        <v>450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451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425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422</v>
      </c>
      <c r="AB118" s="909"/>
      <c r="AC118" s="909"/>
      <c r="AD118" s="909"/>
      <c r="AE118" s="910"/>
      <c r="AF118" s="911" t="s">
        <v>423</v>
      </c>
      <c r="AG118" s="909"/>
      <c r="AH118" s="909"/>
      <c r="AI118" s="909"/>
      <c r="AJ118" s="910"/>
      <c r="AK118" s="911" t="s">
        <v>294</v>
      </c>
      <c r="AL118" s="909"/>
      <c r="AM118" s="909"/>
      <c r="AN118" s="909"/>
      <c r="AO118" s="910"/>
      <c r="AP118" s="912" t="s">
        <v>424</v>
      </c>
      <c r="AQ118" s="913"/>
      <c r="AR118" s="913"/>
      <c r="AS118" s="913"/>
      <c r="AT118" s="914"/>
      <c r="AU118" s="945"/>
      <c r="AV118" s="946"/>
      <c r="AW118" s="946"/>
      <c r="AX118" s="946"/>
      <c r="AY118" s="946"/>
      <c r="AZ118" s="851" t="s">
        <v>452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453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428</v>
      </c>
      <c r="B119" s="832"/>
      <c r="C119" s="873" t="s">
        <v>429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649325</v>
      </c>
      <c r="AB119" s="902"/>
      <c r="AC119" s="902"/>
      <c r="AD119" s="902"/>
      <c r="AE119" s="903"/>
      <c r="AF119" s="904">
        <v>649677</v>
      </c>
      <c r="AG119" s="902"/>
      <c r="AH119" s="902"/>
      <c r="AI119" s="902"/>
      <c r="AJ119" s="903"/>
      <c r="AK119" s="904">
        <v>650032</v>
      </c>
      <c r="AL119" s="902"/>
      <c r="AM119" s="902"/>
      <c r="AN119" s="902"/>
      <c r="AO119" s="903"/>
      <c r="AP119" s="905">
        <v>0.2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454</v>
      </c>
      <c r="BP119" s="891"/>
      <c r="BQ119" s="892">
        <v>1305814916</v>
      </c>
      <c r="BR119" s="858"/>
      <c r="BS119" s="858"/>
      <c r="BT119" s="858"/>
      <c r="BU119" s="858"/>
      <c r="BV119" s="858">
        <v>1346663823</v>
      </c>
      <c r="BW119" s="858"/>
      <c r="BX119" s="858"/>
      <c r="BY119" s="858"/>
      <c r="BZ119" s="858"/>
      <c r="CA119" s="858">
        <v>1376787538</v>
      </c>
      <c r="CB119" s="858"/>
      <c r="CC119" s="858"/>
      <c r="CD119" s="858"/>
      <c r="CE119" s="858"/>
      <c r="CF119" s="761"/>
      <c r="CG119" s="762"/>
      <c r="CH119" s="762"/>
      <c r="CI119" s="762"/>
      <c r="CJ119" s="847"/>
      <c r="CK119" s="941"/>
      <c r="CL119" s="836"/>
      <c r="CM119" s="851" t="s">
        <v>455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432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277816</v>
      </c>
      <c r="AB120" s="793"/>
      <c r="AC120" s="793"/>
      <c r="AD120" s="793"/>
      <c r="AE120" s="794"/>
      <c r="AF120" s="795">
        <v>277706</v>
      </c>
      <c r="AG120" s="793"/>
      <c r="AH120" s="793"/>
      <c r="AI120" s="793"/>
      <c r="AJ120" s="794"/>
      <c r="AK120" s="795">
        <v>277593</v>
      </c>
      <c r="AL120" s="793"/>
      <c r="AM120" s="793"/>
      <c r="AN120" s="793"/>
      <c r="AO120" s="794"/>
      <c r="AP120" s="837">
        <v>0.1</v>
      </c>
      <c r="AQ120" s="838"/>
      <c r="AR120" s="838"/>
      <c r="AS120" s="838"/>
      <c r="AT120" s="839"/>
      <c r="AU120" s="893" t="s">
        <v>456</v>
      </c>
      <c r="AV120" s="894"/>
      <c r="AW120" s="894"/>
      <c r="AX120" s="894"/>
      <c r="AY120" s="895"/>
      <c r="AZ120" s="873" t="s">
        <v>457</v>
      </c>
      <c r="BA120" s="821"/>
      <c r="BB120" s="821"/>
      <c r="BC120" s="821"/>
      <c r="BD120" s="821"/>
      <c r="BE120" s="821"/>
      <c r="BF120" s="821"/>
      <c r="BG120" s="821"/>
      <c r="BH120" s="821"/>
      <c r="BI120" s="821"/>
      <c r="BJ120" s="821"/>
      <c r="BK120" s="821"/>
      <c r="BL120" s="821"/>
      <c r="BM120" s="821"/>
      <c r="BN120" s="821"/>
      <c r="BO120" s="821"/>
      <c r="BP120" s="822"/>
      <c r="BQ120" s="874">
        <v>236915969</v>
      </c>
      <c r="BR120" s="855"/>
      <c r="BS120" s="855"/>
      <c r="BT120" s="855"/>
      <c r="BU120" s="855"/>
      <c r="BV120" s="855">
        <v>260995340</v>
      </c>
      <c r="BW120" s="855"/>
      <c r="BX120" s="855"/>
      <c r="BY120" s="855"/>
      <c r="BZ120" s="855"/>
      <c r="CA120" s="855">
        <v>286104272</v>
      </c>
      <c r="CB120" s="855"/>
      <c r="CC120" s="855"/>
      <c r="CD120" s="855"/>
      <c r="CE120" s="855"/>
      <c r="CF120" s="879">
        <v>77</v>
      </c>
      <c r="CG120" s="880"/>
      <c r="CH120" s="880"/>
      <c r="CI120" s="880"/>
      <c r="CJ120" s="880"/>
      <c r="CK120" s="881" t="s">
        <v>458</v>
      </c>
      <c r="CL120" s="865"/>
      <c r="CM120" s="865"/>
      <c r="CN120" s="865"/>
      <c r="CO120" s="866"/>
      <c r="CP120" s="885" t="s">
        <v>400</v>
      </c>
      <c r="CQ120" s="886"/>
      <c r="CR120" s="886"/>
      <c r="CS120" s="886"/>
      <c r="CT120" s="886"/>
      <c r="CU120" s="886"/>
      <c r="CV120" s="886"/>
      <c r="CW120" s="886"/>
      <c r="CX120" s="886"/>
      <c r="CY120" s="886"/>
      <c r="CZ120" s="886"/>
      <c r="DA120" s="886"/>
      <c r="DB120" s="886"/>
      <c r="DC120" s="886"/>
      <c r="DD120" s="886"/>
      <c r="DE120" s="886"/>
      <c r="DF120" s="887"/>
      <c r="DG120" s="874">
        <v>109197093</v>
      </c>
      <c r="DH120" s="855"/>
      <c r="DI120" s="855"/>
      <c r="DJ120" s="855"/>
      <c r="DK120" s="855"/>
      <c r="DL120" s="855">
        <v>133888358</v>
      </c>
      <c r="DM120" s="855"/>
      <c r="DN120" s="855"/>
      <c r="DO120" s="855"/>
      <c r="DP120" s="855"/>
      <c r="DQ120" s="855">
        <v>130033266</v>
      </c>
      <c r="DR120" s="855"/>
      <c r="DS120" s="855"/>
      <c r="DT120" s="855"/>
      <c r="DU120" s="855"/>
      <c r="DV120" s="856">
        <v>35</v>
      </c>
      <c r="DW120" s="856"/>
      <c r="DX120" s="856"/>
      <c r="DY120" s="856"/>
      <c r="DZ120" s="857"/>
    </row>
    <row r="121" spans="1:130" s="224" customFormat="1" ht="26.25" customHeight="1" x14ac:dyDescent="0.2">
      <c r="A121" s="833"/>
      <c r="B121" s="834"/>
      <c r="C121" s="876" t="s">
        <v>459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8495</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460</v>
      </c>
      <c r="BA121" s="765"/>
      <c r="BB121" s="765"/>
      <c r="BC121" s="765"/>
      <c r="BD121" s="765"/>
      <c r="BE121" s="765"/>
      <c r="BF121" s="765"/>
      <c r="BG121" s="765"/>
      <c r="BH121" s="765"/>
      <c r="BI121" s="765"/>
      <c r="BJ121" s="765"/>
      <c r="BK121" s="765"/>
      <c r="BL121" s="765"/>
      <c r="BM121" s="765"/>
      <c r="BN121" s="765"/>
      <c r="BO121" s="765"/>
      <c r="BP121" s="766"/>
      <c r="BQ121" s="829">
        <v>260367792</v>
      </c>
      <c r="BR121" s="830"/>
      <c r="BS121" s="830"/>
      <c r="BT121" s="830"/>
      <c r="BU121" s="830"/>
      <c r="BV121" s="830">
        <v>277577527</v>
      </c>
      <c r="BW121" s="830"/>
      <c r="BX121" s="830"/>
      <c r="BY121" s="830"/>
      <c r="BZ121" s="830"/>
      <c r="CA121" s="830">
        <v>274786506</v>
      </c>
      <c r="CB121" s="830"/>
      <c r="CC121" s="830"/>
      <c r="CD121" s="830"/>
      <c r="CE121" s="830"/>
      <c r="CF121" s="888">
        <v>74</v>
      </c>
      <c r="CG121" s="889"/>
      <c r="CH121" s="889"/>
      <c r="CI121" s="889"/>
      <c r="CJ121" s="889"/>
      <c r="CK121" s="882"/>
      <c r="CL121" s="868"/>
      <c r="CM121" s="868"/>
      <c r="CN121" s="868"/>
      <c r="CO121" s="869"/>
      <c r="CP121" s="848" t="s">
        <v>398</v>
      </c>
      <c r="CQ121" s="849"/>
      <c r="CR121" s="849"/>
      <c r="CS121" s="849"/>
      <c r="CT121" s="849"/>
      <c r="CU121" s="849"/>
      <c r="CV121" s="849"/>
      <c r="CW121" s="849"/>
      <c r="CX121" s="849"/>
      <c r="CY121" s="849"/>
      <c r="CZ121" s="849"/>
      <c r="DA121" s="849"/>
      <c r="DB121" s="849"/>
      <c r="DC121" s="849"/>
      <c r="DD121" s="849"/>
      <c r="DE121" s="849"/>
      <c r="DF121" s="850"/>
      <c r="DG121" s="829">
        <v>28297651</v>
      </c>
      <c r="DH121" s="830"/>
      <c r="DI121" s="830"/>
      <c r="DJ121" s="830"/>
      <c r="DK121" s="830"/>
      <c r="DL121" s="830">
        <v>26321686</v>
      </c>
      <c r="DM121" s="830"/>
      <c r="DN121" s="830"/>
      <c r="DO121" s="830"/>
      <c r="DP121" s="830"/>
      <c r="DQ121" s="830">
        <v>26629893</v>
      </c>
      <c r="DR121" s="830"/>
      <c r="DS121" s="830"/>
      <c r="DT121" s="830"/>
      <c r="DU121" s="830"/>
      <c r="DV121" s="807">
        <v>7.2</v>
      </c>
      <c r="DW121" s="807"/>
      <c r="DX121" s="807"/>
      <c r="DY121" s="807"/>
      <c r="DZ121" s="808"/>
    </row>
    <row r="122" spans="1:130" s="224" customFormat="1" ht="26.25" customHeight="1" x14ac:dyDescent="0.2">
      <c r="A122" s="833"/>
      <c r="B122" s="834"/>
      <c r="C122" s="828" t="s">
        <v>442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461</v>
      </c>
      <c r="BA122" s="852"/>
      <c r="BB122" s="852"/>
      <c r="BC122" s="852"/>
      <c r="BD122" s="852"/>
      <c r="BE122" s="852"/>
      <c r="BF122" s="852"/>
      <c r="BG122" s="852"/>
      <c r="BH122" s="852"/>
      <c r="BI122" s="852"/>
      <c r="BJ122" s="852"/>
      <c r="BK122" s="852"/>
      <c r="BL122" s="852"/>
      <c r="BM122" s="852"/>
      <c r="BN122" s="852"/>
      <c r="BO122" s="852"/>
      <c r="BP122" s="853"/>
      <c r="BQ122" s="892">
        <v>384700297</v>
      </c>
      <c r="BR122" s="858"/>
      <c r="BS122" s="858"/>
      <c r="BT122" s="858"/>
      <c r="BU122" s="858"/>
      <c r="BV122" s="858">
        <v>368189380</v>
      </c>
      <c r="BW122" s="858"/>
      <c r="BX122" s="858"/>
      <c r="BY122" s="858"/>
      <c r="BZ122" s="858"/>
      <c r="CA122" s="858">
        <v>354889761</v>
      </c>
      <c r="CB122" s="858"/>
      <c r="CC122" s="858"/>
      <c r="CD122" s="858"/>
      <c r="CE122" s="858"/>
      <c r="CF122" s="859">
        <v>95.5</v>
      </c>
      <c r="CG122" s="860"/>
      <c r="CH122" s="860"/>
      <c r="CI122" s="860"/>
      <c r="CJ122" s="860"/>
      <c r="CK122" s="882"/>
      <c r="CL122" s="868"/>
      <c r="CM122" s="868"/>
      <c r="CN122" s="868"/>
      <c r="CO122" s="869"/>
      <c r="CP122" s="848" t="s">
        <v>404</v>
      </c>
      <c r="CQ122" s="849"/>
      <c r="CR122" s="849"/>
      <c r="CS122" s="849"/>
      <c r="CT122" s="849"/>
      <c r="CU122" s="849"/>
      <c r="CV122" s="849"/>
      <c r="CW122" s="849"/>
      <c r="CX122" s="849"/>
      <c r="CY122" s="849"/>
      <c r="CZ122" s="849"/>
      <c r="DA122" s="849"/>
      <c r="DB122" s="849"/>
      <c r="DC122" s="849"/>
      <c r="DD122" s="849"/>
      <c r="DE122" s="849"/>
      <c r="DF122" s="850"/>
      <c r="DG122" s="829">
        <v>4669913</v>
      </c>
      <c r="DH122" s="830"/>
      <c r="DI122" s="830"/>
      <c r="DJ122" s="830"/>
      <c r="DK122" s="830"/>
      <c r="DL122" s="830">
        <v>4679695</v>
      </c>
      <c r="DM122" s="830"/>
      <c r="DN122" s="830"/>
      <c r="DO122" s="830"/>
      <c r="DP122" s="830"/>
      <c r="DQ122" s="830">
        <v>4313753</v>
      </c>
      <c r="DR122" s="830"/>
      <c r="DS122" s="830"/>
      <c r="DT122" s="830"/>
      <c r="DU122" s="830"/>
      <c r="DV122" s="807">
        <v>1.2</v>
      </c>
      <c r="DW122" s="807"/>
      <c r="DX122" s="807"/>
      <c r="DY122" s="807"/>
      <c r="DZ122" s="808"/>
    </row>
    <row r="123" spans="1:130" s="224" customFormat="1" ht="26.25" customHeight="1" x14ac:dyDescent="0.2">
      <c r="A123" s="833"/>
      <c r="B123" s="834"/>
      <c r="C123" s="828" t="s">
        <v>448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571394</v>
      </c>
      <c r="AB123" s="793"/>
      <c r="AC123" s="793"/>
      <c r="AD123" s="793"/>
      <c r="AE123" s="794"/>
      <c r="AF123" s="795">
        <v>587785</v>
      </c>
      <c r="AG123" s="793"/>
      <c r="AH123" s="793"/>
      <c r="AI123" s="793"/>
      <c r="AJ123" s="794"/>
      <c r="AK123" s="795">
        <v>528556</v>
      </c>
      <c r="AL123" s="793"/>
      <c r="AM123" s="793"/>
      <c r="AN123" s="793"/>
      <c r="AO123" s="794"/>
      <c r="AP123" s="837">
        <v>0.1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462</v>
      </c>
      <c r="BP123" s="891"/>
      <c r="BQ123" s="845">
        <v>881984058</v>
      </c>
      <c r="BR123" s="846"/>
      <c r="BS123" s="846"/>
      <c r="BT123" s="846"/>
      <c r="BU123" s="846"/>
      <c r="BV123" s="846">
        <v>906762247</v>
      </c>
      <c r="BW123" s="846"/>
      <c r="BX123" s="846"/>
      <c r="BY123" s="846"/>
      <c r="BZ123" s="846"/>
      <c r="CA123" s="846">
        <v>915780539</v>
      </c>
      <c r="CB123" s="846"/>
      <c r="CC123" s="846"/>
      <c r="CD123" s="846"/>
      <c r="CE123" s="846"/>
      <c r="CF123" s="761"/>
      <c r="CG123" s="762"/>
      <c r="CH123" s="762"/>
      <c r="CI123" s="762"/>
      <c r="CJ123" s="847"/>
      <c r="CK123" s="882"/>
      <c r="CL123" s="868"/>
      <c r="CM123" s="868"/>
      <c r="CN123" s="868"/>
      <c r="CO123" s="869"/>
      <c r="CP123" s="848" t="s">
        <v>401</v>
      </c>
      <c r="CQ123" s="849"/>
      <c r="CR123" s="849"/>
      <c r="CS123" s="849"/>
      <c r="CT123" s="849"/>
      <c r="CU123" s="849"/>
      <c r="CV123" s="849"/>
      <c r="CW123" s="849"/>
      <c r="CX123" s="849"/>
      <c r="CY123" s="849"/>
      <c r="CZ123" s="849"/>
      <c r="DA123" s="849"/>
      <c r="DB123" s="849"/>
      <c r="DC123" s="849"/>
      <c r="DD123" s="849"/>
      <c r="DE123" s="849"/>
      <c r="DF123" s="850"/>
      <c r="DG123" s="792">
        <v>2946455</v>
      </c>
      <c r="DH123" s="793"/>
      <c r="DI123" s="793"/>
      <c r="DJ123" s="793"/>
      <c r="DK123" s="794"/>
      <c r="DL123" s="795">
        <v>2950126</v>
      </c>
      <c r="DM123" s="793"/>
      <c r="DN123" s="793"/>
      <c r="DO123" s="793"/>
      <c r="DP123" s="794"/>
      <c r="DQ123" s="795">
        <v>3134190</v>
      </c>
      <c r="DR123" s="793"/>
      <c r="DS123" s="793"/>
      <c r="DT123" s="793"/>
      <c r="DU123" s="794"/>
      <c r="DV123" s="837">
        <v>0.8</v>
      </c>
      <c r="DW123" s="838"/>
      <c r="DX123" s="838"/>
      <c r="DY123" s="838"/>
      <c r="DZ123" s="839"/>
    </row>
    <row r="124" spans="1:130" s="224" customFormat="1" ht="26.25" customHeight="1" thickBot="1" x14ac:dyDescent="0.25">
      <c r="A124" s="833"/>
      <c r="B124" s="834"/>
      <c r="C124" s="828" t="s">
        <v>451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463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123.4</v>
      </c>
      <c r="BR124" s="844"/>
      <c r="BS124" s="844"/>
      <c r="BT124" s="844"/>
      <c r="BU124" s="844"/>
      <c r="BV124" s="844">
        <v>123.4</v>
      </c>
      <c r="BW124" s="844"/>
      <c r="BX124" s="844"/>
      <c r="BY124" s="844"/>
      <c r="BZ124" s="844"/>
      <c r="CA124" s="844">
        <v>124</v>
      </c>
      <c r="CB124" s="844"/>
      <c r="CC124" s="844"/>
      <c r="CD124" s="844"/>
      <c r="CE124" s="844"/>
      <c r="CF124" s="739"/>
      <c r="CG124" s="740"/>
      <c r="CH124" s="740"/>
      <c r="CI124" s="740"/>
      <c r="CJ124" s="875"/>
      <c r="CK124" s="883"/>
      <c r="CL124" s="883"/>
      <c r="CM124" s="883"/>
      <c r="CN124" s="883"/>
      <c r="CO124" s="884"/>
      <c r="CP124" s="848" t="s">
        <v>464</v>
      </c>
      <c r="CQ124" s="849"/>
      <c r="CR124" s="849"/>
      <c r="CS124" s="849"/>
      <c r="CT124" s="849"/>
      <c r="CU124" s="849"/>
      <c r="CV124" s="849"/>
      <c r="CW124" s="849"/>
      <c r="CX124" s="849"/>
      <c r="CY124" s="849"/>
      <c r="CZ124" s="849"/>
      <c r="DA124" s="849"/>
      <c r="DB124" s="849"/>
      <c r="DC124" s="849"/>
      <c r="DD124" s="849"/>
      <c r="DE124" s="849"/>
      <c r="DF124" s="850"/>
      <c r="DG124" s="776">
        <v>1793685</v>
      </c>
      <c r="DH124" s="777"/>
      <c r="DI124" s="777"/>
      <c r="DJ124" s="777"/>
      <c r="DK124" s="778"/>
      <c r="DL124" s="779">
        <v>1775169</v>
      </c>
      <c r="DM124" s="777"/>
      <c r="DN124" s="777"/>
      <c r="DO124" s="777"/>
      <c r="DP124" s="778"/>
      <c r="DQ124" s="779">
        <v>1956240</v>
      </c>
      <c r="DR124" s="777"/>
      <c r="DS124" s="777"/>
      <c r="DT124" s="777"/>
      <c r="DU124" s="778"/>
      <c r="DV124" s="861">
        <v>0.5</v>
      </c>
      <c r="DW124" s="862"/>
      <c r="DX124" s="862"/>
      <c r="DY124" s="862"/>
      <c r="DZ124" s="863"/>
    </row>
    <row r="125" spans="1:130" s="224" customFormat="1" ht="26.25" customHeight="1" x14ac:dyDescent="0.2">
      <c r="A125" s="833"/>
      <c r="B125" s="834"/>
      <c r="C125" s="828" t="s">
        <v>453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465</v>
      </c>
      <c r="CL125" s="865"/>
      <c r="CM125" s="865"/>
      <c r="CN125" s="865"/>
      <c r="CO125" s="866"/>
      <c r="CP125" s="873" t="s">
        <v>466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455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469</v>
      </c>
      <c r="AY127" s="825"/>
      <c r="AZ127" s="825"/>
      <c r="BA127" s="825"/>
      <c r="BB127" s="825"/>
      <c r="BC127" s="825"/>
      <c r="BD127" s="825"/>
      <c r="BE127" s="826"/>
      <c r="BF127" s="824" t="s">
        <v>470</v>
      </c>
      <c r="BG127" s="825"/>
      <c r="BH127" s="825"/>
      <c r="BI127" s="825"/>
      <c r="BJ127" s="825"/>
      <c r="BK127" s="825"/>
      <c r="BL127" s="826"/>
      <c r="BM127" s="824" t="s">
        <v>471</v>
      </c>
      <c r="BN127" s="825"/>
      <c r="BO127" s="825"/>
      <c r="BP127" s="825"/>
      <c r="BQ127" s="825"/>
      <c r="BR127" s="825"/>
      <c r="BS127" s="826"/>
      <c r="BT127" s="824" t="s">
        <v>472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474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475</v>
      </c>
      <c r="X128" s="811"/>
      <c r="Y128" s="811"/>
      <c r="Z128" s="812"/>
      <c r="AA128" s="813">
        <v>21360639</v>
      </c>
      <c r="AB128" s="814"/>
      <c r="AC128" s="814"/>
      <c r="AD128" s="814"/>
      <c r="AE128" s="815"/>
      <c r="AF128" s="816">
        <v>22002752</v>
      </c>
      <c r="AG128" s="814"/>
      <c r="AH128" s="814"/>
      <c r="AI128" s="814"/>
      <c r="AJ128" s="815"/>
      <c r="AK128" s="816">
        <v>22124048</v>
      </c>
      <c r="AL128" s="814"/>
      <c r="AM128" s="814"/>
      <c r="AN128" s="814"/>
      <c r="AO128" s="815"/>
      <c r="AP128" s="817"/>
      <c r="AQ128" s="818"/>
      <c r="AR128" s="818"/>
      <c r="AS128" s="818"/>
      <c r="AT128" s="819"/>
      <c r="AU128" s="226"/>
      <c r="AV128" s="226"/>
      <c r="AW128" s="226"/>
      <c r="AX128" s="820" t="s">
        <v>476</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477</v>
      </c>
      <c r="CQ128" s="743"/>
      <c r="CR128" s="743"/>
      <c r="CS128" s="743"/>
      <c r="CT128" s="743"/>
      <c r="CU128" s="743"/>
      <c r="CV128" s="743"/>
      <c r="CW128" s="743"/>
      <c r="CX128" s="743"/>
      <c r="CY128" s="743"/>
      <c r="CZ128" s="743"/>
      <c r="DA128" s="743"/>
      <c r="DB128" s="743"/>
      <c r="DC128" s="743"/>
      <c r="DD128" s="743"/>
      <c r="DE128" s="743"/>
      <c r="DF128" s="744"/>
      <c r="DG128" s="803">
        <v>26267</v>
      </c>
      <c r="DH128" s="804"/>
      <c r="DI128" s="804"/>
      <c r="DJ128" s="804"/>
      <c r="DK128" s="804"/>
      <c r="DL128" s="804">
        <v>18074</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478</v>
      </c>
      <c r="X129" s="790"/>
      <c r="Y129" s="790"/>
      <c r="Z129" s="791"/>
      <c r="AA129" s="792">
        <v>380864071</v>
      </c>
      <c r="AB129" s="793"/>
      <c r="AC129" s="793"/>
      <c r="AD129" s="793"/>
      <c r="AE129" s="794"/>
      <c r="AF129" s="795">
        <v>392985485</v>
      </c>
      <c r="AG129" s="793"/>
      <c r="AH129" s="793"/>
      <c r="AI129" s="793"/>
      <c r="AJ129" s="794"/>
      <c r="AK129" s="795">
        <v>406126808</v>
      </c>
      <c r="AL129" s="793"/>
      <c r="AM129" s="793"/>
      <c r="AN129" s="793"/>
      <c r="AO129" s="794"/>
      <c r="AP129" s="796"/>
      <c r="AQ129" s="797"/>
      <c r="AR129" s="797"/>
      <c r="AS129" s="797"/>
      <c r="AT129" s="798"/>
      <c r="AU129" s="227"/>
      <c r="AV129" s="227"/>
      <c r="AW129" s="227"/>
      <c r="AX129" s="764" t="s">
        <v>479</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480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481</v>
      </c>
      <c r="X130" s="790"/>
      <c r="Y130" s="790"/>
      <c r="Z130" s="791"/>
      <c r="AA130" s="792">
        <v>37670001</v>
      </c>
      <c r="AB130" s="793"/>
      <c r="AC130" s="793"/>
      <c r="AD130" s="793"/>
      <c r="AE130" s="794"/>
      <c r="AF130" s="795">
        <v>36514410</v>
      </c>
      <c r="AG130" s="793"/>
      <c r="AH130" s="793"/>
      <c r="AI130" s="793"/>
      <c r="AJ130" s="794"/>
      <c r="AK130" s="795">
        <v>34578172</v>
      </c>
      <c r="AL130" s="793"/>
      <c r="AM130" s="793"/>
      <c r="AN130" s="793"/>
      <c r="AO130" s="794"/>
      <c r="AP130" s="796"/>
      <c r="AQ130" s="797"/>
      <c r="AR130" s="797"/>
      <c r="AS130" s="797"/>
      <c r="AT130" s="798"/>
      <c r="AU130" s="227"/>
      <c r="AV130" s="227"/>
      <c r="AW130" s="227"/>
      <c r="AX130" s="764" t="s">
        <v>482</v>
      </c>
      <c r="AY130" s="765"/>
      <c r="AZ130" s="765"/>
      <c r="BA130" s="765"/>
      <c r="BB130" s="765"/>
      <c r="BC130" s="765"/>
      <c r="BD130" s="765"/>
      <c r="BE130" s="766"/>
      <c r="BF130" s="767">
        <v>8.4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483</v>
      </c>
      <c r="X131" s="774"/>
      <c r="Y131" s="774"/>
      <c r="Z131" s="775"/>
      <c r="AA131" s="776">
        <v>343194070</v>
      </c>
      <c r="AB131" s="777"/>
      <c r="AC131" s="777"/>
      <c r="AD131" s="777"/>
      <c r="AE131" s="778"/>
      <c r="AF131" s="779">
        <v>356471075</v>
      </c>
      <c r="AG131" s="777"/>
      <c r="AH131" s="777"/>
      <c r="AI131" s="777"/>
      <c r="AJ131" s="778"/>
      <c r="AK131" s="779">
        <v>371548636</v>
      </c>
      <c r="AL131" s="777"/>
      <c r="AM131" s="777"/>
      <c r="AN131" s="777"/>
      <c r="AO131" s="778"/>
      <c r="AP131" s="780"/>
      <c r="AQ131" s="781"/>
      <c r="AR131" s="781"/>
      <c r="AS131" s="781"/>
      <c r="AT131" s="782"/>
      <c r="AU131" s="227"/>
      <c r="AV131" s="227"/>
      <c r="AW131" s="227"/>
      <c r="AX131" s="742" t="s">
        <v>484</v>
      </c>
      <c r="AY131" s="743"/>
      <c r="AZ131" s="743"/>
      <c r="BA131" s="743"/>
      <c r="BB131" s="743"/>
      <c r="BC131" s="743"/>
      <c r="BD131" s="743"/>
      <c r="BE131" s="744"/>
      <c r="BF131" s="745">
        <v>124</v>
      </c>
      <c r="BG131" s="746"/>
      <c r="BH131" s="746"/>
      <c r="BI131" s="746"/>
      <c r="BJ131" s="746"/>
      <c r="BK131" s="746"/>
      <c r="BL131" s="747"/>
      <c r="BM131" s="745">
        <v>400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485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486</v>
      </c>
      <c r="W132" s="755"/>
      <c r="X132" s="755"/>
      <c r="Y132" s="755"/>
      <c r="Z132" s="756"/>
      <c r="AA132" s="757">
        <v>8.8526209090000005</v>
      </c>
      <c r="AB132" s="758"/>
      <c r="AC132" s="758"/>
      <c r="AD132" s="758"/>
      <c r="AE132" s="759"/>
      <c r="AF132" s="760">
        <v>7.9795747800000001</v>
      </c>
      <c r="AG132" s="758"/>
      <c r="AH132" s="758"/>
      <c r="AI132" s="758"/>
      <c r="AJ132" s="759"/>
      <c r="AK132" s="760">
        <v>8.5027753940000004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487</v>
      </c>
      <c r="W133" s="734"/>
      <c r="X133" s="734"/>
      <c r="Y133" s="734"/>
      <c r="Z133" s="735"/>
      <c r="AA133" s="736">
        <v>8.6</v>
      </c>
      <c r="AB133" s="737"/>
      <c r="AC133" s="737"/>
      <c r="AD133" s="737"/>
      <c r="AE133" s="738"/>
      <c r="AF133" s="736">
        <v>8.5</v>
      </c>
      <c r="AG133" s="737"/>
      <c r="AH133" s="737"/>
      <c r="AI133" s="737"/>
      <c r="AJ133" s="738"/>
      <c r="AK133" s="736">
        <v>8.4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avVVUyM3qZqQT8IKYrBJdUuDaE7UMI72y1AVQYkEvJ88NYq1eMb+X1korAkSrHSs4rJoBTg2nY8YS7Yhp2AxQ==" saltValue="ecSZvnKvNlAi/f5b9XyX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XJLmYCYsylQphfmoOTIqx70zrBU6Zgn3sv7rmCw/EHeLVu1Uk2JIFSrCE7iG+sbA+7PpqsFt3okEzALVhDePQ==" saltValue="b9/UHSSvOMgTRPUTsHTC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I8fKLg5SgzpZhl4G1QgUoVhlETU7gFV4nGDoXy4Hg/wsQcyq5KDDuUr0MeWIe2YzvPeAzEjkbef+4pNSUlVOA==" saltValue="Cs6dhlFg3rCd3+E3i+L1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490</v>
      </c>
      <c r="AL6" s="260"/>
      <c r="AM6" s="260"/>
      <c r="AN6" s="260"/>
    </row>
    <row r="7" spans="1:46" ht="13.5" customHeight="1" x14ac:dyDescent="0.2">
      <c r="A7" s="259"/>
      <c r="AK7" s="262"/>
      <c r="AL7" s="263"/>
      <c r="AM7" s="263"/>
      <c r="AN7" s="264"/>
      <c r="AO7" s="1131" t="s">
        <v>491</v>
      </c>
      <c r="AP7" s="265"/>
      <c r="AQ7" s="266" t="s">
        <v>492</v>
      </c>
      <c r="AR7" s="267"/>
    </row>
    <row r="8" spans="1:46" ht="13.2" x14ac:dyDescent="0.2">
      <c r="A8" s="259"/>
      <c r="AK8" s="268"/>
      <c r="AL8" s="269"/>
      <c r="AM8" s="269"/>
      <c r="AN8" s="270"/>
      <c r="AO8" s="1132"/>
      <c r="AP8" s="271" t="s">
        <v>493</v>
      </c>
      <c r="AQ8" s="272" t="s">
        <v>494</v>
      </c>
      <c r="AR8" s="273" t="s">
        <v>495</v>
      </c>
    </row>
    <row r="9" spans="1:46" ht="13.2" x14ac:dyDescent="0.2">
      <c r="A9" s="259"/>
      <c r="AK9" s="1143" t="s">
        <v>496</v>
      </c>
      <c r="AL9" s="1144"/>
      <c r="AM9" s="1144"/>
      <c r="AN9" s="1145"/>
      <c r="AO9" s="274">
        <v>150776370</v>
      </c>
      <c r="AP9" s="274">
        <v>98602</v>
      </c>
      <c r="AQ9" s="275">
        <v>103356</v>
      </c>
      <c r="AR9" s="276">
        <v>-4.5999999999999996</v>
      </c>
    </row>
    <row r="10" spans="1:46" ht="13.5" customHeight="1" x14ac:dyDescent="0.2">
      <c r="A10" s="259"/>
      <c r="AK10" s="1143" t="s">
        <v>497</v>
      </c>
      <c r="AL10" s="1144"/>
      <c r="AM10" s="1144"/>
      <c r="AN10" s="1145"/>
      <c r="AO10" s="277">
        <v>207</v>
      </c>
      <c r="AP10" s="277">
        <v>0</v>
      </c>
      <c r="AQ10" s="278">
        <v>104</v>
      </c>
      <c r="AR10" s="279">
        <v>-100</v>
      </c>
    </row>
    <row r="11" spans="1:46" ht="13.5" customHeight="1" x14ac:dyDescent="0.2">
      <c r="A11" s="259"/>
      <c r="AK11" s="1143" t="s">
        <v>498</v>
      </c>
      <c r="AL11" s="1144"/>
      <c r="AM11" s="1144"/>
      <c r="AN11" s="1145"/>
      <c r="AO11" s="277">
        <v>4377759</v>
      </c>
      <c r="AP11" s="277">
        <v>2863</v>
      </c>
      <c r="AQ11" s="278">
        <v>1054</v>
      </c>
      <c r="AR11" s="279">
        <v>171.6</v>
      </c>
    </row>
    <row r="12" spans="1:46" ht="13.5" customHeight="1" x14ac:dyDescent="0.2">
      <c r="A12" s="259"/>
      <c r="AK12" s="1143" t="s">
        <v>499</v>
      </c>
      <c r="AL12" s="1144"/>
      <c r="AM12" s="1144"/>
      <c r="AN12" s="1145"/>
      <c r="AO12" s="277" t="s">
        <v>500</v>
      </c>
      <c r="AP12" s="277" t="s">
        <v>500</v>
      </c>
      <c r="AQ12" s="278">
        <v>3</v>
      </c>
      <c r="AR12" s="279" t="s">
        <v>500</v>
      </c>
    </row>
    <row r="13" spans="1:46" ht="13.5" customHeight="1" x14ac:dyDescent="0.2">
      <c r="A13" s="259"/>
      <c r="AK13" s="1143" t="s">
        <v>501</v>
      </c>
      <c r="AL13" s="1144"/>
      <c r="AM13" s="1144"/>
      <c r="AN13" s="1145"/>
      <c r="AO13" s="277">
        <v>1602799</v>
      </c>
      <c r="AP13" s="277">
        <v>1048</v>
      </c>
      <c r="AQ13" s="278">
        <v>1918</v>
      </c>
      <c r="AR13" s="279">
        <v>-45.4</v>
      </c>
    </row>
    <row r="14" spans="1:46" ht="13.5" customHeight="1" x14ac:dyDescent="0.2">
      <c r="A14" s="259"/>
      <c r="AK14" s="1143" t="s">
        <v>502</v>
      </c>
      <c r="AL14" s="1144"/>
      <c r="AM14" s="1144"/>
      <c r="AN14" s="1145"/>
      <c r="AO14" s="277">
        <v>3594408</v>
      </c>
      <c r="AP14" s="277">
        <v>2351</v>
      </c>
      <c r="AQ14" s="278">
        <v>1336</v>
      </c>
      <c r="AR14" s="279">
        <v>76</v>
      </c>
    </row>
    <row r="15" spans="1:46" ht="13.5" customHeight="1" x14ac:dyDescent="0.2">
      <c r="A15" s="259"/>
      <c r="AK15" s="1146" t="s">
        <v>503</v>
      </c>
      <c r="AL15" s="1147"/>
      <c r="AM15" s="1147"/>
      <c r="AN15" s="1148"/>
      <c r="AO15" s="277">
        <v>-4379204</v>
      </c>
      <c r="AP15" s="277">
        <v>-2864</v>
      </c>
      <c r="AQ15" s="278">
        <v>-3217</v>
      </c>
      <c r="AR15" s="279">
        <v>-11</v>
      </c>
    </row>
    <row r="16" spans="1:46" ht="13.2" x14ac:dyDescent="0.2">
      <c r="A16" s="259"/>
      <c r="AK16" s="1146" t="s">
        <v>177</v>
      </c>
      <c r="AL16" s="1147"/>
      <c r="AM16" s="1147"/>
      <c r="AN16" s="1148"/>
      <c r="AO16" s="277">
        <v>155972339</v>
      </c>
      <c r="AP16" s="277">
        <v>102000</v>
      </c>
      <c r="AQ16" s="278">
        <v>104553</v>
      </c>
      <c r="AR16" s="279">
        <v>-2.4</v>
      </c>
    </row>
    <row r="17" spans="1:46" ht="13.2" x14ac:dyDescent="0.2">
      <c r="A17" s="259"/>
    </row>
    <row r="18" spans="1:46" ht="13.2" x14ac:dyDescent="0.2">
      <c r="A18" s="259"/>
      <c r="AQ18" s="280"/>
      <c r="AR18" s="280"/>
    </row>
    <row r="19" spans="1:46" ht="13.2" x14ac:dyDescent="0.2">
      <c r="A19" s="259"/>
      <c r="AK19" s="255" t="s">
        <v>504</v>
      </c>
    </row>
    <row r="20" spans="1:46" ht="13.2" x14ac:dyDescent="0.2">
      <c r="A20" s="259"/>
      <c r="AK20" s="281"/>
      <c r="AL20" s="282"/>
      <c r="AM20" s="282"/>
      <c r="AN20" s="283"/>
      <c r="AO20" s="284" t="s">
        <v>505</v>
      </c>
      <c r="AP20" s="285" t="s">
        <v>506</v>
      </c>
      <c r="AQ20" s="286" t="s">
        <v>507</v>
      </c>
      <c r="AR20" s="287"/>
    </row>
    <row r="21" spans="1:46" s="260" customFormat="1" ht="13.2" x14ac:dyDescent="0.2">
      <c r="A21" s="288"/>
      <c r="AK21" s="1149" t="s">
        <v>508</v>
      </c>
      <c r="AL21" s="1150"/>
      <c r="AM21" s="1150"/>
      <c r="AN21" s="1151"/>
      <c r="AO21" s="289">
        <v>10.69</v>
      </c>
      <c r="AP21" s="290">
        <v>11.38</v>
      </c>
      <c r="AQ21" s="291">
        <v>-0.69</v>
      </c>
      <c r="AS21" s="292"/>
      <c r="AT21" s="288"/>
    </row>
    <row r="22" spans="1:46" s="260" customFormat="1" ht="13.2" x14ac:dyDescent="0.2">
      <c r="A22" s="288"/>
      <c r="AK22" s="1149" t="s">
        <v>509</v>
      </c>
      <c r="AL22" s="1150"/>
      <c r="AM22" s="1150"/>
      <c r="AN22" s="1151"/>
      <c r="AO22" s="293">
        <v>100.2</v>
      </c>
      <c r="AP22" s="294">
        <v>99.9</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510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511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512</v>
      </c>
      <c r="AL29" s="260"/>
      <c r="AM29" s="260"/>
      <c r="AN29" s="260"/>
      <c r="AS29" s="302"/>
    </row>
    <row r="30" spans="1:46" ht="13.5" customHeight="1" x14ac:dyDescent="0.2">
      <c r="A30" s="259"/>
      <c r="AK30" s="262"/>
      <c r="AL30" s="263"/>
      <c r="AM30" s="263"/>
      <c r="AN30" s="264"/>
      <c r="AO30" s="1131" t="s">
        <v>491</v>
      </c>
      <c r="AP30" s="265"/>
      <c r="AQ30" s="266" t="s">
        <v>492</v>
      </c>
      <c r="AR30" s="267"/>
    </row>
    <row r="31" spans="1:46" ht="13.2" x14ac:dyDescent="0.2">
      <c r="A31" s="259"/>
      <c r="AK31" s="268"/>
      <c r="AL31" s="269"/>
      <c r="AM31" s="269"/>
      <c r="AN31" s="270"/>
      <c r="AO31" s="1132"/>
      <c r="AP31" s="271" t="s">
        <v>493</v>
      </c>
      <c r="AQ31" s="272" t="s">
        <v>494</v>
      </c>
      <c r="AR31" s="273" t="s">
        <v>495</v>
      </c>
    </row>
    <row r="32" spans="1:46" ht="27" customHeight="1" x14ac:dyDescent="0.2">
      <c r="A32" s="259"/>
      <c r="AK32" s="1133" t="s">
        <v>513</v>
      </c>
      <c r="AL32" s="1134"/>
      <c r="AM32" s="1134"/>
      <c r="AN32" s="1135"/>
      <c r="AO32" s="303">
        <v>26264154</v>
      </c>
      <c r="AP32" s="303">
        <v>17176</v>
      </c>
      <c r="AQ32" s="304">
        <v>30018</v>
      </c>
      <c r="AR32" s="305">
        <v>-42.8</v>
      </c>
    </row>
    <row r="33" spans="1:46" ht="13.5" customHeight="1" x14ac:dyDescent="0.2">
      <c r="A33" s="259"/>
      <c r="AK33" s="1133" t="s">
        <v>514</v>
      </c>
      <c r="AL33" s="1134"/>
      <c r="AM33" s="1134"/>
      <c r="AN33" s="1135"/>
      <c r="AO33" s="303">
        <v>4118443</v>
      </c>
      <c r="AP33" s="303">
        <v>2693</v>
      </c>
      <c r="AQ33" s="304">
        <v>2237</v>
      </c>
      <c r="AR33" s="305">
        <v>20.399999999999999</v>
      </c>
    </row>
    <row r="34" spans="1:46" ht="27" customHeight="1" x14ac:dyDescent="0.2">
      <c r="A34" s="259"/>
      <c r="AK34" s="1133" t="s">
        <v>515</v>
      </c>
      <c r="AL34" s="1134"/>
      <c r="AM34" s="1134"/>
      <c r="AN34" s="1135"/>
      <c r="AO34" s="303">
        <v>44101428</v>
      </c>
      <c r="AP34" s="303">
        <v>28841</v>
      </c>
      <c r="AQ34" s="304">
        <v>21851</v>
      </c>
      <c r="AR34" s="305">
        <v>32</v>
      </c>
    </row>
    <row r="35" spans="1:46" ht="27" customHeight="1" x14ac:dyDescent="0.2">
      <c r="A35" s="259"/>
      <c r="AK35" s="1133" t="s">
        <v>516</v>
      </c>
      <c r="AL35" s="1134"/>
      <c r="AM35" s="1134"/>
      <c r="AN35" s="1135"/>
      <c r="AO35" s="303">
        <v>12353960</v>
      </c>
      <c r="AP35" s="303">
        <v>8079</v>
      </c>
      <c r="AQ35" s="304">
        <v>9810</v>
      </c>
      <c r="AR35" s="305">
        <v>-17.600000000000001</v>
      </c>
    </row>
    <row r="36" spans="1:46" ht="27" customHeight="1" x14ac:dyDescent="0.2">
      <c r="A36" s="259"/>
      <c r="AK36" s="1133" t="s">
        <v>517</v>
      </c>
      <c r="AL36" s="1134"/>
      <c r="AM36" s="1134"/>
      <c r="AN36" s="1135"/>
      <c r="AO36" s="303" t="s">
        <v>500</v>
      </c>
      <c r="AP36" s="303" t="s">
        <v>500</v>
      </c>
      <c r="AQ36" s="304">
        <v>148</v>
      </c>
      <c r="AR36" s="305" t="s">
        <v>500</v>
      </c>
    </row>
    <row r="37" spans="1:46" ht="13.5" customHeight="1" x14ac:dyDescent="0.2">
      <c r="A37" s="259"/>
      <c r="AK37" s="1133" t="s">
        <v>518</v>
      </c>
      <c r="AL37" s="1134"/>
      <c r="AM37" s="1134"/>
      <c r="AN37" s="1135"/>
      <c r="AO37" s="303">
        <v>1456181</v>
      </c>
      <c r="AP37" s="303">
        <v>952</v>
      </c>
      <c r="AQ37" s="304">
        <v>1410</v>
      </c>
      <c r="AR37" s="305">
        <v>-32.5</v>
      </c>
    </row>
    <row r="38" spans="1:46" ht="27" customHeight="1" x14ac:dyDescent="0.2">
      <c r="A38" s="259"/>
      <c r="AK38" s="1136" t="s">
        <v>519</v>
      </c>
      <c r="AL38" s="1137"/>
      <c r="AM38" s="1137"/>
      <c r="AN38" s="1138"/>
      <c r="AO38" s="306" t="s">
        <v>500</v>
      </c>
      <c r="AP38" s="306" t="s">
        <v>500</v>
      </c>
      <c r="AQ38" s="307">
        <v>0</v>
      </c>
      <c r="AR38" s="295" t="s">
        <v>500</v>
      </c>
      <c r="AS38" s="302"/>
    </row>
    <row r="39" spans="1:46" ht="13.2" x14ac:dyDescent="0.2">
      <c r="A39" s="259"/>
      <c r="AK39" s="1136" t="s">
        <v>520</v>
      </c>
      <c r="AL39" s="1137"/>
      <c r="AM39" s="1137"/>
      <c r="AN39" s="1138"/>
      <c r="AO39" s="303">
        <v>-22124048</v>
      </c>
      <c r="AP39" s="303">
        <v>-14468</v>
      </c>
      <c r="AQ39" s="304">
        <v>-17155</v>
      </c>
      <c r="AR39" s="305">
        <v>-15.7</v>
      </c>
      <c r="AS39" s="302"/>
    </row>
    <row r="40" spans="1:46" ht="27" customHeight="1" x14ac:dyDescent="0.2">
      <c r="A40" s="259"/>
      <c r="AK40" s="1133" t="s">
        <v>521</v>
      </c>
      <c r="AL40" s="1134"/>
      <c r="AM40" s="1134"/>
      <c r="AN40" s="1135"/>
      <c r="AO40" s="303">
        <v>-34578172</v>
      </c>
      <c r="AP40" s="303">
        <v>-22613</v>
      </c>
      <c r="AQ40" s="304">
        <v>-31149</v>
      </c>
      <c r="AR40" s="305">
        <v>-27.4</v>
      </c>
      <c r="AS40" s="302"/>
    </row>
    <row r="41" spans="1:46" ht="13.2" x14ac:dyDescent="0.2">
      <c r="A41" s="259"/>
      <c r="AK41" s="1139" t="s">
        <v>287</v>
      </c>
      <c r="AL41" s="1140"/>
      <c r="AM41" s="1140"/>
      <c r="AN41" s="1141"/>
      <c r="AO41" s="303">
        <v>31591946</v>
      </c>
      <c r="AP41" s="303">
        <v>20660</v>
      </c>
      <c r="AQ41" s="304">
        <v>17170</v>
      </c>
      <c r="AR41" s="305">
        <v>20.3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522</v>
      </c>
    </row>
    <row r="48" spans="1:46" ht="13.2" x14ac:dyDescent="0.2">
      <c r="A48" s="259"/>
      <c r="AK48" s="313" t="s">
        <v>523</v>
      </c>
      <c r="AL48" s="313"/>
      <c r="AM48" s="313"/>
      <c r="AN48" s="313"/>
      <c r="AO48" s="313"/>
      <c r="AP48" s="313"/>
      <c r="AQ48" s="314"/>
      <c r="AR48" s="313"/>
    </row>
    <row r="49" spans="1:44" ht="13.5" customHeight="1" x14ac:dyDescent="0.2">
      <c r="A49" s="259"/>
      <c r="AK49" s="315"/>
      <c r="AL49" s="316"/>
      <c r="AM49" s="1126" t="s">
        <v>491</v>
      </c>
      <c r="AN49" s="1128" t="s">
        <v>524</v>
      </c>
      <c r="AO49" s="1129"/>
      <c r="AP49" s="1129"/>
      <c r="AQ49" s="1129"/>
      <c r="AR49" s="1130"/>
    </row>
    <row r="50" spans="1:44" ht="13.2" x14ac:dyDescent="0.2">
      <c r="A50" s="259"/>
      <c r="AK50" s="317"/>
      <c r="AL50" s="318"/>
      <c r="AM50" s="1127"/>
      <c r="AN50" s="319" t="s">
        <v>525</v>
      </c>
      <c r="AO50" s="320" t="s">
        <v>526</v>
      </c>
      <c r="AP50" s="321" t="s">
        <v>527</v>
      </c>
      <c r="AQ50" s="322" t="s">
        <v>528</v>
      </c>
      <c r="AR50" s="323" t="s">
        <v>529</v>
      </c>
    </row>
    <row r="51" spans="1:44" ht="13.2" x14ac:dyDescent="0.2">
      <c r="A51" s="259"/>
      <c r="AK51" s="315" t="s">
        <v>530</v>
      </c>
      <c r="AL51" s="316"/>
      <c r="AM51" s="324">
        <v>87729821</v>
      </c>
      <c r="AN51" s="325">
        <v>57934</v>
      </c>
      <c r="AO51" s="326">
        <v>-6</v>
      </c>
      <c r="AP51" s="327">
        <v>57132</v>
      </c>
      <c r="AQ51" s="328">
        <v>4</v>
      </c>
      <c r="AR51" s="329">
        <v>-10</v>
      </c>
    </row>
    <row r="52" spans="1:44" ht="13.2" x14ac:dyDescent="0.2">
      <c r="A52" s="259"/>
      <c r="AK52" s="330"/>
      <c r="AL52" s="331" t="s">
        <v>531</v>
      </c>
      <c r="AM52" s="332">
        <v>45726164</v>
      </c>
      <c r="AN52" s="333">
        <v>30196</v>
      </c>
      <c r="AO52" s="334">
        <v>-8.4</v>
      </c>
      <c r="AP52" s="335">
        <v>30126</v>
      </c>
      <c r="AQ52" s="336">
        <v>2.8</v>
      </c>
      <c r="AR52" s="337">
        <v>-11.2</v>
      </c>
    </row>
    <row r="53" spans="1:44" ht="13.2" x14ac:dyDescent="0.2">
      <c r="A53" s="259"/>
      <c r="AK53" s="315" t="s">
        <v>532</v>
      </c>
      <c r="AL53" s="316"/>
      <c r="AM53" s="324">
        <v>109240246</v>
      </c>
      <c r="AN53" s="325">
        <v>71795</v>
      </c>
      <c r="AO53" s="326">
        <v>23.9</v>
      </c>
      <c r="AP53" s="327">
        <v>58766</v>
      </c>
      <c r="AQ53" s="328">
        <v>2.9</v>
      </c>
      <c r="AR53" s="329">
        <v>21</v>
      </c>
    </row>
    <row r="54" spans="1:44" ht="13.2" x14ac:dyDescent="0.2">
      <c r="A54" s="259"/>
      <c r="AK54" s="330"/>
      <c r="AL54" s="331" t="s">
        <v>531</v>
      </c>
      <c r="AM54" s="332">
        <v>63411353</v>
      </c>
      <c r="AN54" s="333">
        <v>41675</v>
      </c>
      <c r="AO54" s="334">
        <v>38</v>
      </c>
      <c r="AP54" s="335">
        <v>29363</v>
      </c>
      <c r="AQ54" s="336">
        <v>-2.5</v>
      </c>
      <c r="AR54" s="337">
        <v>40.5</v>
      </c>
    </row>
    <row r="55" spans="1:44" ht="13.2" x14ac:dyDescent="0.2">
      <c r="A55" s="259"/>
      <c r="AK55" s="315" t="s">
        <v>533</v>
      </c>
      <c r="AL55" s="316"/>
      <c r="AM55" s="324">
        <v>97821485</v>
      </c>
      <c r="AN55" s="325">
        <v>64255</v>
      </c>
      <c r="AO55" s="326">
        <v>-10.5</v>
      </c>
      <c r="AP55" s="327">
        <v>62482</v>
      </c>
      <c r="AQ55" s="328">
        <v>6.3</v>
      </c>
      <c r="AR55" s="329">
        <v>-16.8</v>
      </c>
    </row>
    <row r="56" spans="1:44" ht="13.2" x14ac:dyDescent="0.2">
      <c r="A56" s="259"/>
      <c r="AK56" s="330"/>
      <c r="AL56" s="331" t="s">
        <v>531</v>
      </c>
      <c r="AM56" s="332">
        <v>50026183</v>
      </c>
      <c r="AN56" s="333">
        <v>32860</v>
      </c>
      <c r="AO56" s="334">
        <v>-21.2</v>
      </c>
      <c r="AP56" s="335">
        <v>34626</v>
      </c>
      <c r="AQ56" s="336">
        <v>17.899999999999999</v>
      </c>
      <c r="AR56" s="337">
        <v>-39.1</v>
      </c>
    </row>
    <row r="57" spans="1:44" ht="13.2" x14ac:dyDescent="0.2">
      <c r="A57" s="259"/>
      <c r="AK57" s="315" t="s">
        <v>534</v>
      </c>
      <c r="AL57" s="316"/>
      <c r="AM57" s="324">
        <v>104880684</v>
      </c>
      <c r="AN57" s="325">
        <v>68818</v>
      </c>
      <c r="AO57" s="326">
        <v>7.1</v>
      </c>
      <c r="AP57" s="327">
        <v>59288</v>
      </c>
      <c r="AQ57" s="328">
        <v>-5.0999999999999996</v>
      </c>
      <c r="AR57" s="329">
        <v>12.2</v>
      </c>
    </row>
    <row r="58" spans="1:44" ht="13.2" x14ac:dyDescent="0.2">
      <c r="A58" s="259"/>
      <c r="AK58" s="330"/>
      <c r="AL58" s="331" t="s">
        <v>531</v>
      </c>
      <c r="AM58" s="332">
        <v>64567998</v>
      </c>
      <c r="AN58" s="333">
        <v>42367</v>
      </c>
      <c r="AO58" s="334">
        <v>28.9</v>
      </c>
      <c r="AP58" s="335">
        <v>32670</v>
      </c>
      <c r="AQ58" s="336">
        <v>-5.6</v>
      </c>
      <c r="AR58" s="337">
        <v>34.5</v>
      </c>
    </row>
    <row r="59" spans="1:44" ht="13.2" x14ac:dyDescent="0.2">
      <c r="A59" s="259"/>
      <c r="AK59" s="315" t="s">
        <v>535</v>
      </c>
      <c r="AL59" s="316"/>
      <c r="AM59" s="324">
        <v>120460120</v>
      </c>
      <c r="AN59" s="325">
        <v>78777</v>
      </c>
      <c r="AO59" s="326">
        <v>14.5</v>
      </c>
      <c r="AP59" s="327">
        <v>63490</v>
      </c>
      <c r="AQ59" s="328">
        <v>7.1</v>
      </c>
      <c r="AR59" s="329">
        <v>7.4</v>
      </c>
    </row>
    <row r="60" spans="1:44" ht="13.2" x14ac:dyDescent="0.2">
      <c r="A60" s="259"/>
      <c r="AK60" s="330"/>
      <c r="AL60" s="331" t="s">
        <v>531</v>
      </c>
      <c r="AM60" s="332">
        <v>79214538</v>
      </c>
      <c r="AN60" s="333">
        <v>51803</v>
      </c>
      <c r="AO60" s="334">
        <v>22.3</v>
      </c>
      <c r="AP60" s="335">
        <v>35347</v>
      </c>
      <c r="AQ60" s="336">
        <v>8.1999999999999993</v>
      </c>
      <c r="AR60" s="337">
        <v>14.1</v>
      </c>
    </row>
    <row r="61" spans="1:44" ht="13.2" x14ac:dyDescent="0.2">
      <c r="A61" s="259"/>
      <c r="AK61" s="315" t="s">
        <v>536</v>
      </c>
      <c r="AL61" s="338"/>
      <c r="AM61" s="324">
        <v>104026471</v>
      </c>
      <c r="AN61" s="325">
        <v>68316</v>
      </c>
      <c r="AO61" s="326">
        <v>5.8</v>
      </c>
      <c r="AP61" s="327">
        <v>60232</v>
      </c>
      <c r="AQ61" s="339">
        <v>3</v>
      </c>
      <c r="AR61" s="329">
        <v>2.8</v>
      </c>
    </row>
    <row r="62" spans="1:44" ht="13.2" x14ac:dyDescent="0.2">
      <c r="A62" s="259"/>
      <c r="AK62" s="330"/>
      <c r="AL62" s="331" t="s">
        <v>531</v>
      </c>
      <c r="AM62" s="332">
        <v>60589247</v>
      </c>
      <c r="AN62" s="333">
        <v>39780</v>
      </c>
      <c r="AO62" s="334">
        <v>11.9</v>
      </c>
      <c r="AP62" s="335">
        <v>32426</v>
      </c>
      <c r="AQ62" s="336">
        <v>4.2</v>
      </c>
      <c r="AR62" s="337">
        <v>7.7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SVeFuLbGWTzJu3Ru4YD9lTpSgT7aAu9/FbUi2a2c8+EADGS1Xd3tIodH0flcFuV+gC0wgARbhPB6vD3UN3okg==" saltValue="5t3IGcelKtXQbtg52GNN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488</v>
      </c>
    </row>
    <row r="121" spans="125:125" ht="13.5" hidden="1" customHeight="1" x14ac:dyDescent="0.2">
      <c r="DU121" s="253"/>
    </row>
  </sheetData>
  <sheetProtection algorithmName="SHA-512" hashValue="YvOS9JDs/PFUPd8mbY/q3yK7IG61RqVDV6acG841ze7Pve8+4obcXUZZvWjxxSaoOtEP6vKjZhyppWDSbNhl5g==" saltValue="KnBa7xUp6N8BxrqbBeMx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488</v>
      </c>
    </row>
  </sheetData>
  <sheetProtection algorithmName="SHA-512" hashValue="7QaCnSZB90WRFfGcu0mKTQdT8KBQS83LYZZnmSGhyQoNR9qwX9MtRa9PGx8hEJRAAN6LiUqqvnqPgs1OOFehNA==" saltValue="5ys8P0JPKdO4PbHK1Njx3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2">
      <c r="B47" s="10"/>
      <c r="C47" s="1152" t="s">
        <v>3</v>
      </c>
      <c r="D47" s="1152"/>
      <c r="E47" s="1153"/>
      <c r="F47" s="11">
        <v>1.71</v>
      </c>
      <c r="G47" s="12">
        <v>1.7</v>
      </c>
      <c r="H47" s="12">
        <v>1.97</v>
      </c>
      <c r="I47" s="12">
        <v>2.2400000000000002</v>
      </c>
      <c r="J47" s="13">
        <v>1.81</v>
      </c>
    </row>
    <row r="48" spans="2:10" ht="57.75" customHeight="1" x14ac:dyDescent="0.2">
      <c r="B48" s="14"/>
      <c r="C48" s="1154" t="s">
        <v>4</v>
      </c>
      <c r="D48" s="1154"/>
      <c r="E48" s="1155"/>
      <c r="F48" s="15">
        <v>0.12</v>
      </c>
      <c r="G48" s="16">
        <v>0.14000000000000001</v>
      </c>
      <c r="H48" s="16">
        <v>1.63</v>
      </c>
      <c r="I48" s="16">
        <v>0.55000000000000004</v>
      </c>
      <c r="J48" s="17">
        <v>1.1599999999999999</v>
      </c>
    </row>
    <row r="49" spans="2:10" ht="57.75" customHeight="1" thickBot="1" x14ac:dyDescent="0.25">
      <c r="B49" s="18"/>
      <c r="C49" s="1156" t="s">
        <v>5</v>
      </c>
      <c r="D49" s="1156"/>
      <c r="E49" s="1157"/>
      <c r="F49" s="19" t="s">
        <v>543</v>
      </c>
      <c r="G49" s="20">
        <v>0.04</v>
      </c>
      <c r="H49" s="20">
        <v>1.73</v>
      </c>
      <c r="I49" s="20" t="s">
        <v>544</v>
      </c>
      <c r="J49" s="21" t="s">
        <v>545</v>
      </c>
    </row>
    <row r="50" spans="2:10" ht="13.2" x14ac:dyDescent="0.2"/>
  </sheetData>
  <sheetProtection algorithmName="SHA-512" hashValue="ny91y7kNExsMC86xCkAEZn2vFG0AnrDerl+pMVaiI5xEYHzvOWdqRN98wEzOWNhFo7Jtc4o2X6KAbDE4mcJlIw==" saltValue="e+mr+HeIy7mCUsPROlwP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BCC36DA9-9B0A-4702-A355-60D0C8C3EF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0CD1E4-4FD2-4DB9-9CF2-212FB584F4E8}">
  <ds:schemaRefs>
    <ds:schemaRef ds:uri="http://schemas.microsoft.com/sharepoint/v3/contenttype/forms"/>
  </ds:schemaRefs>
</ds:datastoreItem>
</file>

<file path=customXml/itemProps3.xml><?xml version="1.0" encoding="utf-8"?>
<ds:datastoreItem xmlns:ds="http://schemas.openxmlformats.org/officeDocument/2006/customXml" ds:itemID="{1C96902E-0E04-4300-BCD6-E1A093149961}">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2025-03-11T23:50:40Z</cp:lastPrinted>
  <dcterms:created xsi:type="dcterms:W3CDTF">2025-02-19T01:58:11Z</dcterms:created>
  <dcterms:modified xsi:type="dcterms:W3CDTF">2025-09-26T00:56:03Z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