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129"/>
  <workbookPr/>
  <mc:AlternateContent xmlns:mc="http://schemas.openxmlformats.org/markup-compatibility/2006">
    <mc:Choice Requires="x15">
      <x15ac:absPath xmlns:x15ac="http://schemas.microsoft.com/office/spreadsheetml/2010/11/ac" url="O:\財務課\030_資料・マニュアル類\200_固有事務\010_新地方公会計\R7（R6決算）\"/>
    </mc:Choice>
  </mc:AlternateContent>
  <xr:revisionPtr revIDLastSave="0" documentId="13_ncr:1_{80F21C06-D609-4BC1-90E5-F46CBF0C019D}"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CO34" i="10" s="1"/>
  <c r="CO35" i="10" s="1"/>
  <c r="CO36" i="10" s="1"/>
  <c r="CO37" i="10" s="1"/>
  <c r="CO38" i="10" s="1"/>
  <c r="CO39" i="10" s="1"/>
  <c r="CO40" i="10" s="1"/>
  <c r="CO41" i="10" s="1"/>
  <c r="CO42" i="10" s="1"/>
  <c r="CO43" i="10" s="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BW37" i="10"/>
  <c r="BE37" i="10"/>
  <c r="AM37" i="10"/>
  <c r="BW36" i="10"/>
  <c r="BE36" i="10"/>
  <c r="AM36" i="10"/>
  <c r="BW35" i="10"/>
  <c r="BE35" i="10"/>
  <c r="BW34" i="10"/>
  <c r="BE34" i="10"/>
  <c r="C34" i="10"/>
  <c r="C35" i="10" s="1"/>
  <c r="C36" i="10" s="1"/>
  <c r="C37" i="10" s="1"/>
  <c r="C38" i="10" s="1"/>
  <c r="U34" i="10" l="1"/>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<sst xmlns="http://schemas.openxmlformats.org/spreadsheetml/2006/main" count="1038" uniqueCount="583">
  <si>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</si>
  <si>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</si>
  <si>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</si>
  <si>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</si>
  <si>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</si>
  <si>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</si>
  <si>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</si>
  <si>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</si>
  <si>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</si>
  <si>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</si>
  <si>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</si>
  <si>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</si>
  <si>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</si>
  <si>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</si>
  <si>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</si>
  <si>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</si>
  <si>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</si>
  <si>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</si>
  <si>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</si>
  <si>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</si>
  <si>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</si>
  <si>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</si>
  <si>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</si>
  <si>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</si>
  <si>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</si>
  <si>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</si>
  <si>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</si>
  <si>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</si>
  <si>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</si>
  <si>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</si>
  <si>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</si>
  <si>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</si>
  <si>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</si>
  <si>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</si>
  <si>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</si>
  <si>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</si>
  <si>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</si>
  <si>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</si>
  <si>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</si>
  <si>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</si>
  <si>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</si>
  <si>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</si>
  <si>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</si>
  <si>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</si>
  <si>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</si>
  <si>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</si>
  <si>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</si>
  <si>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</si>
  <si>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</si>
  <si>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</si>
  <si>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</si>
  <si>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</si>
  <si>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</si>
  <si>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</si>
  <si>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</si>
  <si>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</si>
  <si>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</si>
  <si>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</si>
  <si>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</si>
  <si>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</si>
  <si>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</si>
  <si>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</si>
  <si>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</si>
  <si>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</si>
  <si>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</si>
  <si>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</si>
  <si>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</si>
  <si>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</si>
  <si>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</si>
  <si>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</si>
  <si>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</si>
  <si>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</si>
  <si>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</si>
  <si>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</si>
  <si>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</si>
  <si>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</si>
  <si>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</si>
  <si>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</si>
  <si>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</si>
  <si>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</si>
  <si>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</si>
  <si>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政令指定都市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</si>
  <si>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</si>
  <si>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</si>
  <si>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</si>
  <si>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</si>
  <si>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</si>
  <si>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</si>
  <si>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</si>
  <si>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</si>
  <si>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</si>
  <si>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</si>
  <si>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</si>
  <si>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</si>
  <si>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相模原市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</si>
  <si>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</si>
  <si>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</si>
  <si>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</si>
  <si>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</si>
  <si>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</si>
  <si>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</si>
  <si>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</si>
  <si>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</si>
  <si>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</si>
  <si>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</si>
  <si>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</si>
  <si>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</si>
  <si>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</si>
  <si>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</si>
  <si>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</si>
  <si>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</si>
  <si>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</si>
  <si>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</si>
  <si>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</si>
  <si>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</si>
  <si>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</si>
  <si>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</si>
  <si>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</si>
  <si>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</si>
  <si>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</si>
  <si>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</si>
  <si>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</si>
  <si>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</si>
  <si>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</si>
  <si>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</si>
  <si>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</si>
  <si>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</si>
  <si>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</si>
  <si>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</si>
  <si>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</si>
  <si>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</si>
  <si>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</si>
  <si>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</si>
  <si>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</si>
  <si>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</si>
  <si>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</si>
  <si>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</si>
  <si>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</si>
  <si>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</si>
  <si>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</si>
  <si>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</si>
  <si>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</si>
  <si>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6"/>
  </si>
  <si>
    <t>うち日本人(％)</t>
    <phoneticPr fontId="5"/>
  </si>
  <si>
    <t>-0.4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</si>
  <si>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</si>
  <si>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</si>
  <si>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</si>
  <si>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</si>
  <si>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</si>
  <si>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</si>
  <si>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</si>
  <si>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</si>
  <si>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</si>
  <si>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</si>
  <si>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</si>
  <si>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</si>
  <si>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</si>
  <si>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</si>
  <si>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</si>
  <si>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</si>
  <si>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</si>
  <si>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</si>
  <si>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</si>
  <si>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</si>
  <si>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</si>
  <si>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</si>
  <si>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</si>
  <si>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</si>
  <si>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</si>
  <si>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</si>
  <si>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</si>
  <si>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</si>
  <si>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</si>
  <si>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</si>
  <si>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</si>
  <si>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</si>
  <si>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</si>
  <si>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</si>
  <si>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</si>
  <si>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</si>
  <si>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</si>
  <si>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</si>
  <si>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</si>
  <si>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</si>
  <si>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</si>
  <si>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</si>
  <si>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</si>
  <si>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</si>
  <si>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</si>
  <si>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</si>
  <si>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</si>
  <si>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</si>
  <si>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</si>
  <si>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</si>
  <si>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</si>
  <si>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</si>
  <si>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</si>
  <si>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</si>
  <si>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</si>
  <si>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</si>
  <si>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</si>
  <si>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</si>
  <si>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神奈川県相模原市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</si>
  <si>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</si>
  <si>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</si>
  <si>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</si>
  <si>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</si>
  <si>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</si>
  <si>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</si>
  <si>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</si>
  <si>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</si>
  <si>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</si>
  <si>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</si>
  <si>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</si>
  <si>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</si>
  <si>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</si>
  <si>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</si>
  <si>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</si>
  <si>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</si>
  <si>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</si>
  <si>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</si>
  <si>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</si>
  <si>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</si>
  <si>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</si>
  <si>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</si>
  <si>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</si>
  <si>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</si>
  <si>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</si>
  <si>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</si>
  <si>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</si>
  <si>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</si>
  <si>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</si>
  <si>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</si>
  <si>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</si>
  <si>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</si>
  <si>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</si>
  <si>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</si>
  <si>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</si>
  <si>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</si>
  <si>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</si>
  <si>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</si>
  <si>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</si>
  <si>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</si>
  <si>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</si>
  <si>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</si>
  <si>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</si>
  <si>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</si>
  <si>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</si>
  <si>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</si>
  <si>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</si>
  <si>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</si>
  <si>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</si>
  <si>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</si>
  <si>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</si>
  <si>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</si>
  <si>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</si>
  <si>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</si>
  <si>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</si>
  <si>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</si>
  <si>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</si>
  <si>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</si>
  <si>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</si>
  <si>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</si>
  <si>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</si>
  <si>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</si>
  <si>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</si>
  <si>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</si>
  <si>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</si>
  <si>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</si>
  <si>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</si>
  <si>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</si>
  <si>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</si>
  <si>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</si>
  <si>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</si>
  <si>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</si>
  <si>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</si>
  <si>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</si>
  <si>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</si>
  <si>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</si>
  <si>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</si>
  <si>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</si>
  <si>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</si>
  <si>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</si>
  <si>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</si>
  <si>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</si>
  <si>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</si>
  <si>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</si>
  <si>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</si>
  <si>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</si>
  <si>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</si>
  <si>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</si>
  <si>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</si>
  <si>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</si>
  <si>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</si>
  <si>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</si>
  <si>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</si>
  <si>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</si>
  <si>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</si>
  <si>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</si>
  <si>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</si>
  <si>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</si>
  <si>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</si>
  <si>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</si>
  <si>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</si>
  <si>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</si>
  <si>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</si>
  <si>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</si>
  <si>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</si>
  <si>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</si>
  <si>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</si>
  <si>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</si>
  <si>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</si>
  <si>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</si>
  <si>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</si>
  <si>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</si>
  <si>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</si>
  <si>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</si>
  <si>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</si>
  <si>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</si>
  <si>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</si>
  <si>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</si>
  <si>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</si>
  <si>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駐車場整備</t>
    <phoneticPr fontId="5"/>
  </si>
  <si>
    <t>加入世帯数(世帯)</t>
  </si>
  <si>
    <t>　繰出金</t>
    <phoneticPr fontId="5"/>
  </si>
  <si>
    <t>　うち減収補塡債(特例分)</t>
    <rPh sb="4" eb="5">
      <t>シュウ</t>
    </rPh>
    <rPh sb="9" eb="10">
      <t>トク</t>
    </rPh>
    <rPh sb="10" eb="11">
      <t>レイ</t>
    </rPh>
    <rPh sb="11" eb="12">
      <t>ブン</t>
    </rPh>
    <phoneticPr fontId="17"/>
  </si>
  <si>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</si>
  <si>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</si>
  <si>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</si>
  <si>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</si>
  <si>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</si>
  <si>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</si>
  <si>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</si>
  <si>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</si>
  <si>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</si>
  <si>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</si>
  <si>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</si>
  <si>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</si>
  <si>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</si>
  <si>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</si>
  <si>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</si>
  <si>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</si>
  <si>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</si>
  <si>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</si>
  <si>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</si>
  <si>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</si>
  <si>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</si>
  <si>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</si>
  <si>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</si>
  <si>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</si>
  <si>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</si>
  <si>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</si>
  <si>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</si>
  <si>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神奈川県相模原市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</si>
  <si>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</si>
  <si>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</si>
  <si>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</si>
  <si>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</si>
  <si>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</si>
  <si>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</si>
  <si>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</si>
  <si>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</si>
  <si>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</si>
  <si>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</si>
  <si>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</si>
  <si>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</si>
  <si>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</si>
  <si>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</si>
  <si>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</si>
  <si>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</si>
  <si>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</si>
  <si>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</si>
  <si>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</si>
  <si>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</si>
  <si>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母子父子寡婦福祉資金貸付事業特別会計</t>
    <phoneticPr fontId="5"/>
  </si>
  <si>
    <t>公債管理特別会計</t>
    <phoneticPr fontId="5"/>
  </si>
  <si>
    <t>公共用地先行取得事業特別会計</t>
    <phoneticPr fontId="5"/>
  </si>
  <si>
    <t>麻溝台・新磯野第一整備地区土地区画整理事業特別会計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</si>
  <si>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</si>
  <si>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</si>
  <si>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</si>
  <si>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</si>
  <si>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</si>
  <si>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</si>
  <si>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</si>
  <si>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</si>
  <si>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</si>
  <si>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</si>
  <si>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</si>
  <si>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</si>
  <si>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</si>
  <si>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</si>
  <si>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国民健康保険事業特別会計（直営診療勘定）</t>
    <phoneticPr fontId="5"/>
  </si>
  <si>
    <t>自動車駐車場事業特別会計</t>
    <phoneticPr fontId="5"/>
  </si>
  <si>
    <t>介護保険事業特別会計</t>
    <phoneticPr fontId="5"/>
  </si>
  <si>
    <t>後期高齢者医療事業特別会計</t>
    <phoneticPr fontId="5"/>
  </si>
  <si>
    <t>簡易水道事業会計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</si>
  <si>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</si>
  <si>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</si>
  <si>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</si>
  <si>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</si>
  <si>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</si>
  <si>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</si>
  <si>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</si>
  <si>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</si>
  <si>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</si>
  <si>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</si>
  <si>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</si>
  <si>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</si>
  <si>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</si>
  <si>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</si>
  <si>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</si>
  <si>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</si>
  <si>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</si>
  <si>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</si>
  <si>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</si>
  <si>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</si>
  <si>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</si>
  <si>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</si>
  <si>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</si>
  <si>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</si>
  <si>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</si>
  <si>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</si>
  <si>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</si>
  <si>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</si>
  <si>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</si>
  <si>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</si>
  <si>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</si>
  <si>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</si>
  <si>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</si>
  <si>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</si>
  <si>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</si>
  <si>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</si>
  <si>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</si>
  <si>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</si>
  <si>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</si>
  <si>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</si>
  <si>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</si>
  <si>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</si>
  <si>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</si>
  <si>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</si>
  <si>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</si>
  <si>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</si>
  <si>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</si>
  <si>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</si>
  <si>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</si>
  <si>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</si>
  <si>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</si>
  <si>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</si>
  <si>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</si>
  <si>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</si>
  <si>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</si>
  <si>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</si>
  <si>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</si>
  <si>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</si>
  <si>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</si>
  <si>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</si>
  <si>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</si>
  <si>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</si>
  <si>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</si>
  <si>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</si>
  <si>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</si>
  <si>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</si>
  <si>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</si>
  <si>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</si>
  <si>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</si>
  <si>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</si>
  <si>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</si>
  <si>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</si>
  <si>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</si>
  <si>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</si>
  <si>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</si>
  <si>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</si>
  <si>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</si>
  <si>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</si>
  <si>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</si>
  <si>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</si>
  <si>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</si>
  <si>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</si>
  <si>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</si>
  <si>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</si>
  <si>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</si>
  <si>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</si>
  <si>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</si>
  <si>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</si>
  <si>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</si>
  <si>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</si>
  <si>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</si>
  <si>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</si>
  <si>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</si>
  <si>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</si>
  <si>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</si>
  <si>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</si>
  <si>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</si>
  <si>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</si>
  <si>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</si>
  <si>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</si>
  <si>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</si>
  <si>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</si>
  <si>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</si>
  <si>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</si>
  <si>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</si>
  <si>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</si>
  <si>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</si>
  <si>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</si>
  <si>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</si>
  <si>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</si>
  <si>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</si>
  <si>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</si>
  <si>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</si>
  <si>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</si>
  <si>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</si>
  <si>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</si>
  <si>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</si>
  <si>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</si>
  <si>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</si>
  <si>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</si>
  <si>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</si>
  <si>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</si>
  <si>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</si>
  <si>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</si>
  <si>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</si>
  <si>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</si>
  <si>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</si>
  <si>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</si>
  <si>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</si>
  <si>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</si>
  <si>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</si>
  <si>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</si>
  <si>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</si>
  <si>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</si>
  <si>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</si>
  <si>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</si>
  <si>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2.21</t>
  </si>
  <si>
    <t>▲ 8.99</t>
  </si>
  <si>
    <t>▲ 4.82</t>
  </si>
  <si>
    <t>一般会計</t>
  </si>
  <si>
    <t>下水道事業会計</t>
  </si>
  <si>
    <t>介護保険事業特別会計</t>
  </si>
  <si>
    <t>国民健康保険事業特別会計（事業勘定）</t>
  </si>
  <si>
    <t>簡易水道事業会計</t>
  </si>
  <si>
    <t>後期高齢者医療事業特別会計</t>
  </si>
  <si>
    <t>自動車駐車場事業特別会計</t>
  </si>
  <si>
    <t>国民健康保険事業特別会計（直営診療勘定）</t>
  </si>
  <si>
    <t>その他会計（赤字）</t>
  </si>
  <si>
    <t>その他会計（黒字）</t>
  </si>
  <si>
    <t>R01</t>
    <phoneticPr fontId="5"/>
  </si>
  <si>
    <t>R02</t>
    <phoneticPr fontId="5"/>
  </si>
  <si>
    <t>R03</t>
    <phoneticPr fontId="5"/>
  </si>
  <si>
    <t>R04</t>
    <phoneticPr fontId="5"/>
  </si>
  <si>
    <t>R05</t>
    <phoneticPr fontId="5"/>
  </si>
  <si>
    <t>○</t>
  </si>
  <si>
    <t>相模原市まち・みどり公社</t>
    <rPh sb="0" eb="4">
      <t>サガミハラシ</t>
    </rPh>
    <rPh sb="10" eb="12">
      <t>コウシャ</t>
    </rPh>
    <phoneticPr fontId="2"/>
  </si>
  <si>
    <t>相模原市社会福祉協議会</t>
    <rPh sb="0" eb="4">
      <t>サガミハラシ</t>
    </rPh>
    <rPh sb="4" eb="6">
      <t>シャカイ</t>
    </rPh>
    <rPh sb="6" eb="8">
      <t>フクシ</t>
    </rPh>
    <rPh sb="8" eb="11">
      <t>キョウギカイ</t>
    </rPh>
    <phoneticPr fontId="2"/>
  </si>
  <si>
    <t>相模原市民文化財団</t>
    <rPh sb="0" eb="4">
      <t>サガミハラシ</t>
    </rPh>
    <rPh sb="4" eb="5">
      <t>ミン</t>
    </rPh>
    <rPh sb="5" eb="7">
      <t>ブンカ</t>
    </rPh>
    <rPh sb="7" eb="9">
      <t>ザイダン</t>
    </rPh>
    <phoneticPr fontId="2"/>
  </si>
  <si>
    <t>相模原市スポーツ協会</t>
    <rPh sb="0" eb="4">
      <t>サガミハラシ</t>
    </rPh>
    <rPh sb="8" eb="10">
      <t>キョウカイ</t>
    </rPh>
    <phoneticPr fontId="2"/>
  </si>
  <si>
    <t>相模原市勤労者福祉サービスセンター</t>
    <rPh sb="0" eb="4">
      <t>サガミハラシ</t>
    </rPh>
    <rPh sb="4" eb="7">
      <t>キンロウシャ</t>
    </rPh>
    <rPh sb="7" eb="9">
      <t>フクシ</t>
    </rPh>
    <phoneticPr fontId="2"/>
  </si>
  <si>
    <t>相模原市産業振興財団</t>
    <rPh sb="0" eb="4">
      <t>サガミハラシ</t>
    </rPh>
    <rPh sb="4" eb="6">
      <t>サンギョウ</t>
    </rPh>
    <rPh sb="6" eb="8">
      <t>シンコウ</t>
    </rPh>
    <rPh sb="8" eb="10">
      <t>ザイダン</t>
    </rPh>
    <phoneticPr fontId="2"/>
  </si>
  <si>
    <t>相模原市シルバー人材センター</t>
    <rPh sb="0" eb="4">
      <t>サガミハラシ</t>
    </rPh>
    <rPh sb="8" eb="10">
      <t>ジンザイ</t>
    </rPh>
    <phoneticPr fontId="2"/>
  </si>
  <si>
    <t>さがみはら産業創造センター</t>
    <rPh sb="5" eb="7">
      <t>サンギョウ</t>
    </rPh>
    <rPh sb="7" eb="9">
      <t>ソウゾウ</t>
    </rPh>
    <phoneticPr fontId="2"/>
  </si>
  <si>
    <t>出資割合44％</t>
    <rPh sb="0" eb="2">
      <t>シュッシ</t>
    </rPh>
    <rPh sb="2" eb="4">
      <t>ワリアイ</t>
    </rPh>
    <phoneticPr fontId="2"/>
  </si>
  <si>
    <t>相模原市社会福祉事業団</t>
    <rPh sb="0" eb="4">
      <t>サガミハラシ</t>
    </rPh>
    <rPh sb="4" eb="6">
      <t>シャカイ</t>
    </rPh>
    <rPh sb="6" eb="8">
      <t>フクシ</t>
    </rPh>
    <rPh sb="8" eb="11">
      <t>ジギョウダン</t>
    </rPh>
    <phoneticPr fontId="2"/>
  </si>
  <si>
    <t>相模原市健康福祉財団</t>
    <rPh sb="0" eb="4">
      <t>サガミハラシ</t>
    </rPh>
    <rPh sb="4" eb="6">
      <t>ケンコウ</t>
    </rPh>
    <rPh sb="6" eb="8">
      <t>フクシ</t>
    </rPh>
    <rPh sb="8" eb="10">
      <t>ザイダン</t>
    </rPh>
    <phoneticPr fontId="2"/>
  </si>
  <si>
    <t>法適用企業</t>
  </si>
  <si>
    <t>神奈川県後期高齢者医療広域連合（一般会計）</t>
  </si>
  <si>
    <t>神奈川県後期高齢者医療広域連合（事業会計）</t>
  </si>
  <si>
    <t>公共施設保全等基金</t>
  </si>
  <si>
    <t>学校施設整備基金</t>
    <phoneticPr fontId="2"/>
  </si>
  <si>
    <t>都市交通施設整備基金</t>
  </si>
  <si>
    <t>まち・ひと・しごと創生基金</t>
  </si>
  <si>
    <t>市街地整備基金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</si>
  <si>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</si>
  <si>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</si>
  <si>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r>
      <t>　将来負担比率は、類似団体平均値を大きく下回っており、有形固定資産減価償却費率は、類似団体平均値を上回っている。また、いずれの数値も類似団体平均値の経年変化と同様の傾向にある。
　将来負担比率は、</t>
    </r>
    <r>
      <rPr>
        <sz val="11"/>
        <color rgb="FF000000"/>
        <rFont val="ＭＳ Ｐゴシック"/>
        <family val="3"/>
        <charset val="128"/>
      </rPr>
      <t>財政調整基金等の充当可能基金額の増加等</t>
    </r>
    <r>
      <rPr>
        <sz val="11"/>
        <color indexed="8"/>
        <rFont val="ＭＳ Ｐゴシック"/>
        <family val="3"/>
        <charset val="128"/>
      </rPr>
      <t>により、分子全体が大幅に減少したため、算定されなかった。 
　有形固定資産減価償却率は、昭和４０年代から５０年代前半における、全国でもまれに見る人口急増に伴い整備した学校施設等の既存施設の老朽化により、類似団体平均値を上回っている。</t>
    </r>
    <rPh sb="136" eb="138">
      <t>サンテイ</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</si>
  <si>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</si>
  <si>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</si>
  <si>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</si>
  <si>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</si>
  <si>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</si>
  <si>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</si>
  <si>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r>
      <t>　将来負担比率及び実質公債費比率は、いずれも類似団体平均値を大きく下回っており、将来負担比率は、類似団体平均値の経年変化と同様の傾向にあり、実質公債費比率は、横ばいとなっている。
　将来負担比率は、財政調整基金等の充当可能基金額の増加等により、分子全体が大幅に減少したため、算定されなかった。 
　実質公債費比率は、令和５年度単年度で見た場合、分母である標準財政規模が標準税収入額等の増額により増加したものの、特定財源の減少等により分子も増加したこと</t>
    </r>
    <r>
      <rPr>
        <sz val="11"/>
        <color rgb="FF000000"/>
        <rFont val="ＭＳ Ｐゴシック"/>
        <family val="3"/>
        <charset val="128"/>
      </rPr>
      <t>により前年度と同じ２．９％となり</t>
    </r>
    <r>
      <rPr>
        <sz val="11"/>
        <color indexed="8"/>
        <rFont val="ＭＳ Ｐゴシック"/>
        <family val="3"/>
        <charset val="128"/>
      </rPr>
      <t>、３か年平均では前年度比＋０．１％の２．８％となった。</t>
    </r>
    <rPh sb="1" eb="3">
      <t>ショウライ</t>
    </rPh>
    <rPh sb="184" eb="186">
      <t>ヒョウジュン</t>
    </rPh>
    <rPh sb="205" eb="207">
      <t>トクテイ</t>
    </rPh>
    <rPh sb="207" eb="209">
      <t>ザイゲン</t>
    </rPh>
    <rPh sb="210" eb="212">
      <t>ゲンショウ</t>
    </rPh>
    <rPh sb="212" eb="213">
      <t>トウ</t>
    </rPh>
    <rPh sb="216" eb="218">
      <t>ブンシ</t>
    </rPh>
    <rPh sb="219" eb="221">
      <t>ゾウカ</t>
    </rPh>
    <rPh sb="232" eb="233">
      <t>オナ</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</si>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</sst>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rgb="FF00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1"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911B41D-F996-4353-8250-8F8603F8F85A}"/>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57132</c:v>
                </c:pt>
                <c:pt idx="1">
                  <c:v>58766</c:v>
                </c:pt>
                <c:pt idx="2">
                  <c:v>62482</c:v>
                </c:pt>
                <c:pt idx="3">
                  <c:v>59288</c:v>
                </c:pt>
                <c:pt idx="4">
                  <c:v>63490</c:v>
                </c:pt>
              </c:numCache>
            </c:numRef>
          </c:val>
          <c:smooth val="0"/>
          <c:extLst>
            <c:ext xmlns:c16="http://schemas.microsoft.com/office/drawing/2014/chart" uri="{C3380CC4-5D6E-409C-BE32-E72D297353CC}">
              <c16:uniqueId val="{00000000-09F0-4701-9090-6154D0ECDE0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30608</c:v>
                </c:pt>
                <c:pt idx="1">
                  <c:v>29519</c:v>
                </c:pt>
                <c:pt idx="2">
                  <c:v>24332</c:v>
                </c:pt>
                <c:pt idx="3">
                  <c:v>21622</c:v>
                </c:pt>
                <c:pt idx="4">
                  <c:v>29832</c:v>
                </c:pt>
              </c:numCache>
            </c:numRef>
          </c:val>
          <c:smooth val="0"/>
          <c:extLst>
            <c:ext xmlns:c16="http://schemas.microsoft.com/office/drawing/2014/chart" uri="{C3380CC4-5D6E-409C-BE32-E72D297353CC}">
              <c16:uniqueId val="{00000001-09F0-4701-9090-6154D0ECDE0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5.29</c:v>
                </c:pt>
                <c:pt idx="1">
                  <c:v>5.74</c:v>
                </c:pt>
                <c:pt idx="2">
                  <c:v>13.25</c:v>
                </c:pt>
                <c:pt idx="3">
                  <c:v>8.8699999999999992</c:v>
                </c:pt>
                <c:pt idx="4">
                  <c:v>3.82</c:v>
                </c:pt>
              </c:numCache>
            </c:numRef>
          </c:val>
          <c:extLst>
            <c:ext xmlns:c16="http://schemas.microsoft.com/office/drawing/2014/chart" uri="{C3380CC4-5D6E-409C-BE32-E72D297353CC}">
              <c16:uniqueId val="{00000000-5307-4321-8CE0-2FA9E3ECAB2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3.95</c:v>
                </c:pt>
                <c:pt idx="1">
                  <c:v>6.21</c:v>
                </c:pt>
                <c:pt idx="2">
                  <c:v>8.6300000000000008</c:v>
                </c:pt>
                <c:pt idx="3">
                  <c:v>11.56</c:v>
                </c:pt>
                <c:pt idx="4">
                  <c:v>15.61</c:v>
                </c:pt>
              </c:numCache>
            </c:numRef>
          </c:val>
          <c:extLst>
            <c:ext xmlns:c16="http://schemas.microsoft.com/office/drawing/2014/chart" uri="{C3380CC4-5D6E-409C-BE32-E72D297353CC}">
              <c16:uniqueId val="{00000001-5307-4321-8CE0-2FA9E3ECAB2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-2.21</c:v>
                </c:pt>
                <c:pt idx="1">
                  <c:v>0.35</c:v>
                </c:pt>
                <c:pt idx="2">
                  <c:v>7.82</c:v>
                </c:pt>
                <c:pt idx="3">
                  <c:v>-8.99</c:v>
                </c:pt>
                <c:pt idx="4">
                  <c:v>-4.82</c:v>
                </c:pt>
              </c:numCache>
            </c:numRef>
          </c:val>
          <c:smooth val="0"/>
          <c:extLst>
            <c:ext xmlns:c16="http://schemas.microsoft.com/office/drawing/2014/chart" uri="{C3380CC4-5D6E-409C-BE32-E72D297353CC}">
              <c16:uniqueId val="{00000002-5307-4321-8CE0-2FA9E3ECAB2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0.32</c:v>
                </c:pt>
                <c:pt idx="2">
                  <c:v>#N/A</c:v>
                </c:pt>
                <c:pt idx="3">
                  <c:v>0.02</c:v>
                </c:pt>
                <c:pt idx="4">
                  <c:v>#N/A</c:v>
                </c:pt>
                <c:pt idx="5">
                  <c:v>0</c:v>
                </c:pt>
                <c:pt idx="6">
                  <c:v>#N/A</c:v>
                </c:pt>
                <c:pt idx="7">
                  <c:v>0</c:v>
                </c:pt>
                <c:pt idx="8">
                  <c:v>#N/A</c:v>
                </c:pt>
                <c:pt idx="9">
                  <c:v>0</c:v>
                </c:pt>
              </c:numCache>
            </c:numRef>
          </c:val>
          <c:extLst>
            <c:ext xmlns:c16="http://schemas.microsoft.com/office/drawing/2014/chart" uri="{C3380CC4-5D6E-409C-BE32-E72D297353CC}">
              <c16:uniqueId val="{00000000-F4BD-4326-854B-8EA68FEDEEE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4BD-4326-854B-8EA68FEDEEE6}"/>
            </c:ext>
          </c:extLst>
        </c:ser>
        <c:ser>
          <c:idx val="2"/>
          <c:order val="2"/>
          <c:tx>
            <c:strRef>
              <c:f>データシート!$A$29</c:f>
              <c:strCache>
                <c:ptCount val="1"/>
                <c:pt idx="0">
                  <c:v>国民健康保険事業特別会計（直営診療勘定）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F4BD-4326-854B-8EA68FEDEEE6}"/>
            </c:ext>
          </c:extLst>
        </c:ser>
        <c:ser>
          <c:idx val="3"/>
          <c:order val="3"/>
          <c:tx>
            <c:strRef>
              <c:f>データシート!$A$30</c:f>
              <c:strCache>
                <c:ptCount val="1"/>
                <c:pt idx="0">
                  <c:v>自動車駐車場事業特別会計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0.02</c:v>
                </c:pt>
                <c:pt idx="4">
                  <c:v>#N/A</c:v>
                </c:pt>
                <c:pt idx="5">
                  <c:v>0.02</c:v>
                </c:pt>
                <c:pt idx="6">
                  <c:v>#N/A</c:v>
                </c:pt>
                <c:pt idx="7">
                  <c:v>0.01</c:v>
                </c:pt>
                <c:pt idx="8">
                  <c:v>#N/A</c:v>
                </c:pt>
                <c:pt idx="9">
                  <c:v>0.02</c:v>
                </c:pt>
              </c:numCache>
            </c:numRef>
          </c:val>
          <c:extLst>
            <c:ext xmlns:c16="http://schemas.microsoft.com/office/drawing/2014/chart" uri="{C3380CC4-5D6E-409C-BE32-E72D297353CC}">
              <c16:uniqueId val="{00000003-F4BD-4326-854B-8EA68FEDEEE6}"/>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0.12</c:v>
                </c:pt>
                <c:pt idx="2">
                  <c:v>#N/A</c:v>
                </c:pt>
                <c:pt idx="3">
                  <c:v>0.13</c:v>
                </c:pt>
                <c:pt idx="4">
                  <c:v>#N/A</c:v>
                </c:pt>
                <c:pt idx="5">
                  <c:v>0.13</c:v>
                </c:pt>
                <c:pt idx="6">
                  <c:v>#N/A</c:v>
                </c:pt>
                <c:pt idx="7">
                  <c:v>0.14000000000000001</c:v>
                </c:pt>
                <c:pt idx="8">
                  <c:v>#N/A</c:v>
                </c:pt>
                <c:pt idx="9">
                  <c:v>0.14000000000000001</c:v>
                </c:pt>
              </c:numCache>
            </c:numRef>
          </c:val>
          <c:extLst>
            <c:ext xmlns:c16="http://schemas.microsoft.com/office/drawing/2014/chart" uri="{C3380CC4-5D6E-409C-BE32-E72D297353CC}">
              <c16:uniqueId val="{00000004-F4BD-4326-854B-8EA68FEDEEE6}"/>
            </c:ext>
          </c:extLst>
        </c:ser>
        <c:ser>
          <c:idx val="5"/>
          <c:order val="5"/>
          <c:tx>
            <c:strRef>
              <c:f>データシート!$A$32</c:f>
              <c:strCache>
                <c:ptCount val="1"/>
                <c:pt idx="0">
                  <c:v>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#N/A</c:v>
                </c:pt>
                <c:pt idx="3">
                  <c:v>0.09</c:v>
                </c:pt>
                <c:pt idx="4">
                  <c:v>#N/A</c:v>
                </c:pt>
                <c:pt idx="5">
                  <c:v>0.08</c:v>
                </c:pt>
                <c:pt idx="6">
                  <c:v>#N/A</c:v>
                </c:pt>
                <c:pt idx="7">
                  <c:v>0.1</c:v>
                </c:pt>
                <c:pt idx="8">
                  <c:v>#N/A</c:v>
                </c:pt>
                <c:pt idx="9">
                  <c:v>0.16</c:v>
                </c:pt>
              </c:numCache>
            </c:numRef>
          </c:val>
          <c:extLst>
            <c:ext xmlns:c16="http://schemas.microsoft.com/office/drawing/2014/chart" uri="{C3380CC4-5D6E-409C-BE32-E72D297353CC}">
              <c16:uniqueId val="{00000005-F4BD-4326-854B-8EA68FEDEEE6}"/>
            </c:ext>
          </c:extLst>
        </c:ser>
        <c:ser>
          <c:idx val="6"/>
          <c:order val="6"/>
          <c:tx>
            <c:strRef>
              <c:f>データシート!$A$33</c:f>
              <c:strCache>
                <c:ptCount val="1"/>
                <c:pt idx="0">
                  <c:v>国民健康保険事業特別会計（事業勘定）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1.53</c:v>
                </c:pt>
                <c:pt idx="2">
                  <c:v>#N/A</c:v>
                </c:pt>
                <c:pt idx="3">
                  <c:v>1.51</c:v>
                </c:pt>
                <c:pt idx="4">
                  <c:v>#N/A</c:v>
                </c:pt>
                <c:pt idx="5">
                  <c:v>0.19</c:v>
                </c:pt>
                <c:pt idx="6">
                  <c:v>#N/A</c:v>
                </c:pt>
                <c:pt idx="7">
                  <c:v>0.32</c:v>
                </c:pt>
                <c:pt idx="8">
                  <c:v>#N/A</c:v>
                </c:pt>
                <c:pt idx="9">
                  <c:v>0.21</c:v>
                </c:pt>
              </c:numCache>
            </c:numRef>
          </c:val>
          <c:extLst>
            <c:ext xmlns:c16="http://schemas.microsoft.com/office/drawing/2014/chart" uri="{C3380CC4-5D6E-409C-BE32-E72D297353CC}">
              <c16:uniqueId val="{00000006-F4BD-4326-854B-8EA68FEDEEE6}"/>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0.47</c:v>
                </c:pt>
                <c:pt idx="2">
                  <c:v>#N/A</c:v>
                </c:pt>
                <c:pt idx="3">
                  <c:v>1.26</c:v>
                </c:pt>
                <c:pt idx="4">
                  <c:v>#N/A</c:v>
                </c:pt>
                <c:pt idx="5">
                  <c:v>0.85</c:v>
                </c:pt>
                <c:pt idx="6">
                  <c:v>#N/A</c:v>
                </c:pt>
                <c:pt idx="7">
                  <c:v>1.08</c:v>
                </c:pt>
                <c:pt idx="8">
                  <c:v>#N/A</c:v>
                </c:pt>
                <c:pt idx="9">
                  <c:v>0.56000000000000005</c:v>
                </c:pt>
              </c:numCache>
            </c:numRef>
          </c:val>
          <c:extLst>
            <c:ext xmlns:c16="http://schemas.microsoft.com/office/drawing/2014/chart" uri="{C3380CC4-5D6E-409C-BE32-E72D297353CC}">
              <c16:uniqueId val="{00000007-F4BD-4326-854B-8EA68FEDEEE6}"/>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2.0299999999999998</c:v>
                </c:pt>
                <c:pt idx="2">
                  <c:v>#N/A</c:v>
                </c:pt>
                <c:pt idx="3">
                  <c:v>2.4</c:v>
                </c:pt>
                <c:pt idx="4">
                  <c:v>#N/A</c:v>
                </c:pt>
                <c:pt idx="5">
                  <c:v>2.77</c:v>
                </c:pt>
                <c:pt idx="6">
                  <c:v>#N/A</c:v>
                </c:pt>
                <c:pt idx="7">
                  <c:v>3</c:v>
                </c:pt>
                <c:pt idx="8">
                  <c:v>#N/A</c:v>
                </c:pt>
                <c:pt idx="9">
                  <c:v>3.59</c:v>
                </c:pt>
              </c:numCache>
            </c:numRef>
          </c:val>
          <c:extLst>
            <c:ext xmlns:c16="http://schemas.microsoft.com/office/drawing/2014/chart" uri="{C3380CC4-5D6E-409C-BE32-E72D297353CC}">
              <c16:uniqueId val="{00000008-F4BD-4326-854B-8EA68FEDEEE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5.13</c:v>
                </c:pt>
                <c:pt idx="2">
                  <c:v>#N/A</c:v>
                </c:pt>
                <c:pt idx="3">
                  <c:v>5.71</c:v>
                </c:pt>
                <c:pt idx="4">
                  <c:v>#N/A</c:v>
                </c:pt>
                <c:pt idx="5">
                  <c:v>13.31</c:v>
                </c:pt>
                <c:pt idx="6">
                  <c:v>#N/A</c:v>
                </c:pt>
                <c:pt idx="7">
                  <c:v>8.86</c:v>
                </c:pt>
                <c:pt idx="8">
                  <c:v>#N/A</c:v>
                </c:pt>
                <c:pt idx="9">
                  <c:v>3.81</c:v>
                </c:pt>
              </c:numCache>
            </c:numRef>
          </c:val>
          <c:extLst>
            <c:ext xmlns:c16="http://schemas.microsoft.com/office/drawing/2014/chart" uri="{C3380CC4-5D6E-409C-BE32-E72D297353CC}">
              <c16:uniqueId val="{00000009-F4BD-4326-854B-8EA68FEDEEE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26341</c:v>
                </c:pt>
                <c:pt idx="5">
                  <c:v>27129</c:v>
                </c:pt>
                <c:pt idx="8">
                  <c:v>26574</c:v>
                </c:pt>
                <c:pt idx="11">
                  <c:v>26635</c:v>
                </c:pt>
                <c:pt idx="14">
                  <c:v>25565</c:v>
                </c:pt>
              </c:numCache>
            </c:numRef>
          </c:val>
          <c:extLst>
            <c:ext xmlns:c16="http://schemas.microsoft.com/office/drawing/2014/chart" uri="{C3380CC4-5D6E-409C-BE32-E72D297353CC}">
              <c16:uniqueId val="{00000000-9387-4916-9A61-A29CC9ACCC2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387-4916-9A61-A29CC9ACCC2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972</c:v>
                </c:pt>
                <c:pt idx="3">
                  <c:v>969</c:v>
                </c:pt>
                <c:pt idx="6">
                  <c:v>903</c:v>
                </c:pt>
                <c:pt idx="9">
                  <c:v>898</c:v>
                </c:pt>
                <c:pt idx="12">
                  <c:v>897</c:v>
                </c:pt>
              </c:numCache>
            </c:numRef>
          </c:val>
          <c:extLst>
            <c:ext xmlns:c16="http://schemas.microsoft.com/office/drawing/2014/chart" uri="{C3380CC4-5D6E-409C-BE32-E72D297353CC}">
              <c16:uniqueId val="{00000002-9387-4916-9A61-A29CC9ACCC2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387-4916-9A61-A29CC9ACCC2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4206</c:v>
                </c:pt>
                <c:pt idx="3">
                  <c:v>4083</c:v>
                </c:pt>
                <c:pt idx="6">
                  <c:v>3826</c:v>
                </c:pt>
                <c:pt idx="9">
                  <c:v>3728</c:v>
                </c:pt>
                <c:pt idx="12">
                  <c:v>3586</c:v>
                </c:pt>
              </c:numCache>
            </c:numRef>
          </c:val>
          <c:extLst>
            <c:ext xmlns:c16="http://schemas.microsoft.com/office/drawing/2014/chart" uri="{C3380CC4-5D6E-409C-BE32-E72D297353CC}">
              <c16:uniqueId val="{00000004-9387-4916-9A61-A29CC9ACCC2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3060</c:v>
                </c:pt>
                <c:pt idx="3">
                  <c:v>3393</c:v>
                </c:pt>
                <c:pt idx="6">
                  <c:v>3611</c:v>
                </c:pt>
                <c:pt idx="9">
                  <c:v>4056</c:v>
                </c:pt>
                <c:pt idx="12">
                  <c:v>4191</c:v>
                </c:pt>
              </c:numCache>
            </c:numRef>
          </c:val>
          <c:extLst>
            <c:ext xmlns:c16="http://schemas.microsoft.com/office/drawing/2014/chart" uri="{C3380CC4-5D6E-409C-BE32-E72D297353CC}">
              <c16:uniqueId val="{00000005-9387-4916-9A61-A29CC9ACCC2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387-4916-9A61-A29CC9ACCC2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22603</c:v>
                </c:pt>
                <c:pt idx="3">
                  <c:v>22906</c:v>
                </c:pt>
                <c:pt idx="6">
                  <c:v>22802</c:v>
                </c:pt>
                <c:pt idx="9">
                  <c:v>22614</c:v>
                </c:pt>
                <c:pt idx="12">
                  <c:v>21658</c:v>
                </c:pt>
              </c:numCache>
            </c:numRef>
          </c:val>
          <c:extLst>
            <c:ext xmlns:c16="http://schemas.microsoft.com/office/drawing/2014/chart" uri="{C3380CC4-5D6E-409C-BE32-E72D297353CC}">
              <c16:uniqueId val="{00000007-9387-4916-9A61-A29CC9ACCC2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4500</c:v>
                </c:pt>
                <c:pt idx="2">
                  <c:v>#N/A</c:v>
                </c:pt>
                <c:pt idx="3">
                  <c:v>#N/A</c:v>
                </c:pt>
                <c:pt idx="4">
                  <c:v>4222</c:v>
                </c:pt>
                <c:pt idx="5">
                  <c:v>#N/A</c:v>
                </c:pt>
                <c:pt idx="6">
                  <c:v>#N/A</c:v>
                </c:pt>
                <c:pt idx="7">
                  <c:v>4568</c:v>
                </c:pt>
                <c:pt idx="8">
                  <c:v>#N/A</c:v>
                </c:pt>
                <c:pt idx="9">
                  <c:v>#N/A</c:v>
                </c:pt>
                <c:pt idx="10">
                  <c:v>4661</c:v>
                </c:pt>
                <c:pt idx="11">
                  <c:v>#N/A</c:v>
                </c:pt>
                <c:pt idx="12">
                  <c:v>#N/A</c:v>
                </c:pt>
                <c:pt idx="13">
                  <c:v>4767</c:v>
                </c:pt>
                <c:pt idx="14">
                  <c:v>#N/A</c:v>
                </c:pt>
              </c:numCache>
            </c:numRef>
          </c:val>
          <c:smooth val="0"/>
          <c:extLst>
            <c:ext xmlns:c16="http://schemas.microsoft.com/office/drawing/2014/chart" uri="{C3380CC4-5D6E-409C-BE32-E72D297353CC}">
              <c16:uniqueId val="{00000008-9387-4916-9A61-A29CC9ACCC2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241159</c:v>
                </c:pt>
                <c:pt idx="5">
                  <c:v>246021</c:v>
                </c:pt>
                <c:pt idx="8">
                  <c:v>251678</c:v>
                </c:pt>
                <c:pt idx="11">
                  <c:v>247168</c:v>
                </c:pt>
                <c:pt idx="14">
                  <c:v>246755</c:v>
                </c:pt>
              </c:numCache>
            </c:numRef>
          </c:val>
          <c:extLst>
            <c:ext xmlns:c16="http://schemas.microsoft.com/office/drawing/2014/chart" uri="{C3380CC4-5D6E-409C-BE32-E72D297353CC}">
              <c16:uniqueId val="{00000000-926E-4685-9BB9-B86285E8E12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66555</c:v>
                </c:pt>
                <c:pt idx="5">
                  <c:v>64534</c:v>
                </c:pt>
                <c:pt idx="8">
                  <c:v>61770</c:v>
                </c:pt>
                <c:pt idx="11">
                  <c:v>59189</c:v>
                </c:pt>
                <c:pt idx="14">
                  <c:v>55625</c:v>
                </c:pt>
              </c:numCache>
            </c:numRef>
          </c:val>
          <c:extLst>
            <c:ext xmlns:c16="http://schemas.microsoft.com/office/drawing/2014/chart" uri="{C3380CC4-5D6E-409C-BE32-E72D297353CC}">
              <c16:uniqueId val="{00000001-926E-4685-9BB9-B86285E8E12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37422</c:v>
                </c:pt>
                <c:pt idx="5">
                  <c:v>40440</c:v>
                </c:pt>
                <c:pt idx="8">
                  <c:v>49115</c:v>
                </c:pt>
                <c:pt idx="11">
                  <c:v>65489</c:v>
                </c:pt>
                <c:pt idx="14">
                  <c:v>80318</c:v>
                </c:pt>
              </c:numCache>
            </c:numRef>
          </c:val>
          <c:extLst>
            <c:ext xmlns:c16="http://schemas.microsoft.com/office/drawing/2014/chart" uri="{C3380CC4-5D6E-409C-BE32-E72D297353CC}">
              <c16:uniqueId val="{00000002-926E-4685-9BB9-B86285E8E12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26E-4685-9BB9-B86285E8E12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26E-4685-9BB9-B86285E8E12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2345</c:v>
                </c:pt>
                <c:pt idx="3">
                  <c:v>1063</c:v>
                </c:pt>
                <c:pt idx="6">
                  <c:v>405</c:v>
                </c:pt>
                <c:pt idx="9">
                  <c:v>350</c:v>
                </c:pt>
                <c:pt idx="12">
                  <c:v>295</c:v>
                </c:pt>
              </c:numCache>
            </c:numRef>
          </c:val>
          <c:extLst>
            <c:ext xmlns:c16="http://schemas.microsoft.com/office/drawing/2014/chart" uri="{C3380CC4-5D6E-409C-BE32-E72D297353CC}">
              <c16:uniqueId val="{00000005-926E-4685-9BB9-B86285E8E12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42650</c:v>
                </c:pt>
                <c:pt idx="3">
                  <c:v>41836</c:v>
                </c:pt>
                <c:pt idx="6">
                  <c:v>42114</c:v>
                </c:pt>
                <c:pt idx="9">
                  <c:v>42049</c:v>
                </c:pt>
                <c:pt idx="12">
                  <c:v>42375</c:v>
                </c:pt>
              </c:numCache>
            </c:numRef>
          </c:val>
          <c:extLst>
            <c:ext xmlns:c16="http://schemas.microsoft.com/office/drawing/2014/chart" uri="{C3380CC4-5D6E-409C-BE32-E72D297353CC}">
              <c16:uniqueId val="{00000006-926E-4685-9BB9-B86285E8E12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926E-4685-9BB9-B86285E8E12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39506</c:v>
                </c:pt>
                <c:pt idx="3">
                  <c:v>38251</c:v>
                </c:pt>
                <c:pt idx="6">
                  <c:v>37280</c:v>
                </c:pt>
                <c:pt idx="9">
                  <c:v>35991</c:v>
                </c:pt>
                <c:pt idx="12">
                  <c:v>35712</c:v>
                </c:pt>
              </c:numCache>
            </c:numRef>
          </c:val>
          <c:extLst>
            <c:ext xmlns:c16="http://schemas.microsoft.com/office/drawing/2014/chart" uri="{C3380CC4-5D6E-409C-BE32-E72D297353CC}">
              <c16:uniqueId val="{00000008-926E-4685-9BB9-B86285E8E12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18769</c:v>
                </c:pt>
                <c:pt idx="3">
                  <c:v>17191</c:v>
                </c:pt>
                <c:pt idx="6">
                  <c:v>15081</c:v>
                </c:pt>
                <c:pt idx="9">
                  <c:v>14189</c:v>
                </c:pt>
                <c:pt idx="12">
                  <c:v>13298</c:v>
                </c:pt>
              </c:numCache>
            </c:numRef>
          </c:val>
          <c:extLst>
            <c:ext xmlns:c16="http://schemas.microsoft.com/office/drawing/2014/chart" uri="{C3380CC4-5D6E-409C-BE32-E72D297353CC}">
              <c16:uniqueId val="{00000009-926E-4685-9BB9-B86285E8E12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290250</c:v>
                </c:pt>
                <c:pt idx="3">
                  <c:v>290404</c:v>
                </c:pt>
                <c:pt idx="6">
                  <c:v>291631</c:v>
                </c:pt>
                <c:pt idx="9">
                  <c:v>282643</c:v>
                </c:pt>
                <c:pt idx="12">
                  <c:v>278000</c:v>
                </c:pt>
              </c:numCache>
            </c:numRef>
          </c:val>
          <c:extLst>
            <c:ext xmlns:c16="http://schemas.microsoft.com/office/drawing/2014/chart" uri="{C3380CC4-5D6E-409C-BE32-E72D297353CC}">
              <c16:uniqueId val="{0000000A-926E-4685-9BB9-B86285E8E12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48385</c:v>
                </c:pt>
                <c:pt idx="2">
                  <c:v>#N/A</c:v>
                </c:pt>
                <c:pt idx="3">
                  <c:v>#N/A</c:v>
                </c:pt>
                <c:pt idx="4">
                  <c:v>37749</c:v>
                </c:pt>
                <c:pt idx="5">
                  <c:v>#N/A</c:v>
                </c:pt>
                <c:pt idx="6">
                  <c:v>#N/A</c:v>
                </c:pt>
                <c:pt idx="7">
                  <c:v>23946</c:v>
                </c:pt>
                <c:pt idx="8">
                  <c:v>#N/A</c:v>
                </c:pt>
                <c:pt idx="9">
                  <c:v>#N/A</c:v>
                </c:pt>
                <c:pt idx="10">
                  <c:v>3377</c:v>
                </c:pt>
                <c:pt idx="11">
                  <c:v>#N/A</c:v>
                </c:pt>
                <c:pt idx="12">
                  <c:v>#N/A</c:v>
                </c:pt>
                <c:pt idx="13">
                  <c:v>0</c:v>
                </c:pt>
                <c:pt idx="14">
                  <c:v>#N/A</c:v>
                </c:pt>
              </c:numCache>
            </c:numRef>
          </c:val>
          <c:smooth val="0"/>
          <c:extLst>
            <c:ext xmlns:c16="http://schemas.microsoft.com/office/drawing/2014/chart" uri="{C3380CC4-5D6E-409C-BE32-E72D297353CC}">
              <c16:uniqueId val="{0000000B-926E-4685-9BB9-B86285E8E12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16034</c:v>
                </c:pt>
                <c:pt idx="1">
                  <c:v>20841</c:v>
                </c:pt>
                <c:pt idx="2">
                  <c:v>28861</c:v>
                </c:pt>
              </c:numCache>
            </c:numRef>
          </c:val>
          <c:extLst>
            <c:ext xmlns:c16="http://schemas.microsoft.com/office/drawing/2014/chart" uri="{C3380CC4-5D6E-409C-BE32-E72D297353CC}">
              <c16:uniqueId val="{00000000-C9D0-4D50-8F38-0FFC2158C02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458</c:v>
                </c:pt>
                <c:pt idx="1">
                  <c:v>479</c:v>
                </c:pt>
                <c:pt idx="2">
                  <c:v>494</c:v>
                </c:pt>
              </c:numCache>
            </c:numRef>
          </c:val>
          <c:extLst>
            <c:ext xmlns:c16="http://schemas.microsoft.com/office/drawing/2014/chart" uri="{C3380CC4-5D6E-409C-BE32-E72D297353CC}">
              <c16:uniqueId val="{00000001-C9D0-4D50-8F38-0FFC2158C02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7573</c:v>
                </c:pt>
                <c:pt idx="1">
                  <c:v>18661</c:v>
                </c:pt>
                <c:pt idx="2">
                  <c:v>24649</c:v>
                </c:pt>
              </c:numCache>
            </c:numRef>
          </c:val>
          <c:extLst>
            <c:ext xmlns:c16="http://schemas.microsoft.com/office/drawing/2014/chart" uri="{C3380CC4-5D6E-409C-BE32-E72D297353CC}">
              <c16:uniqueId val="{00000002-C9D0-4D50-8F38-0FFC2158C02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{C3D8973E-BC89-4F46-A92C-B41610504A74}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3CD-4725-967D-40A7029F5DB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{2954CBFD-08E9-4D21-9D27-EBBE1A023293}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3CD-4725-967D-40A7029F5DB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{35874E33-7DD8-44D5-B4B8-06E42E9B30C1}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3CD-4725-967D-40A7029F5DB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{92B1F8B6-BBBF-45CA-815C-EBC210269EE4}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3CD-4725-967D-40A7029F5DB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{E49C4890-C692-485D-9350-51F36BDBEAD4}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3CD-4725-967D-40A7029F5DB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{C2F7EEC5-1C8A-40F8-8EEC-FD2E68C0368A}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3CD-4725-967D-40A7029F5DB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{855D4005-872E-49A3-BE68-1BAB60070239}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3CD-4725-967D-40A7029F5DB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{71057FFD-E413-4C88-BE28-454451212937}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3CD-4725-967D-40A7029F5DB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{C408BCB0-3AFA-4DEF-937F-57D0031E32BA}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3CD-4725-967D-40A7029F5DB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65.8</c:v>
                </c:pt>
                <c:pt idx="8">
                  <c:v>67.2</c:v>
                </c:pt>
                <c:pt idx="16">
                  <c:v>68.7</c:v>
                </c:pt>
                <c:pt idx="24">
                  <c:v>70.400000000000006</c:v>
                </c:pt>
                <c:pt idx="32">
                  <c:v>71</c:v>
                </c:pt>
              </c:numCache>
            </c:numRef>
          </c:xVal>
          <c:yVal>
            <c:numRef>
              <c:f>公会計指標分析・財政指標組合せ分析表!$BP$51:$DC$51</c:f>
              <c:numCache>
                <c:formatCode>#,##0.0;"▲ "#,##0.0</c:formatCode>
                <c:ptCount val="40"/>
                <c:pt idx="0">
                  <c:v>31.3</c:v>
                </c:pt>
                <c:pt idx="8">
                  <c:v>23.9</c:v>
                </c:pt>
                <c:pt idx="16">
                  <c:v>14.2</c:v>
                </c:pt>
                <c:pt idx="24">
                  <c:v>2</c:v>
                </c:pt>
              </c:numCache>
            </c:numRef>
          </c:yVal>
          <c:smooth val="0"/>
          <c:extLst>
            <c:ext xmlns:c16="http://schemas.microsoft.com/office/drawing/2014/chart" uri="{C3380CC4-5D6E-409C-BE32-E72D297353CC}">
              <c16:uniqueId val="{00000009-83CD-4725-967D-40A7029F5DB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{3AFFD34C-0373-4FED-95AE-36F65EFCADFF}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3CD-4725-967D-40A7029F5DB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{C40C8178-B9E4-44ED-B348-D75A34F0D83E}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3CD-4725-967D-40A7029F5DB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{51388087-D0AB-4847-8723-67D63BE24F57}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3CD-4725-967D-40A7029F5DB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{E5C7A1EE-2570-4289-A7AE-4BF565F55E21}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3CD-4725-967D-40A7029F5DB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{93774111-D2EA-4849-8093-0DDE050B8031}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3CD-4725-967D-40A7029F5DB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{36ABAC80-DADE-4E48-97E1-A1539A96CB23}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3CD-4725-967D-40A7029F5DB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{C567D708-DE96-41CE-8392-9C368FDD354F}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3CD-4725-967D-40A7029F5DB4}"/>
                </c:ext>
              </c:extLst>
            </c:dLbl>
            <c:dLbl>
              <c:idx val="24"/>
              <c:layout>
                <c:manualLayout>
                  <c:x val="-2.8023556081185567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{829752F5-795F-435E-AFD5-84D2AEA49E58}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3CD-4725-967D-40A7029F5DB4}"/>
                </c:ext>
              </c:extLst>
            </c:dLbl>
            <c:dLbl>
              <c:idx val="32"/>
              <c:layout>
                <c:manualLayout>
                  <c:x val="-3.6007945219282682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{C59E6036-0EB6-4A90-9B9B-031635F99A04}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3CD-4725-967D-40A7029F5DB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63.4</c:v>
                </c:pt>
                <c:pt idx="8">
                  <c:v>64.3</c:v>
                </c:pt>
                <c:pt idx="16">
                  <c:v>65.2</c:v>
                </c:pt>
                <c:pt idx="24">
                  <c:v>66.2</c:v>
                </c:pt>
                <c:pt idx="32">
                  <c:v>66.400000000000006</c:v>
                </c:pt>
              </c:numCache>
            </c:numRef>
          </c:xVal>
          <c:yVal>
            <c:numRef>
              <c:f>公会計指標分析・財政指標組合せ分析表!$BP$55:$DC$55</c:f>
              <c:numCache>
                <c:formatCode>#,##0.0;"▲ "#,##0.0</c:formatCode>
                <c:ptCount val="40"/>
                <c:pt idx="0">
                  <c:v>91.9</c:v>
                </c:pt>
                <c:pt idx="8">
                  <c:v>86.1</c:v>
                </c:pt>
                <c:pt idx="16">
                  <c:v>72.8</c:v>
                </c:pt>
                <c:pt idx="24">
                  <c:v>67.599999999999994</c:v>
                </c:pt>
                <c:pt idx="32">
                  <c:v>63</c:v>
                </c:pt>
              </c:numCache>
            </c:numRef>
          </c:yVal>
          <c:smooth val="0"/>
          <c:extLst>
            <c:ext xmlns:c16="http://schemas.microsoft.com/office/drawing/2014/chart" uri="{C3380CC4-5D6E-409C-BE32-E72D297353CC}">
              <c16:uniqueId val="{00000013-83CD-4725-967D-40A7029F5DB4}"/>
            </c:ext>
          </c:extLst>
        </c:ser>
        <c:dLbls>
          <c:showLegendKey val="0"/>
          <c:showVal val="1"/>
          <c:showCatName val="0"/>
          <c:showSerName val="0"/>
          <c:showPercent val="0"/>
          <c:showBubbleSize val="0"/>
        </c:dLbls>
        <c:axId val="46179840"/>
        <c:axId val="46181760"/>
      </c:scatterChart>
      <c:valAx>
        <c:axId val="46179840"/>
        <c:scaling>
          <c:orientation val="maxMin"/>
          <c:max val="71"/>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1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{9DD2A8B1-2B50-408C-A011-909336A257AB}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995-4D1A-8382-91EC29F9437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{C35B4614-AC4A-4A09-83DA-841279BFB578}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995-4D1A-8382-91EC29F9437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{FF451554-F866-416A-AC6D-1D36DBF32504}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995-4D1A-8382-91EC29F9437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{E49AEBD3-B2D8-4FA5-A44B-A40A7B051383}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995-4D1A-8382-91EC29F9437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{2612D960-F4FF-4B0C-ACBD-A04227EFC377}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995-4D1A-8382-91EC29F94378}"/>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{CD3C073D-756C-4981-B892-3B44C6178859}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995-4D1A-8382-91EC29F94378}"/>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{08E71F02-5CD6-4808-A08B-3B8B26007410}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995-4D1A-8382-91EC29F94378}"/>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{77265253-88A0-47BB-BB73-4E460450AD02}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995-4D1A-8382-91EC29F94378}"/>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{87492B17-C5CF-4FC9-A13A-98C3982B1928}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995-4D1A-8382-91EC29F9437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2.7</c:v>
                </c:pt>
                <c:pt idx="8">
                  <c:v>2.6</c:v>
                </c:pt>
                <c:pt idx="16">
                  <c:v>2.7</c:v>
                </c:pt>
                <c:pt idx="24">
                  <c:v>2.7</c:v>
                </c:pt>
                <c:pt idx="32">
                  <c:v>2.8</c:v>
                </c:pt>
              </c:numCache>
            </c:numRef>
          </c:xVal>
          <c:yVal>
            <c:numRef>
              <c:f>公会計指標分析・財政指標組合せ分析表!$BP$73:$DC$73</c:f>
              <c:numCache>
                <c:formatCode>#,##0.0;"▲ "#,##0.0</c:formatCode>
                <c:ptCount val="40"/>
                <c:pt idx="0">
                  <c:v>31.3</c:v>
                </c:pt>
                <c:pt idx="8">
                  <c:v>23.9</c:v>
                </c:pt>
                <c:pt idx="16">
                  <c:v>14.2</c:v>
                </c:pt>
                <c:pt idx="24">
                  <c:v>2</c:v>
                </c:pt>
              </c:numCache>
            </c:numRef>
          </c:yVal>
          <c:smooth val="0"/>
          <c:extLst>
            <c:ext xmlns:c16="http://schemas.microsoft.com/office/drawing/2014/chart" uri="{C3380CC4-5D6E-409C-BE32-E72D297353CC}">
              <c16:uniqueId val="{00000009-7995-4D1A-8382-91EC29F9437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76E-2"/>
                  <c:y val="-6.0876651731925392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{84343781-EAEF-45F7-B56F-0D8505A891F2}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995-4D1A-8382-91EC29F9437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{81FDF659-16E3-40CC-AF55-BF843CC4CF67}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995-4D1A-8382-91EC29F9437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{9B637867-15D9-44D7-A22E-B6B5DBD8F371}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995-4D1A-8382-91EC29F9437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{542F8B19-D130-4EF5-AE73-A6EF73BBE38D}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995-4D1A-8382-91EC29F9437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{417BC5B7-82D2-488A-9516-C98B4C84F48B}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995-4D1A-8382-91EC29F94378}"/>
                </c:ext>
              </c:extLst>
            </c:dLbl>
            <c:dLbl>
              <c:idx val="8"/>
              <c:layout>
                <c:manualLayout>
                  <c:x val="-1.8235628084250027E-2"/>
                  <c:y val="-6.3956642443662587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{43777297-C959-4AB3-9873-2E2CF89900CE}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995-4D1A-8382-91EC29F94378}"/>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{124130EF-5D55-4DE3-8D52-CEE9C6441F74}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995-4D1A-8382-91EC29F94378}"/>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{0C30F461-7094-4D83-8F96-CBD5C74BA0A3}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995-4D1A-8382-91EC29F94378}"/>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{C96AF50D-C868-4A25-B645-360021D19692}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995-4D1A-8382-91EC29F9437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7.3</c:v>
                </c:pt>
                <c:pt idx="16">
                  <c:v>7.1</c:v>
                </c:pt>
                <c:pt idx="24">
                  <c:v>6.8</c:v>
                </c:pt>
                <c:pt idx="32">
                  <c:v>6.6</c:v>
                </c:pt>
              </c:numCache>
            </c:numRef>
          </c:xVal>
          <c:yVal>
            <c:numRef>
              <c:f>公会計指標分析・財政指標組合せ分析表!$BP$77:$DC$77</c:f>
              <c:numCache>
                <c:formatCode>#,##0.0;"▲ "#,##0.0</c:formatCode>
                <c:ptCount val="40"/>
                <c:pt idx="0">
                  <c:v>91.9</c:v>
                </c:pt>
                <c:pt idx="8">
                  <c:v>86.1</c:v>
                </c:pt>
                <c:pt idx="16">
                  <c:v>72.8</c:v>
                </c:pt>
                <c:pt idx="24">
                  <c:v>67.599999999999994</c:v>
                </c:pt>
                <c:pt idx="32">
                  <c:v>63</c:v>
                </c:pt>
              </c:numCache>
            </c:numRef>
          </c:yVal>
          <c:smooth val="0"/>
          <c:extLst>
            <c:ext xmlns:c16="http://schemas.microsoft.com/office/drawing/2014/chart" uri="{C3380CC4-5D6E-409C-BE32-E72D297353CC}">
              <c16:uniqueId val="{00000013-7995-4D1A-8382-91EC29F94378}"/>
            </c:ext>
          </c:extLst>
        </c:ser>
        <c:dLbls>
          <c:showLegendKey val="0"/>
          <c:showVal val="1"/>
          <c:showCatName val="0"/>
          <c:showSerName val="0"/>
          <c:showPercent val="0"/>
          <c:showBubbleSize val="0"/>
        </c:dLbls>
        <c:axId val="84219776"/>
        <c:axId val="84234240"/>
      </c:scatterChart>
      <c:valAx>
        <c:axId val="84219776"/>
        <c:scaling>
          <c:orientation val="maxMin"/>
          <c:max val="8"/>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1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神奈川県相模原市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元利償還金は地方債残高の減少に伴い減少傾向にある一方、満期一括償還地方債に係る年度割相当額は新規発行による残高が増え続けていることから増加傾向にある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満期一括償還地方債については、毎年度、発行額の</a:t>
          </a:r>
          <a:r>
            <a:rPr kumimoji="1" lang="en-US" altLang="ja-JP" sz="1000">
              <a:latin typeface="ＭＳ ゴシック" pitchFamily="49" charset="-128"/>
              <a:ea typeface="ＭＳ ゴシック" pitchFamily="49" charset="-128"/>
            </a:rPr>
            <a:t>1/30</a:t>
          </a:r>
          <a:r>
            <a:rPr kumimoji="1" lang="ja-JP" altLang="en-US" sz="1000">
              <a:latin typeface="ＭＳ ゴシック" pitchFamily="49" charset="-128"/>
              <a:ea typeface="ＭＳ ゴシック" pitchFamily="49" charset="-128"/>
            </a:rPr>
            <a:t>等の必要額を確実に積み立てている。積立不足額は生じていない。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神奈川県相模原市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将来負担額については、一般会計等に係る地方債の現在高が減少したこと等に伴い</a:t>
          </a:r>
          <a:r>
            <a:rPr kumimoji="1" lang="en-US" altLang="ja-JP" sz="1400">
              <a:latin typeface="ＭＳ ゴシック" pitchFamily="49" charset="-128"/>
              <a:ea typeface="ＭＳ ゴシック" pitchFamily="49" charset="-128"/>
            </a:rPr>
            <a:t>5,542</a:t>
          </a:r>
          <a:r>
            <a:rPr kumimoji="1" lang="ja-JP" altLang="en-US" sz="1400">
              <a:latin typeface="ＭＳ ゴシック" pitchFamily="49" charset="-128"/>
              <a:ea typeface="ＭＳ ゴシック" pitchFamily="49" charset="-128"/>
            </a:rPr>
            <a:t>百万円減少した。</a:t>
          </a:r>
        </a:p>
        <a:p>
          <a:r>
            <a:rPr kumimoji="1" lang="ja-JP" altLang="en-US" sz="1400">
              <a:latin typeface="ＭＳ ゴシック" pitchFamily="49" charset="-128"/>
              <a:ea typeface="ＭＳ ゴシック" pitchFamily="49" charset="-128"/>
            </a:rPr>
            <a:t>　充当可能財源等については、充当可能基金が財政調整基金の増加等により、前年度と比べると</a:t>
          </a:r>
          <a:r>
            <a:rPr kumimoji="1" lang="en-US" altLang="ja-JP" sz="1400">
              <a:latin typeface="ＭＳ ゴシック" pitchFamily="49" charset="-128"/>
              <a:ea typeface="ＭＳ ゴシック" pitchFamily="49" charset="-128"/>
            </a:rPr>
            <a:t>10,852</a:t>
          </a:r>
          <a:r>
            <a:rPr kumimoji="1" lang="ja-JP" altLang="en-US" sz="1400">
              <a:latin typeface="ＭＳ ゴシック" pitchFamily="49" charset="-128"/>
              <a:ea typeface="ＭＳ ゴシック" pitchFamily="49" charset="-128"/>
            </a:rPr>
            <a:t>百万円増加した。</a:t>
          </a:r>
        </a:p>
        <a:p>
          <a:r>
            <a:rPr kumimoji="1" lang="ja-JP" altLang="en-US" sz="1400">
              <a:latin typeface="ＭＳ ゴシック" pitchFamily="49" charset="-128"/>
              <a:ea typeface="ＭＳ ゴシック" pitchFamily="49" charset="-128"/>
            </a:rPr>
            <a:t>　このことから、将来負担比率の分子はマイナスとなった。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神奈川県相模原市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令和５年度末の基金残高は、前年度末と比較して約１４０億円の増加となった。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財政調整基金残高が約８０億円の増加し、その他特定目的基金は市街地整備基金が約１３億円増加したことや学校施設整備基金が</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約２１億円増加したこと等により、約６０億円の増加となった。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財政調整基金については、年度間の財源の不均衡調整のほか、経済の不況等による大幅な税収減などの予期せぬ収入減少や大規模災害</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に対応するなど、中長期的に安定した財政運営を行う観点から一定規模の残高を確保していく。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その他特定目的基金については、短期的には、市街地整備基金や公共施設保全等基金への積立ての増加等により、残高が増加していく傾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向にあるが、事業の推進に伴い、中長期的には減少していく見込みである。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○市街地整備基金　　：市街地整備事業の財源とするために設置された基金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○公共施設保全等基金：公共施設の保全及び活用を図る事業の財源とするために設置された基金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○学校施設整備基金　：市が設置する学校施設を整備する事業の財源とするために設置された基金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○市街地整備基金　　：橋本駅周辺整備推進事業に要する経費の一部を積み立てたため増加した。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○公共施設保全等基金：公共施設長寿命化事業に要する経費の一部を積み立てたため増加した。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○学校施設整備基金　：学校施設の空調設備の設置や中学校給食の全員喫食の実現に向けた事業等に要する経費の一部を積み立てたため</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市街地整備基金や公共施設保全等基金、学校施設整備基金などについては、中長期的には事業の進捗に応じて取り崩すため残高は減少す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財政調整基金については、市税収入が堅調であったことなどにより、歳入が増加したため取崩しを行わず、残高が増加した。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中長期的に安定した財政運営を行う観点から一定規模の残高を確保するとともに、積立目標額を超える金額については、今後予定する大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規模な建設事業の経費の財源に充てるなど、重点施策の財源として活用していく。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減債基金については、基金運用益等の積立により、前年度と比べると約０．２億円増加した。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運用益等の積立てにより、残高は増加する見込みである。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なお、この残高には含まれていない満期一括償還に係る基金への積立てについては、各年度における発行額の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を確実に基金へ積み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立てており、また、資金不足による基金の取崩しも行っていないため、償還に対する財源不足は生じていない。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4110C26-FD7A-42B8-9DB8-222FEA5E9B0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BAF8940-C6EA-4271-91DD-8C66B88D5F1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6E1D433D-3249-4ECD-9FE3-2172FA857E7C}"/>
            </a:ext>
          </a:extLst>
        </xdr:cNvPr>
        <xdr:cNvSpPr/>
      </xdr:nvSpPr>
      <xdr:spPr>
        <a:xfrm>
          <a:off x="17240250" y="936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AB170F4D-56A5-40E8-A864-2D69C16DCE9B}"/>
            </a:ext>
          </a:extLst>
        </xdr:cNvPr>
        <xdr:cNvSpPr/>
      </xdr:nvSpPr>
      <xdr:spPr>
        <a:xfrm>
          <a:off x="17240250" y="13173075"/>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5D09E5E2-CB1B-426D-B301-AFCC86E2E611}"/>
            </a:ext>
          </a:extLst>
        </xdr:cNvPr>
        <xdr:cNvSpPr/>
      </xdr:nvSpPr>
      <xdr:spPr>
        <a:xfrm>
          <a:off x="359410" y="59690"/>
          <a:ext cx="11391265" cy="638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5391CF27-08B5-4975-999E-CCE121F94DBE}"/>
            </a:ext>
          </a:extLst>
        </xdr:cNvPr>
        <xdr:cNvSpPr/>
      </xdr:nvSpPr>
      <xdr:spPr>
        <a:xfrm>
          <a:off x="15346680" y="190500"/>
          <a:ext cx="355155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96F71BEE-F4C9-475F-86F8-B2B1F5AF07AA}"/>
            </a:ext>
          </a:extLst>
        </xdr:cNvPr>
        <xdr:cNvSpPr/>
      </xdr:nvSpPr>
      <xdr:spPr>
        <a:xfrm>
          <a:off x="15351125" y="212090"/>
          <a:ext cx="3524250"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F0559937-E94D-44E2-905F-7FF6643EE673}"/>
            </a:ext>
          </a:extLst>
        </xdr:cNvPr>
        <xdr:cNvSpPr/>
      </xdr:nvSpPr>
      <xdr:spPr>
        <a:xfrm>
          <a:off x="15372715" y="245110"/>
          <a:ext cx="3470910" cy="4387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0479A558-37CA-44C0-8BC9-80B25DD86E16}"/>
            </a:ext>
          </a:extLst>
        </xdr:cNvPr>
        <xdr:cNvSpPr/>
      </xdr:nvSpPr>
      <xdr:spPr>
        <a:xfrm>
          <a:off x="12817475" y="190500"/>
          <a:ext cx="239204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F4DA9A92-7F4D-4542-897E-F1C0242B4833}"/>
            </a:ext>
          </a:extLst>
        </xdr:cNvPr>
        <xdr:cNvSpPr/>
      </xdr:nvSpPr>
      <xdr:spPr>
        <a:xfrm>
          <a:off x="12839065" y="212090"/>
          <a:ext cx="2355215"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43022D9E-57ED-4169-A94E-2EB5D7E32900}"/>
            </a:ext>
          </a:extLst>
        </xdr:cNvPr>
        <xdr:cNvSpPr/>
      </xdr:nvSpPr>
      <xdr:spPr>
        <a:xfrm>
          <a:off x="12870180" y="245110"/>
          <a:ext cx="2313305" cy="4533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F0C26E32-07AF-4BBC-82DE-C2AA72D5443E}"/>
            </a:ext>
          </a:extLst>
        </xdr:cNvPr>
        <xdr:cNvSpPr/>
      </xdr:nvSpPr>
      <xdr:spPr>
        <a:xfrm>
          <a:off x="440690" y="885190"/>
          <a:ext cx="9081135"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04D6AE04-A7C4-4056-925C-39250B4D8358}"/>
            </a:ext>
          </a:extLst>
        </xdr:cNvPr>
        <xdr:cNvSpPr/>
      </xdr:nvSpPr>
      <xdr:spPr>
        <a:xfrm>
          <a:off x="563880" y="924560"/>
          <a:ext cx="1242695"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D047DA05-517E-475A-AFA4-74F152E26572}"/>
            </a:ext>
          </a:extLst>
        </xdr:cNvPr>
        <xdr:cNvSpPr/>
      </xdr:nvSpPr>
      <xdr:spPr>
        <a:xfrm>
          <a:off x="1764030" y="924560"/>
          <a:ext cx="120015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717,861
699,153
328.91
345,888,993
337,235,774
7,060,378
184,939,705
258,186,998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05B08A14-CF91-41CA-AE8D-8CF4F0492141}"/>
            </a:ext>
          </a:extLst>
        </xdr:cNvPr>
        <xdr:cNvSpPr/>
      </xdr:nvSpPr>
      <xdr:spPr>
        <a:xfrm>
          <a:off x="2964180" y="924560"/>
          <a:ext cx="137160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5A0ED28F-3164-4F88-86CF-A707DB52FE28}"/>
            </a:ext>
          </a:extLst>
        </xdr:cNvPr>
        <xdr:cNvSpPr/>
      </xdr:nvSpPr>
      <xdr:spPr>
        <a:xfrm>
          <a:off x="4335780" y="939800"/>
          <a:ext cx="181673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CAF557F9-A11C-4339-9054-E5D159C8368D}"/>
            </a:ext>
          </a:extLst>
        </xdr:cNvPr>
        <xdr:cNvSpPr/>
      </xdr:nvSpPr>
      <xdr:spPr>
        <a:xfrm>
          <a:off x="6152515" y="939800"/>
          <a:ext cx="114046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0BD9871E-246B-4E19-9BDC-BEF2557C3FA4}"/>
            </a:ext>
          </a:extLst>
        </xdr:cNvPr>
        <xdr:cNvSpPr/>
      </xdr:nvSpPr>
      <xdr:spPr>
        <a:xfrm>
          <a:off x="7352665" y="954405"/>
          <a:ext cx="583565"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FB1A6D30-61CF-46D2-B4E1-CA48969F1110}"/>
            </a:ext>
          </a:extLst>
        </xdr:cNvPr>
        <xdr:cNvSpPr/>
      </xdr:nvSpPr>
      <xdr:spPr>
        <a:xfrm>
          <a:off x="4335780" y="1716405"/>
          <a:ext cx="181673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45EDD109-7CE6-4AB2-84A7-6152DAFFB87C}"/>
            </a:ext>
          </a:extLst>
        </xdr:cNvPr>
        <xdr:cNvSpPr/>
      </xdr:nvSpPr>
      <xdr:spPr>
        <a:xfrm>
          <a:off x="6221730" y="1716405"/>
          <a:ext cx="330009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1B4E16FE-34B7-4A45-9069-81492FDC3E12}"/>
            </a:ext>
          </a:extLst>
        </xdr:cNvPr>
        <xdr:cNvSpPr/>
      </xdr:nvSpPr>
      <xdr:spPr>
        <a:xfrm>
          <a:off x="9979025" y="885190"/>
          <a:ext cx="1371600" cy="127381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A2C8EC6A-977F-4FC6-8775-AF4CEDA92A31}"/>
            </a:ext>
          </a:extLst>
        </xdr:cNvPr>
        <xdr:cNvSpPr/>
      </xdr:nvSpPr>
      <xdr:spPr>
        <a:xfrm>
          <a:off x="10208895" y="954405"/>
          <a:ext cx="120015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F3CC2FB5-9CB6-4250-8E58-7ACC88612940}"/>
            </a:ext>
          </a:extLst>
        </xdr:cNvPr>
        <xdr:cNvSpPr/>
      </xdr:nvSpPr>
      <xdr:spPr>
        <a:xfrm>
          <a:off x="10208895" y="1217295"/>
          <a:ext cx="1200150" cy="5226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FC465E75-D197-4FD8-92D4-8ACC633C492A}"/>
            </a:ext>
          </a:extLst>
        </xdr:cNvPr>
        <xdr:cNvSpPr/>
      </xdr:nvSpPr>
      <xdr:spPr>
        <a:xfrm>
          <a:off x="10208895" y="1560195"/>
          <a:ext cx="1319530" cy="6515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154E2B95-40F1-4DF6-B07E-79CA6E523ED2}"/>
            </a:ext>
          </a:extLst>
        </xdr:cNvPr>
        <xdr:cNvCxnSpPr/>
      </xdr:nvCxnSpPr>
      <xdr:spPr>
        <a:xfrm flipH="1">
          <a:off x="10042525" y="103759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1D6985E6-3DC6-46DA-AE7B-01212B61D4DD}"/>
            </a:ext>
          </a:extLst>
        </xdr:cNvPr>
        <xdr:cNvSpPr/>
      </xdr:nvSpPr>
      <xdr:spPr>
        <a:xfrm>
          <a:off x="10092690" y="999490"/>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41627E7B-8D7B-4BB4-B4C1-A461A66C0D8E}"/>
            </a:ext>
          </a:extLst>
        </xdr:cNvPr>
        <xdr:cNvSpPr/>
      </xdr:nvSpPr>
      <xdr:spPr>
        <a:xfrm>
          <a:off x="10092690" y="1308100"/>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B38DD9E0-E127-4CB7-88C1-6A9902ECC8C0}"/>
            </a:ext>
          </a:extLst>
        </xdr:cNvPr>
        <xdr:cNvCxnSpPr/>
      </xdr:nvCxnSpPr>
      <xdr:spPr>
        <a:xfrm>
          <a:off x="10137140" y="1560195"/>
          <a:ext cx="0" cy="14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D3796EF3-4880-40B2-ABE2-8A712143B561}"/>
            </a:ext>
          </a:extLst>
        </xdr:cNvPr>
        <xdr:cNvCxnSpPr/>
      </xdr:nvCxnSpPr>
      <xdr:spPr>
        <a:xfrm>
          <a:off x="10057765" y="1560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FD78D8F6-8A7F-45A9-BEA3-4854945B286C}"/>
            </a:ext>
          </a:extLst>
        </xdr:cNvPr>
        <xdr:cNvCxnSpPr/>
      </xdr:nvCxnSpPr>
      <xdr:spPr>
        <a:xfrm flipV="1">
          <a:off x="10137140" y="179641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FB9E71A7-89F9-4896-8083-DF7EC9F56A99}"/>
            </a:ext>
          </a:extLst>
        </xdr:cNvPr>
        <xdr:cNvCxnSpPr/>
      </xdr:nvCxnSpPr>
      <xdr:spPr>
        <a:xfrm>
          <a:off x="10057765" y="1941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A30CD773-4EE8-4881-9A85-8A4970D66FB8}"/>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F636021D-49EB-47CD-A617-FC1C036CB126}"/>
            </a:ext>
          </a:extLst>
        </xdr:cNvPr>
        <xdr:cNvSpPr txBox="1"/>
      </xdr:nvSpPr>
      <xdr:spPr>
        <a:xfrm>
          <a:off x="419100" y="30079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E21DA682-954F-4577-8F0E-A7F237ACE7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6" name="テキスト ボックス 35">
          <a:extLst>
            <a:ext uri="{FF2B5EF4-FFF2-40B4-BE49-F238E27FC236}">
              <a16:creationId xmlns:a16="http://schemas.microsoft.com/office/drawing/2014/main" id="{24030A45-24E0-4C36-B426-A1A194D1CB45}"/>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7" name="テキスト ボックス 36">
          <a:extLst>
            <a:ext uri="{FF2B5EF4-FFF2-40B4-BE49-F238E27FC236}">
              <a16:creationId xmlns:a16="http://schemas.microsoft.com/office/drawing/2014/main" id="{29FAC06A-D740-4AEE-BB81-5EDD883B2352}"/>
            </a:ext>
          </a:extLst>
        </xdr:cNvPr>
        <xdr:cNvSpPr txBox="1"/>
      </xdr:nvSpPr>
      <xdr:spPr>
        <a:xfrm>
          <a:off x="419100" y="373189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22A40017-8960-4338-9BC5-97EAB77F5354}"/>
            </a:ext>
          </a:extLst>
        </xdr:cNvPr>
        <xdr:cNvSpPr/>
      </xdr:nvSpPr>
      <xdr:spPr>
        <a:xfrm>
          <a:off x="1142365" y="4254500"/>
          <a:ext cx="3826510"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BC082541-F54F-42BE-BFE5-A11E06C61ED6}"/>
            </a:ext>
          </a:extLst>
        </xdr:cNvPr>
        <xdr:cNvSpPr/>
      </xdr:nvSpPr>
      <xdr:spPr>
        <a:xfrm>
          <a:off x="1808974" y="4607497"/>
          <a:ext cx="1550316"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034AA852-575A-439A-91AC-9E00EDE6BF99}"/>
            </a:ext>
          </a:extLst>
        </xdr:cNvPr>
        <xdr:cNvSpPr/>
      </xdr:nvSpPr>
      <xdr:spPr>
        <a:xfrm>
          <a:off x="3451854" y="4585111"/>
          <a:ext cx="765186"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A30199B7-0EA3-4B32-AB0C-19E31A5F95F8}"/>
            </a:ext>
          </a:extLst>
        </xdr:cNvPr>
        <xdr:cNvSpPr/>
      </xdr:nvSpPr>
      <xdr:spPr>
        <a:xfrm>
          <a:off x="49142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AC836CB9-EDBC-4672-B3ED-64F47F2B68AA}"/>
            </a:ext>
          </a:extLst>
        </xdr:cNvPr>
        <xdr:cNvSpPr/>
      </xdr:nvSpPr>
      <xdr:spPr>
        <a:xfrm>
          <a:off x="49142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51D7BF62-4E58-4D2A-A458-A8B2C3EFA779}"/>
            </a:ext>
          </a:extLst>
        </xdr:cNvPr>
        <xdr:cNvSpPr/>
      </xdr:nvSpPr>
      <xdr:spPr>
        <a:xfrm>
          <a:off x="62858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E733D19A-F73C-4BFC-99F5-74B0AE3088C0}"/>
            </a:ext>
          </a:extLst>
        </xdr:cNvPr>
        <xdr:cNvSpPr/>
      </xdr:nvSpPr>
      <xdr:spPr>
        <a:xfrm>
          <a:off x="62858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73DB87BF-2638-4E61-8C42-BB14AB9F83AA}"/>
            </a:ext>
          </a:extLst>
        </xdr:cNvPr>
        <xdr:cNvSpPr/>
      </xdr:nvSpPr>
      <xdr:spPr>
        <a:xfrm>
          <a:off x="77882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343BCA96-A912-4263-806A-33FA8D34C953}"/>
            </a:ext>
          </a:extLst>
        </xdr:cNvPr>
        <xdr:cNvSpPr/>
      </xdr:nvSpPr>
      <xdr:spPr>
        <a:xfrm>
          <a:off x="77882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F67979B8-C7A3-477F-9DB0-8CDD9631189A}"/>
            </a:ext>
          </a:extLst>
        </xdr:cNvPr>
        <xdr:cNvSpPr/>
      </xdr:nvSpPr>
      <xdr:spPr>
        <a:xfrm>
          <a:off x="1142365" y="4932045"/>
          <a:ext cx="3826510"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679BCF1E-3F70-4B1E-9F2E-61A3A08C23F3}"/>
            </a:ext>
          </a:extLst>
        </xdr:cNvPr>
        <xdr:cNvSpPr/>
      </xdr:nvSpPr>
      <xdr:spPr>
        <a:xfrm>
          <a:off x="5216525"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C058A88A-B89B-41B2-9DC8-8BC86FA88AC2}"/>
            </a:ext>
          </a:extLst>
        </xdr:cNvPr>
        <xdr:cNvSpPr/>
      </xdr:nvSpPr>
      <xdr:spPr>
        <a:xfrm>
          <a:off x="5216525"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F4446B84-E3A7-441B-864E-84F564097661}"/>
            </a:ext>
          </a:extLst>
        </xdr:cNvPr>
        <xdr:cNvSpPr txBox="1"/>
      </xdr:nvSpPr>
      <xdr:spPr>
        <a:xfrm>
          <a:off x="5273675" y="5229860"/>
          <a:ext cx="4098290"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有形固定資産減価償却率は、類似団体平均値を上回っており、その差は拡大傾向にある。</a:t>
          </a:r>
          <a:br>
            <a:rPr kumimoji="1" lang="ja-JP" altLang="en-US" sz="1100">
              <a:latin typeface="ＭＳ Ｐゴシック" panose="020B0600070205080204" pitchFamily="50" charset="-128"/>
              <a:ea typeface="ＭＳ Ｐゴシック" panose="020B0600070205080204" pitchFamily="50" charset="-128"/>
            </a:rPr>
          </a:br>
          <a:r>
            <a:rPr kumimoji="1" lang="ja-JP" altLang="en-US" sz="1100">
              <a:latin typeface="ＭＳ Ｐゴシック" panose="020B0600070205080204" pitchFamily="50" charset="-128"/>
              <a:ea typeface="ＭＳ Ｐゴシック" panose="020B0600070205080204" pitchFamily="50" charset="-128"/>
            </a:rPr>
            <a:t>　本市では、平成２６年度に策定した公共施設等総合管理計画において、公共施設等のサービスを維持しながら、施設総量の削減を図る目標を掲げ、老朽化した施設の集約化・複合化や除却を進めているところではあるが、昭和４０年代から５０年代前半に、人口急増に伴い整備した学校施設等の老朽化により、類似団体平均値を上回っている。</a:t>
          </a: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B96243D0-5165-4F0D-A15E-7D43264EC49C}"/>
            </a:ext>
          </a:extLst>
        </xdr:cNvPr>
        <xdr:cNvSpPr txBox="1"/>
      </xdr:nvSpPr>
      <xdr:spPr>
        <a:xfrm>
          <a:off x="112331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A926B828-F649-4F42-80EF-D4B4E49A4023}"/>
            </a:ext>
          </a:extLst>
        </xdr:cNvPr>
        <xdr:cNvCxnSpPr/>
      </xdr:nvCxnSpPr>
      <xdr:spPr>
        <a:xfrm>
          <a:off x="1142365" y="709676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a:extLst>
            <a:ext uri="{FF2B5EF4-FFF2-40B4-BE49-F238E27FC236}">
              <a16:creationId xmlns:a16="http://schemas.microsoft.com/office/drawing/2014/main" id="{72C70AC6-ED7E-4216-A63F-38374E65C69E}"/>
            </a:ext>
          </a:extLst>
        </xdr:cNvPr>
        <xdr:cNvSpPr txBox="1"/>
      </xdr:nvSpPr>
      <xdr:spPr>
        <a:xfrm>
          <a:off x="784241" y="69991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 name="直線コネクタ 53">
          <a:extLst>
            <a:ext uri="{FF2B5EF4-FFF2-40B4-BE49-F238E27FC236}">
              <a16:creationId xmlns:a16="http://schemas.microsoft.com/office/drawing/2014/main" id="{4DFF4596-36E5-4741-8433-CC66B9E1FB16}"/>
            </a:ext>
          </a:extLst>
        </xdr:cNvPr>
        <xdr:cNvCxnSpPr/>
      </xdr:nvCxnSpPr>
      <xdr:spPr>
        <a:xfrm>
          <a:off x="1142365" y="673311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5" name="テキスト ボックス 54">
          <a:extLst>
            <a:ext uri="{FF2B5EF4-FFF2-40B4-BE49-F238E27FC236}">
              <a16:creationId xmlns:a16="http://schemas.microsoft.com/office/drawing/2014/main" id="{5198FC89-9CF2-45A5-9B79-A9B0E1712796}"/>
            </a:ext>
          </a:extLst>
        </xdr:cNvPr>
        <xdr:cNvSpPr txBox="1"/>
      </xdr:nvSpPr>
      <xdr:spPr>
        <a:xfrm>
          <a:off x="784241" y="66355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6" name="直線コネクタ 55">
          <a:extLst>
            <a:ext uri="{FF2B5EF4-FFF2-40B4-BE49-F238E27FC236}">
              <a16:creationId xmlns:a16="http://schemas.microsoft.com/office/drawing/2014/main" id="{734EC1F2-6348-4D29-8D62-5592D8E05D00}"/>
            </a:ext>
          </a:extLst>
        </xdr:cNvPr>
        <xdr:cNvCxnSpPr/>
      </xdr:nvCxnSpPr>
      <xdr:spPr>
        <a:xfrm>
          <a:off x="1142365" y="6369473"/>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7" name="テキスト ボックス 56">
          <a:extLst>
            <a:ext uri="{FF2B5EF4-FFF2-40B4-BE49-F238E27FC236}">
              <a16:creationId xmlns:a16="http://schemas.microsoft.com/office/drawing/2014/main" id="{F9805EA7-D062-4110-87D8-E67BE4BB1E83}"/>
            </a:ext>
          </a:extLst>
        </xdr:cNvPr>
        <xdr:cNvSpPr txBox="1"/>
      </xdr:nvSpPr>
      <xdr:spPr>
        <a:xfrm>
          <a:off x="784241" y="627948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CD01B141-C021-48C4-A4DC-96644C09BA86}"/>
            </a:ext>
          </a:extLst>
        </xdr:cNvPr>
        <xdr:cNvCxnSpPr/>
      </xdr:nvCxnSpPr>
      <xdr:spPr>
        <a:xfrm>
          <a:off x="1142365" y="601345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AA59AB78-81B0-494A-9610-9F8FE098D0FF}"/>
            </a:ext>
          </a:extLst>
        </xdr:cNvPr>
        <xdr:cNvSpPr txBox="1"/>
      </xdr:nvSpPr>
      <xdr:spPr>
        <a:xfrm>
          <a:off x="784241" y="591583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0" name="直線コネクタ 59">
          <a:extLst>
            <a:ext uri="{FF2B5EF4-FFF2-40B4-BE49-F238E27FC236}">
              <a16:creationId xmlns:a16="http://schemas.microsoft.com/office/drawing/2014/main" id="{1EB8BE02-8A33-4B53-AC6A-8AE3CD816AC3}"/>
            </a:ext>
          </a:extLst>
        </xdr:cNvPr>
        <xdr:cNvCxnSpPr/>
      </xdr:nvCxnSpPr>
      <xdr:spPr>
        <a:xfrm>
          <a:off x="1142365" y="564980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1" name="テキスト ボックス 60">
          <a:extLst>
            <a:ext uri="{FF2B5EF4-FFF2-40B4-BE49-F238E27FC236}">
              <a16:creationId xmlns:a16="http://schemas.microsoft.com/office/drawing/2014/main" id="{0C68F64F-BD0E-4C29-AB18-2E861EF8D50A}"/>
            </a:ext>
          </a:extLst>
        </xdr:cNvPr>
        <xdr:cNvSpPr txBox="1"/>
      </xdr:nvSpPr>
      <xdr:spPr>
        <a:xfrm>
          <a:off x="784241" y="55617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2" name="直線コネクタ 61">
          <a:extLst>
            <a:ext uri="{FF2B5EF4-FFF2-40B4-BE49-F238E27FC236}">
              <a16:creationId xmlns:a16="http://schemas.microsoft.com/office/drawing/2014/main" id="{F61E0FB2-0C34-4552-9586-67E63ABF62BD}"/>
            </a:ext>
          </a:extLst>
        </xdr:cNvPr>
        <xdr:cNvCxnSpPr/>
      </xdr:nvCxnSpPr>
      <xdr:spPr>
        <a:xfrm>
          <a:off x="1142365" y="5295688"/>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3" name="テキスト ボックス 62">
          <a:extLst>
            <a:ext uri="{FF2B5EF4-FFF2-40B4-BE49-F238E27FC236}">
              <a16:creationId xmlns:a16="http://schemas.microsoft.com/office/drawing/2014/main" id="{D1C925C7-DC7E-4C64-80B3-A33EC5E40948}"/>
            </a:ext>
          </a:extLst>
        </xdr:cNvPr>
        <xdr:cNvSpPr txBox="1"/>
      </xdr:nvSpPr>
      <xdr:spPr>
        <a:xfrm>
          <a:off x="784241" y="52018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D976F261-60CF-44B0-8931-C52D88A87D0B}"/>
            </a:ext>
          </a:extLst>
        </xdr:cNvPr>
        <xdr:cNvCxnSpPr/>
      </xdr:nvCxnSpPr>
      <xdr:spPr>
        <a:xfrm>
          <a:off x="1142365" y="493204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9750142E-40E4-4EF5-9B56-56D045A1B60C}"/>
            </a:ext>
          </a:extLst>
        </xdr:cNvPr>
        <xdr:cNvSpPr txBox="1"/>
      </xdr:nvSpPr>
      <xdr:spPr>
        <a:xfrm>
          <a:off x="784241" y="48382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57.0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2891BD7E-AE22-4661-9B7B-A92605289100}"/>
            </a:ext>
          </a:extLst>
        </xdr:cNvPr>
        <xdr:cNvSpPr/>
      </xdr:nvSpPr>
      <xdr:spPr>
        <a:xfrm>
          <a:off x="1142365" y="4932045"/>
          <a:ext cx="3826510"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23636</xdr:rowOff>
    </xdr:from>
    <xdr:to>
      <xdr:col>23</xdr:col>
      <xdr:colOff>85090</xdr:colOff>
      <xdr:row>34</xdr:row>
      <xdr:rowOff>163336</xdr:rowOff>
    </xdr:to>
    <xdr:cxnSp macro="">
      <xdr:nvCxnSpPr>
        <xdr:cNvPr id="67" name="直線コネクタ 66">
          <a:extLst>
            <a:ext uri="{FF2B5EF4-FFF2-40B4-BE49-F238E27FC236}">
              <a16:creationId xmlns:a16="http://schemas.microsoft.com/office/drawing/2014/main" id="{B1B270F1-14F9-46F8-9749-0B8662469218}"/>
            </a:ext>
          </a:extLst>
        </xdr:cNvPr>
        <xdr:cNvCxnSpPr/>
      </xdr:nvCxnSpPr>
      <xdr:spPr>
        <a:xfrm flipV="1">
          <a:off x="4295775" y="5230001"/>
          <a:ext cx="1270" cy="1517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167163</xdr:rowOff>
    </xdr:from>
    <xdr:ext cx="405111" cy="259045"/>
    <xdr:sp macro="" textlink="">
      <xdr:nvSpPr>
        <xdr:cNvPr id="68" name="有形固定資産減価償却率最小値テキスト">
          <a:extLst>
            <a:ext uri="{FF2B5EF4-FFF2-40B4-BE49-F238E27FC236}">
              <a16:creationId xmlns:a16="http://schemas.microsoft.com/office/drawing/2014/main" id="{5CED1412-28DF-4871-8A7A-6011441C3886}"/>
            </a:ext>
          </a:extLst>
        </xdr:cNvPr>
        <xdr:cNvSpPr txBox="1"/>
      </xdr:nvSpPr>
      <xdr:spPr>
        <a:xfrm>
          <a:off x="4342765" y="6752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163336</xdr:rowOff>
    </xdr:from>
    <xdr:to>
      <xdr:col>23</xdr:col>
      <xdr:colOff>174625</xdr:colOff>
      <xdr:row>34</xdr:row>
      <xdr:rowOff>163336</xdr:rowOff>
    </xdr:to>
    <xdr:cxnSp macro="">
      <xdr:nvCxnSpPr>
        <xdr:cNvPr id="69" name="直線コネクタ 68">
          <a:extLst>
            <a:ext uri="{FF2B5EF4-FFF2-40B4-BE49-F238E27FC236}">
              <a16:creationId xmlns:a16="http://schemas.microsoft.com/office/drawing/2014/main" id="{0C0F11B2-32E2-4DB3-B94A-4591E70633B3}"/>
            </a:ext>
          </a:extLst>
        </xdr:cNvPr>
        <xdr:cNvCxnSpPr/>
      </xdr:nvCxnSpPr>
      <xdr:spPr>
        <a:xfrm>
          <a:off x="4206875" y="6747016"/>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141763</xdr:rowOff>
    </xdr:from>
    <xdr:ext cx="405111" cy="259045"/>
    <xdr:sp macro="" textlink="">
      <xdr:nvSpPr>
        <xdr:cNvPr id="70" name="有形固定資産減価償却率最大値テキスト">
          <a:extLst>
            <a:ext uri="{FF2B5EF4-FFF2-40B4-BE49-F238E27FC236}">
              <a16:creationId xmlns:a16="http://schemas.microsoft.com/office/drawing/2014/main" id="{BB532A64-ED98-44CF-95B7-DE6160541E97}"/>
            </a:ext>
          </a:extLst>
        </xdr:cNvPr>
        <xdr:cNvSpPr txBox="1"/>
      </xdr:nvSpPr>
      <xdr:spPr>
        <a:xfrm>
          <a:off x="4342765" y="5007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23636</xdr:rowOff>
    </xdr:from>
    <xdr:to>
      <xdr:col>23</xdr:col>
      <xdr:colOff>174625</xdr:colOff>
      <xdr:row>26</xdr:row>
      <xdr:rowOff>23636</xdr:rowOff>
    </xdr:to>
    <xdr:cxnSp macro="">
      <xdr:nvCxnSpPr>
        <xdr:cNvPr id="71" name="直線コネクタ 70">
          <a:extLst>
            <a:ext uri="{FF2B5EF4-FFF2-40B4-BE49-F238E27FC236}">
              <a16:creationId xmlns:a16="http://schemas.microsoft.com/office/drawing/2014/main" id="{C2A2E6AC-2885-4F1C-9770-0CDE98006214}"/>
            </a:ext>
          </a:extLst>
        </xdr:cNvPr>
        <xdr:cNvCxnSpPr/>
      </xdr:nvCxnSpPr>
      <xdr:spPr>
        <a:xfrm>
          <a:off x="4206875" y="5230001"/>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137530</xdr:rowOff>
    </xdr:from>
    <xdr:ext cx="405111" cy="259045"/>
    <xdr:sp macro="" textlink="">
      <xdr:nvSpPr>
        <xdr:cNvPr id="72" name="有形固定資産減価償却率平均値テキスト">
          <a:extLst>
            <a:ext uri="{FF2B5EF4-FFF2-40B4-BE49-F238E27FC236}">
              <a16:creationId xmlns:a16="http://schemas.microsoft.com/office/drawing/2014/main" id="{3A172DDA-4B7A-4F4B-B4D6-546CC4A05B58}"/>
            </a:ext>
          </a:extLst>
        </xdr:cNvPr>
        <xdr:cNvSpPr txBox="1"/>
      </xdr:nvSpPr>
      <xdr:spPr>
        <a:xfrm>
          <a:off x="4342765" y="58582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114653</xdr:rowOff>
    </xdr:from>
    <xdr:to>
      <xdr:col>23</xdr:col>
      <xdr:colOff>136525</xdr:colOff>
      <xdr:row>31</xdr:row>
      <xdr:rowOff>44803</xdr:rowOff>
    </xdr:to>
    <xdr:sp macro="" textlink="">
      <xdr:nvSpPr>
        <xdr:cNvPr id="73" name="フローチャート: 判断 72">
          <a:extLst>
            <a:ext uri="{FF2B5EF4-FFF2-40B4-BE49-F238E27FC236}">
              <a16:creationId xmlns:a16="http://schemas.microsoft.com/office/drawing/2014/main" id="{1632C9B6-DA57-4327-ACCF-6E844D79A6DE}"/>
            </a:ext>
          </a:extLst>
        </xdr:cNvPr>
        <xdr:cNvSpPr/>
      </xdr:nvSpPr>
      <xdr:spPr>
        <a:xfrm>
          <a:off x="4244975" y="601062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90664</xdr:rowOff>
    </xdr:from>
    <xdr:to>
      <xdr:col>19</xdr:col>
      <xdr:colOff>187325</xdr:colOff>
      <xdr:row>31</xdr:row>
      <xdr:rowOff>20814</xdr:rowOff>
    </xdr:to>
    <xdr:sp macro="" textlink="">
      <xdr:nvSpPr>
        <xdr:cNvPr id="74" name="フローチャート: 判断 73">
          <a:extLst>
            <a:ext uri="{FF2B5EF4-FFF2-40B4-BE49-F238E27FC236}">
              <a16:creationId xmlns:a16="http://schemas.microsoft.com/office/drawing/2014/main" id="{55BFAEA7-91F9-4007-8B5C-D9DBDBD81FCC}"/>
            </a:ext>
          </a:extLst>
        </xdr:cNvPr>
        <xdr:cNvSpPr/>
      </xdr:nvSpPr>
      <xdr:spPr>
        <a:xfrm>
          <a:off x="3611880" y="5990449"/>
          <a:ext cx="8064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142170</xdr:rowOff>
    </xdr:from>
    <xdr:to>
      <xdr:col>15</xdr:col>
      <xdr:colOff>187325</xdr:colOff>
      <xdr:row>30</xdr:row>
      <xdr:rowOff>72320</xdr:rowOff>
    </xdr:to>
    <xdr:sp macro="" textlink="">
      <xdr:nvSpPr>
        <xdr:cNvPr id="75" name="フローチャート: 判断 74">
          <a:extLst>
            <a:ext uri="{FF2B5EF4-FFF2-40B4-BE49-F238E27FC236}">
              <a16:creationId xmlns:a16="http://schemas.microsoft.com/office/drawing/2014/main" id="{FC88E1A1-D217-44FD-A96C-91E75DC005E7}"/>
            </a:ext>
          </a:extLst>
        </xdr:cNvPr>
        <xdr:cNvSpPr/>
      </xdr:nvSpPr>
      <xdr:spPr>
        <a:xfrm>
          <a:off x="2926080" y="5864790"/>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34220</xdr:rowOff>
    </xdr:from>
    <xdr:to>
      <xdr:col>11</xdr:col>
      <xdr:colOff>187325</xdr:colOff>
      <xdr:row>29</xdr:row>
      <xdr:rowOff>135820</xdr:rowOff>
    </xdr:to>
    <xdr:sp macro="" textlink="">
      <xdr:nvSpPr>
        <xdr:cNvPr id="76" name="フローチャート: 判断 75">
          <a:extLst>
            <a:ext uri="{FF2B5EF4-FFF2-40B4-BE49-F238E27FC236}">
              <a16:creationId xmlns:a16="http://schemas.microsoft.com/office/drawing/2014/main" id="{7AA4BA14-5564-43CE-B2C0-4983DD40086A}"/>
            </a:ext>
          </a:extLst>
        </xdr:cNvPr>
        <xdr:cNvSpPr/>
      </xdr:nvSpPr>
      <xdr:spPr>
        <a:xfrm>
          <a:off x="2240280" y="5756840"/>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97720</xdr:rowOff>
    </xdr:from>
    <xdr:to>
      <xdr:col>7</xdr:col>
      <xdr:colOff>187325</xdr:colOff>
      <xdr:row>29</xdr:row>
      <xdr:rowOff>27870</xdr:rowOff>
    </xdr:to>
    <xdr:sp macro="" textlink="">
      <xdr:nvSpPr>
        <xdr:cNvPr id="77" name="フローチャート: 判断 76">
          <a:extLst>
            <a:ext uri="{FF2B5EF4-FFF2-40B4-BE49-F238E27FC236}">
              <a16:creationId xmlns:a16="http://schemas.microsoft.com/office/drawing/2014/main" id="{DA238904-5992-4AF5-8323-15B1E3331E3F}"/>
            </a:ext>
          </a:extLst>
        </xdr:cNvPr>
        <xdr:cNvSpPr/>
      </xdr:nvSpPr>
      <xdr:spPr>
        <a:xfrm>
          <a:off x="1554480" y="5646985"/>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682FFBBB-00AD-4992-8493-53C06188D681}"/>
            </a:ext>
          </a:extLst>
        </xdr:cNvPr>
        <xdr:cNvSpPr txBox="1"/>
      </xdr:nvSpPr>
      <xdr:spPr>
        <a:xfrm>
          <a:off x="413321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732B4610-92AD-40CB-BAAD-9A24BA2B162A}"/>
            </a:ext>
          </a:extLst>
        </xdr:cNvPr>
        <xdr:cNvSpPr txBox="1"/>
      </xdr:nvSpPr>
      <xdr:spPr>
        <a:xfrm>
          <a:off x="35020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109C4C6E-1B1E-43FD-86A6-2BB2166F0F25}"/>
            </a:ext>
          </a:extLst>
        </xdr:cNvPr>
        <xdr:cNvSpPr txBox="1"/>
      </xdr:nvSpPr>
      <xdr:spPr>
        <a:xfrm>
          <a:off x="28162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A0E2E31D-4678-4BE5-B39B-81ACAD03F813}"/>
            </a:ext>
          </a:extLst>
        </xdr:cNvPr>
        <xdr:cNvSpPr txBox="1"/>
      </xdr:nvSpPr>
      <xdr:spPr>
        <a:xfrm>
          <a:off x="21304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4A466329-42B7-49E0-BC36-590444D495A7}"/>
            </a:ext>
          </a:extLst>
        </xdr:cNvPr>
        <xdr:cNvSpPr txBox="1"/>
      </xdr:nvSpPr>
      <xdr:spPr>
        <a:xfrm>
          <a:off x="14446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152047</xdr:rowOff>
    </xdr:from>
    <xdr:to>
      <xdr:col>23</xdr:col>
      <xdr:colOff>136525</xdr:colOff>
      <xdr:row>34</xdr:row>
      <xdr:rowOff>82197</xdr:rowOff>
    </xdr:to>
    <xdr:sp macro="" textlink="">
      <xdr:nvSpPr>
        <xdr:cNvPr id="83" name="楕円 82">
          <a:extLst>
            <a:ext uri="{FF2B5EF4-FFF2-40B4-BE49-F238E27FC236}">
              <a16:creationId xmlns:a16="http://schemas.microsoft.com/office/drawing/2014/main" id="{279DA763-02EB-44F6-8E0D-60836941EFD3}"/>
            </a:ext>
          </a:extLst>
        </xdr:cNvPr>
        <xdr:cNvSpPr/>
      </xdr:nvSpPr>
      <xdr:spPr>
        <a:xfrm>
          <a:off x="4244975" y="656237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130474</xdr:rowOff>
    </xdr:from>
    <xdr:ext cx="405111" cy="259045"/>
    <xdr:sp macro="" textlink="">
      <xdr:nvSpPr>
        <xdr:cNvPr id="84" name="有形固定資産減価償却率該当値テキスト">
          <a:extLst>
            <a:ext uri="{FF2B5EF4-FFF2-40B4-BE49-F238E27FC236}">
              <a16:creationId xmlns:a16="http://schemas.microsoft.com/office/drawing/2014/main" id="{32366BA2-B55D-4A56-A453-BA3E5869F61F}"/>
            </a:ext>
          </a:extLst>
        </xdr:cNvPr>
        <xdr:cNvSpPr txBox="1"/>
      </xdr:nvSpPr>
      <xdr:spPr>
        <a:xfrm>
          <a:off x="4342765" y="6544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80080</xdr:rowOff>
    </xdr:from>
    <xdr:to>
      <xdr:col>19</xdr:col>
      <xdr:colOff>187325</xdr:colOff>
      <xdr:row>34</xdr:row>
      <xdr:rowOff>10230</xdr:rowOff>
    </xdr:to>
    <xdr:sp macro="" textlink="">
      <xdr:nvSpPr>
        <xdr:cNvPr id="85" name="楕円 84">
          <a:extLst>
            <a:ext uri="{FF2B5EF4-FFF2-40B4-BE49-F238E27FC236}">
              <a16:creationId xmlns:a16="http://schemas.microsoft.com/office/drawing/2014/main" id="{A9012D7A-81B8-4159-9A4D-F37EF5400F6E}"/>
            </a:ext>
          </a:extLst>
        </xdr:cNvPr>
        <xdr:cNvSpPr/>
      </xdr:nvSpPr>
      <xdr:spPr>
        <a:xfrm>
          <a:off x="3611880" y="649231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130880</xdr:rowOff>
    </xdr:from>
    <xdr:to>
      <xdr:col>23</xdr:col>
      <xdr:colOff>85725</xdr:colOff>
      <xdr:row>34</xdr:row>
      <xdr:rowOff>31397</xdr:rowOff>
    </xdr:to>
    <xdr:cxnSp macro="">
      <xdr:nvCxnSpPr>
        <xdr:cNvPr id="86" name="直線コネクタ 85">
          <a:extLst>
            <a:ext uri="{FF2B5EF4-FFF2-40B4-BE49-F238E27FC236}">
              <a16:creationId xmlns:a16="http://schemas.microsoft.com/office/drawing/2014/main" id="{348CA8D9-372D-476B-8949-85AF1A2C69B5}"/>
            </a:ext>
          </a:extLst>
        </xdr:cNvPr>
        <xdr:cNvCxnSpPr/>
      </xdr:nvCxnSpPr>
      <xdr:spPr>
        <a:xfrm>
          <a:off x="3656965" y="6545015"/>
          <a:ext cx="640715" cy="66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47625</xdr:rowOff>
    </xdr:from>
    <xdr:to>
      <xdr:col>15</xdr:col>
      <xdr:colOff>187325</xdr:colOff>
      <xdr:row>32</xdr:row>
      <xdr:rowOff>149225</xdr:rowOff>
    </xdr:to>
    <xdr:sp macro="" textlink="">
      <xdr:nvSpPr>
        <xdr:cNvPr id="87" name="楕円 86">
          <a:extLst>
            <a:ext uri="{FF2B5EF4-FFF2-40B4-BE49-F238E27FC236}">
              <a16:creationId xmlns:a16="http://schemas.microsoft.com/office/drawing/2014/main" id="{1ADECB96-585E-4B16-AD81-43EDE96D5157}"/>
            </a:ext>
          </a:extLst>
        </xdr:cNvPr>
        <xdr:cNvSpPr/>
      </xdr:nvSpPr>
      <xdr:spPr>
        <a:xfrm>
          <a:off x="2926080" y="6288405"/>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98425</xdr:rowOff>
    </xdr:from>
    <xdr:to>
      <xdr:col>19</xdr:col>
      <xdr:colOff>136525</xdr:colOff>
      <xdr:row>33</xdr:row>
      <xdr:rowOff>130880</xdr:rowOff>
    </xdr:to>
    <xdr:cxnSp macro="">
      <xdr:nvCxnSpPr>
        <xdr:cNvPr id="88" name="直線コネクタ 87">
          <a:extLst>
            <a:ext uri="{FF2B5EF4-FFF2-40B4-BE49-F238E27FC236}">
              <a16:creationId xmlns:a16="http://schemas.microsoft.com/office/drawing/2014/main" id="{6420C308-4B30-424D-8562-DEA22B9FA6E5}"/>
            </a:ext>
          </a:extLst>
        </xdr:cNvPr>
        <xdr:cNvCxnSpPr/>
      </xdr:nvCxnSpPr>
      <xdr:spPr>
        <a:xfrm>
          <a:off x="2971165" y="6333490"/>
          <a:ext cx="685800" cy="21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39158</xdr:rowOff>
    </xdr:from>
    <xdr:to>
      <xdr:col>11</xdr:col>
      <xdr:colOff>187325</xdr:colOff>
      <xdr:row>31</xdr:row>
      <xdr:rowOff>140758</xdr:rowOff>
    </xdr:to>
    <xdr:sp macro="" textlink="">
      <xdr:nvSpPr>
        <xdr:cNvPr id="89" name="楕円 88">
          <a:extLst>
            <a:ext uri="{FF2B5EF4-FFF2-40B4-BE49-F238E27FC236}">
              <a16:creationId xmlns:a16="http://schemas.microsoft.com/office/drawing/2014/main" id="{A7ADE337-E028-4AE3-8B47-8B2F63E1E264}"/>
            </a:ext>
          </a:extLst>
        </xdr:cNvPr>
        <xdr:cNvSpPr/>
      </xdr:nvSpPr>
      <xdr:spPr>
        <a:xfrm>
          <a:off x="2240280" y="6106583"/>
          <a:ext cx="8064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89958</xdr:rowOff>
    </xdr:from>
    <xdr:to>
      <xdr:col>15</xdr:col>
      <xdr:colOff>136525</xdr:colOff>
      <xdr:row>32</xdr:row>
      <xdr:rowOff>98425</xdr:rowOff>
    </xdr:to>
    <xdr:cxnSp macro="">
      <xdr:nvCxnSpPr>
        <xdr:cNvPr id="90" name="直線コネクタ 89">
          <a:extLst>
            <a:ext uri="{FF2B5EF4-FFF2-40B4-BE49-F238E27FC236}">
              <a16:creationId xmlns:a16="http://schemas.microsoft.com/office/drawing/2014/main" id="{3C525899-E65C-4C7B-83EF-8A5A06CE5F96}"/>
            </a:ext>
          </a:extLst>
        </xdr:cNvPr>
        <xdr:cNvCxnSpPr/>
      </xdr:nvCxnSpPr>
      <xdr:spPr>
        <a:xfrm>
          <a:off x="2285365" y="6161193"/>
          <a:ext cx="685800" cy="17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42686</xdr:rowOff>
    </xdr:from>
    <xdr:to>
      <xdr:col>7</xdr:col>
      <xdr:colOff>187325</xdr:colOff>
      <xdr:row>30</xdr:row>
      <xdr:rowOff>144286</xdr:rowOff>
    </xdr:to>
    <xdr:sp macro="" textlink="">
      <xdr:nvSpPr>
        <xdr:cNvPr id="91" name="楕円 90">
          <a:extLst>
            <a:ext uri="{FF2B5EF4-FFF2-40B4-BE49-F238E27FC236}">
              <a16:creationId xmlns:a16="http://schemas.microsoft.com/office/drawing/2014/main" id="{CCBFE895-B0BB-444A-9918-AA3BE9BEA4FA}"/>
            </a:ext>
          </a:extLst>
        </xdr:cNvPr>
        <xdr:cNvSpPr/>
      </xdr:nvSpPr>
      <xdr:spPr>
        <a:xfrm>
          <a:off x="1554480" y="5940566"/>
          <a:ext cx="8064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93486</xdr:rowOff>
    </xdr:from>
    <xdr:to>
      <xdr:col>11</xdr:col>
      <xdr:colOff>136525</xdr:colOff>
      <xdr:row>31</xdr:row>
      <xdr:rowOff>89958</xdr:rowOff>
    </xdr:to>
    <xdr:cxnSp macro="">
      <xdr:nvCxnSpPr>
        <xdr:cNvPr id="92" name="直線コネクタ 91">
          <a:extLst>
            <a:ext uri="{FF2B5EF4-FFF2-40B4-BE49-F238E27FC236}">
              <a16:creationId xmlns:a16="http://schemas.microsoft.com/office/drawing/2014/main" id="{0FD66BF2-809D-457A-8018-D9617ED35939}"/>
            </a:ext>
          </a:extLst>
        </xdr:cNvPr>
        <xdr:cNvCxnSpPr/>
      </xdr:nvCxnSpPr>
      <xdr:spPr>
        <a:xfrm>
          <a:off x="1599565" y="5993271"/>
          <a:ext cx="685800" cy="16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37341</xdr:rowOff>
    </xdr:from>
    <xdr:ext cx="405111" cy="259045"/>
    <xdr:sp macro="" textlink="">
      <xdr:nvSpPr>
        <xdr:cNvPr id="93" name="n_1aveValue有形固定資産減価償却率">
          <a:extLst>
            <a:ext uri="{FF2B5EF4-FFF2-40B4-BE49-F238E27FC236}">
              <a16:creationId xmlns:a16="http://schemas.microsoft.com/office/drawing/2014/main" id="{744B175C-CE52-438C-A888-51EFB68232FD}"/>
            </a:ext>
          </a:extLst>
        </xdr:cNvPr>
        <xdr:cNvSpPr txBox="1"/>
      </xdr:nvSpPr>
      <xdr:spPr>
        <a:xfrm>
          <a:off x="3464569" y="576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88847</xdr:rowOff>
    </xdr:from>
    <xdr:ext cx="405111" cy="259045"/>
    <xdr:sp macro="" textlink="">
      <xdr:nvSpPr>
        <xdr:cNvPr id="94" name="n_2aveValue有形固定資産減価償却率">
          <a:extLst>
            <a:ext uri="{FF2B5EF4-FFF2-40B4-BE49-F238E27FC236}">
              <a16:creationId xmlns:a16="http://schemas.microsoft.com/office/drawing/2014/main" id="{B39BFBE4-DB61-4938-A982-AE7D783F7BAB}"/>
            </a:ext>
          </a:extLst>
        </xdr:cNvPr>
        <xdr:cNvSpPr txBox="1"/>
      </xdr:nvSpPr>
      <xdr:spPr>
        <a:xfrm>
          <a:off x="2793374" y="564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152347</xdr:rowOff>
    </xdr:from>
    <xdr:ext cx="405111" cy="259045"/>
    <xdr:sp macro="" textlink="">
      <xdr:nvSpPr>
        <xdr:cNvPr id="95" name="n_3aveValue有形固定資産減価償却率">
          <a:extLst>
            <a:ext uri="{FF2B5EF4-FFF2-40B4-BE49-F238E27FC236}">
              <a16:creationId xmlns:a16="http://schemas.microsoft.com/office/drawing/2014/main" id="{F77CF844-1822-4478-8C89-5BA3DF0258AE}"/>
            </a:ext>
          </a:extLst>
        </xdr:cNvPr>
        <xdr:cNvSpPr txBox="1"/>
      </xdr:nvSpPr>
      <xdr:spPr>
        <a:xfrm>
          <a:off x="2107574" y="5533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44397</xdr:rowOff>
    </xdr:from>
    <xdr:ext cx="405111" cy="259045"/>
    <xdr:sp macro="" textlink="">
      <xdr:nvSpPr>
        <xdr:cNvPr id="96" name="n_4aveValue有形固定資産減価償却率">
          <a:extLst>
            <a:ext uri="{FF2B5EF4-FFF2-40B4-BE49-F238E27FC236}">
              <a16:creationId xmlns:a16="http://schemas.microsoft.com/office/drawing/2014/main" id="{CFF7B28B-4D95-42D6-8737-1E6A77E904DF}"/>
            </a:ext>
          </a:extLst>
        </xdr:cNvPr>
        <xdr:cNvSpPr txBox="1"/>
      </xdr:nvSpPr>
      <xdr:spPr>
        <a:xfrm>
          <a:off x="1421774" y="5427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1357</xdr:rowOff>
    </xdr:from>
    <xdr:ext cx="405111" cy="259045"/>
    <xdr:sp macro="" textlink="">
      <xdr:nvSpPr>
        <xdr:cNvPr id="97" name="n_1mainValue有形固定資産減価償却率">
          <a:extLst>
            <a:ext uri="{FF2B5EF4-FFF2-40B4-BE49-F238E27FC236}">
              <a16:creationId xmlns:a16="http://schemas.microsoft.com/office/drawing/2014/main" id="{F5523E02-9F81-4784-97C7-39F8F2CCC1B3}"/>
            </a:ext>
          </a:extLst>
        </xdr:cNvPr>
        <xdr:cNvSpPr txBox="1"/>
      </xdr:nvSpPr>
      <xdr:spPr>
        <a:xfrm>
          <a:off x="3464569" y="6583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140352</xdr:rowOff>
    </xdr:from>
    <xdr:ext cx="405111" cy="259045"/>
    <xdr:sp macro="" textlink="">
      <xdr:nvSpPr>
        <xdr:cNvPr id="98" name="n_2mainValue有形固定資産減価償却率">
          <a:extLst>
            <a:ext uri="{FF2B5EF4-FFF2-40B4-BE49-F238E27FC236}">
              <a16:creationId xmlns:a16="http://schemas.microsoft.com/office/drawing/2014/main" id="{BD251767-3862-4478-8CDE-9CEB73E59243}"/>
            </a:ext>
          </a:extLst>
        </xdr:cNvPr>
        <xdr:cNvSpPr txBox="1"/>
      </xdr:nvSpPr>
      <xdr:spPr>
        <a:xfrm>
          <a:off x="2793374" y="6375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131885</xdr:rowOff>
    </xdr:from>
    <xdr:ext cx="405111" cy="259045"/>
    <xdr:sp macro="" textlink="">
      <xdr:nvSpPr>
        <xdr:cNvPr id="99" name="n_3mainValue有形固定資産減価償却率">
          <a:extLst>
            <a:ext uri="{FF2B5EF4-FFF2-40B4-BE49-F238E27FC236}">
              <a16:creationId xmlns:a16="http://schemas.microsoft.com/office/drawing/2014/main" id="{91F68F30-0EB1-4D80-8477-6E2B0E74063F}"/>
            </a:ext>
          </a:extLst>
        </xdr:cNvPr>
        <xdr:cNvSpPr txBox="1"/>
      </xdr:nvSpPr>
      <xdr:spPr>
        <a:xfrm>
          <a:off x="2107574" y="6203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135413</xdr:rowOff>
    </xdr:from>
    <xdr:ext cx="405111" cy="259045"/>
    <xdr:sp macro="" textlink="">
      <xdr:nvSpPr>
        <xdr:cNvPr id="100" name="n_4mainValue有形固定資産減価償却率">
          <a:extLst>
            <a:ext uri="{FF2B5EF4-FFF2-40B4-BE49-F238E27FC236}">
              <a16:creationId xmlns:a16="http://schemas.microsoft.com/office/drawing/2014/main" id="{6C0D5ECD-912A-4296-A925-00B9862507C2}"/>
            </a:ext>
          </a:extLst>
        </xdr:cNvPr>
        <xdr:cNvSpPr txBox="1"/>
      </xdr:nvSpPr>
      <xdr:spPr>
        <a:xfrm>
          <a:off x="1421774" y="6027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225B10CD-5723-42FC-9889-4177D8F7D488}"/>
            </a:ext>
          </a:extLst>
        </xdr:cNvPr>
        <xdr:cNvSpPr/>
      </xdr:nvSpPr>
      <xdr:spPr>
        <a:xfrm>
          <a:off x="10188575" y="4254500"/>
          <a:ext cx="3805555"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8EEE6915-3B7A-46FE-A2AA-E1A1CEBE67B6}"/>
            </a:ext>
          </a:extLst>
        </xdr:cNvPr>
        <xdr:cNvSpPr/>
      </xdr:nvSpPr>
      <xdr:spPr>
        <a:xfrm>
          <a:off x="11144518" y="4607497"/>
          <a:ext cx="941169"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68CBD619-0ABA-44FB-B7C6-ECEDA805BADF}"/>
            </a:ext>
          </a:extLst>
        </xdr:cNvPr>
        <xdr:cNvSpPr/>
      </xdr:nvSpPr>
      <xdr:spPr>
        <a:xfrm>
          <a:off x="12437015" y="4585111"/>
          <a:ext cx="858709"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78FCB720-E6C1-4458-B4F3-CBF64D8266EB}"/>
            </a:ext>
          </a:extLst>
        </xdr:cNvPr>
        <xdr:cNvSpPr/>
      </xdr:nvSpPr>
      <xdr:spPr>
        <a:xfrm>
          <a:off x="139604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5C4C2A81-7F12-4BAF-8922-D6DC64097C0A}"/>
            </a:ext>
          </a:extLst>
        </xdr:cNvPr>
        <xdr:cNvSpPr/>
      </xdr:nvSpPr>
      <xdr:spPr>
        <a:xfrm>
          <a:off x="139604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B6C601F9-704C-4F67-ACD8-CFFD32A8D033}"/>
            </a:ext>
          </a:extLst>
        </xdr:cNvPr>
        <xdr:cNvSpPr/>
      </xdr:nvSpPr>
      <xdr:spPr>
        <a:xfrm>
          <a:off x="153320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07DADCD2-0DB0-44BD-B603-C17303085631}"/>
            </a:ext>
          </a:extLst>
        </xdr:cNvPr>
        <xdr:cNvSpPr/>
      </xdr:nvSpPr>
      <xdr:spPr>
        <a:xfrm>
          <a:off x="153320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E798FBF9-21E0-4A1B-9849-DD6C9B453676}"/>
            </a:ext>
          </a:extLst>
        </xdr:cNvPr>
        <xdr:cNvSpPr/>
      </xdr:nvSpPr>
      <xdr:spPr>
        <a:xfrm>
          <a:off x="16813530"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CB7E0B43-246D-436E-9536-14848FACBFAB}"/>
            </a:ext>
          </a:extLst>
        </xdr:cNvPr>
        <xdr:cNvSpPr/>
      </xdr:nvSpPr>
      <xdr:spPr>
        <a:xfrm>
          <a:off x="16813530"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646CD4AC-5647-41B6-BC2C-334FB99074AF}"/>
            </a:ext>
          </a:extLst>
        </xdr:cNvPr>
        <xdr:cNvSpPr/>
      </xdr:nvSpPr>
      <xdr:spPr>
        <a:xfrm>
          <a:off x="10188575" y="4932045"/>
          <a:ext cx="3805555"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F888A21E-D7EB-430C-8827-E75C807AA844}"/>
            </a:ext>
          </a:extLst>
        </xdr:cNvPr>
        <xdr:cNvSpPr/>
      </xdr:nvSpPr>
      <xdr:spPr>
        <a:xfrm>
          <a:off x="14241780"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C2124DB5-E7B9-4E1A-A97F-2F3C951291A4}"/>
            </a:ext>
          </a:extLst>
        </xdr:cNvPr>
        <xdr:cNvSpPr/>
      </xdr:nvSpPr>
      <xdr:spPr>
        <a:xfrm>
          <a:off x="14241780"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97776D0D-5448-4021-ADCE-E695CDA3D2D4}"/>
            </a:ext>
          </a:extLst>
        </xdr:cNvPr>
        <xdr:cNvSpPr txBox="1"/>
      </xdr:nvSpPr>
      <xdr:spPr>
        <a:xfrm>
          <a:off x="14317980" y="5229860"/>
          <a:ext cx="4100195"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債務償還比率は類似団体平均を下回っており、類似団体平均値と同様に令和５年度は前年度から減少した。</a:t>
          </a:r>
        </a:p>
        <a:p>
          <a:r>
            <a:rPr kumimoji="1" lang="ja-JP" altLang="en-US" sz="1100" u="none">
              <a:latin typeface="ＭＳ Ｐゴシック" panose="020B0600070205080204" pitchFamily="50" charset="-128"/>
              <a:ea typeface="ＭＳ Ｐゴシック" panose="020B0600070205080204" pitchFamily="50" charset="-128"/>
            </a:rPr>
            <a:t>　令和５年度の債務償還比率は、将来負担額が減少し、充当可能財源が増加したことにより、前年度と比べ減少となっている。</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04435847-D6F5-4F54-9158-BD389A356DEF}"/>
            </a:ext>
          </a:extLst>
        </xdr:cNvPr>
        <xdr:cNvSpPr txBox="1"/>
      </xdr:nvSpPr>
      <xdr:spPr>
        <a:xfrm>
          <a:off x="1015047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99401E10-AC37-458D-9897-EE0DA31C72EC}"/>
            </a:ext>
          </a:extLst>
        </xdr:cNvPr>
        <xdr:cNvCxnSpPr/>
      </xdr:nvCxnSpPr>
      <xdr:spPr>
        <a:xfrm>
          <a:off x="10188575" y="709676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0C96B64A-48AA-439E-B1EA-AA8EFD7092C4}"/>
            </a:ext>
          </a:extLst>
        </xdr:cNvPr>
        <xdr:cNvSpPr txBox="1"/>
      </xdr:nvSpPr>
      <xdr:spPr>
        <a:xfrm>
          <a:off x="9695591" y="699914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AFE4ABC4-F38F-4AC6-BADC-EAD47E134A90}"/>
            </a:ext>
          </a:extLst>
        </xdr:cNvPr>
        <xdr:cNvCxnSpPr/>
      </xdr:nvCxnSpPr>
      <xdr:spPr>
        <a:xfrm>
          <a:off x="10188575" y="67331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2A3285FD-F3ED-49DA-AB7F-12842DEA860F}"/>
            </a:ext>
          </a:extLst>
        </xdr:cNvPr>
        <xdr:cNvSpPr txBox="1"/>
      </xdr:nvSpPr>
      <xdr:spPr>
        <a:xfrm>
          <a:off x="9695591" y="663550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E63DFE7B-A3DE-4E3E-AE3D-EB1E80FE665C}"/>
            </a:ext>
          </a:extLst>
        </xdr:cNvPr>
        <xdr:cNvCxnSpPr/>
      </xdr:nvCxnSpPr>
      <xdr:spPr>
        <a:xfrm>
          <a:off x="10188575" y="6369473"/>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0" name="テキスト ボックス 119">
          <a:extLst>
            <a:ext uri="{FF2B5EF4-FFF2-40B4-BE49-F238E27FC236}">
              <a16:creationId xmlns:a16="http://schemas.microsoft.com/office/drawing/2014/main" id="{F9446DF4-D831-4A9C-AC53-9C169967EA7D}"/>
            </a:ext>
          </a:extLst>
        </xdr:cNvPr>
        <xdr:cNvSpPr txBox="1"/>
      </xdr:nvSpPr>
      <xdr:spPr>
        <a:xfrm>
          <a:off x="9695591" y="627948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73DDECE0-8554-4B07-96DD-912FE936CB4A}"/>
            </a:ext>
          </a:extLst>
        </xdr:cNvPr>
        <xdr:cNvCxnSpPr/>
      </xdr:nvCxnSpPr>
      <xdr:spPr>
        <a:xfrm>
          <a:off x="10188575" y="601345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C2E74A08-9197-4F79-9E47-8BFFF54D8A9B}"/>
            </a:ext>
          </a:extLst>
        </xdr:cNvPr>
        <xdr:cNvSpPr txBox="1"/>
      </xdr:nvSpPr>
      <xdr:spPr>
        <a:xfrm>
          <a:off x="9756296" y="591583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B2CC7FCB-0641-4AE6-BC52-8BE0061BC58B}"/>
            </a:ext>
          </a:extLst>
        </xdr:cNvPr>
        <xdr:cNvCxnSpPr/>
      </xdr:nvCxnSpPr>
      <xdr:spPr>
        <a:xfrm>
          <a:off x="10188575" y="564980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2862A624-AA36-49AB-B360-4F76A0DC1253}"/>
            </a:ext>
          </a:extLst>
        </xdr:cNvPr>
        <xdr:cNvSpPr txBox="1"/>
      </xdr:nvSpPr>
      <xdr:spPr>
        <a:xfrm>
          <a:off x="9756296" y="556172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2C87E9EA-E585-4258-9070-F08BB414F235}"/>
            </a:ext>
          </a:extLst>
        </xdr:cNvPr>
        <xdr:cNvCxnSpPr/>
      </xdr:nvCxnSpPr>
      <xdr:spPr>
        <a:xfrm>
          <a:off x="10188575" y="5295688"/>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6" name="テキスト ボックス 125">
          <a:extLst>
            <a:ext uri="{FF2B5EF4-FFF2-40B4-BE49-F238E27FC236}">
              <a16:creationId xmlns:a16="http://schemas.microsoft.com/office/drawing/2014/main" id="{94F42968-D490-412F-8A31-FA0374BFA077}"/>
            </a:ext>
          </a:extLst>
        </xdr:cNvPr>
        <xdr:cNvSpPr txBox="1"/>
      </xdr:nvSpPr>
      <xdr:spPr>
        <a:xfrm>
          <a:off x="9756296" y="52018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E9439BA8-6DE0-463C-912E-50CABF05FD56}"/>
            </a:ext>
          </a:extLst>
        </xdr:cNvPr>
        <xdr:cNvCxnSpPr/>
      </xdr:nvCxnSpPr>
      <xdr:spPr>
        <a:xfrm>
          <a:off x="10188575" y="493204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8" name="テキスト ボックス 127">
          <a:extLst>
            <a:ext uri="{FF2B5EF4-FFF2-40B4-BE49-F238E27FC236}">
              <a16:creationId xmlns:a16="http://schemas.microsoft.com/office/drawing/2014/main" id="{3EF51F82-C3AA-4163-9D00-CCFC9E85E76A}"/>
            </a:ext>
          </a:extLst>
        </xdr:cNvPr>
        <xdr:cNvSpPr txBox="1"/>
      </xdr:nvSpPr>
      <xdr:spPr>
        <a:xfrm>
          <a:off x="9856983" y="483824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a:extLst>
            <a:ext uri="{FF2B5EF4-FFF2-40B4-BE49-F238E27FC236}">
              <a16:creationId xmlns:a16="http://schemas.microsoft.com/office/drawing/2014/main" id="{C8FF8CE5-53AD-489D-9001-1EE21ADAC13A}"/>
            </a:ext>
          </a:extLst>
        </xdr:cNvPr>
        <xdr:cNvSpPr/>
      </xdr:nvSpPr>
      <xdr:spPr>
        <a:xfrm>
          <a:off x="10188575" y="4932045"/>
          <a:ext cx="3805555"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134944</xdr:rowOff>
    </xdr:from>
    <xdr:to>
      <xdr:col>76</xdr:col>
      <xdr:colOff>21589</xdr:colOff>
      <xdr:row>34</xdr:row>
      <xdr:rowOff>154220</xdr:rowOff>
    </xdr:to>
    <xdr:cxnSp macro="">
      <xdr:nvCxnSpPr>
        <xdr:cNvPr id="130" name="直線コネクタ 129">
          <a:extLst>
            <a:ext uri="{FF2B5EF4-FFF2-40B4-BE49-F238E27FC236}">
              <a16:creationId xmlns:a16="http://schemas.microsoft.com/office/drawing/2014/main" id="{4281A892-5A04-4E15-A956-20BE266C1FB5}"/>
            </a:ext>
          </a:extLst>
        </xdr:cNvPr>
        <xdr:cNvCxnSpPr/>
      </xdr:nvCxnSpPr>
      <xdr:spPr>
        <a:xfrm flipV="1">
          <a:off x="13313410" y="5341309"/>
          <a:ext cx="1269" cy="1394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158047</xdr:rowOff>
    </xdr:from>
    <xdr:ext cx="560923" cy="259045"/>
    <xdr:sp macro="" textlink="">
      <xdr:nvSpPr>
        <xdr:cNvPr id="131" name="債務償還比率最小値テキスト">
          <a:extLst>
            <a:ext uri="{FF2B5EF4-FFF2-40B4-BE49-F238E27FC236}">
              <a16:creationId xmlns:a16="http://schemas.microsoft.com/office/drawing/2014/main" id="{0ABE650C-A18B-4379-A096-44FC77DDA3F2}"/>
            </a:ext>
          </a:extLst>
        </xdr:cNvPr>
        <xdr:cNvSpPr txBox="1"/>
      </xdr:nvSpPr>
      <xdr:spPr>
        <a:xfrm>
          <a:off x="13369925" y="67417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154220</xdr:rowOff>
    </xdr:from>
    <xdr:to>
      <xdr:col>76</xdr:col>
      <xdr:colOff>111125</xdr:colOff>
      <xdr:row>34</xdr:row>
      <xdr:rowOff>154220</xdr:rowOff>
    </xdr:to>
    <xdr:cxnSp macro="">
      <xdr:nvCxnSpPr>
        <xdr:cNvPr id="132" name="直線コネクタ 131">
          <a:extLst>
            <a:ext uri="{FF2B5EF4-FFF2-40B4-BE49-F238E27FC236}">
              <a16:creationId xmlns:a16="http://schemas.microsoft.com/office/drawing/2014/main" id="{4E339F7A-C1F0-4121-BCC6-95A05E379B45}"/>
            </a:ext>
          </a:extLst>
        </xdr:cNvPr>
        <xdr:cNvCxnSpPr/>
      </xdr:nvCxnSpPr>
      <xdr:spPr>
        <a:xfrm>
          <a:off x="13251180" y="6735995"/>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81621</xdr:rowOff>
    </xdr:from>
    <xdr:ext cx="469744" cy="259045"/>
    <xdr:sp macro="" textlink="">
      <xdr:nvSpPr>
        <xdr:cNvPr id="133" name="債務償還比率最大値テキスト">
          <a:extLst>
            <a:ext uri="{FF2B5EF4-FFF2-40B4-BE49-F238E27FC236}">
              <a16:creationId xmlns:a16="http://schemas.microsoft.com/office/drawing/2014/main" id="{627435DE-EDB8-4124-8C6D-74B2BABEE0EE}"/>
            </a:ext>
          </a:extLst>
        </xdr:cNvPr>
        <xdr:cNvSpPr txBox="1"/>
      </xdr:nvSpPr>
      <xdr:spPr>
        <a:xfrm>
          <a:off x="13369925" y="5122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134944</xdr:rowOff>
    </xdr:from>
    <xdr:to>
      <xdr:col>76</xdr:col>
      <xdr:colOff>111125</xdr:colOff>
      <xdr:row>26</xdr:row>
      <xdr:rowOff>134944</xdr:rowOff>
    </xdr:to>
    <xdr:cxnSp macro="">
      <xdr:nvCxnSpPr>
        <xdr:cNvPr id="134" name="直線コネクタ 133">
          <a:extLst>
            <a:ext uri="{FF2B5EF4-FFF2-40B4-BE49-F238E27FC236}">
              <a16:creationId xmlns:a16="http://schemas.microsoft.com/office/drawing/2014/main" id="{5412F2CC-2CFA-4BEF-B968-FFB208CD7F4E}"/>
            </a:ext>
          </a:extLst>
        </xdr:cNvPr>
        <xdr:cNvCxnSpPr/>
      </xdr:nvCxnSpPr>
      <xdr:spPr>
        <a:xfrm>
          <a:off x="13251180" y="5341309"/>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3841</xdr:rowOff>
    </xdr:from>
    <xdr:ext cx="469744" cy="259045"/>
    <xdr:sp macro="" textlink="">
      <xdr:nvSpPr>
        <xdr:cNvPr id="135" name="債務償還比率平均値テキスト">
          <a:extLst>
            <a:ext uri="{FF2B5EF4-FFF2-40B4-BE49-F238E27FC236}">
              <a16:creationId xmlns:a16="http://schemas.microsoft.com/office/drawing/2014/main" id="{95F8667C-ADC1-4D0F-A8A2-6EDE0B544104}"/>
            </a:ext>
          </a:extLst>
        </xdr:cNvPr>
        <xdr:cNvSpPr txBox="1"/>
      </xdr:nvSpPr>
      <xdr:spPr>
        <a:xfrm>
          <a:off x="13369925" y="5901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25414</xdr:rowOff>
    </xdr:from>
    <xdr:to>
      <xdr:col>76</xdr:col>
      <xdr:colOff>73025</xdr:colOff>
      <xdr:row>30</xdr:row>
      <xdr:rowOff>127014</xdr:rowOff>
    </xdr:to>
    <xdr:sp macro="" textlink="">
      <xdr:nvSpPr>
        <xdr:cNvPr id="136" name="フローチャート: 判断 135">
          <a:extLst>
            <a:ext uri="{FF2B5EF4-FFF2-40B4-BE49-F238E27FC236}">
              <a16:creationId xmlns:a16="http://schemas.microsoft.com/office/drawing/2014/main" id="{4D4269BD-2785-414F-AE25-FB3E98616E55}"/>
            </a:ext>
          </a:extLst>
        </xdr:cNvPr>
        <xdr:cNvSpPr/>
      </xdr:nvSpPr>
      <xdr:spPr>
        <a:xfrm>
          <a:off x="13289280" y="5917579"/>
          <a:ext cx="80645"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43646</xdr:rowOff>
    </xdr:from>
    <xdr:to>
      <xdr:col>72</xdr:col>
      <xdr:colOff>123825</xdr:colOff>
      <xdr:row>30</xdr:row>
      <xdr:rowOff>145246</xdr:rowOff>
    </xdr:to>
    <xdr:sp macro="" textlink="">
      <xdr:nvSpPr>
        <xdr:cNvPr id="137" name="フローチャート: 判断 136">
          <a:extLst>
            <a:ext uri="{FF2B5EF4-FFF2-40B4-BE49-F238E27FC236}">
              <a16:creationId xmlns:a16="http://schemas.microsoft.com/office/drawing/2014/main" id="{DACAB645-40E8-4AEC-849A-5DFD62C2A900}"/>
            </a:ext>
          </a:extLst>
        </xdr:cNvPr>
        <xdr:cNvSpPr/>
      </xdr:nvSpPr>
      <xdr:spPr>
        <a:xfrm>
          <a:off x="12629515" y="5941526"/>
          <a:ext cx="1073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39857</xdr:rowOff>
    </xdr:from>
    <xdr:to>
      <xdr:col>68</xdr:col>
      <xdr:colOff>123825</xdr:colOff>
      <xdr:row>29</xdr:row>
      <xdr:rowOff>141457</xdr:rowOff>
    </xdr:to>
    <xdr:sp macro="" textlink="">
      <xdr:nvSpPr>
        <xdr:cNvPr id="138" name="フローチャート: 判断 137">
          <a:extLst>
            <a:ext uri="{FF2B5EF4-FFF2-40B4-BE49-F238E27FC236}">
              <a16:creationId xmlns:a16="http://schemas.microsoft.com/office/drawing/2014/main" id="{15E52A71-4058-4174-889F-1C5ACAE3B132}"/>
            </a:ext>
          </a:extLst>
        </xdr:cNvPr>
        <xdr:cNvSpPr/>
      </xdr:nvSpPr>
      <xdr:spPr>
        <a:xfrm>
          <a:off x="11943715" y="5764382"/>
          <a:ext cx="10731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42637</xdr:rowOff>
    </xdr:from>
    <xdr:to>
      <xdr:col>64</xdr:col>
      <xdr:colOff>123825</xdr:colOff>
      <xdr:row>31</xdr:row>
      <xdr:rowOff>144237</xdr:rowOff>
    </xdr:to>
    <xdr:sp macro="" textlink="">
      <xdr:nvSpPr>
        <xdr:cNvPr id="139" name="フローチャート: 判断 138">
          <a:extLst>
            <a:ext uri="{FF2B5EF4-FFF2-40B4-BE49-F238E27FC236}">
              <a16:creationId xmlns:a16="http://schemas.microsoft.com/office/drawing/2014/main" id="{087668F8-189A-4D15-A98E-AB9BC9852C83}"/>
            </a:ext>
          </a:extLst>
        </xdr:cNvPr>
        <xdr:cNvSpPr/>
      </xdr:nvSpPr>
      <xdr:spPr>
        <a:xfrm>
          <a:off x="11257915" y="6111967"/>
          <a:ext cx="1073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60149</xdr:rowOff>
    </xdr:from>
    <xdr:to>
      <xdr:col>60</xdr:col>
      <xdr:colOff>123825</xdr:colOff>
      <xdr:row>31</xdr:row>
      <xdr:rowOff>161749</xdr:rowOff>
    </xdr:to>
    <xdr:sp macro="" textlink="">
      <xdr:nvSpPr>
        <xdr:cNvPr id="140" name="フローチャート: 判断 139">
          <a:extLst>
            <a:ext uri="{FF2B5EF4-FFF2-40B4-BE49-F238E27FC236}">
              <a16:creationId xmlns:a16="http://schemas.microsoft.com/office/drawing/2014/main" id="{28FD5870-7690-4070-8059-2962FAE725E0}"/>
            </a:ext>
          </a:extLst>
        </xdr:cNvPr>
        <xdr:cNvSpPr/>
      </xdr:nvSpPr>
      <xdr:spPr>
        <a:xfrm>
          <a:off x="10572115" y="6123764"/>
          <a:ext cx="10731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38C859FC-F32D-4162-B9D1-6D4D7DA7EA5D}"/>
            </a:ext>
          </a:extLst>
        </xdr:cNvPr>
        <xdr:cNvSpPr txBox="1"/>
      </xdr:nvSpPr>
      <xdr:spPr>
        <a:xfrm>
          <a:off x="1316037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F8EED7D2-28D1-4798-B4BC-795B184ACE78}"/>
            </a:ext>
          </a:extLst>
        </xdr:cNvPr>
        <xdr:cNvSpPr txBox="1"/>
      </xdr:nvSpPr>
      <xdr:spPr>
        <a:xfrm>
          <a:off x="125272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A9C13FF-05B1-4148-B05A-83698565A192}"/>
            </a:ext>
          </a:extLst>
        </xdr:cNvPr>
        <xdr:cNvSpPr txBox="1"/>
      </xdr:nvSpPr>
      <xdr:spPr>
        <a:xfrm>
          <a:off x="118414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C297E748-C6D8-4120-A5DF-352CB6DB1449}"/>
            </a:ext>
          </a:extLst>
        </xdr:cNvPr>
        <xdr:cNvSpPr txBox="1"/>
      </xdr:nvSpPr>
      <xdr:spPr>
        <a:xfrm>
          <a:off x="111556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A14A9BCB-D4F4-4E24-8F0C-F72E9B0C6F49}"/>
            </a:ext>
          </a:extLst>
        </xdr:cNvPr>
        <xdr:cNvSpPr txBox="1"/>
      </xdr:nvSpPr>
      <xdr:spPr>
        <a:xfrm>
          <a:off x="104698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61616</xdr:rowOff>
    </xdr:from>
    <xdr:to>
      <xdr:col>76</xdr:col>
      <xdr:colOff>73025</xdr:colOff>
      <xdr:row>28</xdr:row>
      <xdr:rowOff>163216</xdr:rowOff>
    </xdr:to>
    <xdr:sp macro="" textlink="">
      <xdr:nvSpPr>
        <xdr:cNvPr id="146" name="楕円 145">
          <a:extLst>
            <a:ext uri="{FF2B5EF4-FFF2-40B4-BE49-F238E27FC236}">
              <a16:creationId xmlns:a16="http://schemas.microsoft.com/office/drawing/2014/main" id="{2D7EC5D6-8926-4D75-B89E-CD7E09B3478F}"/>
            </a:ext>
          </a:extLst>
        </xdr:cNvPr>
        <xdr:cNvSpPr/>
      </xdr:nvSpPr>
      <xdr:spPr>
        <a:xfrm>
          <a:off x="13289280" y="5610881"/>
          <a:ext cx="8064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84493</xdr:rowOff>
    </xdr:from>
    <xdr:ext cx="469744" cy="259045"/>
    <xdr:sp macro="" textlink="">
      <xdr:nvSpPr>
        <xdr:cNvPr id="147" name="債務償還比率該当値テキスト">
          <a:extLst>
            <a:ext uri="{FF2B5EF4-FFF2-40B4-BE49-F238E27FC236}">
              <a16:creationId xmlns:a16="http://schemas.microsoft.com/office/drawing/2014/main" id="{866409C9-22B3-454F-BDA2-F77EB2BFCEFA}"/>
            </a:ext>
          </a:extLst>
        </xdr:cNvPr>
        <xdr:cNvSpPr txBox="1"/>
      </xdr:nvSpPr>
      <xdr:spPr>
        <a:xfrm>
          <a:off x="13369925" y="546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170526</xdr:rowOff>
    </xdr:from>
    <xdr:to>
      <xdr:col>72</xdr:col>
      <xdr:colOff>123825</xdr:colOff>
      <xdr:row>29</xdr:row>
      <xdr:rowOff>100676</xdr:rowOff>
    </xdr:to>
    <xdr:sp macro="" textlink="">
      <xdr:nvSpPr>
        <xdr:cNvPr id="148" name="楕円 147">
          <a:extLst>
            <a:ext uri="{FF2B5EF4-FFF2-40B4-BE49-F238E27FC236}">
              <a16:creationId xmlns:a16="http://schemas.microsoft.com/office/drawing/2014/main" id="{726B07B9-000F-490A-8F1F-49B38912B70B}"/>
            </a:ext>
          </a:extLst>
        </xdr:cNvPr>
        <xdr:cNvSpPr/>
      </xdr:nvSpPr>
      <xdr:spPr>
        <a:xfrm>
          <a:off x="12629515" y="5727411"/>
          <a:ext cx="10731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112416</xdr:rowOff>
    </xdr:from>
    <xdr:to>
      <xdr:col>76</xdr:col>
      <xdr:colOff>22225</xdr:colOff>
      <xdr:row>29</xdr:row>
      <xdr:rowOff>49876</xdr:rowOff>
    </xdr:to>
    <xdr:cxnSp macro="">
      <xdr:nvCxnSpPr>
        <xdr:cNvPr id="149" name="直線コネクタ 148">
          <a:extLst>
            <a:ext uri="{FF2B5EF4-FFF2-40B4-BE49-F238E27FC236}">
              <a16:creationId xmlns:a16="http://schemas.microsoft.com/office/drawing/2014/main" id="{2AEF8F9D-76FB-42EB-909E-B25056BE543A}"/>
            </a:ext>
          </a:extLst>
        </xdr:cNvPr>
        <xdr:cNvCxnSpPr/>
      </xdr:nvCxnSpPr>
      <xdr:spPr>
        <a:xfrm flipV="1">
          <a:off x="12684125" y="5665491"/>
          <a:ext cx="631190" cy="11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10880</xdr:rowOff>
    </xdr:from>
    <xdr:to>
      <xdr:col>68</xdr:col>
      <xdr:colOff>123825</xdr:colOff>
      <xdr:row>28</xdr:row>
      <xdr:rowOff>112480</xdr:rowOff>
    </xdr:to>
    <xdr:sp macro="" textlink="">
      <xdr:nvSpPr>
        <xdr:cNvPr id="150" name="楕円 149">
          <a:extLst>
            <a:ext uri="{FF2B5EF4-FFF2-40B4-BE49-F238E27FC236}">
              <a16:creationId xmlns:a16="http://schemas.microsoft.com/office/drawing/2014/main" id="{6F8DC016-6F5F-49F6-8794-2C86E2CC6B6F}"/>
            </a:ext>
          </a:extLst>
        </xdr:cNvPr>
        <xdr:cNvSpPr/>
      </xdr:nvSpPr>
      <xdr:spPr>
        <a:xfrm>
          <a:off x="11943715" y="5565860"/>
          <a:ext cx="10731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61680</xdr:rowOff>
    </xdr:from>
    <xdr:to>
      <xdr:col>72</xdr:col>
      <xdr:colOff>73025</xdr:colOff>
      <xdr:row>29</xdr:row>
      <xdr:rowOff>49876</xdr:rowOff>
    </xdr:to>
    <xdr:cxnSp macro="">
      <xdr:nvCxnSpPr>
        <xdr:cNvPr id="151" name="直線コネクタ 150">
          <a:extLst>
            <a:ext uri="{FF2B5EF4-FFF2-40B4-BE49-F238E27FC236}">
              <a16:creationId xmlns:a16="http://schemas.microsoft.com/office/drawing/2014/main" id="{65AF3991-488F-4D17-87A6-B0EF5B5D4755}"/>
            </a:ext>
          </a:extLst>
        </xdr:cNvPr>
        <xdr:cNvCxnSpPr/>
      </xdr:nvCxnSpPr>
      <xdr:spPr>
        <a:xfrm>
          <a:off x="11998325" y="5610945"/>
          <a:ext cx="685800" cy="167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16298</xdr:rowOff>
    </xdr:from>
    <xdr:to>
      <xdr:col>64</xdr:col>
      <xdr:colOff>123825</xdr:colOff>
      <xdr:row>30</xdr:row>
      <xdr:rowOff>117898</xdr:rowOff>
    </xdr:to>
    <xdr:sp macro="" textlink="">
      <xdr:nvSpPr>
        <xdr:cNvPr id="152" name="楕円 151">
          <a:extLst>
            <a:ext uri="{FF2B5EF4-FFF2-40B4-BE49-F238E27FC236}">
              <a16:creationId xmlns:a16="http://schemas.microsoft.com/office/drawing/2014/main" id="{25F96D59-547A-4A89-8EF8-4B31EBFEE74D}"/>
            </a:ext>
          </a:extLst>
        </xdr:cNvPr>
        <xdr:cNvSpPr/>
      </xdr:nvSpPr>
      <xdr:spPr>
        <a:xfrm>
          <a:off x="11257915" y="5916083"/>
          <a:ext cx="1073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61680</xdr:rowOff>
    </xdr:from>
    <xdr:to>
      <xdr:col>68</xdr:col>
      <xdr:colOff>73025</xdr:colOff>
      <xdr:row>30</xdr:row>
      <xdr:rowOff>67098</xdr:rowOff>
    </xdr:to>
    <xdr:cxnSp macro="">
      <xdr:nvCxnSpPr>
        <xdr:cNvPr id="153" name="直線コネクタ 152">
          <a:extLst>
            <a:ext uri="{FF2B5EF4-FFF2-40B4-BE49-F238E27FC236}">
              <a16:creationId xmlns:a16="http://schemas.microsoft.com/office/drawing/2014/main" id="{923CFD01-0206-4474-8832-685418F2F2F1}"/>
            </a:ext>
          </a:extLst>
        </xdr:cNvPr>
        <xdr:cNvCxnSpPr/>
      </xdr:nvCxnSpPr>
      <xdr:spPr>
        <a:xfrm flipV="1">
          <a:off x="11312525" y="5610945"/>
          <a:ext cx="685800" cy="3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169947</xdr:rowOff>
    </xdr:from>
    <xdr:to>
      <xdr:col>60</xdr:col>
      <xdr:colOff>123825</xdr:colOff>
      <xdr:row>31</xdr:row>
      <xdr:rowOff>100097</xdr:rowOff>
    </xdr:to>
    <xdr:sp macro="" textlink="">
      <xdr:nvSpPr>
        <xdr:cNvPr id="154" name="楕円 153">
          <a:extLst>
            <a:ext uri="{FF2B5EF4-FFF2-40B4-BE49-F238E27FC236}">
              <a16:creationId xmlns:a16="http://schemas.microsoft.com/office/drawing/2014/main" id="{7554CF62-24C6-4E8D-9073-FC2FAC27294D}"/>
            </a:ext>
          </a:extLst>
        </xdr:cNvPr>
        <xdr:cNvSpPr/>
      </xdr:nvSpPr>
      <xdr:spPr>
        <a:xfrm>
          <a:off x="10572115" y="6069732"/>
          <a:ext cx="10731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67098</xdr:rowOff>
    </xdr:from>
    <xdr:to>
      <xdr:col>64</xdr:col>
      <xdr:colOff>73025</xdr:colOff>
      <xdr:row>31</xdr:row>
      <xdr:rowOff>49297</xdr:rowOff>
    </xdr:to>
    <xdr:cxnSp macro="">
      <xdr:nvCxnSpPr>
        <xdr:cNvPr id="155" name="直線コネクタ 154">
          <a:extLst>
            <a:ext uri="{FF2B5EF4-FFF2-40B4-BE49-F238E27FC236}">
              <a16:creationId xmlns:a16="http://schemas.microsoft.com/office/drawing/2014/main" id="{4F672F25-016D-4337-A042-CB31D58C0B48}"/>
            </a:ext>
          </a:extLst>
        </xdr:cNvPr>
        <xdr:cNvCxnSpPr/>
      </xdr:nvCxnSpPr>
      <xdr:spPr>
        <a:xfrm flipV="1">
          <a:off x="10626725" y="5961168"/>
          <a:ext cx="685800" cy="157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136373</xdr:rowOff>
    </xdr:from>
    <xdr:ext cx="469744" cy="259045"/>
    <xdr:sp macro="" textlink="">
      <xdr:nvSpPr>
        <xdr:cNvPr id="156" name="n_1aveValue債務償還比率">
          <a:extLst>
            <a:ext uri="{FF2B5EF4-FFF2-40B4-BE49-F238E27FC236}">
              <a16:creationId xmlns:a16="http://schemas.microsoft.com/office/drawing/2014/main" id="{68F308E0-652B-491B-9756-A90D1D612ABE}"/>
            </a:ext>
          </a:extLst>
        </xdr:cNvPr>
        <xdr:cNvSpPr txBox="1"/>
      </xdr:nvSpPr>
      <xdr:spPr>
        <a:xfrm>
          <a:off x="12459412" y="602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132584</xdr:rowOff>
    </xdr:from>
    <xdr:ext cx="469744" cy="259045"/>
    <xdr:sp macro="" textlink="">
      <xdr:nvSpPr>
        <xdr:cNvPr id="157" name="n_2aveValue債務償還比率">
          <a:extLst>
            <a:ext uri="{FF2B5EF4-FFF2-40B4-BE49-F238E27FC236}">
              <a16:creationId xmlns:a16="http://schemas.microsoft.com/office/drawing/2014/main" id="{733B99E0-DF35-4A1D-B489-B7976C9DDC8B}"/>
            </a:ext>
          </a:extLst>
        </xdr:cNvPr>
        <xdr:cNvSpPr txBox="1"/>
      </xdr:nvSpPr>
      <xdr:spPr>
        <a:xfrm>
          <a:off x="11780597" y="5860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31</xdr:row>
      <xdr:rowOff>135364</xdr:rowOff>
    </xdr:from>
    <xdr:ext cx="560923" cy="259045"/>
    <xdr:sp macro="" textlink="">
      <xdr:nvSpPr>
        <xdr:cNvPr id="158" name="n_3aveValue債務償還比率">
          <a:extLst>
            <a:ext uri="{FF2B5EF4-FFF2-40B4-BE49-F238E27FC236}">
              <a16:creationId xmlns:a16="http://schemas.microsoft.com/office/drawing/2014/main" id="{0A4DE972-9093-4BE4-A7BD-F721AC9FF37D}"/>
            </a:ext>
          </a:extLst>
        </xdr:cNvPr>
        <xdr:cNvSpPr txBox="1"/>
      </xdr:nvSpPr>
      <xdr:spPr>
        <a:xfrm>
          <a:off x="11066353" y="619897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31</xdr:row>
      <xdr:rowOff>152876</xdr:rowOff>
    </xdr:from>
    <xdr:ext cx="560923" cy="259045"/>
    <xdr:sp macro="" textlink="">
      <xdr:nvSpPr>
        <xdr:cNvPr id="159" name="n_4aveValue債務償還比率">
          <a:extLst>
            <a:ext uri="{FF2B5EF4-FFF2-40B4-BE49-F238E27FC236}">
              <a16:creationId xmlns:a16="http://schemas.microsoft.com/office/drawing/2014/main" id="{5D2A420C-B0D9-4F81-BB8E-ED1DCBEEED03}"/>
            </a:ext>
          </a:extLst>
        </xdr:cNvPr>
        <xdr:cNvSpPr txBox="1"/>
      </xdr:nvSpPr>
      <xdr:spPr>
        <a:xfrm>
          <a:off x="10380553" y="622030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117203</xdr:rowOff>
    </xdr:from>
    <xdr:ext cx="469744" cy="259045"/>
    <xdr:sp macro="" textlink="">
      <xdr:nvSpPr>
        <xdr:cNvPr id="160" name="n_1mainValue債務償還比率">
          <a:extLst>
            <a:ext uri="{FF2B5EF4-FFF2-40B4-BE49-F238E27FC236}">
              <a16:creationId xmlns:a16="http://schemas.microsoft.com/office/drawing/2014/main" id="{CEDC2AC3-7C4B-43BB-B168-96CBFCB8CD4A}"/>
            </a:ext>
          </a:extLst>
        </xdr:cNvPr>
        <xdr:cNvSpPr txBox="1"/>
      </xdr:nvSpPr>
      <xdr:spPr>
        <a:xfrm>
          <a:off x="12459412" y="5498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129007</xdr:rowOff>
    </xdr:from>
    <xdr:ext cx="469744" cy="259045"/>
    <xdr:sp macro="" textlink="">
      <xdr:nvSpPr>
        <xdr:cNvPr id="161" name="n_2mainValue債務償還比率">
          <a:extLst>
            <a:ext uri="{FF2B5EF4-FFF2-40B4-BE49-F238E27FC236}">
              <a16:creationId xmlns:a16="http://schemas.microsoft.com/office/drawing/2014/main" id="{115E3AE8-D9B3-44D5-883F-69A00CB4E5A1}"/>
            </a:ext>
          </a:extLst>
        </xdr:cNvPr>
        <xdr:cNvSpPr txBox="1"/>
      </xdr:nvSpPr>
      <xdr:spPr>
        <a:xfrm>
          <a:off x="11780597" y="5342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134425</xdr:rowOff>
    </xdr:from>
    <xdr:ext cx="469744" cy="259045"/>
    <xdr:sp macro="" textlink="">
      <xdr:nvSpPr>
        <xdr:cNvPr id="162" name="n_3mainValue債務償還比率">
          <a:extLst>
            <a:ext uri="{FF2B5EF4-FFF2-40B4-BE49-F238E27FC236}">
              <a16:creationId xmlns:a16="http://schemas.microsoft.com/office/drawing/2014/main" id="{0725F80B-AE36-4A0A-819C-0BF4BCD36A51}"/>
            </a:ext>
          </a:extLst>
        </xdr:cNvPr>
        <xdr:cNvSpPr txBox="1"/>
      </xdr:nvSpPr>
      <xdr:spPr>
        <a:xfrm>
          <a:off x="11094797" y="5683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116624</xdr:rowOff>
    </xdr:from>
    <xdr:ext cx="469744" cy="259045"/>
    <xdr:sp macro="" textlink="">
      <xdr:nvSpPr>
        <xdr:cNvPr id="163" name="n_4mainValue債務償還比率">
          <a:extLst>
            <a:ext uri="{FF2B5EF4-FFF2-40B4-BE49-F238E27FC236}">
              <a16:creationId xmlns:a16="http://schemas.microsoft.com/office/drawing/2014/main" id="{96A7B95E-5F2F-4CD5-96F2-9DC929D91FB1}"/>
            </a:ext>
          </a:extLst>
        </xdr:cNvPr>
        <xdr:cNvSpPr txBox="1"/>
      </xdr:nvSpPr>
      <xdr:spPr>
        <a:xfrm>
          <a:off x="10408997" y="584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4" name="正方形/長方形 163">
          <a:extLst>
            <a:ext uri="{FF2B5EF4-FFF2-40B4-BE49-F238E27FC236}">
              <a16:creationId xmlns:a16="http://schemas.microsoft.com/office/drawing/2014/main" id="{F52BDD59-1756-4142-92CC-8CE32E8CB108}"/>
            </a:ext>
          </a:extLst>
        </xdr:cNvPr>
        <xdr:cNvSpPr/>
      </xdr:nvSpPr>
      <xdr:spPr>
        <a:xfrm>
          <a:off x="1142365" y="797242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5" name="正方形/長方形 164">
          <a:extLst>
            <a:ext uri="{FF2B5EF4-FFF2-40B4-BE49-F238E27FC236}">
              <a16:creationId xmlns:a16="http://schemas.microsoft.com/office/drawing/2014/main" id="{A369E097-6E3B-4FAB-B5C6-5B2D29C07C5A}"/>
            </a:ext>
          </a:extLst>
        </xdr:cNvPr>
        <xdr:cNvSpPr/>
      </xdr:nvSpPr>
      <xdr:spPr>
        <a:xfrm>
          <a:off x="1142365" y="1177099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6" name="テキスト ボックス 165">
          <a:extLst>
            <a:ext uri="{FF2B5EF4-FFF2-40B4-BE49-F238E27FC236}">
              <a16:creationId xmlns:a16="http://schemas.microsoft.com/office/drawing/2014/main" id="{17466AA0-4F41-4D59-BE36-DE7017479170}"/>
            </a:ext>
          </a:extLst>
        </xdr:cNvPr>
        <xdr:cNvSpPr txBox="1"/>
      </xdr:nvSpPr>
      <xdr:spPr>
        <a:xfrm>
          <a:off x="830580" y="82226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7" name="テキスト ボックス 166">
          <a:extLst>
            <a:ext uri="{FF2B5EF4-FFF2-40B4-BE49-F238E27FC236}">
              <a16:creationId xmlns:a16="http://schemas.microsoft.com/office/drawing/2014/main" id="{3F1E62F6-C3A9-4915-BB19-E8AB8FF3A54A}"/>
            </a:ext>
          </a:extLst>
        </xdr:cNvPr>
        <xdr:cNvSpPr txBox="1"/>
      </xdr:nvSpPr>
      <xdr:spPr>
        <a:xfrm>
          <a:off x="6285865" y="1089533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8" name="テキスト ボックス 167">
          <a:extLst>
            <a:ext uri="{FF2B5EF4-FFF2-40B4-BE49-F238E27FC236}">
              <a16:creationId xmlns:a16="http://schemas.microsoft.com/office/drawing/2014/main" id="{A68BAC71-7DF1-4732-A0FF-71D7BEE605F8}"/>
            </a:ext>
          </a:extLst>
        </xdr:cNvPr>
        <xdr:cNvSpPr txBox="1"/>
      </xdr:nvSpPr>
      <xdr:spPr>
        <a:xfrm>
          <a:off x="830580" y="119995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9" name="テキスト ボックス 168">
          <a:extLst>
            <a:ext uri="{FF2B5EF4-FFF2-40B4-BE49-F238E27FC236}">
              <a16:creationId xmlns:a16="http://schemas.microsoft.com/office/drawing/2014/main" id="{E9A4A915-3DE1-44CF-A9F2-5DCFD9752913}"/>
            </a:ext>
          </a:extLst>
        </xdr:cNvPr>
        <xdr:cNvSpPr txBox="1"/>
      </xdr:nvSpPr>
      <xdr:spPr>
        <a:xfrm>
          <a:off x="6285865" y="14757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64A65CC-A82F-4DA9-AEBB-ABE39C5B5B1A}"/>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1845774-F1D9-4B94-B06A-02AE447FB79D}"/>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29C3460-9DF0-417D-8FAA-6A674B3FC014}"/>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1F31374-DD0D-416B-A420-865E78A564A8}"/>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26803E0-0244-41B8-9983-7E825EF383A8}"/>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119554B-1032-453B-B5E1-D27F6FED7417}"/>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AC9AE06-2B2A-4B3B-90E5-B977169EFC7F}"/>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CCC4A4B-2FB9-4AC7-AB38-C32CFB241D37}"/>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FC431D2-D2D5-4CA5-962A-CE09C1CD454D}"/>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6FCFBA3-C256-43F3-B18D-9E927D84C1EB}"/>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717,861
699,153
328.91
345,888,993
337,235,774
7,060,378
184,939,705
258,186,998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62359FE-0A9B-47E1-B04A-D6D3F7DC2D0F}"/>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5E79375-E044-4B8A-8D5C-79C9749033CD}"/>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5E8B56F-7063-4EAC-84DB-67BE9D6B77BC}"/>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B7A691A-5900-4600-B95B-1346F9D6F913}"/>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A3AD271-7CF8-43EA-B762-B0D18EC89390}"/>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64F6C82-2D5E-4752-9BF6-CF2CF87A06AF}"/>
            </a:ext>
          </a:extLst>
        </xdr:cNvPr>
        <xdr:cNvSpPr/>
      </xdr:nvSpPr>
      <xdr:spPr>
        <a:xfrm>
          <a:off x="6474460" y="1714500"/>
          <a:ext cx="329819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DF29641-AEF3-4B34-9ACB-1FD1B18AFA73}"/>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D644193-A60C-4965-9389-87C093F0885D}"/>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7A94BF3-DF52-4204-8614-00A090BB8F2B}"/>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11AD887-401F-499C-8805-57AC7F65A591}"/>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7523A00-287A-42ED-9F37-3F4B9DB84FD1}"/>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56831A9-A4F3-42CB-8C4A-6FB310838409}"/>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9BEF671-F979-44F1-B33B-8453E636CB6D}"/>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8F6C71F-D7A5-447C-A10A-99AF5F423536}"/>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F0EA2FA-5609-4BA0-A4CC-4472EE78D4C2}"/>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97FED13-EC4A-46CE-89BB-940C1F5E225D}"/>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1BADCC7-8C2C-40BE-B534-9AC1CAB7713E}"/>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79FE1A0-6C14-41FB-9FA3-990AAE859B6D}"/>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D9D38F2-9D94-447B-B583-95D3C58C97B8}"/>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E0CF69F-4765-4CE5-9E46-E1C9F0C7F0E6}"/>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8707869-81A5-4AD6-B99E-AA12D109BDF9}"/>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441EB60-FEDE-44A6-8A3D-DD8622692FF7}"/>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E98A321-1F74-4C19-B0B9-255FB59630DA}"/>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E09A17A-F997-4A46-9655-3CC09535949C}"/>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405E870-E991-4345-91F3-CD6BBFEBF180}"/>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E24968B-A5D2-4354-9BDF-8E9798EC9968}"/>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D9E124B-1288-4378-8A80-8B99A4B2F872}"/>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B75626A-4297-4E4D-849C-87D2366A057B}"/>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1BB9721-EFB9-457E-8952-28BF41A2C7C7}"/>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4DE1063-2777-4B77-9C69-BC9101A5C5E3}"/>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054744C-E88D-4E2D-A60C-0EFE05E7113E}"/>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E4218CA-DD23-46E7-8664-9FCA6C576B73}"/>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B471D339-DC2B-4590-98BE-7834E6A97407}"/>
            </a:ext>
          </a:extLst>
        </xdr:cNvPr>
        <xdr:cNvCxnSpPr/>
      </xdr:nvCxnSpPr>
      <xdr:spPr>
        <a:xfrm>
          <a:off x="685800" y="715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A5E377E0-EBF7-4B64-B52E-541039ABBD40}"/>
            </a:ext>
          </a:extLst>
        </xdr:cNvPr>
        <xdr:cNvSpPr txBox="1"/>
      </xdr:nvSpPr>
      <xdr:spPr>
        <a:xfrm>
          <a:off x="343701" y="70224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A7325925-47D6-4E13-A8EB-00A11E599FD1}"/>
            </a:ext>
          </a:extLst>
        </xdr:cNvPr>
        <xdr:cNvCxnSpPr/>
      </xdr:nvCxnSpPr>
      <xdr:spPr>
        <a:xfrm>
          <a:off x="685800" y="670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17A8189E-37E6-4C9D-BB52-38B6A3DDB058}"/>
            </a:ext>
          </a:extLst>
        </xdr:cNvPr>
        <xdr:cNvSpPr txBox="1"/>
      </xdr:nvSpPr>
      <xdr:spPr>
        <a:xfrm>
          <a:off x="343701" y="656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77EFF4D3-FE0D-495F-A262-6EB2D65AF96B}"/>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298AB5B5-39BC-4570-9C26-DF836DC3AD01}"/>
            </a:ext>
          </a:extLst>
        </xdr:cNvPr>
        <xdr:cNvSpPr txBox="1"/>
      </xdr:nvSpPr>
      <xdr:spPr>
        <a:xfrm>
          <a:off x="343701" y="61042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A6F9E48-318E-4D92-9DC3-3D3B425F2C57}"/>
            </a:ext>
          </a:extLst>
        </xdr:cNvPr>
        <xdr:cNvCxnSpPr/>
      </xdr:nvCxnSpPr>
      <xdr:spPr>
        <a:xfrm>
          <a:off x="685800" y="578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452A81C0-EDD7-41E9-B1F8-C0B5B1E1C7D5}"/>
            </a:ext>
          </a:extLst>
        </xdr:cNvPr>
        <xdr:cNvSpPr txBox="1"/>
      </xdr:nvSpPr>
      <xdr:spPr>
        <a:xfrm>
          <a:off x="343701" y="56508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88BC72FC-8C8E-491C-B836-DC325911231A}"/>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BF99667E-8E4E-438A-8E04-056422EC25E4}"/>
            </a:ext>
          </a:extLst>
        </xdr:cNvPr>
        <xdr:cNvSpPr txBox="1"/>
      </xdr:nvSpPr>
      <xdr:spPr>
        <a:xfrm>
          <a:off x="38686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E32B17A-6549-4D47-AF4B-9238CEA5F80D}"/>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35</xdr:row>
      <xdr:rowOff>21336</xdr:rowOff>
    </xdr:from>
    <xdr:to>
      <xdr:col>24</xdr:col>
      <xdr:colOff>62865</xdr:colOff>
      <xdr:row>42</xdr:row>
      <xdr:rowOff>32766</xdr:rowOff>
    </xdr:to>
    <xdr:cxnSp macro="">
      <xdr:nvCxnSpPr>
        <xdr:cNvPr id="55" name="直線コネクタ 54">
          <a:extLst>
            <a:ext uri="{FF2B5EF4-FFF2-40B4-BE49-F238E27FC236}">
              <a16:creationId xmlns:a16="http://schemas.microsoft.com/office/drawing/2014/main" id="{48978656-1395-4BAD-BE50-587CE84743BF}"/>
            </a:ext>
          </a:extLst>
        </xdr:cNvPr>
        <xdr:cNvCxnSpPr/>
      </xdr:nvCxnSpPr>
      <xdr:spPr>
        <a:xfrm flipV="1">
          <a:off x="4173855" y="6018276"/>
          <a:ext cx="0" cy="1213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36593</xdr:rowOff>
    </xdr:from>
    <xdr:ext cx="405111" cy="259045"/>
    <xdr:sp macro="" textlink="">
      <xdr:nvSpPr>
        <xdr:cNvPr id="56" name="【道路】&#10;有形固定資産減価償却率最小値テキスト">
          <a:extLst>
            <a:ext uri="{FF2B5EF4-FFF2-40B4-BE49-F238E27FC236}">
              <a16:creationId xmlns:a16="http://schemas.microsoft.com/office/drawing/2014/main" id="{06B3174F-337A-483C-B4FA-58D59D4A550C}"/>
            </a:ext>
          </a:extLst>
        </xdr:cNvPr>
        <xdr:cNvSpPr txBox="1"/>
      </xdr:nvSpPr>
      <xdr:spPr>
        <a:xfrm>
          <a:off x="4212590" y="723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32766</xdr:rowOff>
    </xdr:from>
    <xdr:to>
      <xdr:col>24</xdr:col>
      <xdr:colOff>152400</xdr:colOff>
      <xdr:row>42</xdr:row>
      <xdr:rowOff>32766</xdr:rowOff>
    </xdr:to>
    <xdr:cxnSp macro="">
      <xdr:nvCxnSpPr>
        <xdr:cNvPr id="57" name="直線コネクタ 56">
          <a:extLst>
            <a:ext uri="{FF2B5EF4-FFF2-40B4-BE49-F238E27FC236}">
              <a16:creationId xmlns:a16="http://schemas.microsoft.com/office/drawing/2014/main" id="{51A720A4-17F7-4B65-826A-BDADFC276239}"/>
            </a:ext>
          </a:extLst>
        </xdr:cNvPr>
        <xdr:cNvCxnSpPr/>
      </xdr:nvCxnSpPr>
      <xdr:spPr>
        <a:xfrm>
          <a:off x="4112260" y="72317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139463</xdr:rowOff>
    </xdr:from>
    <xdr:ext cx="405111" cy="259045"/>
    <xdr:sp macro="" textlink="">
      <xdr:nvSpPr>
        <xdr:cNvPr id="58" name="【道路】&#10;有形固定資産減価償却率最大値テキスト">
          <a:extLst>
            <a:ext uri="{FF2B5EF4-FFF2-40B4-BE49-F238E27FC236}">
              <a16:creationId xmlns:a16="http://schemas.microsoft.com/office/drawing/2014/main" id="{158A88A7-25CA-4414-8371-66830D66223B}"/>
            </a:ext>
          </a:extLst>
        </xdr:cNvPr>
        <xdr:cNvSpPr txBox="1"/>
      </xdr:nvSpPr>
      <xdr:spPr>
        <a:xfrm>
          <a:off x="4212590" y="5793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21336</xdr:rowOff>
    </xdr:from>
    <xdr:to>
      <xdr:col>24</xdr:col>
      <xdr:colOff>152400</xdr:colOff>
      <xdr:row>35</xdr:row>
      <xdr:rowOff>21336</xdr:rowOff>
    </xdr:to>
    <xdr:cxnSp macro="">
      <xdr:nvCxnSpPr>
        <xdr:cNvPr id="59" name="直線コネクタ 58">
          <a:extLst>
            <a:ext uri="{FF2B5EF4-FFF2-40B4-BE49-F238E27FC236}">
              <a16:creationId xmlns:a16="http://schemas.microsoft.com/office/drawing/2014/main" id="{7D04A62A-8BDD-41C9-810C-74300D2BE1E4}"/>
            </a:ext>
          </a:extLst>
        </xdr:cNvPr>
        <xdr:cNvCxnSpPr/>
      </xdr:nvCxnSpPr>
      <xdr:spPr>
        <a:xfrm>
          <a:off x="4112260" y="60182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119143</xdr:rowOff>
    </xdr:from>
    <xdr:ext cx="405111" cy="259045"/>
    <xdr:sp macro="" textlink="">
      <xdr:nvSpPr>
        <xdr:cNvPr id="60" name="【道路】&#10;有形固定資産減価償却率平均値テキスト">
          <a:extLst>
            <a:ext uri="{FF2B5EF4-FFF2-40B4-BE49-F238E27FC236}">
              <a16:creationId xmlns:a16="http://schemas.microsoft.com/office/drawing/2014/main" id="{6F4E6518-6777-473A-86DE-97D3C454B788}"/>
            </a:ext>
          </a:extLst>
        </xdr:cNvPr>
        <xdr:cNvSpPr txBox="1"/>
      </xdr:nvSpPr>
      <xdr:spPr>
        <a:xfrm>
          <a:off x="4212590" y="66361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96266</xdr:rowOff>
    </xdr:from>
    <xdr:to>
      <xdr:col>24</xdr:col>
      <xdr:colOff>114300</xdr:colOff>
      <xdr:row>40</xdr:row>
      <xdr:rowOff>26416</xdr:rowOff>
    </xdr:to>
    <xdr:sp macro="" textlink="">
      <xdr:nvSpPr>
        <xdr:cNvPr id="61" name="フローチャート: 判断 60">
          <a:extLst>
            <a:ext uri="{FF2B5EF4-FFF2-40B4-BE49-F238E27FC236}">
              <a16:creationId xmlns:a16="http://schemas.microsoft.com/office/drawing/2014/main" id="{910C4AA7-098B-4AEF-89F0-1839554FCC5F}"/>
            </a:ext>
          </a:extLst>
        </xdr:cNvPr>
        <xdr:cNvSpPr/>
      </xdr:nvSpPr>
      <xdr:spPr>
        <a:xfrm>
          <a:off x="4131310" y="6779006"/>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68834</xdr:rowOff>
    </xdr:from>
    <xdr:to>
      <xdr:col>20</xdr:col>
      <xdr:colOff>38100</xdr:colOff>
      <xdr:row>39</xdr:row>
      <xdr:rowOff>170434</xdr:rowOff>
    </xdr:to>
    <xdr:sp macro="" textlink="">
      <xdr:nvSpPr>
        <xdr:cNvPr id="62" name="フローチャート: 判断 61">
          <a:extLst>
            <a:ext uri="{FF2B5EF4-FFF2-40B4-BE49-F238E27FC236}">
              <a16:creationId xmlns:a16="http://schemas.microsoft.com/office/drawing/2014/main" id="{4490083B-8F92-4BF7-8CF3-908922D57307}"/>
            </a:ext>
          </a:extLst>
        </xdr:cNvPr>
        <xdr:cNvSpPr/>
      </xdr:nvSpPr>
      <xdr:spPr>
        <a:xfrm>
          <a:off x="3388360" y="6753479"/>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50546</xdr:rowOff>
    </xdr:from>
    <xdr:to>
      <xdr:col>15</xdr:col>
      <xdr:colOff>101600</xdr:colOff>
      <xdr:row>39</xdr:row>
      <xdr:rowOff>152146</xdr:rowOff>
    </xdr:to>
    <xdr:sp macro="" textlink="">
      <xdr:nvSpPr>
        <xdr:cNvPr id="63" name="フローチャート: 判断 62">
          <a:extLst>
            <a:ext uri="{FF2B5EF4-FFF2-40B4-BE49-F238E27FC236}">
              <a16:creationId xmlns:a16="http://schemas.microsoft.com/office/drawing/2014/main" id="{F9762423-2473-4784-936A-3F02B73361D4}"/>
            </a:ext>
          </a:extLst>
        </xdr:cNvPr>
        <xdr:cNvSpPr/>
      </xdr:nvSpPr>
      <xdr:spPr>
        <a:xfrm>
          <a:off x="2571750" y="674090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13970</xdr:rowOff>
    </xdr:from>
    <xdr:to>
      <xdr:col>10</xdr:col>
      <xdr:colOff>165100</xdr:colOff>
      <xdr:row>39</xdr:row>
      <xdr:rowOff>115570</xdr:rowOff>
    </xdr:to>
    <xdr:sp macro="" textlink="">
      <xdr:nvSpPr>
        <xdr:cNvPr id="64" name="フローチャート: 判断 63">
          <a:extLst>
            <a:ext uri="{FF2B5EF4-FFF2-40B4-BE49-F238E27FC236}">
              <a16:creationId xmlns:a16="http://schemas.microsoft.com/office/drawing/2014/main" id="{7117A0AE-1512-42AE-8C01-10F04CE6902E}"/>
            </a:ext>
          </a:extLst>
        </xdr:cNvPr>
        <xdr:cNvSpPr/>
      </xdr:nvSpPr>
      <xdr:spPr>
        <a:xfrm>
          <a:off x="1774190" y="670433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151130</xdr:rowOff>
    </xdr:from>
    <xdr:to>
      <xdr:col>6</xdr:col>
      <xdr:colOff>38100</xdr:colOff>
      <xdr:row>39</xdr:row>
      <xdr:rowOff>81280</xdr:rowOff>
    </xdr:to>
    <xdr:sp macro="" textlink="">
      <xdr:nvSpPr>
        <xdr:cNvPr id="65" name="フローチャート: 判断 64">
          <a:extLst>
            <a:ext uri="{FF2B5EF4-FFF2-40B4-BE49-F238E27FC236}">
              <a16:creationId xmlns:a16="http://schemas.microsoft.com/office/drawing/2014/main" id="{13740EB9-1225-4ABF-A787-1CFF4ECF9059}"/>
            </a:ext>
          </a:extLst>
        </xdr:cNvPr>
        <xdr:cNvSpPr/>
      </xdr:nvSpPr>
      <xdr:spPr>
        <a:xfrm>
          <a:off x="988060" y="666623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E31879CA-5EB4-4F34-8A9A-D358C6A41C07}"/>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489C3898-D003-4388-885B-EF1D9C72702D}"/>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DC6E217-338B-4941-BAFA-BB07847AD0F2}"/>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11496C4-F7BF-4E11-A973-C462494FB7A6}"/>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160238C-8385-4968-814F-ADD87FE013FD}"/>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146558</xdr:rowOff>
    </xdr:from>
    <xdr:to>
      <xdr:col>24</xdr:col>
      <xdr:colOff>114300</xdr:colOff>
      <xdr:row>41</xdr:row>
      <xdr:rowOff>76708</xdr:rowOff>
    </xdr:to>
    <xdr:sp macro="" textlink="">
      <xdr:nvSpPr>
        <xdr:cNvPr id="71" name="楕円 70">
          <a:extLst>
            <a:ext uri="{FF2B5EF4-FFF2-40B4-BE49-F238E27FC236}">
              <a16:creationId xmlns:a16="http://schemas.microsoft.com/office/drawing/2014/main" id="{1D836812-5594-4112-9C76-2A522D65C883}"/>
            </a:ext>
          </a:extLst>
        </xdr:cNvPr>
        <xdr:cNvSpPr/>
      </xdr:nvSpPr>
      <xdr:spPr>
        <a:xfrm>
          <a:off x="4131310" y="700265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124985</xdr:rowOff>
    </xdr:from>
    <xdr:ext cx="405111" cy="259045"/>
    <xdr:sp macro="" textlink="">
      <xdr:nvSpPr>
        <xdr:cNvPr id="72" name="【道路】&#10;有形固定資産減価償却率該当値テキスト">
          <a:extLst>
            <a:ext uri="{FF2B5EF4-FFF2-40B4-BE49-F238E27FC236}">
              <a16:creationId xmlns:a16="http://schemas.microsoft.com/office/drawing/2014/main" id="{B175BC34-0C7F-4B10-BCC1-9A8DB41C7D35}"/>
            </a:ext>
          </a:extLst>
        </xdr:cNvPr>
        <xdr:cNvSpPr txBox="1"/>
      </xdr:nvSpPr>
      <xdr:spPr>
        <a:xfrm>
          <a:off x="4212590" y="698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119126</xdr:rowOff>
    </xdr:from>
    <xdr:to>
      <xdr:col>20</xdr:col>
      <xdr:colOff>38100</xdr:colOff>
      <xdr:row>41</xdr:row>
      <xdr:rowOff>49276</xdr:rowOff>
    </xdr:to>
    <xdr:sp macro="" textlink="">
      <xdr:nvSpPr>
        <xdr:cNvPr id="73" name="楕円 72">
          <a:extLst>
            <a:ext uri="{FF2B5EF4-FFF2-40B4-BE49-F238E27FC236}">
              <a16:creationId xmlns:a16="http://schemas.microsoft.com/office/drawing/2014/main" id="{D7AAFFE1-9221-4557-8DB4-C9B173163221}"/>
            </a:ext>
          </a:extLst>
        </xdr:cNvPr>
        <xdr:cNvSpPr/>
      </xdr:nvSpPr>
      <xdr:spPr>
        <a:xfrm>
          <a:off x="3388360" y="697903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169926</xdr:rowOff>
    </xdr:from>
    <xdr:to>
      <xdr:col>24</xdr:col>
      <xdr:colOff>63500</xdr:colOff>
      <xdr:row>41</xdr:row>
      <xdr:rowOff>25908</xdr:rowOff>
    </xdr:to>
    <xdr:cxnSp macro="">
      <xdr:nvCxnSpPr>
        <xdr:cNvPr id="74" name="直線コネクタ 73">
          <a:extLst>
            <a:ext uri="{FF2B5EF4-FFF2-40B4-BE49-F238E27FC236}">
              <a16:creationId xmlns:a16="http://schemas.microsoft.com/office/drawing/2014/main" id="{CE5C4AE7-2B96-4DD8-BE97-AD7973AE1E28}"/>
            </a:ext>
          </a:extLst>
        </xdr:cNvPr>
        <xdr:cNvCxnSpPr/>
      </xdr:nvCxnSpPr>
      <xdr:spPr>
        <a:xfrm>
          <a:off x="3431540" y="7031736"/>
          <a:ext cx="74295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89408</xdr:rowOff>
    </xdr:from>
    <xdr:to>
      <xdr:col>15</xdr:col>
      <xdr:colOff>101600</xdr:colOff>
      <xdr:row>41</xdr:row>
      <xdr:rowOff>19558</xdr:rowOff>
    </xdr:to>
    <xdr:sp macro="" textlink="">
      <xdr:nvSpPr>
        <xdr:cNvPr id="75" name="楕円 74">
          <a:extLst>
            <a:ext uri="{FF2B5EF4-FFF2-40B4-BE49-F238E27FC236}">
              <a16:creationId xmlns:a16="http://schemas.microsoft.com/office/drawing/2014/main" id="{83C340BF-981E-4DB6-A3E0-F0F04601A11B}"/>
            </a:ext>
          </a:extLst>
        </xdr:cNvPr>
        <xdr:cNvSpPr/>
      </xdr:nvSpPr>
      <xdr:spPr>
        <a:xfrm>
          <a:off x="2571750" y="6951218"/>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140208</xdr:rowOff>
    </xdr:from>
    <xdr:to>
      <xdr:col>19</xdr:col>
      <xdr:colOff>177800</xdr:colOff>
      <xdr:row>40</xdr:row>
      <xdr:rowOff>169926</xdr:rowOff>
    </xdr:to>
    <xdr:cxnSp macro="">
      <xdr:nvCxnSpPr>
        <xdr:cNvPr id="76" name="直線コネクタ 75">
          <a:extLst>
            <a:ext uri="{FF2B5EF4-FFF2-40B4-BE49-F238E27FC236}">
              <a16:creationId xmlns:a16="http://schemas.microsoft.com/office/drawing/2014/main" id="{8E69C525-C1D6-4DFF-8AE6-6E272CB813F3}"/>
            </a:ext>
          </a:extLst>
        </xdr:cNvPr>
        <xdr:cNvCxnSpPr/>
      </xdr:nvCxnSpPr>
      <xdr:spPr>
        <a:xfrm>
          <a:off x="2626360" y="6994398"/>
          <a:ext cx="80518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61976</xdr:rowOff>
    </xdr:from>
    <xdr:to>
      <xdr:col>10</xdr:col>
      <xdr:colOff>165100</xdr:colOff>
      <xdr:row>40</xdr:row>
      <xdr:rowOff>163576</xdr:rowOff>
    </xdr:to>
    <xdr:sp macro="" textlink="">
      <xdr:nvSpPr>
        <xdr:cNvPr id="77" name="楕円 76">
          <a:extLst>
            <a:ext uri="{FF2B5EF4-FFF2-40B4-BE49-F238E27FC236}">
              <a16:creationId xmlns:a16="http://schemas.microsoft.com/office/drawing/2014/main" id="{67DE7B33-CBDB-4C53-837C-FA1F3ADEC210}"/>
            </a:ext>
          </a:extLst>
        </xdr:cNvPr>
        <xdr:cNvSpPr/>
      </xdr:nvSpPr>
      <xdr:spPr>
        <a:xfrm>
          <a:off x="1774190" y="6916166"/>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112776</xdr:rowOff>
    </xdr:from>
    <xdr:to>
      <xdr:col>15</xdr:col>
      <xdr:colOff>50800</xdr:colOff>
      <xdr:row>40</xdr:row>
      <xdr:rowOff>140208</xdr:rowOff>
    </xdr:to>
    <xdr:cxnSp macro="">
      <xdr:nvCxnSpPr>
        <xdr:cNvPr id="78" name="直線コネクタ 77">
          <a:extLst>
            <a:ext uri="{FF2B5EF4-FFF2-40B4-BE49-F238E27FC236}">
              <a16:creationId xmlns:a16="http://schemas.microsoft.com/office/drawing/2014/main" id="{382B5C6F-7878-49AC-A463-AFB509CB2039}"/>
            </a:ext>
          </a:extLst>
        </xdr:cNvPr>
        <xdr:cNvCxnSpPr/>
      </xdr:nvCxnSpPr>
      <xdr:spPr>
        <a:xfrm>
          <a:off x="1828800" y="6970776"/>
          <a:ext cx="79756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27686</xdr:rowOff>
    </xdr:from>
    <xdr:to>
      <xdr:col>6</xdr:col>
      <xdr:colOff>38100</xdr:colOff>
      <xdr:row>40</xdr:row>
      <xdr:rowOff>129286</xdr:rowOff>
    </xdr:to>
    <xdr:sp macro="" textlink="">
      <xdr:nvSpPr>
        <xdr:cNvPr id="79" name="楕円 78">
          <a:extLst>
            <a:ext uri="{FF2B5EF4-FFF2-40B4-BE49-F238E27FC236}">
              <a16:creationId xmlns:a16="http://schemas.microsoft.com/office/drawing/2014/main" id="{BBE5B4FF-5357-44A5-8537-48C93B7D27F6}"/>
            </a:ext>
          </a:extLst>
        </xdr:cNvPr>
        <xdr:cNvSpPr/>
      </xdr:nvSpPr>
      <xdr:spPr>
        <a:xfrm>
          <a:off x="988060" y="6883781"/>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78486</xdr:rowOff>
    </xdr:from>
    <xdr:to>
      <xdr:col>10</xdr:col>
      <xdr:colOff>114300</xdr:colOff>
      <xdr:row>40</xdr:row>
      <xdr:rowOff>112776</xdr:rowOff>
    </xdr:to>
    <xdr:cxnSp macro="">
      <xdr:nvCxnSpPr>
        <xdr:cNvPr id="80" name="直線コネクタ 79">
          <a:extLst>
            <a:ext uri="{FF2B5EF4-FFF2-40B4-BE49-F238E27FC236}">
              <a16:creationId xmlns:a16="http://schemas.microsoft.com/office/drawing/2014/main" id="{B23854C6-FF97-4FAC-A752-71E7884DF325}"/>
            </a:ext>
          </a:extLst>
        </xdr:cNvPr>
        <xdr:cNvCxnSpPr/>
      </xdr:nvCxnSpPr>
      <xdr:spPr>
        <a:xfrm>
          <a:off x="1031240" y="6936486"/>
          <a:ext cx="7975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15511</xdr:rowOff>
    </xdr:from>
    <xdr:ext cx="405111" cy="259045"/>
    <xdr:sp macro="" textlink="">
      <xdr:nvSpPr>
        <xdr:cNvPr id="81" name="n_1aveValue【道路】&#10;有形固定資産減価償却率">
          <a:extLst>
            <a:ext uri="{FF2B5EF4-FFF2-40B4-BE49-F238E27FC236}">
              <a16:creationId xmlns:a16="http://schemas.microsoft.com/office/drawing/2014/main" id="{41BF53AC-91BF-4310-9996-26B150632891}"/>
            </a:ext>
          </a:extLst>
        </xdr:cNvPr>
        <xdr:cNvSpPr txBox="1"/>
      </xdr:nvSpPr>
      <xdr:spPr>
        <a:xfrm>
          <a:off x="3239144" y="6534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168673</xdr:rowOff>
    </xdr:from>
    <xdr:ext cx="405111" cy="259045"/>
    <xdr:sp macro="" textlink="">
      <xdr:nvSpPr>
        <xdr:cNvPr id="82" name="n_2aveValue【道路】&#10;有形固定資産減価償却率">
          <a:extLst>
            <a:ext uri="{FF2B5EF4-FFF2-40B4-BE49-F238E27FC236}">
              <a16:creationId xmlns:a16="http://schemas.microsoft.com/office/drawing/2014/main" id="{FDD3CBAD-20B3-4863-94BD-7B6FA2A3A376}"/>
            </a:ext>
          </a:extLst>
        </xdr:cNvPr>
        <xdr:cNvSpPr txBox="1"/>
      </xdr:nvSpPr>
      <xdr:spPr>
        <a:xfrm>
          <a:off x="2439044" y="65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132097</xdr:rowOff>
    </xdr:from>
    <xdr:ext cx="405111" cy="259045"/>
    <xdr:sp macro="" textlink="">
      <xdr:nvSpPr>
        <xdr:cNvPr id="83" name="n_3aveValue【道路】&#10;有形固定資産減価償却率">
          <a:extLst>
            <a:ext uri="{FF2B5EF4-FFF2-40B4-BE49-F238E27FC236}">
              <a16:creationId xmlns:a16="http://schemas.microsoft.com/office/drawing/2014/main" id="{FBB1EA2D-2B51-48A4-BDEA-D56E52F2D445}"/>
            </a:ext>
          </a:extLst>
        </xdr:cNvPr>
        <xdr:cNvSpPr txBox="1"/>
      </xdr:nvSpPr>
      <xdr:spPr>
        <a:xfrm>
          <a:off x="1641484" y="6479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97807</xdr:rowOff>
    </xdr:from>
    <xdr:ext cx="405111" cy="259045"/>
    <xdr:sp macro="" textlink="">
      <xdr:nvSpPr>
        <xdr:cNvPr id="84" name="n_4aveValue【道路】&#10;有形固定資産減価償却率">
          <a:extLst>
            <a:ext uri="{FF2B5EF4-FFF2-40B4-BE49-F238E27FC236}">
              <a16:creationId xmlns:a16="http://schemas.microsoft.com/office/drawing/2014/main" id="{AAC4F6BF-9B62-4348-ADBA-8A673FC79CC9}"/>
            </a:ext>
          </a:extLst>
        </xdr:cNvPr>
        <xdr:cNvSpPr txBox="1"/>
      </xdr:nvSpPr>
      <xdr:spPr>
        <a:xfrm>
          <a:off x="855354" y="643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40403</xdr:rowOff>
    </xdr:from>
    <xdr:ext cx="405111" cy="259045"/>
    <xdr:sp macro="" textlink="">
      <xdr:nvSpPr>
        <xdr:cNvPr id="85" name="n_1mainValue【道路】&#10;有形固定資産減価償却率">
          <a:extLst>
            <a:ext uri="{FF2B5EF4-FFF2-40B4-BE49-F238E27FC236}">
              <a16:creationId xmlns:a16="http://schemas.microsoft.com/office/drawing/2014/main" id="{82C39D1E-A871-4290-A2B5-0119555B67C5}"/>
            </a:ext>
          </a:extLst>
        </xdr:cNvPr>
        <xdr:cNvSpPr txBox="1"/>
      </xdr:nvSpPr>
      <xdr:spPr>
        <a:xfrm>
          <a:off x="3239144" y="7069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10685</xdr:rowOff>
    </xdr:from>
    <xdr:ext cx="405111" cy="259045"/>
    <xdr:sp macro="" textlink="">
      <xdr:nvSpPr>
        <xdr:cNvPr id="86" name="n_2mainValue【道路】&#10;有形固定資産減価償却率">
          <a:extLst>
            <a:ext uri="{FF2B5EF4-FFF2-40B4-BE49-F238E27FC236}">
              <a16:creationId xmlns:a16="http://schemas.microsoft.com/office/drawing/2014/main" id="{5B160B4E-08EF-4618-8236-13646DE86D88}"/>
            </a:ext>
          </a:extLst>
        </xdr:cNvPr>
        <xdr:cNvSpPr txBox="1"/>
      </xdr:nvSpPr>
      <xdr:spPr>
        <a:xfrm>
          <a:off x="2439044" y="704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154703</xdr:rowOff>
    </xdr:from>
    <xdr:ext cx="405111" cy="259045"/>
    <xdr:sp macro="" textlink="">
      <xdr:nvSpPr>
        <xdr:cNvPr id="87" name="n_3mainValue【道路】&#10;有形固定資産減価償却率">
          <a:extLst>
            <a:ext uri="{FF2B5EF4-FFF2-40B4-BE49-F238E27FC236}">
              <a16:creationId xmlns:a16="http://schemas.microsoft.com/office/drawing/2014/main" id="{0A07F99B-BA43-47E1-98E5-155000F0C789}"/>
            </a:ext>
          </a:extLst>
        </xdr:cNvPr>
        <xdr:cNvSpPr txBox="1"/>
      </xdr:nvSpPr>
      <xdr:spPr>
        <a:xfrm>
          <a:off x="1641484" y="7012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120413</xdr:rowOff>
    </xdr:from>
    <xdr:ext cx="405111" cy="259045"/>
    <xdr:sp macro="" textlink="">
      <xdr:nvSpPr>
        <xdr:cNvPr id="88" name="n_4mainValue【道路】&#10;有形固定資産減価償却率">
          <a:extLst>
            <a:ext uri="{FF2B5EF4-FFF2-40B4-BE49-F238E27FC236}">
              <a16:creationId xmlns:a16="http://schemas.microsoft.com/office/drawing/2014/main" id="{1151F70F-C835-42D1-87AD-E53D2E04979F}"/>
            </a:ext>
          </a:extLst>
        </xdr:cNvPr>
        <xdr:cNvSpPr txBox="1"/>
      </xdr:nvSpPr>
      <xdr:spPr>
        <a:xfrm>
          <a:off x="855354" y="6980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7EC6B9DA-080B-4599-A943-A635A383B99E}"/>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718FF145-C561-4A09-80ED-BD3DF03944B6}"/>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FF3E55BF-2EF4-49A6-9C63-4102502BF0B5}"/>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155CF67A-FB6B-4A61-A039-C1A5D26F15F9}"/>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E1D997AD-222E-4CFA-BA26-2B9EB056B1F4}"/>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E8982C85-9709-441B-9AC1-D3320C54CFE5}"/>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DDB541FD-112F-4088-A7A5-0C669B5F18BC}"/>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22F68CFB-981E-4165-AA12-254392BB19DD}"/>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FA0CFEDD-6B7B-4D1B-A913-2EEA5CA27E36}"/>
            </a:ext>
          </a:extLst>
        </xdr:cNvPr>
        <xdr:cNvSpPr txBox="1"/>
      </xdr:nvSpPr>
      <xdr:spPr>
        <a:xfrm>
          <a:off x="592201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3BBC617E-99C1-4E1F-8BA2-1F87AC38414B}"/>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B6C7EC38-DF29-4495-9DEE-71430B96FB44}"/>
            </a:ext>
          </a:extLst>
        </xdr:cNvPr>
        <xdr:cNvCxnSpPr/>
      </xdr:nvCxnSpPr>
      <xdr:spPr>
        <a:xfrm>
          <a:off x="5960110" y="723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CE6F222D-D766-4F47-8036-116C2519C0FD}"/>
            </a:ext>
          </a:extLst>
        </xdr:cNvPr>
        <xdr:cNvSpPr txBox="1"/>
      </xdr:nvSpPr>
      <xdr:spPr>
        <a:xfrm>
          <a:off x="552722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1DE91365-A1E1-4B83-AA70-21B900B7D722}"/>
            </a:ext>
          </a:extLst>
        </xdr:cNvPr>
        <xdr:cNvCxnSpPr/>
      </xdr:nvCxnSpPr>
      <xdr:spPr>
        <a:xfrm>
          <a:off x="596011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4AB62506-4526-430A-A194-A9A1532026DA}"/>
            </a:ext>
          </a:extLst>
        </xdr:cNvPr>
        <xdr:cNvSpPr txBox="1"/>
      </xdr:nvSpPr>
      <xdr:spPr>
        <a:xfrm>
          <a:off x="5527221" y="671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35CD948C-9450-4C8B-807F-A1371B5D72CA}"/>
            </a:ext>
          </a:extLst>
        </xdr:cNvPr>
        <xdr:cNvCxnSpPr/>
      </xdr:nvCxnSpPr>
      <xdr:spPr>
        <a:xfrm>
          <a:off x="5960110" y="647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5166E6C4-B040-47B1-B900-A87777B6814F}"/>
            </a:ext>
          </a:extLst>
        </xdr:cNvPr>
        <xdr:cNvSpPr txBox="1"/>
      </xdr:nvSpPr>
      <xdr:spPr>
        <a:xfrm>
          <a:off x="5527221" y="6336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B14566F6-C7F4-4041-BF0E-2510E0EE3D61}"/>
            </a:ext>
          </a:extLst>
        </xdr:cNvPr>
        <xdr:cNvCxnSpPr/>
      </xdr:nvCxnSpPr>
      <xdr:spPr>
        <a:xfrm>
          <a:off x="5960110" y="609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8A99AAB3-3243-4C69-A2FE-65817A564135}"/>
            </a:ext>
          </a:extLst>
        </xdr:cNvPr>
        <xdr:cNvSpPr txBox="1"/>
      </xdr:nvSpPr>
      <xdr:spPr>
        <a:xfrm>
          <a:off x="5527221" y="595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579ED921-1EE9-4311-AB13-779C8E8BA39B}"/>
            </a:ext>
          </a:extLst>
        </xdr:cNvPr>
        <xdr:cNvCxnSpPr/>
      </xdr:nvCxnSpPr>
      <xdr:spPr>
        <a:xfrm>
          <a:off x="5960110" y="571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ED71A970-272F-4800-9B00-FE65A1002B6C}"/>
            </a:ext>
          </a:extLst>
        </xdr:cNvPr>
        <xdr:cNvSpPr txBox="1"/>
      </xdr:nvSpPr>
      <xdr:spPr>
        <a:xfrm>
          <a:off x="5485961" y="5574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CC82333C-EC40-4B8D-A9AC-7F82DE043401}"/>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2DCC2F73-6922-454D-90F1-BA38252FAFF3}"/>
            </a:ext>
          </a:extLst>
        </xdr:cNvPr>
        <xdr:cNvSpPr txBox="1"/>
      </xdr:nvSpPr>
      <xdr:spPr>
        <a:xfrm>
          <a:off x="5485961" y="519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B986C5A9-DD87-4D2D-BAB8-6D543F624938}"/>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53594</xdr:rowOff>
    </xdr:from>
    <xdr:to>
      <xdr:col>54</xdr:col>
      <xdr:colOff>189865</xdr:colOff>
      <xdr:row>41</xdr:row>
      <xdr:rowOff>44704</xdr:rowOff>
    </xdr:to>
    <xdr:cxnSp macro="">
      <xdr:nvCxnSpPr>
        <xdr:cNvPr id="112" name="直線コネクタ 111">
          <a:extLst>
            <a:ext uri="{FF2B5EF4-FFF2-40B4-BE49-F238E27FC236}">
              <a16:creationId xmlns:a16="http://schemas.microsoft.com/office/drawing/2014/main" id="{950E7393-DA06-41DA-B25E-8D6BDB5EF810}"/>
            </a:ext>
          </a:extLst>
        </xdr:cNvPr>
        <xdr:cNvCxnSpPr/>
      </xdr:nvCxnSpPr>
      <xdr:spPr>
        <a:xfrm flipV="1">
          <a:off x="9429115" y="5715254"/>
          <a:ext cx="0" cy="1360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48531</xdr:rowOff>
    </xdr:from>
    <xdr:ext cx="469744" cy="259045"/>
    <xdr:sp macro="" textlink="">
      <xdr:nvSpPr>
        <xdr:cNvPr id="113" name="【道路】&#10;一人当たり延長最小値テキスト">
          <a:extLst>
            <a:ext uri="{FF2B5EF4-FFF2-40B4-BE49-F238E27FC236}">
              <a16:creationId xmlns:a16="http://schemas.microsoft.com/office/drawing/2014/main" id="{BEA41B4A-5849-42AA-8F89-4B0C0837844F}"/>
            </a:ext>
          </a:extLst>
        </xdr:cNvPr>
        <xdr:cNvSpPr txBox="1"/>
      </xdr:nvSpPr>
      <xdr:spPr>
        <a:xfrm>
          <a:off x="9467850" y="7079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44704</xdr:rowOff>
    </xdr:from>
    <xdr:to>
      <xdr:col>55</xdr:col>
      <xdr:colOff>88900</xdr:colOff>
      <xdr:row>41</xdr:row>
      <xdr:rowOff>44704</xdr:rowOff>
    </xdr:to>
    <xdr:cxnSp macro="">
      <xdr:nvCxnSpPr>
        <xdr:cNvPr id="114" name="直線コネクタ 113">
          <a:extLst>
            <a:ext uri="{FF2B5EF4-FFF2-40B4-BE49-F238E27FC236}">
              <a16:creationId xmlns:a16="http://schemas.microsoft.com/office/drawing/2014/main" id="{E2648739-E532-4962-A05D-42F7C7D4E593}"/>
            </a:ext>
          </a:extLst>
        </xdr:cNvPr>
        <xdr:cNvCxnSpPr/>
      </xdr:nvCxnSpPr>
      <xdr:spPr>
        <a:xfrm>
          <a:off x="9356090" y="707605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271</xdr:rowOff>
    </xdr:from>
    <xdr:ext cx="534377" cy="259045"/>
    <xdr:sp macro="" textlink="">
      <xdr:nvSpPr>
        <xdr:cNvPr id="115" name="【道路】&#10;一人当たり延長最大値テキスト">
          <a:extLst>
            <a:ext uri="{FF2B5EF4-FFF2-40B4-BE49-F238E27FC236}">
              <a16:creationId xmlns:a16="http://schemas.microsoft.com/office/drawing/2014/main" id="{9F2216EC-C572-41AB-956D-E2321EA5DDEE}"/>
            </a:ext>
          </a:extLst>
        </xdr:cNvPr>
        <xdr:cNvSpPr txBox="1"/>
      </xdr:nvSpPr>
      <xdr:spPr>
        <a:xfrm>
          <a:off x="9467850" y="548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53594</xdr:rowOff>
    </xdr:from>
    <xdr:to>
      <xdr:col>55</xdr:col>
      <xdr:colOff>88900</xdr:colOff>
      <xdr:row>33</xdr:row>
      <xdr:rowOff>53594</xdr:rowOff>
    </xdr:to>
    <xdr:cxnSp macro="">
      <xdr:nvCxnSpPr>
        <xdr:cNvPr id="116" name="直線コネクタ 115">
          <a:extLst>
            <a:ext uri="{FF2B5EF4-FFF2-40B4-BE49-F238E27FC236}">
              <a16:creationId xmlns:a16="http://schemas.microsoft.com/office/drawing/2014/main" id="{9409B7D5-4475-4F6F-9497-7758E3802DF1}"/>
            </a:ext>
          </a:extLst>
        </xdr:cNvPr>
        <xdr:cNvCxnSpPr/>
      </xdr:nvCxnSpPr>
      <xdr:spPr>
        <a:xfrm>
          <a:off x="9356090" y="571525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111269</xdr:rowOff>
    </xdr:from>
    <xdr:ext cx="469744" cy="259045"/>
    <xdr:sp macro="" textlink="">
      <xdr:nvSpPr>
        <xdr:cNvPr id="117" name="【道路】&#10;一人当たり延長平均値テキスト">
          <a:extLst>
            <a:ext uri="{FF2B5EF4-FFF2-40B4-BE49-F238E27FC236}">
              <a16:creationId xmlns:a16="http://schemas.microsoft.com/office/drawing/2014/main" id="{63338C7D-ECB2-43A4-A2B2-513F55E6161A}"/>
            </a:ext>
          </a:extLst>
        </xdr:cNvPr>
        <xdr:cNvSpPr txBox="1"/>
      </xdr:nvSpPr>
      <xdr:spPr>
        <a:xfrm>
          <a:off x="9467850" y="66263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88392</xdr:rowOff>
    </xdr:from>
    <xdr:to>
      <xdr:col>55</xdr:col>
      <xdr:colOff>50800</xdr:colOff>
      <xdr:row>40</xdr:row>
      <xdr:rowOff>18542</xdr:rowOff>
    </xdr:to>
    <xdr:sp macro="" textlink="">
      <xdr:nvSpPr>
        <xdr:cNvPr id="118" name="フローチャート: 判断 117">
          <a:extLst>
            <a:ext uri="{FF2B5EF4-FFF2-40B4-BE49-F238E27FC236}">
              <a16:creationId xmlns:a16="http://schemas.microsoft.com/office/drawing/2014/main" id="{26692EB1-D2C2-4E4D-8011-4F6157C43A39}"/>
            </a:ext>
          </a:extLst>
        </xdr:cNvPr>
        <xdr:cNvSpPr/>
      </xdr:nvSpPr>
      <xdr:spPr>
        <a:xfrm>
          <a:off x="9394190" y="6778752"/>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89154</xdr:rowOff>
    </xdr:from>
    <xdr:to>
      <xdr:col>50</xdr:col>
      <xdr:colOff>165100</xdr:colOff>
      <xdr:row>40</xdr:row>
      <xdr:rowOff>19304</xdr:rowOff>
    </xdr:to>
    <xdr:sp macro="" textlink="">
      <xdr:nvSpPr>
        <xdr:cNvPr id="119" name="フローチャート: 判断 118">
          <a:extLst>
            <a:ext uri="{FF2B5EF4-FFF2-40B4-BE49-F238E27FC236}">
              <a16:creationId xmlns:a16="http://schemas.microsoft.com/office/drawing/2014/main" id="{034E2C74-FDAF-4C1C-95AB-3E5229D9E2E4}"/>
            </a:ext>
          </a:extLst>
        </xdr:cNvPr>
        <xdr:cNvSpPr/>
      </xdr:nvSpPr>
      <xdr:spPr>
        <a:xfrm>
          <a:off x="8632190" y="6779514"/>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89408</xdr:rowOff>
    </xdr:from>
    <xdr:to>
      <xdr:col>46</xdr:col>
      <xdr:colOff>38100</xdr:colOff>
      <xdr:row>40</xdr:row>
      <xdr:rowOff>19558</xdr:rowOff>
    </xdr:to>
    <xdr:sp macro="" textlink="">
      <xdr:nvSpPr>
        <xdr:cNvPr id="120" name="フローチャート: 判断 119">
          <a:extLst>
            <a:ext uri="{FF2B5EF4-FFF2-40B4-BE49-F238E27FC236}">
              <a16:creationId xmlns:a16="http://schemas.microsoft.com/office/drawing/2014/main" id="{E936B1B8-68C5-4F9F-BF03-4408981C8E86}"/>
            </a:ext>
          </a:extLst>
        </xdr:cNvPr>
        <xdr:cNvSpPr/>
      </xdr:nvSpPr>
      <xdr:spPr>
        <a:xfrm>
          <a:off x="7846060" y="6779768"/>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91059</xdr:rowOff>
    </xdr:from>
    <xdr:to>
      <xdr:col>41</xdr:col>
      <xdr:colOff>101600</xdr:colOff>
      <xdr:row>40</xdr:row>
      <xdr:rowOff>21209</xdr:rowOff>
    </xdr:to>
    <xdr:sp macro="" textlink="">
      <xdr:nvSpPr>
        <xdr:cNvPr id="121" name="フローチャート: 判断 120">
          <a:extLst>
            <a:ext uri="{FF2B5EF4-FFF2-40B4-BE49-F238E27FC236}">
              <a16:creationId xmlns:a16="http://schemas.microsoft.com/office/drawing/2014/main" id="{F2B6C3E0-2FCA-4D07-91A3-FA9411F7A42C}"/>
            </a:ext>
          </a:extLst>
        </xdr:cNvPr>
        <xdr:cNvSpPr/>
      </xdr:nvSpPr>
      <xdr:spPr>
        <a:xfrm>
          <a:off x="7029450" y="6781419"/>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89535</xdr:rowOff>
    </xdr:from>
    <xdr:to>
      <xdr:col>36</xdr:col>
      <xdr:colOff>165100</xdr:colOff>
      <xdr:row>40</xdr:row>
      <xdr:rowOff>19685</xdr:rowOff>
    </xdr:to>
    <xdr:sp macro="" textlink="">
      <xdr:nvSpPr>
        <xdr:cNvPr id="122" name="フローチャート: 判断 121">
          <a:extLst>
            <a:ext uri="{FF2B5EF4-FFF2-40B4-BE49-F238E27FC236}">
              <a16:creationId xmlns:a16="http://schemas.microsoft.com/office/drawing/2014/main" id="{C6C43195-E294-4B28-BCFE-07E52B981AA2}"/>
            </a:ext>
          </a:extLst>
        </xdr:cNvPr>
        <xdr:cNvSpPr/>
      </xdr:nvSpPr>
      <xdr:spPr>
        <a:xfrm>
          <a:off x="6231890" y="6779895"/>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25F6EDE8-FD61-4834-985F-9F1FB9552790}"/>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067AE55-A612-4708-BD17-23A3538C8E85}"/>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0FE3DC6-32E9-41DD-9273-E472764BB16B}"/>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D89F086-FAAA-4EDA-84CB-A8ECBD6A9D6F}"/>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1CBDFF6-1689-4253-A68F-6728AAA61444}"/>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121539</xdr:rowOff>
    </xdr:from>
    <xdr:to>
      <xdr:col>55</xdr:col>
      <xdr:colOff>50800</xdr:colOff>
      <xdr:row>40</xdr:row>
      <xdr:rowOff>51689</xdr:rowOff>
    </xdr:to>
    <xdr:sp macro="" textlink="">
      <xdr:nvSpPr>
        <xdr:cNvPr id="128" name="楕円 127">
          <a:extLst>
            <a:ext uri="{FF2B5EF4-FFF2-40B4-BE49-F238E27FC236}">
              <a16:creationId xmlns:a16="http://schemas.microsoft.com/office/drawing/2014/main" id="{6AFA9B1A-EE19-44B0-95B7-C8A2744C5F7D}"/>
            </a:ext>
          </a:extLst>
        </xdr:cNvPr>
        <xdr:cNvSpPr/>
      </xdr:nvSpPr>
      <xdr:spPr>
        <a:xfrm>
          <a:off x="9394190" y="6809994"/>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99966</xdr:rowOff>
    </xdr:from>
    <xdr:ext cx="469744" cy="259045"/>
    <xdr:sp macro="" textlink="">
      <xdr:nvSpPr>
        <xdr:cNvPr id="129" name="【道路】&#10;一人当たり延長該当値テキスト">
          <a:extLst>
            <a:ext uri="{FF2B5EF4-FFF2-40B4-BE49-F238E27FC236}">
              <a16:creationId xmlns:a16="http://schemas.microsoft.com/office/drawing/2014/main" id="{AC6E9771-CB72-4CB8-9C08-C080B58A357A}"/>
            </a:ext>
          </a:extLst>
        </xdr:cNvPr>
        <xdr:cNvSpPr txBox="1"/>
      </xdr:nvSpPr>
      <xdr:spPr>
        <a:xfrm>
          <a:off x="9467850" y="678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122682</xdr:rowOff>
    </xdr:from>
    <xdr:to>
      <xdr:col>50</xdr:col>
      <xdr:colOff>165100</xdr:colOff>
      <xdr:row>40</xdr:row>
      <xdr:rowOff>52832</xdr:rowOff>
    </xdr:to>
    <xdr:sp macro="" textlink="">
      <xdr:nvSpPr>
        <xdr:cNvPr id="130" name="楕円 129">
          <a:extLst>
            <a:ext uri="{FF2B5EF4-FFF2-40B4-BE49-F238E27FC236}">
              <a16:creationId xmlns:a16="http://schemas.microsoft.com/office/drawing/2014/main" id="{7E289BBA-A7E6-4E43-A300-07EE853DB136}"/>
            </a:ext>
          </a:extLst>
        </xdr:cNvPr>
        <xdr:cNvSpPr/>
      </xdr:nvSpPr>
      <xdr:spPr>
        <a:xfrm>
          <a:off x="8632190" y="6811137"/>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889</xdr:rowOff>
    </xdr:from>
    <xdr:to>
      <xdr:col>55</xdr:col>
      <xdr:colOff>0</xdr:colOff>
      <xdr:row>40</xdr:row>
      <xdr:rowOff>2032</xdr:rowOff>
    </xdr:to>
    <xdr:cxnSp macro="">
      <xdr:nvCxnSpPr>
        <xdr:cNvPr id="131" name="直線コネクタ 130">
          <a:extLst>
            <a:ext uri="{FF2B5EF4-FFF2-40B4-BE49-F238E27FC236}">
              <a16:creationId xmlns:a16="http://schemas.microsoft.com/office/drawing/2014/main" id="{CF5BE531-F960-433A-884B-8E9B69DD380F}"/>
            </a:ext>
          </a:extLst>
        </xdr:cNvPr>
        <xdr:cNvCxnSpPr/>
      </xdr:nvCxnSpPr>
      <xdr:spPr>
        <a:xfrm flipV="1">
          <a:off x="8686800" y="6858889"/>
          <a:ext cx="74295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123190</xdr:rowOff>
    </xdr:from>
    <xdr:to>
      <xdr:col>46</xdr:col>
      <xdr:colOff>38100</xdr:colOff>
      <xdr:row>40</xdr:row>
      <xdr:rowOff>53340</xdr:rowOff>
    </xdr:to>
    <xdr:sp macro="" textlink="">
      <xdr:nvSpPr>
        <xdr:cNvPr id="132" name="楕円 131">
          <a:extLst>
            <a:ext uri="{FF2B5EF4-FFF2-40B4-BE49-F238E27FC236}">
              <a16:creationId xmlns:a16="http://schemas.microsoft.com/office/drawing/2014/main" id="{E022D768-6E51-46CB-A488-2D606457D6EA}"/>
            </a:ext>
          </a:extLst>
        </xdr:cNvPr>
        <xdr:cNvSpPr/>
      </xdr:nvSpPr>
      <xdr:spPr>
        <a:xfrm>
          <a:off x="7846060" y="681164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2032</xdr:rowOff>
    </xdr:from>
    <xdr:to>
      <xdr:col>50</xdr:col>
      <xdr:colOff>114300</xdr:colOff>
      <xdr:row>40</xdr:row>
      <xdr:rowOff>2540</xdr:rowOff>
    </xdr:to>
    <xdr:cxnSp macro="">
      <xdr:nvCxnSpPr>
        <xdr:cNvPr id="133" name="直線コネクタ 132">
          <a:extLst>
            <a:ext uri="{FF2B5EF4-FFF2-40B4-BE49-F238E27FC236}">
              <a16:creationId xmlns:a16="http://schemas.microsoft.com/office/drawing/2014/main" id="{6547760B-BA7F-4202-8E63-C41B3DAAE09C}"/>
            </a:ext>
          </a:extLst>
        </xdr:cNvPr>
        <xdr:cNvCxnSpPr/>
      </xdr:nvCxnSpPr>
      <xdr:spPr>
        <a:xfrm flipV="1">
          <a:off x="7889240" y="6860032"/>
          <a:ext cx="79756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123698</xdr:rowOff>
    </xdr:from>
    <xdr:to>
      <xdr:col>41</xdr:col>
      <xdr:colOff>101600</xdr:colOff>
      <xdr:row>40</xdr:row>
      <xdr:rowOff>53848</xdr:rowOff>
    </xdr:to>
    <xdr:sp macro="" textlink="">
      <xdr:nvSpPr>
        <xdr:cNvPr id="134" name="楕円 133">
          <a:extLst>
            <a:ext uri="{FF2B5EF4-FFF2-40B4-BE49-F238E27FC236}">
              <a16:creationId xmlns:a16="http://schemas.microsoft.com/office/drawing/2014/main" id="{1A10334D-6922-41CB-832A-0D6CDF09C979}"/>
            </a:ext>
          </a:extLst>
        </xdr:cNvPr>
        <xdr:cNvSpPr/>
      </xdr:nvSpPr>
      <xdr:spPr>
        <a:xfrm>
          <a:off x="7029450" y="681215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2540</xdr:rowOff>
    </xdr:from>
    <xdr:to>
      <xdr:col>45</xdr:col>
      <xdr:colOff>177800</xdr:colOff>
      <xdr:row>40</xdr:row>
      <xdr:rowOff>3048</xdr:rowOff>
    </xdr:to>
    <xdr:cxnSp macro="">
      <xdr:nvCxnSpPr>
        <xdr:cNvPr id="135" name="直線コネクタ 134">
          <a:extLst>
            <a:ext uri="{FF2B5EF4-FFF2-40B4-BE49-F238E27FC236}">
              <a16:creationId xmlns:a16="http://schemas.microsoft.com/office/drawing/2014/main" id="{270CAB38-D463-47BC-9EE4-C69ACBE33739}"/>
            </a:ext>
          </a:extLst>
        </xdr:cNvPr>
        <xdr:cNvCxnSpPr/>
      </xdr:nvCxnSpPr>
      <xdr:spPr>
        <a:xfrm flipV="1">
          <a:off x="7084060" y="6860540"/>
          <a:ext cx="80518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124460</xdr:rowOff>
    </xdr:from>
    <xdr:to>
      <xdr:col>36</xdr:col>
      <xdr:colOff>165100</xdr:colOff>
      <xdr:row>40</xdr:row>
      <xdr:rowOff>54610</xdr:rowOff>
    </xdr:to>
    <xdr:sp macro="" textlink="">
      <xdr:nvSpPr>
        <xdr:cNvPr id="136" name="楕円 135">
          <a:extLst>
            <a:ext uri="{FF2B5EF4-FFF2-40B4-BE49-F238E27FC236}">
              <a16:creationId xmlns:a16="http://schemas.microsoft.com/office/drawing/2014/main" id="{9E3B0C72-6B07-4235-875E-083B7C2099AA}"/>
            </a:ext>
          </a:extLst>
        </xdr:cNvPr>
        <xdr:cNvSpPr/>
      </xdr:nvSpPr>
      <xdr:spPr>
        <a:xfrm>
          <a:off x="6231890" y="681291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3048</xdr:rowOff>
    </xdr:from>
    <xdr:to>
      <xdr:col>41</xdr:col>
      <xdr:colOff>50800</xdr:colOff>
      <xdr:row>40</xdr:row>
      <xdr:rowOff>3810</xdr:rowOff>
    </xdr:to>
    <xdr:cxnSp macro="">
      <xdr:nvCxnSpPr>
        <xdr:cNvPr id="137" name="直線コネクタ 136">
          <a:extLst>
            <a:ext uri="{FF2B5EF4-FFF2-40B4-BE49-F238E27FC236}">
              <a16:creationId xmlns:a16="http://schemas.microsoft.com/office/drawing/2014/main" id="{4E6C150E-DA6C-434C-8E9E-F4432A2BD20A}"/>
            </a:ext>
          </a:extLst>
        </xdr:cNvPr>
        <xdr:cNvCxnSpPr/>
      </xdr:nvCxnSpPr>
      <xdr:spPr>
        <a:xfrm flipV="1">
          <a:off x="6286500" y="6861048"/>
          <a:ext cx="79756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35831</xdr:rowOff>
    </xdr:from>
    <xdr:ext cx="469744" cy="259045"/>
    <xdr:sp macro="" textlink="">
      <xdr:nvSpPr>
        <xdr:cNvPr id="138" name="n_1aveValue【道路】&#10;一人当たり延長">
          <a:extLst>
            <a:ext uri="{FF2B5EF4-FFF2-40B4-BE49-F238E27FC236}">
              <a16:creationId xmlns:a16="http://schemas.microsoft.com/office/drawing/2014/main" id="{F8170C38-4A16-49EB-BB47-837707F30730}"/>
            </a:ext>
          </a:extLst>
        </xdr:cNvPr>
        <xdr:cNvSpPr txBox="1"/>
      </xdr:nvSpPr>
      <xdr:spPr>
        <a:xfrm>
          <a:off x="8454467" y="655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36085</xdr:rowOff>
    </xdr:from>
    <xdr:ext cx="469744" cy="259045"/>
    <xdr:sp macro="" textlink="">
      <xdr:nvSpPr>
        <xdr:cNvPr id="139" name="n_2aveValue【道路】&#10;一人当たり延長">
          <a:extLst>
            <a:ext uri="{FF2B5EF4-FFF2-40B4-BE49-F238E27FC236}">
              <a16:creationId xmlns:a16="http://schemas.microsoft.com/office/drawing/2014/main" id="{E6B08034-FEFD-4740-A305-2A3718751685}"/>
            </a:ext>
          </a:extLst>
        </xdr:cNvPr>
        <xdr:cNvSpPr txBox="1"/>
      </xdr:nvSpPr>
      <xdr:spPr>
        <a:xfrm>
          <a:off x="7673417"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37736</xdr:rowOff>
    </xdr:from>
    <xdr:ext cx="469744" cy="259045"/>
    <xdr:sp macro="" textlink="">
      <xdr:nvSpPr>
        <xdr:cNvPr id="140" name="n_3aveValue【道路】&#10;一人当たり延長">
          <a:extLst>
            <a:ext uri="{FF2B5EF4-FFF2-40B4-BE49-F238E27FC236}">
              <a16:creationId xmlns:a16="http://schemas.microsoft.com/office/drawing/2014/main" id="{FF7FE8FC-156E-4520-BE62-BD1EFF0F5817}"/>
            </a:ext>
          </a:extLst>
        </xdr:cNvPr>
        <xdr:cNvSpPr txBox="1"/>
      </xdr:nvSpPr>
      <xdr:spPr>
        <a:xfrm>
          <a:off x="6866332" y="65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36212</xdr:rowOff>
    </xdr:from>
    <xdr:ext cx="469744" cy="259045"/>
    <xdr:sp macro="" textlink="">
      <xdr:nvSpPr>
        <xdr:cNvPr id="141" name="n_4aveValue【道路】&#10;一人当たり延長">
          <a:extLst>
            <a:ext uri="{FF2B5EF4-FFF2-40B4-BE49-F238E27FC236}">
              <a16:creationId xmlns:a16="http://schemas.microsoft.com/office/drawing/2014/main" id="{5E277196-32A6-4CA6-AD58-FA5C926EBB33}"/>
            </a:ext>
          </a:extLst>
        </xdr:cNvPr>
        <xdr:cNvSpPr txBox="1"/>
      </xdr:nvSpPr>
      <xdr:spPr>
        <a:xfrm>
          <a:off x="6068772" y="655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43959</xdr:rowOff>
    </xdr:from>
    <xdr:ext cx="469744" cy="259045"/>
    <xdr:sp macro="" textlink="">
      <xdr:nvSpPr>
        <xdr:cNvPr id="142" name="n_1mainValue【道路】&#10;一人当たり延長">
          <a:extLst>
            <a:ext uri="{FF2B5EF4-FFF2-40B4-BE49-F238E27FC236}">
              <a16:creationId xmlns:a16="http://schemas.microsoft.com/office/drawing/2014/main" id="{5BD02FDB-1F02-458F-8E16-CBFE44BE993A}"/>
            </a:ext>
          </a:extLst>
        </xdr:cNvPr>
        <xdr:cNvSpPr txBox="1"/>
      </xdr:nvSpPr>
      <xdr:spPr>
        <a:xfrm>
          <a:off x="8454467" y="6903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44467</xdr:rowOff>
    </xdr:from>
    <xdr:ext cx="469744" cy="259045"/>
    <xdr:sp macro="" textlink="">
      <xdr:nvSpPr>
        <xdr:cNvPr id="143" name="n_2mainValue【道路】&#10;一人当たり延長">
          <a:extLst>
            <a:ext uri="{FF2B5EF4-FFF2-40B4-BE49-F238E27FC236}">
              <a16:creationId xmlns:a16="http://schemas.microsoft.com/office/drawing/2014/main" id="{15D11050-BD15-43BA-AA30-13391971ECED}"/>
            </a:ext>
          </a:extLst>
        </xdr:cNvPr>
        <xdr:cNvSpPr txBox="1"/>
      </xdr:nvSpPr>
      <xdr:spPr>
        <a:xfrm>
          <a:off x="7673417" y="6904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44975</xdr:rowOff>
    </xdr:from>
    <xdr:ext cx="469744" cy="259045"/>
    <xdr:sp macro="" textlink="">
      <xdr:nvSpPr>
        <xdr:cNvPr id="144" name="n_3mainValue【道路】&#10;一人当たり延長">
          <a:extLst>
            <a:ext uri="{FF2B5EF4-FFF2-40B4-BE49-F238E27FC236}">
              <a16:creationId xmlns:a16="http://schemas.microsoft.com/office/drawing/2014/main" id="{58E5BDA7-B162-443B-BDC8-A24139091FE0}"/>
            </a:ext>
          </a:extLst>
        </xdr:cNvPr>
        <xdr:cNvSpPr txBox="1"/>
      </xdr:nvSpPr>
      <xdr:spPr>
        <a:xfrm>
          <a:off x="6866332" y="690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45737</xdr:rowOff>
    </xdr:from>
    <xdr:ext cx="469744" cy="259045"/>
    <xdr:sp macro="" textlink="">
      <xdr:nvSpPr>
        <xdr:cNvPr id="145" name="n_4mainValue【道路】&#10;一人当たり延長">
          <a:extLst>
            <a:ext uri="{FF2B5EF4-FFF2-40B4-BE49-F238E27FC236}">
              <a16:creationId xmlns:a16="http://schemas.microsoft.com/office/drawing/2014/main" id="{D84DF7EF-4536-4EF6-9255-02C2271A3615}"/>
            </a:ext>
          </a:extLst>
        </xdr:cNvPr>
        <xdr:cNvSpPr txBox="1"/>
      </xdr:nvSpPr>
      <xdr:spPr>
        <a:xfrm>
          <a:off x="6068772" y="6905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A824523-035C-4236-9B8B-C05BC058D53B}"/>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3557BF5E-5C86-4160-BB33-344C6DC32256}"/>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3C042D44-6EFC-4895-9307-5531F79A5CED}"/>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C441063D-32D7-461B-A723-B5D3A8357A8B}"/>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5E2928BB-4851-40F9-BF4F-BA033494E641}"/>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CCA8AF2A-0FA0-4CA6-BA06-057F94CB7C28}"/>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21F300AB-690E-4809-B385-6E17BBA9B7E1}"/>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B9913D7-D70A-4A86-9EE6-3CDBE0BF6370}"/>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103EAAD-C785-4301-B46A-A23ED52160DC}"/>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2622BB32-D6D9-4BFD-9A65-5A3119AD7E83}"/>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245E00BF-3C23-45A5-830D-E4ACE65E7508}"/>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9FA3152B-761D-4A4F-BC2A-816B98EC93A6}"/>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8" name="テキスト ボックス 157">
          <a:extLst>
            <a:ext uri="{FF2B5EF4-FFF2-40B4-BE49-F238E27FC236}">
              <a16:creationId xmlns:a16="http://schemas.microsoft.com/office/drawing/2014/main" id="{8EA3466C-9597-4B9B-9BA3-AFC674911E9A}"/>
            </a:ext>
          </a:extLst>
        </xdr:cNvPr>
        <xdr:cNvSpPr txBox="1"/>
      </xdr:nvSpPr>
      <xdr:spPr>
        <a:xfrm>
          <a:off x="343701" y="10904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5DE91A12-3FD8-4498-AA4A-45FB24A3FB30}"/>
            </a:ext>
          </a:extLst>
        </xdr:cNvPr>
        <xdr:cNvCxnSpPr/>
      </xdr:nvCxnSpPr>
      <xdr:spPr>
        <a:xfrm>
          <a:off x="6858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B4EC51BF-3DEB-4DDC-96E3-D6EE9F92E76F}"/>
            </a:ext>
          </a:extLst>
        </xdr:cNvPr>
        <xdr:cNvSpPr txBox="1"/>
      </xdr:nvSpPr>
      <xdr:spPr>
        <a:xfrm>
          <a:off x="34370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6DF06C4C-2750-46AA-9AA6-4BF1449028FC}"/>
            </a:ext>
          </a:extLst>
        </xdr:cNvPr>
        <xdr:cNvCxnSpPr/>
      </xdr:nvCxnSpPr>
      <xdr:spPr>
        <a:xfrm>
          <a:off x="6858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5BECA75D-D688-4C17-A711-D02D579D1AE1}"/>
            </a:ext>
          </a:extLst>
        </xdr:cNvPr>
        <xdr:cNvSpPr txBox="1"/>
      </xdr:nvSpPr>
      <xdr:spPr>
        <a:xfrm>
          <a:off x="34370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FB3996C8-ABF7-422B-BA81-41AE8D6F8AEF}"/>
            </a:ext>
          </a:extLst>
        </xdr:cNvPr>
        <xdr:cNvCxnSpPr/>
      </xdr:nvCxnSpPr>
      <xdr:spPr>
        <a:xfrm>
          <a:off x="6858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8B1A7EDF-ACD9-44CA-B318-60CC8C4AFF2B}"/>
            </a:ext>
          </a:extLst>
        </xdr:cNvPr>
        <xdr:cNvSpPr txBox="1"/>
      </xdr:nvSpPr>
      <xdr:spPr>
        <a:xfrm>
          <a:off x="34370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2B3AF0A5-8EC8-4E76-9244-8D70A226EBFD}"/>
            </a:ext>
          </a:extLst>
        </xdr:cNvPr>
        <xdr:cNvCxnSpPr/>
      </xdr:nvCxnSpPr>
      <xdr:spPr>
        <a:xfrm>
          <a:off x="6858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a:extLst>
            <a:ext uri="{FF2B5EF4-FFF2-40B4-BE49-F238E27FC236}">
              <a16:creationId xmlns:a16="http://schemas.microsoft.com/office/drawing/2014/main" id="{D7CF9BC2-CDD1-4E72-965B-E397087F5661}"/>
            </a:ext>
          </a:extLst>
        </xdr:cNvPr>
        <xdr:cNvSpPr txBox="1"/>
      </xdr:nvSpPr>
      <xdr:spPr>
        <a:xfrm>
          <a:off x="386866" y="9384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036D42D2-0395-4D5F-907E-049DB99F7013}"/>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1786D7CA-3B44-464F-8F40-F536243F514E}"/>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97155</xdr:rowOff>
    </xdr:from>
    <xdr:to>
      <xdr:col>24</xdr:col>
      <xdr:colOff>62865</xdr:colOff>
      <xdr:row>64</xdr:row>
      <xdr:rowOff>9525</xdr:rowOff>
    </xdr:to>
    <xdr:cxnSp macro="">
      <xdr:nvCxnSpPr>
        <xdr:cNvPr id="169" name="直線コネクタ 168">
          <a:extLst>
            <a:ext uri="{FF2B5EF4-FFF2-40B4-BE49-F238E27FC236}">
              <a16:creationId xmlns:a16="http://schemas.microsoft.com/office/drawing/2014/main" id="{05AD3AEB-4383-483A-8F91-A8EFC8ADBDA5}"/>
            </a:ext>
          </a:extLst>
        </xdr:cNvPr>
        <xdr:cNvCxnSpPr/>
      </xdr:nvCxnSpPr>
      <xdr:spPr>
        <a:xfrm flipV="1">
          <a:off x="4173855" y="9694545"/>
          <a:ext cx="0" cy="1289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13352</xdr:rowOff>
    </xdr:from>
    <xdr:ext cx="405111" cy="259045"/>
    <xdr:sp macro="" textlink="">
      <xdr:nvSpPr>
        <xdr:cNvPr id="170" name="【橋りょう・トンネル】&#10;有形固定資産減価償却率最小値テキスト">
          <a:extLst>
            <a:ext uri="{FF2B5EF4-FFF2-40B4-BE49-F238E27FC236}">
              <a16:creationId xmlns:a16="http://schemas.microsoft.com/office/drawing/2014/main" id="{628AA62B-07CF-4E96-B603-5F4DC4A90103}"/>
            </a:ext>
          </a:extLst>
        </xdr:cNvPr>
        <xdr:cNvSpPr txBox="1"/>
      </xdr:nvSpPr>
      <xdr:spPr>
        <a:xfrm>
          <a:off x="4212590" y="1098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9525</xdr:rowOff>
    </xdr:from>
    <xdr:to>
      <xdr:col>24</xdr:col>
      <xdr:colOff>152400</xdr:colOff>
      <xdr:row>64</xdr:row>
      <xdr:rowOff>9525</xdr:rowOff>
    </xdr:to>
    <xdr:cxnSp macro="">
      <xdr:nvCxnSpPr>
        <xdr:cNvPr id="171" name="直線コネクタ 170">
          <a:extLst>
            <a:ext uri="{FF2B5EF4-FFF2-40B4-BE49-F238E27FC236}">
              <a16:creationId xmlns:a16="http://schemas.microsoft.com/office/drawing/2014/main" id="{E7AAD2B0-EC85-42B9-B827-91288CF6D253}"/>
            </a:ext>
          </a:extLst>
        </xdr:cNvPr>
        <xdr:cNvCxnSpPr/>
      </xdr:nvCxnSpPr>
      <xdr:spPr>
        <a:xfrm>
          <a:off x="4112260" y="10984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43832</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D880BADB-1D58-4F88-8B71-EA1567F9176D}"/>
            </a:ext>
          </a:extLst>
        </xdr:cNvPr>
        <xdr:cNvSpPr txBox="1"/>
      </xdr:nvSpPr>
      <xdr:spPr>
        <a:xfrm>
          <a:off x="4212590" y="94754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97155</xdr:rowOff>
    </xdr:from>
    <xdr:to>
      <xdr:col>24</xdr:col>
      <xdr:colOff>152400</xdr:colOff>
      <xdr:row>56</xdr:row>
      <xdr:rowOff>97155</xdr:rowOff>
    </xdr:to>
    <xdr:cxnSp macro="">
      <xdr:nvCxnSpPr>
        <xdr:cNvPr id="173" name="直線コネクタ 172">
          <a:extLst>
            <a:ext uri="{FF2B5EF4-FFF2-40B4-BE49-F238E27FC236}">
              <a16:creationId xmlns:a16="http://schemas.microsoft.com/office/drawing/2014/main" id="{60D83136-3E4A-41EC-BBD0-852CB9151843}"/>
            </a:ext>
          </a:extLst>
        </xdr:cNvPr>
        <xdr:cNvCxnSpPr/>
      </xdr:nvCxnSpPr>
      <xdr:spPr>
        <a:xfrm>
          <a:off x="4112260" y="96945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62882</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F9E8199E-0022-4973-B09E-19901F41281B}"/>
            </a:ext>
          </a:extLst>
        </xdr:cNvPr>
        <xdr:cNvSpPr txBox="1"/>
      </xdr:nvSpPr>
      <xdr:spPr>
        <a:xfrm>
          <a:off x="4212590" y="10688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84455</xdr:rowOff>
    </xdr:from>
    <xdr:to>
      <xdr:col>24</xdr:col>
      <xdr:colOff>114300</xdr:colOff>
      <xdr:row>63</xdr:row>
      <xdr:rowOff>14605</xdr:rowOff>
    </xdr:to>
    <xdr:sp macro="" textlink="">
      <xdr:nvSpPr>
        <xdr:cNvPr id="175" name="フローチャート: 判断 174">
          <a:extLst>
            <a:ext uri="{FF2B5EF4-FFF2-40B4-BE49-F238E27FC236}">
              <a16:creationId xmlns:a16="http://schemas.microsoft.com/office/drawing/2014/main" id="{E7F15D0E-7ED9-4498-A465-A88FB5A6A00B}"/>
            </a:ext>
          </a:extLst>
        </xdr:cNvPr>
        <xdr:cNvSpPr/>
      </xdr:nvSpPr>
      <xdr:spPr>
        <a:xfrm>
          <a:off x="4131310" y="1071626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52070</xdr:rowOff>
    </xdr:from>
    <xdr:to>
      <xdr:col>20</xdr:col>
      <xdr:colOff>38100</xdr:colOff>
      <xdr:row>62</xdr:row>
      <xdr:rowOff>153670</xdr:rowOff>
    </xdr:to>
    <xdr:sp macro="" textlink="">
      <xdr:nvSpPr>
        <xdr:cNvPr id="176" name="フローチャート: 判断 175">
          <a:extLst>
            <a:ext uri="{FF2B5EF4-FFF2-40B4-BE49-F238E27FC236}">
              <a16:creationId xmlns:a16="http://schemas.microsoft.com/office/drawing/2014/main" id="{D884EB1C-A37C-4F00-89E0-4093E216B293}"/>
            </a:ext>
          </a:extLst>
        </xdr:cNvPr>
        <xdr:cNvSpPr/>
      </xdr:nvSpPr>
      <xdr:spPr>
        <a:xfrm>
          <a:off x="3388360" y="106857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27305</xdr:rowOff>
    </xdr:from>
    <xdr:to>
      <xdr:col>15</xdr:col>
      <xdr:colOff>101600</xdr:colOff>
      <xdr:row>62</xdr:row>
      <xdr:rowOff>128905</xdr:rowOff>
    </xdr:to>
    <xdr:sp macro="" textlink="">
      <xdr:nvSpPr>
        <xdr:cNvPr id="177" name="フローチャート: 判断 176">
          <a:extLst>
            <a:ext uri="{FF2B5EF4-FFF2-40B4-BE49-F238E27FC236}">
              <a16:creationId xmlns:a16="http://schemas.microsoft.com/office/drawing/2014/main" id="{953D242A-D2C2-4056-8A29-8E66588943EE}"/>
            </a:ext>
          </a:extLst>
        </xdr:cNvPr>
        <xdr:cNvSpPr/>
      </xdr:nvSpPr>
      <xdr:spPr>
        <a:xfrm>
          <a:off x="2571750" y="1065530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6350</xdr:rowOff>
    </xdr:from>
    <xdr:to>
      <xdr:col>10</xdr:col>
      <xdr:colOff>165100</xdr:colOff>
      <xdr:row>62</xdr:row>
      <xdr:rowOff>107950</xdr:rowOff>
    </xdr:to>
    <xdr:sp macro="" textlink="">
      <xdr:nvSpPr>
        <xdr:cNvPr id="178" name="フローチャート: 判断 177">
          <a:extLst>
            <a:ext uri="{FF2B5EF4-FFF2-40B4-BE49-F238E27FC236}">
              <a16:creationId xmlns:a16="http://schemas.microsoft.com/office/drawing/2014/main" id="{CF2BC8D4-1882-4E9D-A6A3-C507E56AD855}"/>
            </a:ext>
          </a:extLst>
        </xdr:cNvPr>
        <xdr:cNvSpPr/>
      </xdr:nvSpPr>
      <xdr:spPr>
        <a:xfrm>
          <a:off x="1774190" y="1063815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149225</xdr:rowOff>
    </xdr:from>
    <xdr:to>
      <xdr:col>6</xdr:col>
      <xdr:colOff>38100</xdr:colOff>
      <xdr:row>62</xdr:row>
      <xdr:rowOff>79375</xdr:rowOff>
    </xdr:to>
    <xdr:sp macro="" textlink="">
      <xdr:nvSpPr>
        <xdr:cNvPr id="179" name="フローチャート: 判断 178">
          <a:extLst>
            <a:ext uri="{FF2B5EF4-FFF2-40B4-BE49-F238E27FC236}">
              <a16:creationId xmlns:a16="http://schemas.microsoft.com/office/drawing/2014/main" id="{46A3E0F1-B14A-4CB6-8FD6-0DE82A9EDFA1}"/>
            </a:ext>
          </a:extLst>
        </xdr:cNvPr>
        <xdr:cNvSpPr/>
      </xdr:nvSpPr>
      <xdr:spPr>
        <a:xfrm>
          <a:off x="988060" y="106076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CD367B1-7BA3-47E2-9C46-0FBAB88A2277}"/>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99BD5A43-43BE-40B6-90BD-AAFDBB7A741F}"/>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139232AE-FD24-40BA-B439-542047635475}"/>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76CBE36-C506-4FA0-9626-FA9384BBC82F}"/>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3347CCD-CE56-4BFD-BF25-550CE976A11E}"/>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10160</xdr:rowOff>
    </xdr:from>
    <xdr:to>
      <xdr:col>24</xdr:col>
      <xdr:colOff>114300</xdr:colOff>
      <xdr:row>62</xdr:row>
      <xdr:rowOff>111760</xdr:rowOff>
    </xdr:to>
    <xdr:sp macro="" textlink="">
      <xdr:nvSpPr>
        <xdr:cNvPr id="185" name="楕円 184">
          <a:extLst>
            <a:ext uri="{FF2B5EF4-FFF2-40B4-BE49-F238E27FC236}">
              <a16:creationId xmlns:a16="http://schemas.microsoft.com/office/drawing/2014/main" id="{013EEE71-08D7-453B-B758-1903441F066F}"/>
            </a:ext>
          </a:extLst>
        </xdr:cNvPr>
        <xdr:cNvSpPr/>
      </xdr:nvSpPr>
      <xdr:spPr>
        <a:xfrm>
          <a:off x="4131310" y="10641965"/>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33037</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A0E272E6-E084-4330-9909-F985174A031B}"/>
            </a:ext>
          </a:extLst>
        </xdr:cNvPr>
        <xdr:cNvSpPr txBox="1"/>
      </xdr:nvSpPr>
      <xdr:spPr>
        <a:xfrm>
          <a:off x="4212590" y="10489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149225</xdr:rowOff>
    </xdr:from>
    <xdr:to>
      <xdr:col>20</xdr:col>
      <xdr:colOff>38100</xdr:colOff>
      <xdr:row>62</xdr:row>
      <xdr:rowOff>79375</xdr:rowOff>
    </xdr:to>
    <xdr:sp macro="" textlink="">
      <xdr:nvSpPr>
        <xdr:cNvPr id="187" name="楕円 186">
          <a:extLst>
            <a:ext uri="{FF2B5EF4-FFF2-40B4-BE49-F238E27FC236}">
              <a16:creationId xmlns:a16="http://schemas.microsoft.com/office/drawing/2014/main" id="{C885870E-B807-4341-80F0-3DDFE29480BE}"/>
            </a:ext>
          </a:extLst>
        </xdr:cNvPr>
        <xdr:cNvSpPr/>
      </xdr:nvSpPr>
      <xdr:spPr>
        <a:xfrm>
          <a:off x="3388360" y="106076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28575</xdr:rowOff>
    </xdr:from>
    <xdr:to>
      <xdr:col>24</xdr:col>
      <xdr:colOff>63500</xdr:colOff>
      <xdr:row>62</xdr:row>
      <xdr:rowOff>60960</xdr:rowOff>
    </xdr:to>
    <xdr:cxnSp macro="">
      <xdr:nvCxnSpPr>
        <xdr:cNvPr id="188" name="直線コネクタ 187">
          <a:extLst>
            <a:ext uri="{FF2B5EF4-FFF2-40B4-BE49-F238E27FC236}">
              <a16:creationId xmlns:a16="http://schemas.microsoft.com/office/drawing/2014/main" id="{E0B25336-E628-4BB3-B35A-6BC513B1D8DD}"/>
            </a:ext>
          </a:extLst>
        </xdr:cNvPr>
        <xdr:cNvCxnSpPr/>
      </xdr:nvCxnSpPr>
      <xdr:spPr>
        <a:xfrm>
          <a:off x="3431540" y="10656570"/>
          <a:ext cx="74295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116840</xdr:rowOff>
    </xdr:from>
    <xdr:to>
      <xdr:col>15</xdr:col>
      <xdr:colOff>101600</xdr:colOff>
      <xdr:row>62</xdr:row>
      <xdr:rowOff>46990</xdr:rowOff>
    </xdr:to>
    <xdr:sp macro="" textlink="">
      <xdr:nvSpPr>
        <xdr:cNvPr id="189" name="楕円 188">
          <a:extLst>
            <a:ext uri="{FF2B5EF4-FFF2-40B4-BE49-F238E27FC236}">
              <a16:creationId xmlns:a16="http://schemas.microsoft.com/office/drawing/2014/main" id="{2071CF06-A8C7-40AA-A23F-1A59A40AB142}"/>
            </a:ext>
          </a:extLst>
        </xdr:cNvPr>
        <xdr:cNvSpPr/>
      </xdr:nvSpPr>
      <xdr:spPr>
        <a:xfrm>
          <a:off x="2571750" y="1057529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167640</xdr:rowOff>
    </xdr:from>
    <xdr:to>
      <xdr:col>19</xdr:col>
      <xdr:colOff>177800</xdr:colOff>
      <xdr:row>62</xdr:row>
      <xdr:rowOff>28575</xdr:rowOff>
    </xdr:to>
    <xdr:cxnSp macro="">
      <xdr:nvCxnSpPr>
        <xdr:cNvPr id="190" name="直線コネクタ 189">
          <a:extLst>
            <a:ext uri="{FF2B5EF4-FFF2-40B4-BE49-F238E27FC236}">
              <a16:creationId xmlns:a16="http://schemas.microsoft.com/office/drawing/2014/main" id="{7A0B7E5D-F965-4C61-A0CF-260CF2B25525}"/>
            </a:ext>
          </a:extLst>
        </xdr:cNvPr>
        <xdr:cNvCxnSpPr/>
      </xdr:nvCxnSpPr>
      <xdr:spPr>
        <a:xfrm>
          <a:off x="2626360" y="10629900"/>
          <a:ext cx="80518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93980</xdr:rowOff>
    </xdr:from>
    <xdr:to>
      <xdr:col>10</xdr:col>
      <xdr:colOff>165100</xdr:colOff>
      <xdr:row>62</xdr:row>
      <xdr:rowOff>24130</xdr:rowOff>
    </xdr:to>
    <xdr:sp macro="" textlink="">
      <xdr:nvSpPr>
        <xdr:cNvPr id="191" name="楕円 190">
          <a:extLst>
            <a:ext uri="{FF2B5EF4-FFF2-40B4-BE49-F238E27FC236}">
              <a16:creationId xmlns:a16="http://schemas.microsoft.com/office/drawing/2014/main" id="{89349629-8FC0-4A9E-AC7D-12290BFA3926}"/>
            </a:ext>
          </a:extLst>
        </xdr:cNvPr>
        <xdr:cNvSpPr/>
      </xdr:nvSpPr>
      <xdr:spPr>
        <a:xfrm>
          <a:off x="1774190" y="1055624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144780</xdr:rowOff>
    </xdr:from>
    <xdr:to>
      <xdr:col>15</xdr:col>
      <xdr:colOff>50800</xdr:colOff>
      <xdr:row>61</xdr:row>
      <xdr:rowOff>167640</xdr:rowOff>
    </xdr:to>
    <xdr:cxnSp macro="">
      <xdr:nvCxnSpPr>
        <xdr:cNvPr id="192" name="直線コネクタ 191">
          <a:extLst>
            <a:ext uri="{FF2B5EF4-FFF2-40B4-BE49-F238E27FC236}">
              <a16:creationId xmlns:a16="http://schemas.microsoft.com/office/drawing/2014/main" id="{6715B1DB-E404-46C9-A4FF-6391D3C8877B}"/>
            </a:ext>
          </a:extLst>
        </xdr:cNvPr>
        <xdr:cNvCxnSpPr/>
      </xdr:nvCxnSpPr>
      <xdr:spPr>
        <a:xfrm>
          <a:off x="1828800" y="10601325"/>
          <a:ext cx="7975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65405</xdr:rowOff>
    </xdr:from>
    <xdr:to>
      <xdr:col>6</xdr:col>
      <xdr:colOff>38100</xdr:colOff>
      <xdr:row>61</xdr:row>
      <xdr:rowOff>167005</xdr:rowOff>
    </xdr:to>
    <xdr:sp macro="" textlink="">
      <xdr:nvSpPr>
        <xdr:cNvPr id="193" name="楕円 192">
          <a:extLst>
            <a:ext uri="{FF2B5EF4-FFF2-40B4-BE49-F238E27FC236}">
              <a16:creationId xmlns:a16="http://schemas.microsoft.com/office/drawing/2014/main" id="{129E2F41-3848-4804-88F5-9EA0604D7DF6}"/>
            </a:ext>
          </a:extLst>
        </xdr:cNvPr>
        <xdr:cNvSpPr/>
      </xdr:nvSpPr>
      <xdr:spPr>
        <a:xfrm>
          <a:off x="988060" y="10521950"/>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116205</xdr:rowOff>
    </xdr:from>
    <xdr:to>
      <xdr:col>10</xdr:col>
      <xdr:colOff>114300</xdr:colOff>
      <xdr:row>61</xdr:row>
      <xdr:rowOff>144780</xdr:rowOff>
    </xdr:to>
    <xdr:cxnSp macro="">
      <xdr:nvCxnSpPr>
        <xdr:cNvPr id="194" name="直線コネクタ 193">
          <a:extLst>
            <a:ext uri="{FF2B5EF4-FFF2-40B4-BE49-F238E27FC236}">
              <a16:creationId xmlns:a16="http://schemas.microsoft.com/office/drawing/2014/main" id="{5E6807B0-16A6-4F1F-A13C-29CA1E2AC8B2}"/>
            </a:ext>
          </a:extLst>
        </xdr:cNvPr>
        <xdr:cNvCxnSpPr/>
      </xdr:nvCxnSpPr>
      <xdr:spPr>
        <a:xfrm>
          <a:off x="1031240" y="10574655"/>
          <a:ext cx="79756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144797</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76DFDF06-0C74-46E8-8A56-ACAF844D112A}"/>
            </a:ext>
          </a:extLst>
        </xdr:cNvPr>
        <xdr:cNvSpPr txBox="1"/>
      </xdr:nvSpPr>
      <xdr:spPr>
        <a:xfrm>
          <a:off x="3239144" y="1077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120032</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C5EE84C9-7EE9-4403-B73E-672A68709455}"/>
            </a:ext>
          </a:extLst>
        </xdr:cNvPr>
        <xdr:cNvSpPr txBox="1"/>
      </xdr:nvSpPr>
      <xdr:spPr>
        <a:xfrm>
          <a:off x="2439044" y="1075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99077</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601C972D-2204-4E35-9065-16A7A06D0700}"/>
            </a:ext>
          </a:extLst>
        </xdr:cNvPr>
        <xdr:cNvSpPr txBox="1"/>
      </xdr:nvSpPr>
      <xdr:spPr>
        <a:xfrm>
          <a:off x="1641484" y="1072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70502</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919F65D8-C75C-4B48-B459-C60526A29C93}"/>
            </a:ext>
          </a:extLst>
        </xdr:cNvPr>
        <xdr:cNvSpPr txBox="1"/>
      </xdr:nvSpPr>
      <xdr:spPr>
        <a:xfrm>
          <a:off x="855354" y="1069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95902</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0123BD52-59A4-4858-99D6-3752E8290D03}"/>
            </a:ext>
          </a:extLst>
        </xdr:cNvPr>
        <xdr:cNvSpPr txBox="1"/>
      </xdr:nvSpPr>
      <xdr:spPr>
        <a:xfrm>
          <a:off x="3239144" y="1037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63517</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7F2E9E91-15EC-4AA5-A9EB-2089E6EA26D1}"/>
            </a:ext>
          </a:extLst>
        </xdr:cNvPr>
        <xdr:cNvSpPr txBox="1"/>
      </xdr:nvSpPr>
      <xdr:spPr>
        <a:xfrm>
          <a:off x="2439044" y="1034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40657</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D56387D8-ECC9-4C4B-89D7-7CC6F291ABC4}"/>
            </a:ext>
          </a:extLst>
        </xdr:cNvPr>
        <xdr:cNvSpPr txBox="1"/>
      </xdr:nvSpPr>
      <xdr:spPr>
        <a:xfrm>
          <a:off x="1641484" y="10327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12082</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F24AF242-F1FE-42D6-92A9-A23033453E47}"/>
            </a:ext>
          </a:extLst>
        </xdr:cNvPr>
        <xdr:cNvSpPr txBox="1"/>
      </xdr:nvSpPr>
      <xdr:spPr>
        <a:xfrm>
          <a:off x="855354" y="10302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FAC25FFC-E020-4BCC-B320-7F3AAC17641C}"/>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EAEF603F-3691-44A9-91C2-D95BBF1315AB}"/>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ED77EBAE-011D-4E69-9E6A-C9D1FB98A4C9}"/>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6AD5FA28-7693-4DE4-A9A2-C29311269359}"/>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E393DC54-964D-4097-AA5E-1AE9BE04EB41}"/>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004D30B2-6752-4944-A1DE-83EAB767EFF1}"/>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9BA7FF9A-7827-4BEB-835D-C4E28AF41630}"/>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54134715-85B4-47D1-BEA9-4C4BFC3F6338}"/>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CA27609D-A522-46E2-9904-B224A897070B}"/>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510C89C8-28CB-418E-93FF-27473C422987}"/>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6BD70D99-1C34-4C3D-A4C4-C9AFBC00B282}"/>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id="{8464BFC2-4694-47F4-85FB-2270AC35CF51}"/>
            </a:ext>
          </a:extLst>
        </xdr:cNvPr>
        <xdr:cNvSpPr txBox="1"/>
      </xdr:nvSpPr>
      <xdr:spPr>
        <a:xfrm>
          <a:off x="5724659" y="109048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00046101-883C-4266-B2C1-8015163EAF36}"/>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6" name="テキスト ボックス 215">
          <a:extLst>
            <a:ext uri="{FF2B5EF4-FFF2-40B4-BE49-F238E27FC236}">
              <a16:creationId xmlns:a16="http://schemas.microsoft.com/office/drawing/2014/main" id="{C0E32E22-30FE-4002-AA1C-77BAF779D07C}"/>
            </a:ext>
          </a:extLst>
        </xdr:cNvPr>
        <xdr:cNvSpPr txBox="1"/>
      </xdr:nvSpPr>
      <xdr:spPr>
        <a:xfrm>
          <a:off x="5416126" y="10523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5BE15992-F587-4BAE-B020-00C1CC3DFE13}"/>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8" name="テキスト ボックス 217">
          <a:extLst>
            <a:ext uri="{FF2B5EF4-FFF2-40B4-BE49-F238E27FC236}">
              <a16:creationId xmlns:a16="http://schemas.microsoft.com/office/drawing/2014/main" id="{06DA0253-5A03-4F55-A758-8625F7E81895}"/>
            </a:ext>
          </a:extLst>
        </xdr:cNvPr>
        <xdr:cNvSpPr txBox="1"/>
      </xdr:nvSpPr>
      <xdr:spPr>
        <a:xfrm>
          <a:off x="5416126" y="10142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1305FAAF-959F-47BC-9097-B8AECA8ACE0A}"/>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0" name="テキスト ボックス 219">
          <a:extLst>
            <a:ext uri="{FF2B5EF4-FFF2-40B4-BE49-F238E27FC236}">
              <a16:creationId xmlns:a16="http://schemas.microsoft.com/office/drawing/2014/main" id="{6960951D-35D3-440B-9645-CADA29008D7F}"/>
            </a:ext>
          </a:extLst>
        </xdr:cNvPr>
        <xdr:cNvSpPr txBox="1"/>
      </xdr:nvSpPr>
      <xdr:spPr>
        <a:xfrm>
          <a:off x="5416126" y="9765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C024C05C-F998-41CD-B00B-5328FCBEA4D6}"/>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2" name="テキスト ボックス 221">
          <a:extLst>
            <a:ext uri="{FF2B5EF4-FFF2-40B4-BE49-F238E27FC236}">
              <a16:creationId xmlns:a16="http://schemas.microsoft.com/office/drawing/2014/main" id="{E6B46AFC-32BC-4C90-AEB7-C24BA3EE1D15}"/>
            </a:ext>
          </a:extLst>
        </xdr:cNvPr>
        <xdr:cNvSpPr txBox="1"/>
      </xdr:nvSpPr>
      <xdr:spPr>
        <a:xfrm>
          <a:off x="5416126" y="9384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347CA9EC-D9F7-453D-9E21-8F8DBB9E3092}"/>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4" name="テキスト ボックス 223">
          <a:extLst>
            <a:ext uri="{FF2B5EF4-FFF2-40B4-BE49-F238E27FC236}">
              <a16:creationId xmlns:a16="http://schemas.microsoft.com/office/drawing/2014/main" id="{11E0907B-E018-4BA5-83F4-D4D57286F680}"/>
            </a:ext>
          </a:extLst>
        </xdr:cNvPr>
        <xdr:cNvSpPr txBox="1"/>
      </xdr:nvSpPr>
      <xdr:spPr>
        <a:xfrm>
          <a:off x="5416126" y="900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7A498F6E-8D5B-4D99-8BCC-F88FC6D5E332}"/>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152560</xdr:rowOff>
    </xdr:from>
    <xdr:to>
      <xdr:col>54</xdr:col>
      <xdr:colOff>189865</xdr:colOff>
      <xdr:row>64</xdr:row>
      <xdr:rowOff>28921</xdr:rowOff>
    </xdr:to>
    <xdr:cxnSp macro="">
      <xdr:nvCxnSpPr>
        <xdr:cNvPr id="226" name="直線コネクタ 225">
          <a:extLst>
            <a:ext uri="{FF2B5EF4-FFF2-40B4-BE49-F238E27FC236}">
              <a16:creationId xmlns:a16="http://schemas.microsoft.com/office/drawing/2014/main" id="{83B43977-70B8-42AC-95FE-008755C6A9DB}"/>
            </a:ext>
          </a:extLst>
        </xdr:cNvPr>
        <xdr:cNvCxnSpPr/>
      </xdr:nvCxnSpPr>
      <xdr:spPr>
        <a:xfrm flipV="1">
          <a:off x="9429115" y="9753760"/>
          <a:ext cx="0" cy="124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32748</xdr:rowOff>
    </xdr:from>
    <xdr:ext cx="534377" cy="259045"/>
    <xdr:sp macro="" textlink="">
      <xdr:nvSpPr>
        <xdr:cNvPr id="227" name="【橋りょう・トンネル】&#10;一人当たり有形固定資産（償却資産）額最小値テキスト">
          <a:extLst>
            <a:ext uri="{FF2B5EF4-FFF2-40B4-BE49-F238E27FC236}">
              <a16:creationId xmlns:a16="http://schemas.microsoft.com/office/drawing/2014/main" id="{AA27461F-2881-48DA-A7D6-7DB6A3DC0D53}"/>
            </a:ext>
          </a:extLst>
        </xdr:cNvPr>
        <xdr:cNvSpPr txBox="1"/>
      </xdr:nvSpPr>
      <xdr:spPr>
        <a:xfrm>
          <a:off x="9467850" y="1100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28921</xdr:rowOff>
    </xdr:from>
    <xdr:to>
      <xdr:col>55</xdr:col>
      <xdr:colOff>88900</xdr:colOff>
      <xdr:row>64</xdr:row>
      <xdr:rowOff>28921</xdr:rowOff>
    </xdr:to>
    <xdr:cxnSp macro="">
      <xdr:nvCxnSpPr>
        <xdr:cNvPr id="228" name="直線コネクタ 227">
          <a:extLst>
            <a:ext uri="{FF2B5EF4-FFF2-40B4-BE49-F238E27FC236}">
              <a16:creationId xmlns:a16="http://schemas.microsoft.com/office/drawing/2014/main" id="{6F9C003D-5A5A-49A8-BEDB-24E076209333}"/>
            </a:ext>
          </a:extLst>
        </xdr:cNvPr>
        <xdr:cNvCxnSpPr/>
      </xdr:nvCxnSpPr>
      <xdr:spPr>
        <a:xfrm>
          <a:off x="9356090" y="1099981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99237</xdr:rowOff>
    </xdr:from>
    <xdr:ext cx="599010" cy="259045"/>
    <xdr:sp macro="" textlink="">
      <xdr:nvSpPr>
        <xdr:cNvPr id="229" name="【橋りょう・トンネル】&#10;一人当たり有形固定資産（償却資産）額最大値テキスト">
          <a:extLst>
            <a:ext uri="{FF2B5EF4-FFF2-40B4-BE49-F238E27FC236}">
              <a16:creationId xmlns:a16="http://schemas.microsoft.com/office/drawing/2014/main" id="{EDECA5BF-C418-41C1-94ED-D804394B8364}"/>
            </a:ext>
          </a:extLst>
        </xdr:cNvPr>
        <xdr:cNvSpPr txBox="1"/>
      </xdr:nvSpPr>
      <xdr:spPr>
        <a:xfrm>
          <a:off x="9467850" y="9525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152560</xdr:rowOff>
    </xdr:from>
    <xdr:to>
      <xdr:col>55</xdr:col>
      <xdr:colOff>88900</xdr:colOff>
      <xdr:row>56</xdr:row>
      <xdr:rowOff>152560</xdr:rowOff>
    </xdr:to>
    <xdr:cxnSp macro="">
      <xdr:nvCxnSpPr>
        <xdr:cNvPr id="230" name="直線コネクタ 229">
          <a:extLst>
            <a:ext uri="{FF2B5EF4-FFF2-40B4-BE49-F238E27FC236}">
              <a16:creationId xmlns:a16="http://schemas.microsoft.com/office/drawing/2014/main" id="{B31C773F-5ACE-4CEE-9EE8-8F98BB863382}"/>
            </a:ext>
          </a:extLst>
        </xdr:cNvPr>
        <xdr:cNvCxnSpPr/>
      </xdr:nvCxnSpPr>
      <xdr:spPr>
        <a:xfrm>
          <a:off x="9356090" y="975376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87600</xdr:rowOff>
    </xdr:from>
    <xdr:ext cx="599010" cy="259045"/>
    <xdr:sp macro="" textlink="">
      <xdr:nvSpPr>
        <xdr:cNvPr id="231" name="【橋りょう・トンネル】&#10;一人当たり有形固定資産（償却資産）額平均値テキスト">
          <a:extLst>
            <a:ext uri="{FF2B5EF4-FFF2-40B4-BE49-F238E27FC236}">
              <a16:creationId xmlns:a16="http://schemas.microsoft.com/office/drawing/2014/main" id="{47A303EB-1DFC-4908-9389-FE996D0E7A12}"/>
            </a:ext>
          </a:extLst>
        </xdr:cNvPr>
        <xdr:cNvSpPr txBox="1"/>
      </xdr:nvSpPr>
      <xdr:spPr>
        <a:xfrm>
          <a:off x="9467850" y="103765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64723</xdr:rowOff>
    </xdr:from>
    <xdr:to>
      <xdr:col>55</xdr:col>
      <xdr:colOff>50800</xdr:colOff>
      <xdr:row>61</xdr:row>
      <xdr:rowOff>166323</xdr:rowOff>
    </xdr:to>
    <xdr:sp macro="" textlink="">
      <xdr:nvSpPr>
        <xdr:cNvPr id="232" name="フローチャート: 判断 231">
          <a:extLst>
            <a:ext uri="{FF2B5EF4-FFF2-40B4-BE49-F238E27FC236}">
              <a16:creationId xmlns:a16="http://schemas.microsoft.com/office/drawing/2014/main" id="{AAEB15FD-E616-461C-9EC8-E6065D24F759}"/>
            </a:ext>
          </a:extLst>
        </xdr:cNvPr>
        <xdr:cNvSpPr/>
      </xdr:nvSpPr>
      <xdr:spPr>
        <a:xfrm>
          <a:off x="9394190" y="10519363"/>
          <a:ext cx="9017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80618</xdr:rowOff>
    </xdr:from>
    <xdr:to>
      <xdr:col>50</xdr:col>
      <xdr:colOff>165100</xdr:colOff>
      <xdr:row>62</xdr:row>
      <xdr:rowOff>10768</xdr:rowOff>
    </xdr:to>
    <xdr:sp macro="" textlink="">
      <xdr:nvSpPr>
        <xdr:cNvPr id="233" name="フローチャート: 判断 232">
          <a:extLst>
            <a:ext uri="{FF2B5EF4-FFF2-40B4-BE49-F238E27FC236}">
              <a16:creationId xmlns:a16="http://schemas.microsoft.com/office/drawing/2014/main" id="{8A7A62C1-7CED-4112-9632-773538923511}"/>
            </a:ext>
          </a:extLst>
        </xdr:cNvPr>
        <xdr:cNvSpPr/>
      </xdr:nvSpPr>
      <xdr:spPr>
        <a:xfrm>
          <a:off x="8632190" y="10540973"/>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81895</xdr:rowOff>
    </xdr:from>
    <xdr:to>
      <xdr:col>46</xdr:col>
      <xdr:colOff>38100</xdr:colOff>
      <xdr:row>62</xdr:row>
      <xdr:rowOff>12045</xdr:rowOff>
    </xdr:to>
    <xdr:sp macro="" textlink="">
      <xdr:nvSpPr>
        <xdr:cNvPr id="234" name="フローチャート: 判断 233">
          <a:extLst>
            <a:ext uri="{FF2B5EF4-FFF2-40B4-BE49-F238E27FC236}">
              <a16:creationId xmlns:a16="http://schemas.microsoft.com/office/drawing/2014/main" id="{D1140D28-3C10-44C9-ABAA-639C52F154A5}"/>
            </a:ext>
          </a:extLst>
        </xdr:cNvPr>
        <xdr:cNvSpPr/>
      </xdr:nvSpPr>
      <xdr:spPr>
        <a:xfrm>
          <a:off x="7846060" y="1054225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86851</xdr:rowOff>
    </xdr:from>
    <xdr:to>
      <xdr:col>41</xdr:col>
      <xdr:colOff>101600</xdr:colOff>
      <xdr:row>62</xdr:row>
      <xdr:rowOff>17001</xdr:rowOff>
    </xdr:to>
    <xdr:sp macro="" textlink="">
      <xdr:nvSpPr>
        <xdr:cNvPr id="235" name="フローチャート: 判断 234">
          <a:extLst>
            <a:ext uri="{FF2B5EF4-FFF2-40B4-BE49-F238E27FC236}">
              <a16:creationId xmlns:a16="http://schemas.microsoft.com/office/drawing/2014/main" id="{E3FB4B4D-3C15-4416-9673-7AD65186EC77}"/>
            </a:ext>
          </a:extLst>
        </xdr:cNvPr>
        <xdr:cNvSpPr/>
      </xdr:nvSpPr>
      <xdr:spPr>
        <a:xfrm>
          <a:off x="7029450" y="1054720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87484</xdr:rowOff>
    </xdr:from>
    <xdr:to>
      <xdr:col>36</xdr:col>
      <xdr:colOff>165100</xdr:colOff>
      <xdr:row>62</xdr:row>
      <xdr:rowOff>17634</xdr:rowOff>
    </xdr:to>
    <xdr:sp macro="" textlink="">
      <xdr:nvSpPr>
        <xdr:cNvPr id="236" name="フローチャート: 判断 235">
          <a:extLst>
            <a:ext uri="{FF2B5EF4-FFF2-40B4-BE49-F238E27FC236}">
              <a16:creationId xmlns:a16="http://schemas.microsoft.com/office/drawing/2014/main" id="{379A3BE8-FD61-4C9D-B6AF-20B804F54B33}"/>
            </a:ext>
          </a:extLst>
        </xdr:cNvPr>
        <xdr:cNvSpPr/>
      </xdr:nvSpPr>
      <xdr:spPr>
        <a:xfrm>
          <a:off x="6231890" y="1054783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E37CD6BF-4993-4ACD-878D-536DC8413AFA}"/>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D59B0E9A-4994-44AC-91BB-E175D198AB30}"/>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C55CBBAE-E49D-441E-BBCC-10CB6457AA5D}"/>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3B03A9A-DC2A-4A68-9F03-35D7EED6420B}"/>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762653BF-D0DB-4A02-B17F-01DF15D852E0}"/>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56741</xdr:rowOff>
    </xdr:from>
    <xdr:to>
      <xdr:col>55</xdr:col>
      <xdr:colOff>50800</xdr:colOff>
      <xdr:row>63</xdr:row>
      <xdr:rowOff>158341</xdr:rowOff>
    </xdr:to>
    <xdr:sp macro="" textlink="">
      <xdr:nvSpPr>
        <xdr:cNvPr id="242" name="楕円 241">
          <a:extLst>
            <a:ext uri="{FF2B5EF4-FFF2-40B4-BE49-F238E27FC236}">
              <a16:creationId xmlns:a16="http://schemas.microsoft.com/office/drawing/2014/main" id="{78C4A7BD-B3CB-49EA-A5BD-D97285330A88}"/>
            </a:ext>
          </a:extLst>
        </xdr:cNvPr>
        <xdr:cNvSpPr/>
      </xdr:nvSpPr>
      <xdr:spPr>
        <a:xfrm>
          <a:off x="9394190" y="10861901"/>
          <a:ext cx="9017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143118</xdr:rowOff>
    </xdr:from>
    <xdr:ext cx="534377" cy="259045"/>
    <xdr:sp macro="" textlink="">
      <xdr:nvSpPr>
        <xdr:cNvPr id="243" name="【橋りょう・トンネル】&#10;一人当たり有形固定資産（償却資産）額該当値テキスト">
          <a:extLst>
            <a:ext uri="{FF2B5EF4-FFF2-40B4-BE49-F238E27FC236}">
              <a16:creationId xmlns:a16="http://schemas.microsoft.com/office/drawing/2014/main" id="{1A656300-5BC8-422B-A817-4ADB86C6257B}"/>
            </a:ext>
          </a:extLst>
        </xdr:cNvPr>
        <xdr:cNvSpPr txBox="1"/>
      </xdr:nvSpPr>
      <xdr:spPr>
        <a:xfrm>
          <a:off x="9467850" y="10771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56989</xdr:rowOff>
    </xdr:from>
    <xdr:to>
      <xdr:col>50</xdr:col>
      <xdr:colOff>165100</xdr:colOff>
      <xdr:row>63</xdr:row>
      <xdr:rowOff>158589</xdr:rowOff>
    </xdr:to>
    <xdr:sp macro="" textlink="">
      <xdr:nvSpPr>
        <xdr:cNvPr id="244" name="楕円 243">
          <a:extLst>
            <a:ext uri="{FF2B5EF4-FFF2-40B4-BE49-F238E27FC236}">
              <a16:creationId xmlns:a16="http://schemas.microsoft.com/office/drawing/2014/main" id="{B0B68B6A-9F0F-4075-BF3F-73410915E895}"/>
            </a:ext>
          </a:extLst>
        </xdr:cNvPr>
        <xdr:cNvSpPr/>
      </xdr:nvSpPr>
      <xdr:spPr>
        <a:xfrm>
          <a:off x="8632190" y="10862149"/>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107541</xdr:rowOff>
    </xdr:from>
    <xdr:to>
      <xdr:col>55</xdr:col>
      <xdr:colOff>0</xdr:colOff>
      <xdr:row>63</xdr:row>
      <xdr:rowOff>107789</xdr:rowOff>
    </xdr:to>
    <xdr:cxnSp macro="">
      <xdr:nvCxnSpPr>
        <xdr:cNvPr id="245" name="直線コネクタ 244">
          <a:extLst>
            <a:ext uri="{FF2B5EF4-FFF2-40B4-BE49-F238E27FC236}">
              <a16:creationId xmlns:a16="http://schemas.microsoft.com/office/drawing/2014/main" id="{1ECFAF98-1285-43DF-B2D8-54EE849A1035}"/>
            </a:ext>
          </a:extLst>
        </xdr:cNvPr>
        <xdr:cNvCxnSpPr/>
      </xdr:nvCxnSpPr>
      <xdr:spPr>
        <a:xfrm flipV="1">
          <a:off x="8686800" y="10906986"/>
          <a:ext cx="742950" cy="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56985</xdr:rowOff>
    </xdr:from>
    <xdr:to>
      <xdr:col>46</xdr:col>
      <xdr:colOff>38100</xdr:colOff>
      <xdr:row>63</xdr:row>
      <xdr:rowOff>158585</xdr:rowOff>
    </xdr:to>
    <xdr:sp macro="" textlink="">
      <xdr:nvSpPr>
        <xdr:cNvPr id="246" name="楕円 245">
          <a:extLst>
            <a:ext uri="{FF2B5EF4-FFF2-40B4-BE49-F238E27FC236}">
              <a16:creationId xmlns:a16="http://schemas.microsoft.com/office/drawing/2014/main" id="{98CF74B6-B5EA-470E-8D2E-90988BCF6944}"/>
            </a:ext>
          </a:extLst>
        </xdr:cNvPr>
        <xdr:cNvSpPr/>
      </xdr:nvSpPr>
      <xdr:spPr>
        <a:xfrm>
          <a:off x="7846060" y="10862145"/>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107785</xdr:rowOff>
    </xdr:from>
    <xdr:to>
      <xdr:col>50</xdr:col>
      <xdr:colOff>114300</xdr:colOff>
      <xdr:row>63</xdr:row>
      <xdr:rowOff>107789</xdr:rowOff>
    </xdr:to>
    <xdr:cxnSp macro="">
      <xdr:nvCxnSpPr>
        <xdr:cNvPr id="247" name="直線コネクタ 246">
          <a:extLst>
            <a:ext uri="{FF2B5EF4-FFF2-40B4-BE49-F238E27FC236}">
              <a16:creationId xmlns:a16="http://schemas.microsoft.com/office/drawing/2014/main" id="{D4F2EE45-A20E-4D3E-B68A-5235BEAFB654}"/>
            </a:ext>
          </a:extLst>
        </xdr:cNvPr>
        <xdr:cNvCxnSpPr/>
      </xdr:nvCxnSpPr>
      <xdr:spPr>
        <a:xfrm>
          <a:off x="7889240" y="10907230"/>
          <a:ext cx="79756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58025</xdr:rowOff>
    </xdr:from>
    <xdr:to>
      <xdr:col>41</xdr:col>
      <xdr:colOff>101600</xdr:colOff>
      <xdr:row>63</xdr:row>
      <xdr:rowOff>159625</xdr:rowOff>
    </xdr:to>
    <xdr:sp macro="" textlink="">
      <xdr:nvSpPr>
        <xdr:cNvPr id="248" name="楕円 247">
          <a:extLst>
            <a:ext uri="{FF2B5EF4-FFF2-40B4-BE49-F238E27FC236}">
              <a16:creationId xmlns:a16="http://schemas.microsoft.com/office/drawing/2014/main" id="{1A83FFD1-1991-4023-8F38-0C83A5C9E4E1}"/>
            </a:ext>
          </a:extLst>
        </xdr:cNvPr>
        <xdr:cNvSpPr/>
      </xdr:nvSpPr>
      <xdr:spPr>
        <a:xfrm>
          <a:off x="7029450" y="1085556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107785</xdr:rowOff>
    </xdr:from>
    <xdr:to>
      <xdr:col>45</xdr:col>
      <xdr:colOff>177800</xdr:colOff>
      <xdr:row>63</xdr:row>
      <xdr:rowOff>108825</xdr:rowOff>
    </xdr:to>
    <xdr:cxnSp macro="">
      <xdr:nvCxnSpPr>
        <xdr:cNvPr id="249" name="直線コネクタ 248">
          <a:extLst>
            <a:ext uri="{FF2B5EF4-FFF2-40B4-BE49-F238E27FC236}">
              <a16:creationId xmlns:a16="http://schemas.microsoft.com/office/drawing/2014/main" id="{C594085B-FE15-4F39-9E9F-8E0B2395F304}"/>
            </a:ext>
          </a:extLst>
        </xdr:cNvPr>
        <xdr:cNvCxnSpPr/>
      </xdr:nvCxnSpPr>
      <xdr:spPr>
        <a:xfrm flipV="1">
          <a:off x="7084060" y="10907230"/>
          <a:ext cx="805180" cy="1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58593</xdr:rowOff>
    </xdr:from>
    <xdr:to>
      <xdr:col>36</xdr:col>
      <xdr:colOff>165100</xdr:colOff>
      <xdr:row>63</xdr:row>
      <xdr:rowOff>160193</xdr:rowOff>
    </xdr:to>
    <xdr:sp macro="" textlink="">
      <xdr:nvSpPr>
        <xdr:cNvPr id="250" name="楕円 249">
          <a:extLst>
            <a:ext uri="{FF2B5EF4-FFF2-40B4-BE49-F238E27FC236}">
              <a16:creationId xmlns:a16="http://schemas.microsoft.com/office/drawing/2014/main" id="{B57275F5-1AA0-415B-B3BE-41F2EFE9F3EC}"/>
            </a:ext>
          </a:extLst>
        </xdr:cNvPr>
        <xdr:cNvSpPr/>
      </xdr:nvSpPr>
      <xdr:spPr>
        <a:xfrm>
          <a:off x="6231890" y="10856133"/>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108825</xdr:rowOff>
    </xdr:from>
    <xdr:to>
      <xdr:col>41</xdr:col>
      <xdr:colOff>50800</xdr:colOff>
      <xdr:row>63</xdr:row>
      <xdr:rowOff>109393</xdr:rowOff>
    </xdr:to>
    <xdr:cxnSp macro="">
      <xdr:nvCxnSpPr>
        <xdr:cNvPr id="251" name="直線コネクタ 250">
          <a:extLst>
            <a:ext uri="{FF2B5EF4-FFF2-40B4-BE49-F238E27FC236}">
              <a16:creationId xmlns:a16="http://schemas.microsoft.com/office/drawing/2014/main" id="{C26CE28C-9EC6-4CEE-BB49-8A9DC240072C}"/>
            </a:ext>
          </a:extLst>
        </xdr:cNvPr>
        <xdr:cNvCxnSpPr/>
      </xdr:nvCxnSpPr>
      <xdr:spPr>
        <a:xfrm flipV="1">
          <a:off x="6286500" y="10908270"/>
          <a:ext cx="797560" cy="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27295</xdr:rowOff>
    </xdr:from>
    <xdr:ext cx="599010" cy="259045"/>
    <xdr:sp macro="" textlink="">
      <xdr:nvSpPr>
        <xdr:cNvPr id="252" name="n_1aveValue【橋りょう・トンネル】&#10;一人当たり有形固定資産（償却資産）額">
          <a:extLst>
            <a:ext uri="{FF2B5EF4-FFF2-40B4-BE49-F238E27FC236}">
              <a16:creationId xmlns:a16="http://schemas.microsoft.com/office/drawing/2014/main" id="{D39ED874-682C-43EE-9286-E6D8C83865BE}"/>
            </a:ext>
          </a:extLst>
        </xdr:cNvPr>
        <xdr:cNvSpPr txBox="1"/>
      </xdr:nvSpPr>
      <xdr:spPr>
        <a:xfrm>
          <a:off x="8401265" y="10312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28572</xdr:rowOff>
    </xdr:from>
    <xdr:ext cx="599010" cy="259045"/>
    <xdr:sp macro="" textlink="">
      <xdr:nvSpPr>
        <xdr:cNvPr id="253" name="n_2aveValue【橋りょう・トンネル】&#10;一人当たり有形固定資産（償却資産）額">
          <a:extLst>
            <a:ext uri="{FF2B5EF4-FFF2-40B4-BE49-F238E27FC236}">
              <a16:creationId xmlns:a16="http://schemas.microsoft.com/office/drawing/2014/main" id="{DD9977E4-E82F-4F18-85CF-428AC8090232}"/>
            </a:ext>
          </a:extLst>
        </xdr:cNvPr>
        <xdr:cNvSpPr txBox="1"/>
      </xdr:nvSpPr>
      <xdr:spPr>
        <a:xfrm>
          <a:off x="7610690" y="10313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33528</xdr:rowOff>
    </xdr:from>
    <xdr:ext cx="599010" cy="259045"/>
    <xdr:sp macro="" textlink="">
      <xdr:nvSpPr>
        <xdr:cNvPr id="254" name="n_3aveValue【橋りょう・トンネル】&#10;一人当たり有形固定資産（償却資産）額">
          <a:extLst>
            <a:ext uri="{FF2B5EF4-FFF2-40B4-BE49-F238E27FC236}">
              <a16:creationId xmlns:a16="http://schemas.microsoft.com/office/drawing/2014/main" id="{13C03E9F-BB7A-4403-830A-C8CCEE21A84F}"/>
            </a:ext>
          </a:extLst>
        </xdr:cNvPr>
        <xdr:cNvSpPr txBox="1"/>
      </xdr:nvSpPr>
      <xdr:spPr>
        <a:xfrm>
          <a:off x="6822655" y="10318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34161</xdr:rowOff>
    </xdr:from>
    <xdr:ext cx="599010" cy="259045"/>
    <xdr:sp macro="" textlink="">
      <xdr:nvSpPr>
        <xdr:cNvPr id="255" name="n_4aveValue【橋りょう・トンネル】&#10;一人当たり有形固定資産（償却資産）額">
          <a:extLst>
            <a:ext uri="{FF2B5EF4-FFF2-40B4-BE49-F238E27FC236}">
              <a16:creationId xmlns:a16="http://schemas.microsoft.com/office/drawing/2014/main" id="{2DBFDDC0-58AD-4A87-800F-AAE7120E56E3}"/>
            </a:ext>
          </a:extLst>
        </xdr:cNvPr>
        <xdr:cNvSpPr txBox="1"/>
      </xdr:nvSpPr>
      <xdr:spPr>
        <a:xfrm>
          <a:off x="6007950" y="10319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149716</xdr:rowOff>
    </xdr:from>
    <xdr:ext cx="534377" cy="259045"/>
    <xdr:sp macro="" textlink="">
      <xdr:nvSpPr>
        <xdr:cNvPr id="256" name="n_1mainValue【橋りょう・トンネル】&#10;一人当たり有形固定資産（償却資産）額">
          <a:extLst>
            <a:ext uri="{FF2B5EF4-FFF2-40B4-BE49-F238E27FC236}">
              <a16:creationId xmlns:a16="http://schemas.microsoft.com/office/drawing/2014/main" id="{DE60675B-0705-4C64-BB21-793D44D53B8F}"/>
            </a:ext>
          </a:extLst>
        </xdr:cNvPr>
        <xdr:cNvSpPr txBox="1"/>
      </xdr:nvSpPr>
      <xdr:spPr>
        <a:xfrm>
          <a:off x="8422151" y="1095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149712</xdr:rowOff>
    </xdr:from>
    <xdr:ext cx="534377" cy="259045"/>
    <xdr:sp macro="" textlink="">
      <xdr:nvSpPr>
        <xdr:cNvPr id="257" name="n_2mainValue【橋りょう・トンネル】&#10;一人当たり有形固定資産（償却資産）額">
          <a:extLst>
            <a:ext uri="{FF2B5EF4-FFF2-40B4-BE49-F238E27FC236}">
              <a16:creationId xmlns:a16="http://schemas.microsoft.com/office/drawing/2014/main" id="{927A9AC8-E12D-4CD9-A059-CF6F562E7862}"/>
            </a:ext>
          </a:extLst>
        </xdr:cNvPr>
        <xdr:cNvSpPr txBox="1"/>
      </xdr:nvSpPr>
      <xdr:spPr>
        <a:xfrm>
          <a:off x="7641101" y="1095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150752</xdr:rowOff>
    </xdr:from>
    <xdr:ext cx="534377" cy="259045"/>
    <xdr:sp macro="" textlink="">
      <xdr:nvSpPr>
        <xdr:cNvPr id="258" name="n_3mainValue【橋りょう・トンネル】&#10;一人当たり有形固定資産（償却資産）額">
          <a:extLst>
            <a:ext uri="{FF2B5EF4-FFF2-40B4-BE49-F238E27FC236}">
              <a16:creationId xmlns:a16="http://schemas.microsoft.com/office/drawing/2014/main" id="{B0630F2B-52C4-40EA-A946-5679A07DBE6E}"/>
            </a:ext>
          </a:extLst>
        </xdr:cNvPr>
        <xdr:cNvSpPr txBox="1"/>
      </xdr:nvSpPr>
      <xdr:spPr>
        <a:xfrm>
          <a:off x="6854971" y="1095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151320</xdr:rowOff>
    </xdr:from>
    <xdr:ext cx="534377" cy="259045"/>
    <xdr:sp macro="" textlink="">
      <xdr:nvSpPr>
        <xdr:cNvPr id="259" name="n_4mainValue【橋りょう・トンネル】&#10;一人当たり有形固定資産（償却資産）額">
          <a:extLst>
            <a:ext uri="{FF2B5EF4-FFF2-40B4-BE49-F238E27FC236}">
              <a16:creationId xmlns:a16="http://schemas.microsoft.com/office/drawing/2014/main" id="{B0F72E7C-2917-48F1-AD48-DC951918E30C}"/>
            </a:ext>
          </a:extLst>
        </xdr:cNvPr>
        <xdr:cNvSpPr txBox="1"/>
      </xdr:nvSpPr>
      <xdr:spPr>
        <a:xfrm>
          <a:off x="6038361" y="1095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4967F50E-ECE6-477B-96FF-CBBA7DF5E6BF}"/>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34167D53-F1E4-46B3-8041-7C6C6B85CCE6}"/>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2057AB60-5AA5-4BC7-9F09-1416C4FBE344}"/>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B0135C0B-F240-4E8A-B122-06685BC6AE2A}"/>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5EF0FE5F-0099-40F6-86E9-EA1D5516CF6C}"/>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2EEF4C2A-995D-43B0-B59E-8FAE1E14BBEA}"/>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2D619782-1827-4902-B7EE-E53AAD1D8EBF}"/>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827562F6-57C0-42ED-AD28-1FDB960F5E41}"/>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D4E072D5-AC3A-4E69-AAC6-DB20E819CB3A}"/>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9A05B475-C751-42E5-A446-262A6EB2D248}"/>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0" name="テキスト ボックス 269">
          <a:extLst>
            <a:ext uri="{FF2B5EF4-FFF2-40B4-BE49-F238E27FC236}">
              <a16:creationId xmlns:a16="http://schemas.microsoft.com/office/drawing/2014/main" id="{CB895453-5576-4B55-AD5F-408196EF2D2F}"/>
            </a:ext>
          </a:extLst>
        </xdr:cNvPr>
        <xdr:cNvSpPr txBox="1"/>
      </xdr:nvSpPr>
      <xdr:spPr>
        <a:xfrm>
          <a:off x="343701" y="15099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a:extLst>
            <a:ext uri="{FF2B5EF4-FFF2-40B4-BE49-F238E27FC236}">
              <a16:creationId xmlns:a16="http://schemas.microsoft.com/office/drawing/2014/main" id="{3CE21D55-726E-4808-B158-30CA1D0EF5B8}"/>
            </a:ext>
          </a:extLst>
        </xdr:cNvPr>
        <xdr:cNvCxnSpPr/>
      </xdr:nvCxnSpPr>
      <xdr:spPr>
        <a:xfrm>
          <a:off x="68580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2" name="テキスト ボックス 271">
          <a:extLst>
            <a:ext uri="{FF2B5EF4-FFF2-40B4-BE49-F238E27FC236}">
              <a16:creationId xmlns:a16="http://schemas.microsoft.com/office/drawing/2014/main" id="{91BD257B-5EC4-4D89-8D4B-ACD6FB63D403}"/>
            </a:ext>
          </a:extLst>
        </xdr:cNvPr>
        <xdr:cNvSpPr txBox="1"/>
      </xdr:nvSpPr>
      <xdr:spPr>
        <a:xfrm>
          <a:off x="343701" y="146386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a:extLst>
            <a:ext uri="{FF2B5EF4-FFF2-40B4-BE49-F238E27FC236}">
              <a16:creationId xmlns:a16="http://schemas.microsoft.com/office/drawing/2014/main" id="{9C6CA2EE-11DB-48D3-9C49-7BAD3C14C91D}"/>
            </a:ext>
          </a:extLst>
        </xdr:cNvPr>
        <xdr:cNvCxnSpPr/>
      </xdr:nvCxnSpPr>
      <xdr:spPr>
        <a:xfrm>
          <a:off x="685800" y="1432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a:extLst>
            <a:ext uri="{FF2B5EF4-FFF2-40B4-BE49-F238E27FC236}">
              <a16:creationId xmlns:a16="http://schemas.microsoft.com/office/drawing/2014/main" id="{EEA57D3C-35A0-4D29-A7C8-EEA767A892E4}"/>
            </a:ext>
          </a:extLst>
        </xdr:cNvPr>
        <xdr:cNvSpPr txBox="1"/>
      </xdr:nvSpPr>
      <xdr:spPr>
        <a:xfrm>
          <a:off x="343701" y="1418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a:extLst>
            <a:ext uri="{FF2B5EF4-FFF2-40B4-BE49-F238E27FC236}">
              <a16:creationId xmlns:a16="http://schemas.microsoft.com/office/drawing/2014/main" id="{C629E176-6FD9-4BF1-9D86-58BA4725E305}"/>
            </a:ext>
          </a:extLst>
        </xdr:cNvPr>
        <xdr:cNvCxnSpPr/>
      </xdr:nvCxnSpPr>
      <xdr:spPr>
        <a:xfrm>
          <a:off x="6858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a:extLst>
            <a:ext uri="{FF2B5EF4-FFF2-40B4-BE49-F238E27FC236}">
              <a16:creationId xmlns:a16="http://schemas.microsoft.com/office/drawing/2014/main" id="{1DEB2D42-F1F0-419E-8CFD-55A5F4FAA2EE}"/>
            </a:ext>
          </a:extLst>
        </xdr:cNvPr>
        <xdr:cNvSpPr txBox="1"/>
      </xdr:nvSpPr>
      <xdr:spPr>
        <a:xfrm>
          <a:off x="343701" y="137280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a:extLst>
            <a:ext uri="{FF2B5EF4-FFF2-40B4-BE49-F238E27FC236}">
              <a16:creationId xmlns:a16="http://schemas.microsoft.com/office/drawing/2014/main" id="{94B386FD-84EB-41F3-80C3-6D9A335A4E2A}"/>
            </a:ext>
          </a:extLst>
        </xdr:cNvPr>
        <xdr:cNvCxnSpPr/>
      </xdr:nvCxnSpPr>
      <xdr:spPr>
        <a:xfrm>
          <a:off x="68580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a:extLst>
            <a:ext uri="{FF2B5EF4-FFF2-40B4-BE49-F238E27FC236}">
              <a16:creationId xmlns:a16="http://schemas.microsoft.com/office/drawing/2014/main" id="{548CC6BC-66A8-4D3C-9B84-C5D31F3049DA}"/>
            </a:ext>
          </a:extLst>
        </xdr:cNvPr>
        <xdr:cNvSpPr txBox="1"/>
      </xdr:nvSpPr>
      <xdr:spPr>
        <a:xfrm>
          <a:off x="343701" y="13267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a:extLst>
            <a:ext uri="{FF2B5EF4-FFF2-40B4-BE49-F238E27FC236}">
              <a16:creationId xmlns:a16="http://schemas.microsoft.com/office/drawing/2014/main" id="{261FE094-DFF5-4291-B822-EF447438B981}"/>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a:extLst>
            <a:ext uri="{FF2B5EF4-FFF2-40B4-BE49-F238E27FC236}">
              <a16:creationId xmlns:a16="http://schemas.microsoft.com/office/drawing/2014/main" id="{9C1375AB-B4D3-4DF2-AF1B-CA7FB379B589}"/>
            </a:ext>
          </a:extLst>
        </xdr:cNvPr>
        <xdr:cNvSpPr txBox="1"/>
      </xdr:nvSpPr>
      <xdr:spPr>
        <a:xfrm>
          <a:off x="343701" y="1281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a:extLst>
            <a:ext uri="{FF2B5EF4-FFF2-40B4-BE49-F238E27FC236}">
              <a16:creationId xmlns:a16="http://schemas.microsoft.com/office/drawing/2014/main" id="{DC7740EB-E573-4B56-A10E-DDBCB630AD3A}"/>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12954</xdr:rowOff>
    </xdr:from>
    <xdr:to>
      <xdr:col>24</xdr:col>
      <xdr:colOff>62865</xdr:colOff>
      <xdr:row>86</xdr:row>
      <xdr:rowOff>115824</xdr:rowOff>
    </xdr:to>
    <xdr:cxnSp macro="">
      <xdr:nvCxnSpPr>
        <xdr:cNvPr id="282" name="直線コネクタ 281">
          <a:extLst>
            <a:ext uri="{FF2B5EF4-FFF2-40B4-BE49-F238E27FC236}">
              <a16:creationId xmlns:a16="http://schemas.microsoft.com/office/drawing/2014/main" id="{D8C25D37-BFA8-4B8C-874E-C77B63E9DBCA}"/>
            </a:ext>
          </a:extLst>
        </xdr:cNvPr>
        <xdr:cNvCxnSpPr/>
      </xdr:nvCxnSpPr>
      <xdr:spPr>
        <a:xfrm flipV="1">
          <a:off x="4173855" y="13561314"/>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119651</xdr:rowOff>
    </xdr:from>
    <xdr:ext cx="405111" cy="259045"/>
    <xdr:sp macro="" textlink="">
      <xdr:nvSpPr>
        <xdr:cNvPr id="283" name="【公営住宅】&#10;有形固定資産減価償却率最小値テキスト">
          <a:extLst>
            <a:ext uri="{FF2B5EF4-FFF2-40B4-BE49-F238E27FC236}">
              <a16:creationId xmlns:a16="http://schemas.microsoft.com/office/drawing/2014/main" id="{9D28E931-C854-4767-9D5C-7501122CFB15}"/>
            </a:ext>
          </a:extLst>
        </xdr:cNvPr>
        <xdr:cNvSpPr txBox="1"/>
      </xdr:nvSpPr>
      <xdr:spPr>
        <a:xfrm>
          <a:off x="4212590" y="14866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115824</xdr:rowOff>
    </xdr:from>
    <xdr:to>
      <xdr:col>24</xdr:col>
      <xdr:colOff>152400</xdr:colOff>
      <xdr:row>86</xdr:row>
      <xdr:rowOff>115824</xdr:rowOff>
    </xdr:to>
    <xdr:cxnSp macro="">
      <xdr:nvCxnSpPr>
        <xdr:cNvPr id="284" name="直線コネクタ 283">
          <a:extLst>
            <a:ext uri="{FF2B5EF4-FFF2-40B4-BE49-F238E27FC236}">
              <a16:creationId xmlns:a16="http://schemas.microsoft.com/office/drawing/2014/main" id="{6FA7814C-723F-47DB-B641-498E0E2C9893}"/>
            </a:ext>
          </a:extLst>
        </xdr:cNvPr>
        <xdr:cNvCxnSpPr/>
      </xdr:nvCxnSpPr>
      <xdr:spPr>
        <a:xfrm>
          <a:off x="4112260" y="148605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131081</xdr:rowOff>
    </xdr:from>
    <xdr:ext cx="405111" cy="259045"/>
    <xdr:sp macro="" textlink="">
      <xdr:nvSpPr>
        <xdr:cNvPr id="285" name="【公営住宅】&#10;有形固定資産減価償却率最大値テキスト">
          <a:extLst>
            <a:ext uri="{FF2B5EF4-FFF2-40B4-BE49-F238E27FC236}">
              <a16:creationId xmlns:a16="http://schemas.microsoft.com/office/drawing/2014/main" id="{BDA75CB7-33B2-44E2-8917-4BF757606D4F}"/>
            </a:ext>
          </a:extLst>
        </xdr:cNvPr>
        <xdr:cNvSpPr txBox="1"/>
      </xdr:nvSpPr>
      <xdr:spPr>
        <a:xfrm>
          <a:off x="4212590" y="1333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12954</xdr:rowOff>
    </xdr:from>
    <xdr:to>
      <xdr:col>24</xdr:col>
      <xdr:colOff>152400</xdr:colOff>
      <xdr:row>79</xdr:row>
      <xdr:rowOff>12954</xdr:rowOff>
    </xdr:to>
    <xdr:cxnSp macro="">
      <xdr:nvCxnSpPr>
        <xdr:cNvPr id="286" name="直線コネクタ 285">
          <a:extLst>
            <a:ext uri="{FF2B5EF4-FFF2-40B4-BE49-F238E27FC236}">
              <a16:creationId xmlns:a16="http://schemas.microsoft.com/office/drawing/2014/main" id="{84402C3B-8F0A-4447-9101-E49013DADC6F}"/>
            </a:ext>
          </a:extLst>
        </xdr:cNvPr>
        <xdr:cNvCxnSpPr/>
      </xdr:nvCxnSpPr>
      <xdr:spPr>
        <a:xfrm>
          <a:off x="4112260" y="135613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139464</xdr:rowOff>
    </xdr:from>
    <xdr:ext cx="405111" cy="259045"/>
    <xdr:sp macro="" textlink="">
      <xdr:nvSpPr>
        <xdr:cNvPr id="287" name="【公営住宅】&#10;有形固定資産減価償却率平均値テキスト">
          <a:extLst>
            <a:ext uri="{FF2B5EF4-FFF2-40B4-BE49-F238E27FC236}">
              <a16:creationId xmlns:a16="http://schemas.microsoft.com/office/drawing/2014/main" id="{C0942B8E-BCDB-4168-AE31-4C33055F0320}"/>
            </a:ext>
          </a:extLst>
        </xdr:cNvPr>
        <xdr:cNvSpPr txBox="1"/>
      </xdr:nvSpPr>
      <xdr:spPr>
        <a:xfrm>
          <a:off x="4212590" y="141945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161037</xdr:rowOff>
    </xdr:from>
    <xdr:to>
      <xdr:col>24</xdr:col>
      <xdr:colOff>114300</xdr:colOff>
      <xdr:row>83</xdr:row>
      <xdr:rowOff>91187</xdr:rowOff>
    </xdr:to>
    <xdr:sp macro="" textlink="">
      <xdr:nvSpPr>
        <xdr:cNvPr id="288" name="フローチャート: 判断 287">
          <a:extLst>
            <a:ext uri="{FF2B5EF4-FFF2-40B4-BE49-F238E27FC236}">
              <a16:creationId xmlns:a16="http://schemas.microsoft.com/office/drawing/2014/main" id="{9DC5C617-536B-4C1A-82D5-A1470A1F9F6E}"/>
            </a:ext>
          </a:extLst>
        </xdr:cNvPr>
        <xdr:cNvSpPr/>
      </xdr:nvSpPr>
      <xdr:spPr>
        <a:xfrm>
          <a:off x="4131310" y="1422184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119887</xdr:rowOff>
    </xdr:from>
    <xdr:to>
      <xdr:col>20</xdr:col>
      <xdr:colOff>38100</xdr:colOff>
      <xdr:row>83</xdr:row>
      <xdr:rowOff>50037</xdr:rowOff>
    </xdr:to>
    <xdr:sp macro="" textlink="">
      <xdr:nvSpPr>
        <xdr:cNvPr id="289" name="フローチャート: 判断 288">
          <a:extLst>
            <a:ext uri="{FF2B5EF4-FFF2-40B4-BE49-F238E27FC236}">
              <a16:creationId xmlns:a16="http://schemas.microsoft.com/office/drawing/2014/main" id="{AFA0556E-37C2-4D80-8D64-501C38A0CBAB}"/>
            </a:ext>
          </a:extLst>
        </xdr:cNvPr>
        <xdr:cNvSpPr/>
      </xdr:nvSpPr>
      <xdr:spPr>
        <a:xfrm>
          <a:off x="3388360" y="1418069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60452</xdr:rowOff>
    </xdr:from>
    <xdr:to>
      <xdr:col>15</xdr:col>
      <xdr:colOff>101600</xdr:colOff>
      <xdr:row>82</xdr:row>
      <xdr:rowOff>162052</xdr:rowOff>
    </xdr:to>
    <xdr:sp macro="" textlink="">
      <xdr:nvSpPr>
        <xdr:cNvPr id="290" name="フローチャート: 判断 289">
          <a:extLst>
            <a:ext uri="{FF2B5EF4-FFF2-40B4-BE49-F238E27FC236}">
              <a16:creationId xmlns:a16="http://schemas.microsoft.com/office/drawing/2014/main" id="{80313FFC-12E9-481A-B555-C2B268B7B778}"/>
            </a:ext>
          </a:extLst>
        </xdr:cNvPr>
        <xdr:cNvSpPr/>
      </xdr:nvSpPr>
      <xdr:spPr>
        <a:xfrm>
          <a:off x="2571750" y="14115542"/>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23876</xdr:rowOff>
    </xdr:from>
    <xdr:to>
      <xdr:col>10</xdr:col>
      <xdr:colOff>165100</xdr:colOff>
      <xdr:row>82</xdr:row>
      <xdr:rowOff>125476</xdr:rowOff>
    </xdr:to>
    <xdr:sp macro="" textlink="">
      <xdr:nvSpPr>
        <xdr:cNvPr id="291" name="フローチャート: 判断 290">
          <a:extLst>
            <a:ext uri="{FF2B5EF4-FFF2-40B4-BE49-F238E27FC236}">
              <a16:creationId xmlns:a16="http://schemas.microsoft.com/office/drawing/2014/main" id="{3B14F161-E507-4456-9A3C-88D2F4488658}"/>
            </a:ext>
          </a:extLst>
        </xdr:cNvPr>
        <xdr:cNvSpPr/>
      </xdr:nvSpPr>
      <xdr:spPr>
        <a:xfrm>
          <a:off x="1774190" y="14078966"/>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145035</xdr:rowOff>
    </xdr:from>
    <xdr:to>
      <xdr:col>6</xdr:col>
      <xdr:colOff>38100</xdr:colOff>
      <xdr:row>82</xdr:row>
      <xdr:rowOff>75185</xdr:rowOff>
    </xdr:to>
    <xdr:sp macro="" textlink="">
      <xdr:nvSpPr>
        <xdr:cNvPr id="292" name="フローチャート: 判断 291">
          <a:extLst>
            <a:ext uri="{FF2B5EF4-FFF2-40B4-BE49-F238E27FC236}">
              <a16:creationId xmlns:a16="http://schemas.microsoft.com/office/drawing/2014/main" id="{743495C2-C637-4D2C-9114-E9F818655750}"/>
            </a:ext>
          </a:extLst>
        </xdr:cNvPr>
        <xdr:cNvSpPr/>
      </xdr:nvSpPr>
      <xdr:spPr>
        <a:xfrm>
          <a:off x="988060" y="1403058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EFB1EDDE-09D9-4D41-9C92-E1DCEF5CF9EF}"/>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8BB17ABB-0F95-4C5C-98A4-5B1F1CB5BD50}"/>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A7A91891-26AB-4B99-89AC-76B3A267C63C}"/>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D692AE30-09D3-4104-A5D0-D703D6475436}"/>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7319E381-E09E-49FA-B4E1-BF6BC6C3EAFF}"/>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78739</xdr:rowOff>
    </xdr:from>
    <xdr:to>
      <xdr:col>24</xdr:col>
      <xdr:colOff>114300</xdr:colOff>
      <xdr:row>81</xdr:row>
      <xdr:rowOff>8889</xdr:rowOff>
    </xdr:to>
    <xdr:sp macro="" textlink="">
      <xdr:nvSpPr>
        <xdr:cNvPr id="298" name="楕円 297">
          <a:extLst>
            <a:ext uri="{FF2B5EF4-FFF2-40B4-BE49-F238E27FC236}">
              <a16:creationId xmlns:a16="http://schemas.microsoft.com/office/drawing/2014/main" id="{E75DBA50-3809-4A1A-A2B1-C4864F45F041}"/>
            </a:ext>
          </a:extLst>
        </xdr:cNvPr>
        <xdr:cNvSpPr/>
      </xdr:nvSpPr>
      <xdr:spPr>
        <a:xfrm>
          <a:off x="4131310" y="1379473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101616</xdr:rowOff>
    </xdr:from>
    <xdr:ext cx="405111" cy="259045"/>
    <xdr:sp macro="" textlink="">
      <xdr:nvSpPr>
        <xdr:cNvPr id="299" name="【公営住宅】&#10;有形固定資産減価償却率該当値テキスト">
          <a:extLst>
            <a:ext uri="{FF2B5EF4-FFF2-40B4-BE49-F238E27FC236}">
              <a16:creationId xmlns:a16="http://schemas.microsoft.com/office/drawing/2014/main" id="{080115C5-EB53-418B-B7E3-89AD845EAF16}"/>
            </a:ext>
          </a:extLst>
        </xdr:cNvPr>
        <xdr:cNvSpPr txBox="1"/>
      </xdr:nvSpPr>
      <xdr:spPr>
        <a:xfrm>
          <a:off x="4212590" y="13642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158750</xdr:rowOff>
    </xdr:from>
    <xdr:to>
      <xdr:col>20</xdr:col>
      <xdr:colOff>38100</xdr:colOff>
      <xdr:row>80</xdr:row>
      <xdr:rowOff>88900</xdr:rowOff>
    </xdr:to>
    <xdr:sp macro="" textlink="">
      <xdr:nvSpPr>
        <xdr:cNvPr id="300" name="楕円 299">
          <a:extLst>
            <a:ext uri="{FF2B5EF4-FFF2-40B4-BE49-F238E27FC236}">
              <a16:creationId xmlns:a16="http://schemas.microsoft.com/office/drawing/2014/main" id="{2578689D-EF0B-420A-BED6-1B17FADE219F}"/>
            </a:ext>
          </a:extLst>
        </xdr:cNvPr>
        <xdr:cNvSpPr/>
      </xdr:nvSpPr>
      <xdr:spPr>
        <a:xfrm>
          <a:off x="3388360" y="1370520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38100</xdr:rowOff>
    </xdr:from>
    <xdr:to>
      <xdr:col>24</xdr:col>
      <xdr:colOff>63500</xdr:colOff>
      <xdr:row>80</xdr:row>
      <xdr:rowOff>129539</xdr:rowOff>
    </xdr:to>
    <xdr:cxnSp macro="">
      <xdr:nvCxnSpPr>
        <xdr:cNvPr id="301" name="直線コネクタ 300">
          <a:extLst>
            <a:ext uri="{FF2B5EF4-FFF2-40B4-BE49-F238E27FC236}">
              <a16:creationId xmlns:a16="http://schemas.microsoft.com/office/drawing/2014/main" id="{BE5ED218-A928-40B4-903C-F088F01BDDDC}"/>
            </a:ext>
          </a:extLst>
        </xdr:cNvPr>
        <xdr:cNvCxnSpPr/>
      </xdr:nvCxnSpPr>
      <xdr:spPr>
        <a:xfrm>
          <a:off x="3431540" y="13754100"/>
          <a:ext cx="742950" cy="95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67311</xdr:rowOff>
    </xdr:from>
    <xdr:to>
      <xdr:col>15</xdr:col>
      <xdr:colOff>101600</xdr:colOff>
      <xdr:row>79</xdr:row>
      <xdr:rowOff>168911</xdr:rowOff>
    </xdr:to>
    <xdr:sp macro="" textlink="">
      <xdr:nvSpPr>
        <xdr:cNvPr id="302" name="楕円 301">
          <a:extLst>
            <a:ext uri="{FF2B5EF4-FFF2-40B4-BE49-F238E27FC236}">
              <a16:creationId xmlns:a16="http://schemas.microsoft.com/office/drawing/2014/main" id="{8BE0F766-F435-4CF4-A432-3DB3F4A2CB21}"/>
            </a:ext>
          </a:extLst>
        </xdr:cNvPr>
        <xdr:cNvSpPr/>
      </xdr:nvSpPr>
      <xdr:spPr>
        <a:xfrm>
          <a:off x="2571750" y="13609956"/>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118111</xdr:rowOff>
    </xdr:from>
    <xdr:to>
      <xdr:col>19</xdr:col>
      <xdr:colOff>177800</xdr:colOff>
      <xdr:row>80</xdr:row>
      <xdr:rowOff>38100</xdr:rowOff>
    </xdr:to>
    <xdr:cxnSp macro="">
      <xdr:nvCxnSpPr>
        <xdr:cNvPr id="303" name="直線コネクタ 302">
          <a:extLst>
            <a:ext uri="{FF2B5EF4-FFF2-40B4-BE49-F238E27FC236}">
              <a16:creationId xmlns:a16="http://schemas.microsoft.com/office/drawing/2014/main" id="{956A932A-82AC-44F7-A03A-CA2EDE413F56}"/>
            </a:ext>
          </a:extLst>
        </xdr:cNvPr>
        <xdr:cNvCxnSpPr/>
      </xdr:nvCxnSpPr>
      <xdr:spPr>
        <a:xfrm>
          <a:off x="2626360" y="13664566"/>
          <a:ext cx="805180" cy="8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147320</xdr:rowOff>
    </xdr:from>
    <xdr:to>
      <xdr:col>10</xdr:col>
      <xdr:colOff>165100</xdr:colOff>
      <xdr:row>79</xdr:row>
      <xdr:rowOff>77470</xdr:rowOff>
    </xdr:to>
    <xdr:sp macro="" textlink="">
      <xdr:nvSpPr>
        <xdr:cNvPr id="304" name="楕円 303">
          <a:extLst>
            <a:ext uri="{FF2B5EF4-FFF2-40B4-BE49-F238E27FC236}">
              <a16:creationId xmlns:a16="http://schemas.microsoft.com/office/drawing/2014/main" id="{BB2A33E1-EF5A-46A6-A1CB-294F6BEC4106}"/>
            </a:ext>
          </a:extLst>
        </xdr:cNvPr>
        <xdr:cNvSpPr/>
      </xdr:nvSpPr>
      <xdr:spPr>
        <a:xfrm>
          <a:off x="1774190" y="1351851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26670</xdr:rowOff>
    </xdr:from>
    <xdr:to>
      <xdr:col>15</xdr:col>
      <xdr:colOff>50800</xdr:colOff>
      <xdr:row>79</xdr:row>
      <xdr:rowOff>118111</xdr:rowOff>
    </xdr:to>
    <xdr:cxnSp macro="">
      <xdr:nvCxnSpPr>
        <xdr:cNvPr id="305" name="直線コネクタ 304">
          <a:extLst>
            <a:ext uri="{FF2B5EF4-FFF2-40B4-BE49-F238E27FC236}">
              <a16:creationId xmlns:a16="http://schemas.microsoft.com/office/drawing/2014/main" id="{0F470E8D-7CFF-4BFD-9870-B2D5C6510201}"/>
            </a:ext>
          </a:extLst>
        </xdr:cNvPr>
        <xdr:cNvCxnSpPr/>
      </xdr:nvCxnSpPr>
      <xdr:spPr>
        <a:xfrm>
          <a:off x="1828800" y="13569315"/>
          <a:ext cx="797560" cy="9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55880</xdr:rowOff>
    </xdr:from>
    <xdr:to>
      <xdr:col>6</xdr:col>
      <xdr:colOff>38100</xdr:colOff>
      <xdr:row>78</xdr:row>
      <xdr:rowOff>157480</xdr:rowOff>
    </xdr:to>
    <xdr:sp macro="" textlink="">
      <xdr:nvSpPr>
        <xdr:cNvPr id="306" name="楕円 305">
          <a:extLst>
            <a:ext uri="{FF2B5EF4-FFF2-40B4-BE49-F238E27FC236}">
              <a16:creationId xmlns:a16="http://schemas.microsoft.com/office/drawing/2014/main" id="{F7D1BB7A-80BB-41A5-ACE1-E7DB12415ECA}"/>
            </a:ext>
          </a:extLst>
        </xdr:cNvPr>
        <xdr:cNvSpPr/>
      </xdr:nvSpPr>
      <xdr:spPr>
        <a:xfrm>
          <a:off x="988060" y="1343279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106680</xdr:rowOff>
    </xdr:from>
    <xdr:to>
      <xdr:col>10</xdr:col>
      <xdr:colOff>114300</xdr:colOff>
      <xdr:row>79</xdr:row>
      <xdr:rowOff>26670</xdr:rowOff>
    </xdr:to>
    <xdr:cxnSp macro="">
      <xdr:nvCxnSpPr>
        <xdr:cNvPr id="307" name="直線コネクタ 306">
          <a:extLst>
            <a:ext uri="{FF2B5EF4-FFF2-40B4-BE49-F238E27FC236}">
              <a16:creationId xmlns:a16="http://schemas.microsoft.com/office/drawing/2014/main" id="{559392DC-A96A-4486-9846-E851B19CCAC6}"/>
            </a:ext>
          </a:extLst>
        </xdr:cNvPr>
        <xdr:cNvCxnSpPr/>
      </xdr:nvCxnSpPr>
      <xdr:spPr>
        <a:xfrm>
          <a:off x="1031240" y="13477875"/>
          <a:ext cx="79756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41164</xdr:rowOff>
    </xdr:from>
    <xdr:ext cx="405111" cy="259045"/>
    <xdr:sp macro="" textlink="">
      <xdr:nvSpPr>
        <xdr:cNvPr id="308" name="n_1aveValue【公営住宅】&#10;有形固定資産減価償却率">
          <a:extLst>
            <a:ext uri="{FF2B5EF4-FFF2-40B4-BE49-F238E27FC236}">
              <a16:creationId xmlns:a16="http://schemas.microsoft.com/office/drawing/2014/main" id="{C4342D0C-00A5-43CD-9E90-1422412A4AF1}"/>
            </a:ext>
          </a:extLst>
        </xdr:cNvPr>
        <xdr:cNvSpPr txBox="1"/>
      </xdr:nvSpPr>
      <xdr:spPr>
        <a:xfrm>
          <a:off x="3239144" y="14271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153179</xdr:rowOff>
    </xdr:from>
    <xdr:ext cx="405111" cy="259045"/>
    <xdr:sp macro="" textlink="">
      <xdr:nvSpPr>
        <xdr:cNvPr id="309" name="n_2aveValue【公営住宅】&#10;有形固定資産減価償却率">
          <a:extLst>
            <a:ext uri="{FF2B5EF4-FFF2-40B4-BE49-F238E27FC236}">
              <a16:creationId xmlns:a16="http://schemas.microsoft.com/office/drawing/2014/main" id="{C82A47E2-5C5D-459B-BB69-9375A41B1E65}"/>
            </a:ext>
          </a:extLst>
        </xdr:cNvPr>
        <xdr:cNvSpPr txBox="1"/>
      </xdr:nvSpPr>
      <xdr:spPr>
        <a:xfrm>
          <a:off x="2439044" y="1421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116603</xdr:rowOff>
    </xdr:from>
    <xdr:ext cx="405111" cy="259045"/>
    <xdr:sp macro="" textlink="">
      <xdr:nvSpPr>
        <xdr:cNvPr id="310" name="n_3aveValue【公営住宅】&#10;有形固定資産減価償却率">
          <a:extLst>
            <a:ext uri="{FF2B5EF4-FFF2-40B4-BE49-F238E27FC236}">
              <a16:creationId xmlns:a16="http://schemas.microsoft.com/office/drawing/2014/main" id="{A65E7717-243B-450F-BF36-B36695E57CCC}"/>
            </a:ext>
          </a:extLst>
        </xdr:cNvPr>
        <xdr:cNvSpPr txBox="1"/>
      </xdr:nvSpPr>
      <xdr:spPr>
        <a:xfrm>
          <a:off x="1641484" y="14175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66312</xdr:rowOff>
    </xdr:from>
    <xdr:ext cx="405111" cy="259045"/>
    <xdr:sp macro="" textlink="">
      <xdr:nvSpPr>
        <xdr:cNvPr id="311" name="n_4aveValue【公営住宅】&#10;有形固定資産減価償却率">
          <a:extLst>
            <a:ext uri="{FF2B5EF4-FFF2-40B4-BE49-F238E27FC236}">
              <a16:creationId xmlns:a16="http://schemas.microsoft.com/office/drawing/2014/main" id="{5F133D47-3AA0-4A4D-87CC-222BD44035F6}"/>
            </a:ext>
          </a:extLst>
        </xdr:cNvPr>
        <xdr:cNvSpPr txBox="1"/>
      </xdr:nvSpPr>
      <xdr:spPr>
        <a:xfrm>
          <a:off x="855354" y="1412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105427</xdr:rowOff>
    </xdr:from>
    <xdr:ext cx="405111" cy="259045"/>
    <xdr:sp macro="" textlink="">
      <xdr:nvSpPr>
        <xdr:cNvPr id="312" name="n_1mainValue【公営住宅】&#10;有形固定資産減価償却率">
          <a:extLst>
            <a:ext uri="{FF2B5EF4-FFF2-40B4-BE49-F238E27FC236}">
              <a16:creationId xmlns:a16="http://schemas.microsoft.com/office/drawing/2014/main" id="{69818166-B469-483E-B083-9A0FEE01190B}"/>
            </a:ext>
          </a:extLst>
        </xdr:cNvPr>
        <xdr:cNvSpPr txBox="1"/>
      </xdr:nvSpPr>
      <xdr:spPr>
        <a:xfrm>
          <a:off x="3239144" y="1347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13988</xdr:rowOff>
    </xdr:from>
    <xdr:ext cx="405111" cy="259045"/>
    <xdr:sp macro="" textlink="">
      <xdr:nvSpPr>
        <xdr:cNvPr id="313" name="n_2mainValue【公営住宅】&#10;有形固定資産減価償却率">
          <a:extLst>
            <a:ext uri="{FF2B5EF4-FFF2-40B4-BE49-F238E27FC236}">
              <a16:creationId xmlns:a16="http://schemas.microsoft.com/office/drawing/2014/main" id="{61273CC7-7CED-4F1B-BB7B-283BA12CBFE0}"/>
            </a:ext>
          </a:extLst>
        </xdr:cNvPr>
        <xdr:cNvSpPr txBox="1"/>
      </xdr:nvSpPr>
      <xdr:spPr>
        <a:xfrm>
          <a:off x="2439044" y="13390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93997</xdr:rowOff>
    </xdr:from>
    <xdr:ext cx="405111" cy="259045"/>
    <xdr:sp macro="" textlink="">
      <xdr:nvSpPr>
        <xdr:cNvPr id="314" name="n_3mainValue【公営住宅】&#10;有形固定資産減価償却率">
          <a:extLst>
            <a:ext uri="{FF2B5EF4-FFF2-40B4-BE49-F238E27FC236}">
              <a16:creationId xmlns:a16="http://schemas.microsoft.com/office/drawing/2014/main" id="{DF830619-5FE1-44D7-9219-C95546340C99}"/>
            </a:ext>
          </a:extLst>
        </xdr:cNvPr>
        <xdr:cNvSpPr txBox="1"/>
      </xdr:nvSpPr>
      <xdr:spPr>
        <a:xfrm>
          <a:off x="1641484" y="1329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2557</xdr:rowOff>
    </xdr:from>
    <xdr:ext cx="405111" cy="259045"/>
    <xdr:sp macro="" textlink="">
      <xdr:nvSpPr>
        <xdr:cNvPr id="315" name="n_4mainValue【公営住宅】&#10;有形固定資産減価償却率">
          <a:extLst>
            <a:ext uri="{FF2B5EF4-FFF2-40B4-BE49-F238E27FC236}">
              <a16:creationId xmlns:a16="http://schemas.microsoft.com/office/drawing/2014/main" id="{2D75432B-9B3B-4B8F-BB7C-F85215948C55}"/>
            </a:ext>
          </a:extLst>
        </xdr:cNvPr>
        <xdr:cNvSpPr txBox="1"/>
      </xdr:nvSpPr>
      <xdr:spPr>
        <a:xfrm>
          <a:off x="855354" y="1320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a:extLst>
            <a:ext uri="{FF2B5EF4-FFF2-40B4-BE49-F238E27FC236}">
              <a16:creationId xmlns:a16="http://schemas.microsoft.com/office/drawing/2014/main" id="{AB87530B-CDB3-4AD3-BBB2-5A17427FF0AA}"/>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a:extLst>
            <a:ext uri="{FF2B5EF4-FFF2-40B4-BE49-F238E27FC236}">
              <a16:creationId xmlns:a16="http://schemas.microsoft.com/office/drawing/2014/main" id="{36A68A99-525A-4A93-8482-3DE1796A3040}"/>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a:extLst>
            <a:ext uri="{FF2B5EF4-FFF2-40B4-BE49-F238E27FC236}">
              <a16:creationId xmlns:a16="http://schemas.microsoft.com/office/drawing/2014/main" id="{EB62FC7A-6C26-4731-9431-A0818F69234E}"/>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a:extLst>
            <a:ext uri="{FF2B5EF4-FFF2-40B4-BE49-F238E27FC236}">
              <a16:creationId xmlns:a16="http://schemas.microsoft.com/office/drawing/2014/main" id="{6BCAD384-6EFC-4626-999E-1A695CC76C0F}"/>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a:extLst>
            <a:ext uri="{FF2B5EF4-FFF2-40B4-BE49-F238E27FC236}">
              <a16:creationId xmlns:a16="http://schemas.microsoft.com/office/drawing/2014/main" id="{CD7F6CC4-986A-42C7-A231-19A25583C52C}"/>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a:extLst>
            <a:ext uri="{FF2B5EF4-FFF2-40B4-BE49-F238E27FC236}">
              <a16:creationId xmlns:a16="http://schemas.microsoft.com/office/drawing/2014/main" id="{8910A721-C723-4760-B191-758FE065491E}"/>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a:extLst>
            <a:ext uri="{FF2B5EF4-FFF2-40B4-BE49-F238E27FC236}">
              <a16:creationId xmlns:a16="http://schemas.microsoft.com/office/drawing/2014/main" id="{585261F8-73A2-427B-A0A0-BDED498BC194}"/>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a:extLst>
            <a:ext uri="{FF2B5EF4-FFF2-40B4-BE49-F238E27FC236}">
              <a16:creationId xmlns:a16="http://schemas.microsoft.com/office/drawing/2014/main" id="{1A7A2BF5-1712-4177-ADF0-A5644196AF60}"/>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id="{6AD5D418-7372-4CEE-A0EE-A2A3EF74EC4E}"/>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a:extLst>
            <a:ext uri="{FF2B5EF4-FFF2-40B4-BE49-F238E27FC236}">
              <a16:creationId xmlns:a16="http://schemas.microsoft.com/office/drawing/2014/main" id="{9E0D7072-7E61-4954-89E7-90D8B0B699DF}"/>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6" name="直線コネクタ 325">
          <a:extLst>
            <a:ext uri="{FF2B5EF4-FFF2-40B4-BE49-F238E27FC236}">
              <a16:creationId xmlns:a16="http://schemas.microsoft.com/office/drawing/2014/main" id="{543EA939-42F2-4B6F-A5E7-F7C1143198A4}"/>
            </a:ext>
          </a:extLst>
        </xdr:cNvPr>
        <xdr:cNvCxnSpPr/>
      </xdr:nvCxnSpPr>
      <xdr:spPr>
        <a:xfrm>
          <a:off x="5960110" y="14782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7" name="テキスト ボックス 326">
          <a:extLst>
            <a:ext uri="{FF2B5EF4-FFF2-40B4-BE49-F238E27FC236}">
              <a16:creationId xmlns:a16="http://schemas.microsoft.com/office/drawing/2014/main" id="{9E15138F-0D0F-4369-8E20-FE99BE391810}"/>
            </a:ext>
          </a:extLst>
        </xdr:cNvPr>
        <xdr:cNvSpPr txBox="1"/>
      </xdr:nvSpPr>
      <xdr:spPr>
        <a:xfrm>
          <a:off x="5527221"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8" name="直線コネクタ 327">
          <a:extLst>
            <a:ext uri="{FF2B5EF4-FFF2-40B4-BE49-F238E27FC236}">
              <a16:creationId xmlns:a16="http://schemas.microsoft.com/office/drawing/2014/main" id="{14866F8D-1F34-4EE1-A9E9-448C437B2B84}"/>
            </a:ext>
          </a:extLst>
        </xdr:cNvPr>
        <xdr:cNvCxnSpPr/>
      </xdr:nvCxnSpPr>
      <xdr:spPr>
        <a:xfrm>
          <a:off x="5960110" y="1432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9" name="テキスト ボックス 328">
          <a:extLst>
            <a:ext uri="{FF2B5EF4-FFF2-40B4-BE49-F238E27FC236}">
              <a16:creationId xmlns:a16="http://schemas.microsoft.com/office/drawing/2014/main" id="{25ED1113-75DE-414B-9C7E-6F6F8E0FA5D9}"/>
            </a:ext>
          </a:extLst>
        </xdr:cNvPr>
        <xdr:cNvSpPr txBox="1"/>
      </xdr:nvSpPr>
      <xdr:spPr>
        <a:xfrm>
          <a:off x="5527221" y="1418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0" name="直線コネクタ 329">
          <a:extLst>
            <a:ext uri="{FF2B5EF4-FFF2-40B4-BE49-F238E27FC236}">
              <a16:creationId xmlns:a16="http://schemas.microsoft.com/office/drawing/2014/main" id="{E9D466D3-DD1C-469B-8A5D-5384FA202AE3}"/>
            </a:ext>
          </a:extLst>
        </xdr:cNvPr>
        <xdr:cNvCxnSpPr/>
      </xdr:nvCxnSpPr>
      <xdr:spPr>
        <a:xfrm>
          <a:off x="5960110" y="1386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1" name="テキスト ボックス 330">
          <a:extLst>
            <a:ext uri="{FF2B5EF4-FFF2-40B4-BE49-F238E27FC236}">
              <a16:creationId xmlns:a16="http://schemas.microsoft.com/office/drawing/2014/main" id="{7E08C116-6932-44CE-93F4-300F6F1CE9B0}"/>
            </a:ext>
          </a:extLst>
        </xdr:cNvPr>
        <xdr:cNvSpPr txBox="1"/>
      </xdr:nvSpPr>
      <xdr:spPr>
        <a:xfrm>
          <a:off x="5527221" y="1372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2" name="直線コネクタ 331">
          <a:extLst>
            <a:ext uri="{FF2B5EF4-FFF2-40B4-BE49-F238E27FC236}">
              <a16:creationId xmlns:a16="http://schemas.microsoft.com/office/drawing/2014/main" id="{14CB018C-18AD-466C-8B4E-6713026A8685}"/>
            </a:ext>
          </a:extLst>
        </xdr:cNvPr>
        <xdr:cNvCxnSpPr/>
      </xdr:nvCxnSpPr>
      <xdr:spPr>
        <a:xfrm>
          <a:off x="5960110" y="1341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3" name="テキスト ボックス 332">
          <a:extLst>
            <a:ext uri="{FF2B5EF4-FFF2-40B4-BE49-F238E27FC236}">
              <a16:creationId xmlns:a16="http://schemas.microsoft.com/office/drawing/2014/main" id="{4F7F99AA-D8C8-4B3F-BAD7-37EFD1584EB6}"/>
            </a:ext>
          </a:extLst>
        </xdr:cNvPr>
        <xdr:cNvSpPr txBox="1"/>
      </xdr:nvSpPr>
      <xdr:spPr>
        <a:xfrm>
          <a:off x="5527221" y="1326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C5EDA098-8A80-44CF-986E-0D66B9A702B0}"/>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648C859D-D2FB-40C8-B369-6D131838523D}"/>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a:extLst>
            <a:ext uri="{FF2B5EF4-FFF2-40B4-BE49-F238E27FC236}">
              <a16:creationId xmlns:a16="http://schemas.microsoft.com/office/drawing/2014/main" id="{1096837A-4C7F-4FC4-81C5-78E901F0CC88}"/>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31699</xdr:rowOff>
    </xdr:from>
    <xdr:to>
      <xdr:col>54</xdr:col>
      <xdr:colOff>189865</xdr:colOff>
      <xdr:row>85</xdr:row>
      <xdr:rowOff>160173</xdr:rowOff>
    </xdr:to>
    <xdr:cxnSp macro="">
      <xdr:nvCxnSpPr>
        <xdr:cNvPr id="337" name="直線コネクタ 336">
          <a:extLst>
            <a:ext uri="{FF2B5EF4-FFF2-40B4-BE49-F238E27FC236}">
              <a16:creationId xmlns:a16="http://schemas.microsoft.com/office/drawing/2014/main" id="{18EEC43B-ADCE-4D5C-9B22-6462906C8F3D}"/>
            </a:ext>
          </a:extLst>
        </xdr:cNvPr>
        <xdr:cNvCxnSpPr/>
      </xdr:nvCxnSpPr>
      <xdr:spPr>
        <a:xfrm flipV="1">
          <a:off x="9429115" y="13574344"/>
          <a:ext cx="0" cy="1160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164000</xdr:rowOff>
    </xdr:from>
    <xdr:ext cx="469744" cy="259045"/>
    <xdr:sp macro="" textlink="">
      <xdr:nvSpPr>
        <xdr:cNvPr id="338" name="【公営住宅】&#10;一人当たり面積最小値テキスト">
          <a:extLst>
            <a:ext uri="{FF2B5EF4-FFF2-40B4-BE49-F238E27FC236}">
              <a16:creationId xmlns:a16="http://schemas.microsoft.com/office/drawing/2014/main" id="{D250FFFA-B414-4172-B90A-87AF99B823A5}"/>
            </a:ext>
          </a:extLst>
        </xdr:cNvPr>
        <xdr:cNvSpPr txBox="1"/>
      </xdr:nvSpPr>
      <xdr:spPr>
        <a:xfrm>
          <a:off x="9467850" y="14741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160173</xdr:rowOff>
    </xdr:from>
    <xdr:to>
      <xdr:col>55</xdr:col>
      <xdr:colOff>88900</xdr:colOff>
      <xdr:row>85</xdr:row>
      <xdr:rowOff>160173</xdr:rowOff>
    </xdr:to>
    <xdr:cxnSp macro="">
      <xdr:nvCxnSpPr>
        <xdr:cNvPr id="339" name="直線コネクタ 338">
          <a:extLst>
            <a:ext uri="{FF2B5EF4-FFF2-40B4-BE49-F238E27FC236}">
              <a16:creationId xmlns:a16="http://schemas.microsoft.com/office/drawing/2014/main" id="{52DFEB2A-CA50-4279-94A4-C4E544035E96}"/>
            </a:ext>
          </a:extLst>
        </xdr:cNvPr>
        <xdr:cNvCxnSpPr/>
      </xdr:nvCxnSpPr>
      <xdr:spPr>
        <a:xfrm>
          <a:off x="9356090" y="1473532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149826</xdr:rowOff>
    </xdr:from>
    <xdr:ext cx="469744" cy="259045"/>
    <xdr:sp macro="" textlink="">
      <xdr:nvSpPr>
        <xdr:cNvPr id="340" name="【公営住宅】&#10;一人当たり面積最大値テキスト">
          <a:extLst>
            <a:ext uri="{FF2B5EF4-FFF2-40B4-BE49-F238E27FC236}">
              <a16:creationId xmlns:a16="http://schemas.microsoft.com/office/drawing/2014/main" id="{5B75A397-D6E0-418D-963C-57BEF939C5A4}"/>
            </a:ext>
          </a:extLst>
        </xdr:cNvPr>
        <xdr:cNvSpPr txBox="1"/>
      </xdr:nvSpPr>
      <xdr:spPr>
        <a:xfrm>
          <a:off x="9467850" y="13351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31699</xdr:rowOff>
    </xdr:from>
    <xdr:to>
      <xdr:col>55</xdr:col>
      <xdr:colOff>88900</xdr:colOff>
      <xdr:row>79</xdr:row>
      <xdr:rowOff>31699</xdr:rowOff>
    </xdr:to>
    <xdr:cxnSp macro="">
      <xdr:nvCxnSpPr>
        <xdr:cNvPr id="341" name="直線コネクタ 340">
          <a:extLst>
            <a:ext uri="{FF2B5EF4-FFF2-40B4-BE49-F238E27FC236}">
              <a16:creationId xmlns:a16="http://schemas.microsoft.com/office/drawing/2014/main" id="{9267B6EA-C12A-4A47-AB57-94C0C4355026}"/>
            </a:ext>
          </a:extLst>
        </xdr:cNvPr>
        <xdr:cNvCxnSpPr/>
      </xdr:nvCxnSpPr>
      <xdr:spPr>
        <a:xfrm>
          <a:off x="9356090" y="1357434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166540</xdr:rowOff>
    </xdr:from>
    <xdr:ext cx="469744" cy="259045"/>
    <xdr:sp macro="" textlink="">
      <xdr:nvSpPr>
        <xdr:cNvPr id="342" name="【公営住宅】&#10;一人当たり面積平均値テキスト">
          <a:extLst>
            <a:ext uri="{FF2B5EF4-FFF2-40B4-BE49-F238E27FC236}">
              <a16:creationId xmlns:a16="http://schemas.microsoft.com/office/drawing/2014/main" id="{BDF66F32-CC81-459F-A1C7-6361377B5EAB}"/>
            </a:ext>
          </a:extLst>
        </xdr:cNvPr>
        <xdr:cNvSpPr txBox="1"/>
      </xdr:nvSpPr>
      <xdr:spPr>
        <a:xfrm>
          <a:off x="9467850" y="140578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143663</xdr:rowOff>
    </xdr:from>
    <xdr:to>
      <xdr:col>55</xdr:col>
      <xdr:colOff>50800</xdr:colOff>
      <xdr:row>83</xdr:row>
      <xdr:rowOff>73813</xdr:rowOff>
    </xdr:to>
    <xdr:sp macro="" textlink="">
      <xdr:nvSpPr>
        <xdr:cNvPr id="343" name="フローチャート: 判断 342">
          <a:extLst>
            <a:ext uri="{FF2B5EF4-FFF2-40B4-BE49-F238E27FC236}">
              <a16:creationId xmlns:a16="http://schemas.microsoft.com/office/drawing/2014/main" id="{63F24BBF-07CD-4086-8D7C-D3BAF8516BE5}"/>
            </a:ext>
          </a:extLst>
        </xdr:cNvPr>
        <xdr:cNvSpPr/>
      </xdr:nvSpPr>
      <xdr:spPr>
        <a:xfrm>
          <a:off x="9394190" y="14200658"/>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144577</xdr:rowOff>
    </xdr:from>
    <xdr:to>
      <xdr:col>50</xdr:col>
      <xdr:colOff>165100</xdr:colOff>
      <xdr:row>83</xdr:row>
      <xdr:rowOff>74727</xdr:rowOff>
    </xdr:to>
    <xdr:sp macro="" textlink="">
      <xdr:nvSpPr>
        <xdr:cNvPr id="344" name="フローチャート: 判断 343">
          <a:extLst>
            <a:ext uri="{FF2B5EF4-FFF2-40B4-BE49-F238E27FC236}">
              <a16:creationId xmlns:a16="http://schemas.microsoft.com/office/drawing/2014/main" id="{2D702633-5A46-4E3F-97A0-E53F68F3860E}"/>
            </a:ext>
          </a:extLst>
        </xdr:cNvPr>
        <xdr:cNvSpPr/>
      </xdr:nvSpPr>
      <xdr:spPr>
        <a:xfrm>
          <a:off x="8632190" y="14201572"/>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145948</xdr:rowOff>
    </xdr:from>
    <xdr:to>
      <xdr:col>46</xdr:col>
      <xdr:colOff>38100</xdr:colOff>
      <xdr:row>83</xdr:row>
      <xdr:rowOff>76098</xdr:rowOff>
    </xdr:to>
    <xdr:sp macro="" textlink="">
      <xdr:nvSpPr>
        <xdr:cNvPr id="345" name="フローチャート: 判断 344">
          <a:extLst>
            <a:ext uri="{FF2B5EF4-FFF2-40B4-BE49-F238E27FC236}">
              <a16:creationId xmlns:a16="http://schemas.microsoft.com/office/drawing/2014/main" id="{915F1806-54E8-4410-9EF5-AE7FBC7779D0}"/>
            </a:ext>
          </a:extLst>
        </xdr:cNvPr>
        <xdr:cNvSpPr/>
      </xdr:nvSpPr>
      <xdr:spPr>
        <a:xfrm>
          <a:off x="7846060" y="1420294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139548</xdr:rowOff>
    </xdr:from>
    <xdr:to>
      <xdr:col>41</xdr:col>
      <xdr:colOff>101600</xdr:colOff>
      <xdr:row>83</xdr:row>
      <xdr:rowOff>69698</xdr:rowOff>
    </xdr:to>
    <xdr:sp macro="" textlink="">
      <xdr:nvSpPr>
        <xdr:cNvPr id="346" name="フローチャート: 判断 345">
          <a:extLst>
            <a:ext uri="{FF2B5EF4-FFF2-40B4-BE49-F238E27FC236}">
              <a16:creationId xmlns:a16="http://schemas.microsoft.com/office/drawing/2014/main" id="{1FF9345C-CE73-405F-91CB-57C82704615B}"/>
            </a:ext>
          </a:extLst>
        </xdr:cNvPr>
        <xdr:cNvSpPr/>
      </xdr:nvSpPr>
      <xdr:spPr>
        <a:xfrm>
          <a:off x="7029450" y="1419463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146862</xdr:rowOff>
    </xdr:from>
    <xdr:to>
      <xdr:col>36</xdr:col>
      <xdr:colOff>165100</xdr:colOff>
      <xdr:row>83</xdr:row>
      <xdr:rowOff>77012</xdr:rowOff>
    </xdr:to>
    <xdr:sp macro="" textlink="">
      <xdr:nvSpPr>
        <xdr:cNvPr id="347" name="フローチャート: 判断 346">
          <a:extLst>
            <a:ext uri="{FF2B5EF4-FFF2-40B4-BE49-F238E27FC236}">
              <a16:creationId xmlns:a16="http://schemas.microsoft.com/office/drawing/2014/main" id="{A5061490-B98D-409C-A6A4-B3598F6673E1}"/>
            </a:ext>
          </a:extLst>
        </xdr:cNvPr>
        <xdr:cNvSpPr/>
      </xdr:nvSpPr>
      <xdr:spPr>
        <a:xfrm>
          <a:off x="6231890" y="1420385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3FB4C9B8-D1E5-40B5-82D8-BF6878F43738}"/>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730D646C-11BF-4B2D-B1D2-DB7399D66A8A}"/>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813E41BC-0433-4D9B-9E8F-9DB3FDC921B2}"/>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FEDFD03E-AB22-4496-9143-BEDC436BAE9D}"/>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F0457098-A7BC-4997-88FD-57127D998DAB}"/>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43078</xdr:rowOff>
    </xdr:from>
    <xdr:to>
      <xdr:col>55</xdr:col>
      <xdr:colOff>50800</xdr:colOff>
      <xdr:row>85</xdr:row>
      <xdr:rowOff>144678</xdr:rowOff>
    </xdr:to>
    <xdr:sp macro="" textlink="">
      <xdr:nvSpPr>
        <xdr:cNvPr id="353" name="楕円 352">
          <a:extLst>
            <a:ext uri="{FF2B5EF4-FFF2-40B4-BE49-F238E27FC236}">
              <a16:creationId xmlns:a16="http://schemas.microsoft.com/office/drawing/2014/main" id="{CFE63E9A-5A24-4308-AE98-3B558E1E7F83}"/>
            </a:ext>
          </a:extLst>
        </xdr:cNvPr>
        <xdr:cNvSpPr/>
      </xdr:nvSpPr>
      <xdr:spPr>
        <a:xfrm>
          <a:off x="9394190" y="14618233"/>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129455</xdr:rowOff>
    </xdr:from>
    <xdr:ext cx="469744" cy="259045"/>
    <xdr:sp macro="" textlink="">
      <xdr:nvSpPr>
        <xdr:cNvPr id="354" name="【公営住宅】&#10;一人当たり面積該当値テキスト">
          <a:extLst>
            <a:ext uri="{FF2B5EF4-FFF2-40B4-BE49-F238E27FC236}">
              <a16:creationId xmlns:a16="http://schemas.microsoft.com/office/drawing/2014/main" id="{B72FA2B8-C283-480E-ABF6-763442DBDE0C}"/>
            </a:ext>
          </a:extLst>
        </xdr:cNvPr>
        <xdr:cNvSpPr txBox="1"/>
      </xdr:nvSpPr>
      <xdr:spPr>
        <a:xfrm>
          <a:off x="9467850" y="14535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43078</xdr:rowOff>
    </xdr:from>
    <xdr:to>
      <xdr:col>50</xdr:col>
      <xdr:colOff>165100</xdr:colOff>
      <xdr:row>85</xdr:row>
      <xdr:rowOff>144678</xdr:rowOff>
    </xdr:to>
    <xdr:sp macro="" textlink="">
      <xdr:nvSpPr>
        <xdr:cNvPr id="355" name="楕円 354">
          <a:extLst>
            <a:ext uri="{FF2B5EF4-FFF2-40B4-BE49-F238E27FC236}">
              <a16:creationId xmlns:a16="http://schemas.microsoft.com/office/drawing/2014/main" id="{FD99B8C2-C078-4326-BFB3-1474B8F51BBC}"/>
            </a:ext>
          </a:extLst>
        </xdr:cNvPr>
        <xdr:cNvSpPr/>
      </xdr:nvSpPr>
      <xdr:spPr>
        <a:xfrm>
          <a:off x="8632190" y="14618233"/>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93878</xdr:rowOff>
    </xdr:from>
    <xdr:to>
      <xdr:col>55</xdr:col>
      <xdr:colOff>0</xdr:colOff>
      <xdr:row>85</xdr:row>
      <xdr:rowOff>93878</xdr:rowOff>
    </xdr:to>
    <xdr:cxnSp macro="">
      <xdr:nvCxnSpPr>
        <xdr:cNvPr id="356" name="直線コネクタ 355">
          <a:extLst>
            <a:ext uri="{FF2B5EF4-FFF2-40B4-BE49-F238E27FC236}">
              <a16:creationId xmlns:a16="http://schemas.microsoft.com/office/drawing/2014/main" id="{B8E234A9-1290-49CF-9984-6A7095FDF62E}"/>
            </a:ext>
          </a:extLst>
        </xdr:cNvPr>
        <xdr:cNvCxnSpPr/>
      </xdr:nvCxnSpPr>
      <xdr:spPr>
        <a:xfrm>
          <a:off x="8686800" y="14670938"/>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42621</xdr:rowOff>
    </xdr:from>
    <xdr:to>
      <xdr:col>46</xdr:col>
      <xdr:colOff>38100</xdr:colOff>
      <xdr:row>85</xdr:row>
      <xdr:rowOff>144221</xdr:rowOff>
    </xdr:to>
    <xdr:sp macro="" textlink="">
      <xdr:nvSpPr>
        <xdr:cNvPr id="357" name="楕円 356">
          <a:extLst>
            <a:ext uri="{FF2B5EF4-FFF2-40B4-BE49-F238E27FC236}">
              <a16:creationId xmlns:a16="http://schemas.microsoft.com/office/drawing/2014/main" id="{61A39079-B579-4E94-8922-CDB8B4A3655F}"/>
            </a:ext>
          </a:extLst>
        </xdr:cNvPr>
        <xdr:cNvSpPr/>
      </xdr:nvSpPr>
      <xdr:spPr>
        <a:xfrm>
          <a:off x="7846060" y="146177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93421</xdr:rowOff>
    </xdr:from>
    <xdr:to>
      <xdr:col>50</xdr:col>
      <xdr:colOff>114300</xdr:colOff>
      <xdr:row>85</xdr:row>
      <xdr:rowOff>93878</xdr:rowOff>
    </xdr:to>
    <xdr:cxnSp macro="">
      <xdr:nvCxnSpPr>
        <xdr:cNvPr id="358" name="直線コネクタ 357">
          <a:extLst>
            <a:ext uri="{FF2B5EF4-FFF2-40B4-BE49-F238E27FC236}">
              <a16:creationId xmlns:a16="http://schemas.microsoft.com/office/drawing/2014/main" id="{C58DE46A-75EF-42B2-9A8D-EF69FE2436AE}"/>
            </a:ext>
          </a:extLst>
        </xdr:cNvPr>
        <xdr:cNvCxnSpPr/>
      </xdr:nvCxnSpPr>
      <xdr:spPr>
        <a:xfrm>
          <a:off x="7889240" y="14670481"/>
          <a:ext cx="79756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42621</xdr:rowOff>
    </xdr:from>
    <xdr:to>
      <xdr:col>41</xdr:col>
      <xdr:colOff>101600</xdr:colOff>
      <xdr:row>85</xdr:row>
      <xdr:rowOff>144221</xdr:rowOff>
    </xdr:to>
    <xdr:sp macro="" textlink="">
      <xdr:nvSpPr>
        <xdr:cNvPr id="359" name="楕円 358">
          <a:extLst>
            <a:ext uri="{FF2B5EF4-FFF2-40B4-BE49-F238E27FC236}">
              <a16:creationId xmlns:a16="http://schemas.microsoft.com/office/drawing/2014/main" id="{CC09CDE3-9FBF-470F-8834-79222A45C4A6}"/>
            </a:ext>
          </a:extLst>
        </xdr:cNvPr>
        <xdr:cNvSpPr/>
      </xdr:nvSpPr>
      <xdr:spPr>
        <a:xfrm>
          <a:off x="7029450" y="1461777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93421</xdr:rowOff>
    </xdr:from>
    <xdr:to>
      <xdr:col>45</xdr:col>
      <xdr:colOff>177800</xdr:colOff>
      <xdr:row>85</xdr:row>
      <xdr:rowOff>93421</xdr:rowOff>
    </xdr:to>
    <xdr:cxnSp macro="">
      <xdr:nvCxnSpPr>
        <xdr:cNvPr id="360" name="直線コネクタ 359">
          <a:extLst>
            <a:ext uri="{FF2B5EF4-FFF2-40B4-BE49-F238E27FC236}">
              <a16:creationId xmlns:a16="http://schemas.microsoft.com/office/drawing/2014/main" id="{4BEC7A8A-9DDB-4A29-A248-4B98190116BA}"/>
            </a:ext>
          </a:extLst>
        </xdr:cNvPr>
        <xdr:cNvCxnSpPr/>
      </xdr:nvCxnSpPr>
      <xdr:spPr>
        <a:xfrm>
          <a:off x="7084060" y="14670481"/>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42621</xdr:rowOff>
    </xdr:from>
    <xdr:to>
      <xdr:col>36</xdr:col>
      <xdr:colOff>165100</xdr:colOff>
      <xdr:row>85</xdr:row>
      <xdr:rowOff>144221</xdr:rowOff>
    </xdr:to>
    <xdr:sp macro="" textlink="">
      <xdr:nvSpPr>
        <xdr:cNvPr id="361" name="楕円 360">
          <a:extLst>
            <a:ext uri="{FF2B5EF4-FFF2-40B4-BE49-F238E27FC236}">
              <a16:creationId xmlns:a16="http://schemas.microsoft.com/office/drawing/2014/main" id="{C7350458-7CA3-4547-A569-3F2E22A44DB9}"/>
            </a:ext>
          </a:extLst>
        </xdr:cNvPr>
        <xdr:cNvSpPr/>
      </xdr:nvSpPr>
      <xdr:spPr>
        <a:xfrm>
          <a:off x="6231890" y="14617776"/>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93421</xdr:rowOff>
    </xdr:from>
    <xdr:to>
      <xdr:col>41</xdr:col>
      <xdr:colOff>50800</xdr:colOff>
      <xdr:row>85</xdr:row>
      <xdr:rowOff>93421</xdr:rowOff>
    </xdr:to>
    <xdr:cxnSp macro="">
      <xdr:nvCxnSpPr>
        <xdr:cNvPr id="362" name="直線コネクタ 361">
          <a:extLst>
            <a:ext uri="{FF2B5EF4-FFF2-40B4-BE49-F238E27FC236}">
              <a16:creationId xmlns:a16="http://schemas.microsoft.com/office/drawing/2014/main" id="{2BF1947B-348D-4C62-9CDF-D67D9CB6424F}"/>
            </a:ext>
          </a:extLst>
        </xdr:cNvPr>
        <xdr:cNvCxnSpPr/>
      </xdr:nvCxnSpPr>
      <xdr:spPr>
        <a:xfrm>
          <a:off x="6286500" y="14670481"/>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91254</xdr:rowOff>
    </xdr:from>
    <xdr:ext cx="469744" cy="259045"/>
    <xdr:sp macro="" textlink="">
      <xdr:nvSpPr>
        <xdr:cNvPr id="363" name="n_1aveValue【公営住宅】&#10;一人当たり面積">
          <a:extLst>
            <a:ext uri="{FF2B5EF4-FFF2-40B4-BE49-F238E27FC236}">
              <a16:creationId xmlns:a16="http://schemas.microsoft.com/office/drawing/2014/main" id="{BF789D3F-B984-46E9-9832-3099C1A421C2}"/>
            </a:ext>
          </a:extLst>
        </xdr:cNvPr>
        <xdr:cNvSpPr txBox="1"/>
      </xdr:nvSpPr>
      <xdr:spPr>
        <a:xfrm>
          <a:off x="8454467" y="1398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92625</xdr:rowOff>
    </xdr:from>
    <xdr:ext cx="469744" cy="259045"/>
    <xdr:sp macro="" textlink="">
      <xdr:nvSpPr>
        <xdr:cNvPr id="364" name="n_2aveValue【公営住宅】&#10;一人当たり面積">
          <a:extLst>
            <a:ext uri="{FF2B5EF4-FFF2-40B4-BE49-F238E27FC236}">
              <a16:creationId xmlns:a16="http://schemas.microsoft.com/office/drawing/2014/main" id="{B2AB1287-A2BD-42A2-BEF9-58CE5D624FE1}"/>
            </a:ext>
          </a:extLst>
        </xdr:cNvPr>
        <xdr:cNvSpPr txBox="1"/>
      </xdr:nvSpPr>
      <xdr:spPr>
        <a:xfrm>
          <a:off x="7673417" y="1398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86225</xdr:rowOff>
    </xdr:from>
    <xdr:ext cx="469744" cy="259045"/>
    <xdr:sp macro="" textlink="">
      <xdr:nvSpPr>
        <xdr:cNvPr id="365" name="n_3aveValue【公営住宅】&#10;一人当たり面積">
          <a:extLst>
            <a:ext uri="{FF2B5EF4-FFF2-40B4-BE49-F238E27FC236}">
              <a16:creationId xmlns:a16="http://schemas.microsoft.com/office/drawing/2014/main" id="{14C3F595-C7FE-49A1-98CE-5B853E5D53BF}"/>
            </a:ext>
          </a:extLst>
        </xdr:cNvPr>
        <xdr:cNvSpPr txBox="1"/>
      </xdr:nvSpPr>
      <xdr:spPr>
        <a:xfrm>
          <a:off x="6866332" y="13975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93539</xdr:rowOff>
    </xdr:from>
    <xdr:ext cx="469744" cy="259045"/>
    <xdr:sp macro="" textlink="">
      <xdr:nvSpPr>
        <xdr:cNvPr id="366" name="n_4aveValue【公営住宅】&#10;一人当たり面積">
          <a:extLst>
            <a:ext uri="{FF2B5EF4-FFF2-40B4-BE49-F238E27FC236}">
              <a16:creationId xmlns:a16="http://schemas.microsoft.com/office/drawing/2014/main" id="{74FEDA6F-FD10-4FAF-81A3-56EBB3100BAA}"/>
            </a:ext>
          </a:extLst>
        </xdr:cNvPr>
        <xdr:cNvSpPr txBox="1"/>
      </xdr:nvSpPr>
      <xdr:spPr>
        <a:xfrm>
          <a:off x="6068772" y="13984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135805</xdr:rowOff>
    </xdr:from>
    <xdr:ext cx="469744" cy="259045"/>
    <xdr:sp macro="" textlink="">
      <xdr:nvSpPr>
        <xdr:cNvPr id="367" name="n_1mainValue【公営住宅】&#10;一人当たり面積">
          <a:extLst>
            <a:ext uri="{FF2B5EF4-FFF2-40B4-BE49-F238E27FC236}">
              <a16:creationId xmlns:a16="http://schemas.microsoft.com/office/drawing/2014/main" id="{5E4CDFC6-1808-4F0E-AC59-196C6102210D}"/>
            </a:ext>
          </a:extLst>
        </xdr:cNvPr>
        <xdr:cNvSpPr txBox="1"/>
      </xdr:nvSpPr>
      <xdr:spPr>
        <a:xfrm>
          <a:off x="8454467" y="14705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135348</xdr:rowOff>
    </xdr:from>
    <xdr:ext cx="469744" cy="259045"/>
    <xdr:sp macro="" textlink="">
      <xdr:nvSpPr>
        <xdr:cNvPr id="368" name="n_2mainValue【公営住宅】&#10;一人当たり面積">
          <a:extLst>
            <a:ext uri="{FF2B5EF4-FFF2-40B4-BE49-F238E27FC236}">
              <a16:creationId xmlns:a16="http://schemas.microsoft.com/office/drawing/2014/main" id="{B0D4BA91-E4F6-46D6-9373-1ACAA6C3916A}"/>
            </a:ext>
          </a:extLst>
        </xdr:cNvPr>
        <xdr:cNvSpPr txBox="1"/>
      </xdr:nvSpPr>
      <xdr:spPr>
        <a:xfrm>
          <a:off x="7673417" y="1470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135348</xdr:rowOff>
    </xdr:from>
    <xdr:ext cx="469744" cy="259045"/>
    <xdr:sp macro="" textlink="">
      <xdr:nvSpPr>
        <xdr:cNvPr id="369" name="n_3mainValue【公営住宅】&#10;一人当たり面積">
          <a:extLst>
            <a:ext uri="{FF2B5EF4-FFF2-40B4-BE49-F238E27FC236}">
              <a16:creationId xmlns:a16="http://schemas.microsoft.com/office/drawing/2014/main" id="{06D508E2-BAF4-4740-9C0E-DF171B26455C}"/>
            </a:ext>
          </a:extLst>
        </xdr:cNvPr>
        <xdr:cNvSpPr txBox="1"/>
      </xdr:nvSpPr>
      <xdr:spPr>
        <a:xfrm>
          <a:off x="6866332" y="1470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135348</xdr:rowOff>
    </xdr:from>
    <xdr:ext cx="469744" cy="259045"/>
    <xdr:sp macro="" textlink="">
      <xdr:nvSpPr>
        <xdr:cNvPr id="370" name="n_4mainValue【公営住宅】&#10;一人当たり面積">
          <a:extLst>
            <a:ext uri="{FF2B5EF4-FFF2-40B4-BE49-F238E27FC236}">
              <a16:creationId xmlns:a16="http://schemas.microsoft.com/office/drawing/2014/main" id="{CA8DB239-9090-46D8-B422-F0837F506935}"/>
            </a:ext>
          </a:extLst>
        </xdr:cNvPr>
        <xdr:cNvSpPr txBox="1"/>
      </xdr:nvSpPr>
      <xdr:spPr>
        <a:xfrm>
          <a:off x="6068772" y="1470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74129C94-A237-42FC-A9AF-CE1C007C8BFC}"/>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D7D733C7-3061-4366-B798-E4D64CD7EFDF}"/>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8DB8F798-768C-47CE-A4C2-6964288E6055}"/>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94D66E22-8746-4D7B-BE59-8D9EAF31A520}"/>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6166AAD7-86CE-4024-B7D6-502CADBF5254}"/>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34DE0375-C0AC-4245-9F6F-842766ED925E}"/>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12EDC8F2-8C34-4E5F-911C-61A27432AFB1}"/>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35780B64-BA1D-46D6-903E-EF601F4D39B0}"/>
            </a:ext>
          </a:extLst>
        </xdr:cNvPr>
        <xdr:cNvSpPr/>
      </xdr:nvSpPr>
      <xdr:spPr>
        <a:xfrm>
          <a:off x="685800" y="1676019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a:extLst>
            <a:ext uri="{FF2B5EF4-FFF2-40B4-BE49-F238E27FC236}">
              <a16:creationId xmlns:a16="http://schemas.microsoft.com/office/drawing/2014/main" id="{A6820223-9C7A-415A-A3E1-29B59E30CB4F}"/>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a:extLst>
            <a:ext uri="{FF2B5EF4-FFF2-40B4-BE49-F238E27FC236}">
              <a16:creationId xmlns:a16="http://schemas.microsoft.com/office/drawing/2014/main" id="{C59BDC90-24C1-47F0-A2B3-FC441BD9B676}"/>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a:extLst>
            <a:ext uri="{FF2B5EF4-FFF2-40B4-BE49-F238E27FC236}">
              <a16:creationId xmlns:a16="http://schemas.microsoft.com/office/drawing/2014/main" id="{65C62435-80AB-4497-A11F-760DBE2A9C8C}"/>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a:extLst>
            <a:ext uri="{FF2B5EF4-FFF2-40B4-BE49-F238E27FC236}">
              <a16:creationId xmlns:a16="http://schemas.microsoft.com/office/drawing/2014/main" id="{162143D8-E2F7-4C09-B31D-C93C05428B49}"/>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a:extLst>
            <a:ext uri="{FF2B5EF4-FFF2-40B4-BE49-F238E27FC236}">
              <a16:creationId xmlns:a16="http://schemas.microsoft.com/office/drawing/2014/main" id="{7E66BA3B-7771-46B9-B6A7-B843D4559F0B}"/>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a:extLst>
            <a:ext uri="{FF2B5EF4-FFF2-40B4-BE49-F238E27FC236}">
              <a16:creationId xmlns:a16="http://schemas.microsoft.com/office/drawing/2014/main" id="{4FFBEA94-8044-423E-98BF-5557B049C109}"/>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a:extLst>
            <a:ext uri="{FF2B5EF4-FFF2-40B4-BE49-F238E27FC236}">
              <a16:creationId xmlns:a16="http://schemas.microsoft.com/office/drawing/2014/main" id="{D65B49F2-3C2A-4D0D-BBB4-389A7A3CF31D}"/>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a:extLst>
            <a:ext uri="{FF2B5EF4-FFF2-40B4-BE49-F238E27FC236}">
              <a16:creationId xmlns:a16="http://schemas.microsoft.com/office/drawing/2014/main" id="{53E2DBE9-6CE0-4871-80EF-536E199232A6}"/>
            </a:ext>
          </a:extLst>
        </xdr:cNvPr>
        <xdr:cNvSpPr/>
      </xdr:nvSpPr>
      <xdr:spPr>
        <a:xfrm>
          <a:off x="5960110" y="1676019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7" name="正方形/長方形 386">
          <a:extLst>
            <a:ext uri="{FF2B5EF4-FFF2-40B4-BE49-F238E27FC236}">
              <a16:creationId xmlns:a16="http://schemas.microsoft.com/office/drawing/2014/main" id="{748EDE8E-1966-4433-8F6C-2BD18E5BCC31}"/>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8" name="正方形/長方形 387">
          <a:extLst>
            <a:ext uri="{FF2B5EF4-FFF2-40B4-BE49-F238E27FC236}">
              <a16:creationId xmlns:a16="http://schemas.microsoft.com/office/drawing/2014/main" id="{6EA2ED5C-F987-4ABD-AEEF-94309BD7390B}"/>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9" name="正方形/長方形 388">
          <a:extLst>
            <a:ext uri="{FF2B5EF4-FFF2-40B4-BE49-F238E27FC236}">
              <a16:creationId xmlns:a16="http://schemas.microsoft.com/office/drawing/2014/main" id="{B71EA5BA-5795-4BDD-AE82-D9B202BC78A6}"/>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0" name="正方形/長方形 389">
          <a:extLst>
            <a:ext uri="{FF2B5EF4-FFF2-40B4-BE49-F238E27FC236}">
              <a16:creationId xmlns:a16="http://schemas.microsoft.com/office/drawing/2014/main" id="{0988AB77-62C6-4243-B7E9-AD1E297EE5F3}"/>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1" name="正方形/長方形 390">
          <a:extLst>
            <a:ext uri="{FF2B5EF4-FFF2-40B4-BE49-F238E27FC236}">
              <a16:creationId xmlns:a16="http://schemas.microsoft.com/office/drawing/2014/main" id="{E0CBE8C6-0156-4ED9-B1DF-30214973D7BD}"/>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2" name="正方形/長方形 391">
          <a:extLst>
            <a:ext uri="{FF2B5EF4-FFF2-40B4-BE49-F238E27FC236}">
              <a16:creationId xmlns:a16="http://schemas.microsoft.com/office/drawing/2014/main" id="{DABE3105-3B07-4559-BBD5-A12897720714}"/>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3" name="正方形/長方形 392">
          <a:extLst>
            <a:ext uri="{FF2B5EF4-FFF2-40B4-BE49-F238E27FC236}">
              <a16:creationId xmlns:a16="http://schemas.microsoft.com/office/drawing/2014/main" id="{ADFB8721-456E-43F1-A12F-B1A1F95E14BB}"/>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正方形/長方形 393">
          <a:extLst>
            <a:ext uri="{FF2B5EF4-FFF2-40B4-BE49-F238E27FC236}">
              <a16:creationId xmlns:a16="http://schemas.microsoft.com/office/drawing/2014/main" id="{A5A58DBB-A92C-4F33-AD7E-895B62CEB959}"/>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5" name="テキスト ボックス 394">
          <a:extLst>
            <a:ext uri="{FF2B5EF4-FFF2-40B4-BE49-F238E27FC236}">
              <a16:creationId xmlns:a16="http://schemas.microsoft.com/office/drawing/2014/main" id="{0E095E26-9F8E-44C6-9F0D-B59513BB1F8E}"/>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6" name="直線コネクタ 395">
          <a:extLst>
            <a:ext uri="{FF2B5EF4-FFF2-40B4-BE49-F238E27FC236}">
              <a16:creationId xmlns:a16="http://schemas.microsoft.com/office/drawing/2014/main" id="{9D1D580B-2139-4D06-9C94-0892278606D1}"/>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7" name="テキスト ボックス 396">
          <a:extLst>
            <a:ext uri="{FF2B5EF4-FFF2-40B4-BE49-F238E27FC236}">
              <a16:creationId xmlns:a16="http://schemas.microsoft.com/office/drawing/2014/main" id="{A139851E-006C-40A3-8255-A38863B601F5}"/>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98" name="直線コネクタ 397">
          <a:extLst>
            <a:ext uri="{FF2B5EF4-FFF2-40B4-BE49-F238E27FC236}">
              <a16:creationId xmlns:a16="http://schemas.microsoft.com/office/drawing/2014/main" id="{892CD663-EBF2-4909-AEA3-67FAB2DB8708}"/>
            </a:ext>
          </a:extLst>
        </xdr:cNvPr>
        <xdr:cNvCxnSpPr/>
      </xdr:nvCxnSpPr>
      <xdr:spPr>
        <a:xfrm>
          <a:off x="1120394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399" name="テキスト ボックス 398">
          <a:extLst>
            <a:ext uri="{FF2B5EF4-FFF2-40B4-BE49-F238E27FC236}">
              <a16:creationId xmlns:a16="http://schemas.microsoft.com/office/drawing/2014/main" id="{3E809BFE-E53B-4187-A9AB-33E4CCB80563}"/>
            </a:ext>
          </a:extLst>
        </xdr:cNvPr>
        <xdr:cNvSpPr txBox="1"/>
      </xdr:nvSpPr>
      <xdr:spPr>
        <a:xfrm>
          <a:off x="10842791" y="715311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0" name="直線コネクタ 399">
          <a:extLst>
            <a:ext uri="{FF2B5EF4-FFF2-40B4-BE49-F238E27FC236}">
              <a16:creationId xmlns:a16="http://schemas.microsoft.com/office/drawing/2014/main" id="{7A63FE70-93E3-468E-8C60-FAD55DEB324F}"/>
            </a:ext>
          </a:extLst>
        </xdr:cNvPr>
        <xdr:cNvCxnSpPr/>
      </xdr:nvCxnSpPr>
      <xdr:spPr>
        <a:xfrm>
          <a:off x="1120394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1" name="テキスト ボックス 400">
          <a:extLst>
            <a:ext uri="{FF2B5EF4-FFF2-40B4-BE49-F238E27FC236}">
              <a16:creationId xmlns:a16="http://schemas.microsoft.com/office/drawing/2014/main" id="{A7B6087A-368B-4791-AFAB-8F363F390981}"/>
            </a:ext>
          </a:extLst>
        </xdr:cNvPr>
        <xdr:cNvSpPr txBox="1"/>
      </xdr:nvSpPr>
      <xdr:spPr>
        <a:xfrm>
          <a:off x="1084279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2" name="直線コネクタ 401">
          <a:extLst>
            <a:ext uri="{FF2B5EF4-FFF2-40B4-BE49-F238E27FC236}">
              <a16:creationId xmlns:a16="http://schemas.microsoft.com/office/drawing/2014/main" id="{1B86C237-ADF7-4A1C-BD49-2C76D5B610EA}"/>
            </a:ext>
          </a:extLst>
        </xdr:cNvPr>
        <xdr:cNvCxnSpPr/>
      </xdr:nvCxnSpPr>
      <xdr:spPr>
        <a:xfrm>
          <a:off x="1120394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3" name="テキスト ボックス 402">
          <a:extLst>
            <a:ext uri="{FF2B5EF4-FFF2-40B4-BE49-F238E27FC236}">
              <a16:creationId xmlns:a16="http://schemas.microsoft.com/office/drawing/2014/main" id="{7C242F3D-C4D3-4F7C-BF19-FE8F68CAC2E9}"/>
            </a:ext>
          </a:extLst>
        </xdr:cNvPr>
        <xdr:cNvSpPr txBox="1"/>
      </xdr:nvSpPr>
      <xdr:spPr>
        <a:xfrm>
          <a:off x="1084279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4" name="直線コネクタ 403">
          <a:extLst>
            <a:ext uri="{FF2B5EF4-FFF2-40B4-BE49-F238E27FC236}">
              <a16:creationId xmlns:a16="http://schemas.microsoft.com/office/drawing/2014/main" id="{2F96FC29-4259-4CE5-9B22-BDA28CD4683A}"/>
            </a:ext>
          </a:extLst>
        </xdr:cNvPr>
        <xdr:cNvCxnSpPr/>
      </xdr:nvCxnSpPr>
      <xdr:spPr>
        <a:xfrm>
          <a:off x="1120394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5" name="テキスト ボックス 404">
          <a:extLst>
            <a:ext uri="{FF2B5EF4-FFF2-40B4-BE49-F238E27FC236}">
              <a16:creationId xmlns:a16="http://schemas.microsoft.com/office/drawing/2014/main" id="{B243E082-58C2-44C0-8C22-6DED6BF0DEBA}"/>
            </a:ext>
          </a:extLst>
        </xdr:cNvPr>
        <xdr:cNvSpPr txBox="1"/>
      </xdr:nvSpPr>
      <xdr:spPr>
        <a:xfrm>
          <a:off x="1084279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6" name="直線コネクタ 405">
          <a:extLst>
            <a:ext uri="{FF2B5EF4-FFF2-40B4-BE49-F238E27FC236}">
              <a16:creationId xmlns:a16="http://schemas.microsoft.com/office/drawing/2014/main" id="{7BCAC649-59F9-463B-A0B9-6F61DFA95463}"/>
            </a:ext>
          </a:extLst>
        </xdr:cNvPr>
        <xdr:cNvCxnSpPr/>
      </xdr:nvCxnSpPr>
      <xdr:spPr>
        <a:xfrm>
          <a:off x="1120394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7" name="テキスト ボックス 406">
          <a:extLst>
            <a:ext uri="{FF2B5EF4-FFF2-40B4-BE49-F238E27FC236}">
              <a16:creationId xmlns:a16="http://schemas.microsoft.com/office/drawing/2014/main" id="{F75E7BA8-F437-48AC-88DC-C39F96FE3373}"/>
            </a:ext>
          </a:extLst>
        </xdr:cNvPr>
        <xdr:cNvSpPr txBox="1"/>
      </xdr:nvSpPr>
      <xdr:spPr>
        <a:xfrm>
          <a:off x="1084279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8" name="直線コネクタ 407">
          <a:extLst>
            <a:ext uri="{FF2B5EF4-FFF2-40B4-BE49-F238E27FC236}">
              <a16:creationId xmlns:a16="http://schemas.microsoft.com/office/drawing/2014/main" id="{92882174-7BFA-4987-AEF9-5478555FA7A1}"/>
            </a:ext>
          </a:extLst>
        </xdr:cNvPr>
        <xdr:cNvCxnSpPr/>
      </xdr:nvCxnSpPr>
      <xdr:spPr>
        <a:xfrm>
          <a:off x="1120394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409" name="テキスト ボックス 408">
          <a:extLst>
            <a:ext uri="{FF2B5EF4-FFF2-40B4-BE49-F238E27FC236}">
              <a16:creationId xmlns:a16="http://schemas.microsoft.com/office/drawing/2014/main" id="{F3309F7B-1336-47FB-AB6D-BCC42B7548ED}"/>
            </a:ext>
          </a:extLst>
        </xdr:cNvPr>
        <xdr:cNvSpPr txBox="1"/>
      </xdr:nvSpPr>
      <xdr:spPr>
        <a:xfrm>
          <a:off x="10842791" y="55164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a:extLst>
            <a:ext uri="{FF2B5EF4-FFF2-40B4-BE49-F238E27FC236}">
              <a16:creationId xmlns:a16="http://schemas.microsoft.com/office/drawing/2014/main" id="{6A629F4D-1074-4F20-A075-652A1590E772}"/>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1" name="テキスト ボックス 410">
          <a:extLst>
            <a:ext uri="{FF2B5EF4-FFF2-40B4-BE49-F238E27FC236}">
              <a16:creationId xmlns:a16="http://schemas.microsoft.com/office/drawing/2014/main" id="{A758DBC2-8DCA-47A0-ABEF-270DB0CED420}"/>
            </a:ext>
          </a:extLst>
        </xdr:cNvPr>
        <xdr:cNvSpPr txBox="1"/>
      </xdr:nvSpPr>
      <xdr:spPr>
        <a:xfrm>
          <a:off x="10842791" y="519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2" name="【認定こども園・幼稚園・保育所】&#10;有形固定資産減価償却率グラフ枠">
          <a:extLst>
            <a:ext uri="{FF2B5EF4-FFF2-40B4-BE49-F238E27FC236}">
              <a16:creationId xmlns:a16="http://schemas.microsoft.com/office/drawing/2014/main" id="{71ED29EF-D986-4181-89AB-6B852477AE08}"/>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113756</xdr:rowOff>
    </xdr:from>
    <xdr:to>
      <xdr:col>85</xdr:col>
      <xdr:colOff>126364</xdr:colOff>
      <xdr:row>41</xdr:row>
      <xdr:rowOff>107224</xdr:rowOff>
    </xdr:to>
    <xdr:cxnSp macro="">
      <xdr:nvCxnSpPr>
        <xdr:cNvPr id="413" name="直線コネクタ 412">
          <a:extLst>
            <a:ext uri="{FF2B5EF4-FFF2-40B4-BE49-F238E27FC236}">
              <a16:creationId xmlns:a16="http://schemas.microsoft.com/office/drawing/2014/main" id="{2234E1F9-B237-49BC-88FA-06BB400AFB4D}"/>
            </a:ext>
          </a:extLst>
        </xdr:cNvPr>
        <xdr:cNvCxnSpPr/>
      </xdr:nvCxnSpPr>
      <xdr:spPr>
        <a:xfrm flipV="1">
          <a:off x="14703424" y="5771606"/>
          <a:ext cx="0" cy="1363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111051</xdr:rowOff>
    </xdr:from>
    <xdr:ext cx="405111" cy="259045"/>
    <xdr:sp macro="" textlink="">
      <xdr:nvSpPr>
        <xdr:cNvPr id="414" name="【認定こども園・幼稚園・保育所】&#10;有形固定資産減価償却率最小値テキスト">
          <a:extLst>
            <a:ext uri="{FF2B5EF4-FFF2-40B4-BE49-F238E27FC236}">
              <a16:creationId xmlns:a16="http://schemas.microsoft.com/office/drawing/2014/main" id="{8E5F5ED1-71D8-401F-9252-C84B7891D23F}"/>
            </a:ext>
          </a:extLst>
        </xdr:cNvPr>
        <xdr:cNvSpPr txBox="1"/>
      </xdr:nvSpPr>
      <xdr:spPr>
        <a:xfrm>
          <a:off x="14742160" y="714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107224</xdr:rowOff>
    </xdr:from>
    <xdr:to>
      <xdr:col>86</xdr:col>
      <xdr:colOff>25400</xdr:colOff>
      <xdr:row>41</xdr:row>
      <xdr:rowOff>107224</xdr:rowOff>
    </xdr:to>
    <xdr:cxnSp macro="">
      <xdr:nvCxnSpPr>
        <xdr:cNvPr id="415" name="直線コネクタ 414">
          <a:extLst>
            <a:ext uri="{FF2B5EF4-FFF2-40B4-BE49-F238E27FC236}">
              <a16:creationId xmlns:a16="http://schemas.microsoft.com/office/drawing/2014/main" id="{F9625434-D902-43B5-A51D-4B5269CA1057}"/>
            </a:ext>
          </a:extLst>
        </xdr:cNvPr>
        <xdr:cNvCxnSpPr/>
      </xdr:nvCxnSpPr>
      <xdr:spPr>
        <a:xfrm>
          <a:off x="14611350" y="7134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60433</xdr:rowOff>
    </xdr:from>
    <xdr:ext cx="405111" cy="259045"/>
    <xdr:sp macro="" textlink="">
      <xdr:nvSpPr>
        <xdr:cNvPr id="416" name="【認定こども園・幼稚園・保育所】&#10;有形固定資産減価償却率最大値テキスト">
          <a:extLst>
            <a:ext uri="{FF2B5EF4-FFF2-40B4-BE49-F238E27FC236}">
              <a16:creationId xmlns:a16="http://schemas.microsoft.com/office/drawing/2014/main" id="{6D0CDDEF-05C7-4028-898E-FE6C621802FB}"/>
            </a:ext>
          </a:extLst>
        </xdr:cNvPr>
        <xdr:cNvSpPr txBox="1"/>
      </xdr:nvSpPr>
      <xdr:spPr>
        <a:xfrm>
          <a:off x="14742160" y="5543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113756</xdr:rowOff>
    </xdr:from>
    <xdr:to>
      <xdr:col>86</xdr:col>
      <xdr:colOff>25400</xdr:colOff>
      <xdr:row>33</xdr:row>
      <xdr:rowOff>113756</xdr:rowOff>
    </xdr:to>
    <xdr:cxnSp macro="">
      <xdr:nvCxnSpPr>
        <xdr:cNvPr id="417" name="直線コネクタ 416">
          <a:extLst>
            <a:ext uri="{FF2B5EF4-FFF2-40B4-BE49-F238E27FC236}">
              <a16:creationId xmlns:a16="http://schemas.microsoft.com/office/drawing/2014/main" id="{E0296682-E291-4141-9555-D1CF8C4D9E40}"/>
            </a:ext>
          </a:extLst>
        </xdr:cNvPr>
        <xdr:cNvCxnSpPr/>
      </xdr:nvCxnSpPr>
      <xdr:spPr>
        <a:xfrm>
          <a:off x="14611350" y="57716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80934</xdr:rowOff>
    </xdr:from>
    <xdr:ext cx="405111" cy="259045"/>
    <xdr:sp macro="" textlink="">
      <xdr:nvSpPr>
        <xdr:cNvPr id="418" name="【認定こども園・幼稚園・保育所】&#10;有形固定資産減価償却率平均値テキスト">
          <a:extLst>
            <a:ext uri="{FF2B5EF4-FFF2-40B4-BE49-F238E27FC236}">
              <a16:creationId xmlns:a16="http://schemas.microsoft.com/office/drawing/2014/main" id="{E3ABB475-0691-4EAA-9472-72A8F1664042}"/>
            </a:ext>
          </a:extLst>
        </xdr:cNvPr>
        <xdr:cNvSpPr txBox="1"/>
      </xdr:nvSpPr>
      <xdr:spPr>
        <a:xfrm>
          <a:off x="14742160" y="64264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58057</xdr:rowOff>
    </xdr:from>
    <xdr:to>
      <xdr:col>85</xdr:col>
      <xdr:colOff>177800</xdr:colOff>
      <xdr:row>38</xdr:row>
      <xdr:rowOff>159657</xdr:rowOff>
    </xdr:to>
    <xdr:sp macro="" textlink="">
      <xdr:nvSpPr>
        <xdr:cNvPr id="419" name="フローチャート: 判断 418">
          <a:extLst>
            <a:ext uri="{FF2B5EF4-FFF2-40B4-BE49-F238E27FC236}">
              <a16:creationId xmlns:a16="http://schemas.microsoft.com/office/drawing/2014/main" id="{DC7A8B72-8A77-4F4A-9D56-7D39708F641A}"/>
            </a:ext>
          </a:extLst>
        </xdr:cNvPr>
        <xdr:cNvSpPr/>
      </xdr:nvSpPr>
      <xdr:spPr>
        <a:xfrm>
          <a:off x="14649450" y="6569347"/>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420" name="フローチャート: 判断 419">
          <a:extLst>
            <a:ext uri="{FF2B5EF4-FFF2-40B4-BE49-F238E27FC236}">
              <a16:creationId xmlns:a16="http://schemas.microsoft.com/office/drawing/2014/main" id="{80AE724B-B3B9-4E84-B537-1D665E54062D}"/>
            </a:ext>
          </a:extLst>
        </xdr:cNvPr>
        <xdr:cNvSpPr/>
      </xdr:nvSpPr>
      <xdr:spPr>
        <a:xfrm>
          <a:off x="13887450" y="656526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61323</xdr:rowOff>
    </xdr:from>
    <xdr:to>
      <xdr:col>76</xdr:col>
      <xdr:colOff>165100</xdr:colOff>
      <xdr:row>38</xdr:row>
      <xdr:rowOff>162923</xdr:rowOff>
    </xdr:to>
    <xdr:sp macro="" textlink="">
      <xdr:nvSpPr>
        <xdr:cNvPr id="421" name="フローチャート: 判断 420">
          <a:extLst>
            <a:ext uri="{FF2B5EF4-FFF2-40B4-BE49-F238E27FC236}">
              <a16:creationId xmlns:a16="http://schemas.microsoft.com/office/drawing/2014/main" id="{40CE96BF-12AA-4252-90FF-85EF0F64E2A6}"/>
            </a:ext>
          </a:extLst>
        </xdr:cNvPr>
        <xdr:cNvSpPr/>
      </xdr:nvSpPr>
      <xdr:spPr>
        <a:xfrm>
          <a:off x="13089890" y="6572613"/>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44994</xdr:rowOff>
    </xdr:from>
    <xdr:to>
      <xdr:col>72</xdr:col>
      <xdr:colOff>38100</xdr:colOff>
      <xdr:row>38</xdr:row>
      <xdr:rowOff>146594</xdr:rowOff>
    </xdr:to>
    <xdr:sp macro="" textlink="">
      <xdr:nvSpPr>
        <xdr:cNvPr id="422" name="フローチャート: 判断 421">
          <a:extLst>
            <a:ext uri="{FF2B5EF4-FFF2-40B4-BE49-F238E27FC236}">
              <a16:creationId xmlns:a16="http://schemas.microsoft.com/office/drawing/2014/main" id="{9B59F644-44EE-4BF5-B888-DF64029E7135}"/>
            </a:ext>
          </a:extLst>
        </xdr:cNvPr>
        <xdr:cNvSpPr/>
      </xdr:nvSpPr>
      <xdr:spPr>
        <a:xfrm>
          <a:off x="12303760" y="65619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97246</xdr:rowOff>
    </xdr:from>
    <xdr:to>
      <xdr:col>67</xdr:col>
      <xdr:colOff>101600</xdr:colOff>
      <xdr:row>39</xdr:row>
      <xdr:rowOff>27396</xdr:rowOff>
    </xdr:to>
    <xdr:sp macro="" textlink="">
      <xdr:nvSpPr>
        <xdr:cNvPr id="423" name="フローチャート: 判断 422">
          <a:extLst>
            <a:ext uri="{FF2B5EF4-FFF2-40B4-BE49-F238E27FC236}">
              <a16:creationId xmlns:a16="http://schemas.microsoft.com/office/drawing/2014/main" id="{378F02E4-3449-4ADD-ABC0-E775918A768A}"/>
            </a:ext>
          </a:extLst>
        </xdr:cNvPr>
        <xdr:cNvSpPr/>
      </xdr:nvSpPr>
      <xdr:spPr>
        <a:xfrm>
          <a:off x="11487150" y="660853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B61D0B45-06A5-4C0D-95BB-16034C5D7CCC}"/>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A94E41D5-3E87-423B-AA6C-1E5813C4D618}"/>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2BA86828-8C90-47F6-8E60-1A1D1D24608F}"/>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38A0EE21-E3CD-4451-932D-3AC79842E6CC}"/>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6CBC9540-8502-4A94-9A91-BAA5C314701E}"/>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56424</xdr:rowOff>
    </xdr:from>
    <xdr:to>
      <xdr:col>85</xdr:col>
      <xdr:colOff>177800</xdr:colOff>
      <xdr:row>41</xdr:row>
      <xdr:rowOff>158024</xdr:rowOff>
    </xdr:to>
    <xdr:sp macro="" textlink="">
      <xdr:nvSpPr>
        <xdr:cNvPr id="429" name="楕円 428">
          <a:extLst>
            <a:ext uri="{FF2B5EF4-FFF2-40B4-BE49-F238E27FC236}">
              <a16:creationId xmlns:a16="http://schemas.microsoft.com/office/drawing/2014/main" id="{946DFD1C-C607-49E3-BD78-D931B936A4F1}"/>
            </a:ext>
          </a:extLst>
        </xdr:cNvPr>
        <xdr:cNvSpPr/>
      </xdr:nvSpPr>
      <xdr:spPr>
        <a:xfrm>
          <a:off x="14649450" y="7089684"/>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142801</xdr:rowOff>
    </xdr:from>
    <xdr:ext cx="405111" cy="259045"/>
    <xdr:sp macro="" textlink="">
      <xdr:nvSpPr>
        <xdr:cNvPr id="430" name="【認定こども園・幼稚園・保育所】&#10;有形固定資産減価償却率該当値テキスト">
          <a:extLst>
            <a:ext uri="{FF2B5EF4-FFF2-40B4-BE49-F238E27FC236}">
              <a16:creationId xmlns:a16="http://schemas.microsoft.com/office/drawing/2014/main" id="{DCB48D99-8AC5-4274-9323-4B9002885FB8}"/>
            </a:ext>
          </a:extLst>
        </xdr:cNvPr>
        <xdr:cNvSpPr txBox="1"/>
      </xdr:nvSpPr>
      <xdr:spPr>
        <a:xfrm>
          <a:off x="14742160" y="6998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907</xdr:rowOff>
    </xdr:from>
    <xdr:to>
      <xdr:col>81</xdr:col>
      <xdr:colOff>101600</xdr:colOff>
      <xdr:row>41</xdr:row>
      <xdr:rowOff>102507</xdr:rowOff>
    </xdr:to>
    <xdr:sp macro="" textlink="">
      <xdr:nvSpPr>
        <xdr:cNvPr id="431" name="楕円 430">
          <a:extLst>
            <a:ext uri="{FF2B5EF4-FFF2-40B4-BE49-F238E27FC236}">
              <a16:creationId xmlns:a16="http://schemas.microsoft.com/office/drawing/2014/main" id="{2678C02D-33CD-45C6-9834-AAA377A68073}"/>
            </a:ext>
          </a:extLst>
        </xdr:cNvPr>
        <xdr:cNvSpPr/>
      </xdr:nvSpPr>
      <xdr:spPr>
        <a:xfrm>
          <a:off x="13887450" y="703035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51707</xdr:rowOff>
    </xdr:from>
    <xdr:to>
      <xdr:col>85</xdr:col>
      <xdr:colOff>127000</xdr:colOff>
      <xdr:row>41</xdr:row>
      <xdr:rowOff>107224</xdr:rowOff>
    </xdr:to>
    <xdr:cxnSp macro="">
      <xdr:nvCxnSpPr>
        <xdr:cNvPr id="432" name="直線コネクタ 431">
          <a:extLst>
            <a:ext uri="{FF2B5EF4-FFF2-40B4-BE49-F238E27FC236}">
              <a16:creationId xmlns:a16="http://schemas.microsoft.com/office/drawing/2014/main" id="{6C219267-27E1-4E1C-AC0A-63A572C7E182}"/>
            </a:ext>
          </a:extLst>
        </xdr:cNvPr>
        <xdr:cNvCxnSpPr/>
      </xdr:nvCxnSpPr>
      <xdr:spPr>
        <a:xfrm>
          <a:off x="13942060" y="7084967"/>
          <a:ext cx="762000" cy="4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120106</xdr:rowOff>
    </xdr:from>
    <xdr:to>
      <xdr:col>76</xdr:col>
      <xdr:colOff>165100</xdr:colOff>
      <xdr:row>41</xdr:row>
      <xdr:rowOff>50256</xdr:rowOff>
    </xdr:to>
    <xdr:sp macro="" textlink="">
      <xdr:nvSpPr>
        <xdr:cNvPr id="433" name="楕円 432">
          <a:extLst>
            <a:ext uri="{FF2B5EF4-FFF2-40B4-BE49-F238E27FC236}">
              <a16:creationId xmlns:a16="http://schemas.microsoft.com/office/drawing/2014/main" id="{42F8C701-A237-404D-A609-D94813985F63}"/>
            </a:ext>
          </a:extLst>
        </xdr:cNvPr>
        <xdr:cNvSpPr/>
      </xdr:nvSpPr>
      <xdr:spPr>
        <a:xfrm>
          <a:off x="13089890" y="6980011"/>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170906</xdr:rowOff>
    </xdr:from>
    <xdr:to>
      <xdr:col>81</xdr:col>
      <xdr:colOff>50800</xdr:colOff>
      <xdr:row>41</xdr:row>
      <xdr:rowOff>51707</xdr:rowOff>
    </xdr:to>
    <xdr:cxnSp macro="">
      <xdr:nvCxnSpPr>
        <xdr:cNvPr id="434" name="直線コネクタ 433">
          <a:extLst>
            <a:ext uri="{FF2B5EF4-FFF2-40B4-BE49-F238E27FC236}">
              <a16:creationId xmlns:a16="http://schemas.microsoft.com/office/drawing/2014/main" id="{5419CED1-4A4B-45E5-9991-D0388BD04395}"/>
            </a:ext>
          </a:extLst>
        </xdr:cNvPr>
        <xdr:cNvCxnSpPr/>
      </xdr:nvCxnSpPr>
      <xdr:spPr>
        <a:xfrm>
          <a:off x="13144500" y="7032716"/>
          <a:ext cx="79756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64588</xdr:rowOff>
    </xdr:from>
    <xdr:to>
      <xdr:col>72</xdr:col>
      <xdr:colOff>38100</xdr:colOff>
      <xdr:row>40</xdr:row>
      <xdr:rowOff>166188</xdr:rowOff>
    </xdr:to>
    <xdr:sp macro="" textlink="">
      <xdr:nvSpPr>
        <xdr:cNvPr id="435" name="楕円 434">
          <a:extLst>
            <a:ext uri="{FF2B5EF4-FFF2-40B4-BE49-F238E27FC236}">
              <a16:creationId xmlns:a16="http://schemas.microsoft.com/office/drawing/2014/main" id="{AB4ACD68-67E3-47B9-9E11-EF425318F456}"/>
            </a:ext>
          </a:extLst>
        </xdr:cNvPr>
        <xdr:cNvSpPr/>
      </xdr:nvSpPr>
      <xdr:spPr>
        <a:xfrm>
          <a:off x="12303760" y="6918778"/>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115388</xdr:rowOff>
    </xdr:from>
    <xdr:to>
      <xdr:col>76</xdr:col>
      <xdr:colOff>114300</xdr:colOff>
      <xdr:row>40</xdr:row>
      <xdr:rowOff>170906</xdr:rowOff>
    </xdr:to>
    <xdr:cxnSp macro="">
      <xdr:nvCxnSpPr>
        <xdr:cNvPr id="436" name="直線コネクタ 435">
          <a:extLst>
            <a:ext uri="{FF2B5EF4-FFF2-40B4-BE49-F238E27FC236}">
              <a16:creationId xmlns:a16="http://schemas.microsoft.com/office/drawing/2014/main" id="{CABF53ED-1B79-4A26-AB68-3D078F582205}"/>
            </a:ext>
          </a:extLst>
        </xdr:cNvPr>
        <xdr:cNvCxnSpPr/>
      </xdr:nvCxnSpPr>
      <xdr:spPr>
        <a:xfrm>
          <a:off x="12346940" y="6973388"/>
          <a:ext cx="797560" cy="59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5806</xdr:rowOff>
    </xdr:from>
    <xdr:to>
      <xdr:col>67</xdr:col>
      <xdr:colOff>101600</xdr:colOff>
      <xdr:row>40</xdr:row>
      <xdr:rowOff>107406</xdr:rowOff>
    </xdr:to>
    <xdr:sp macro="" textlink="">
      <xdr:nvSpPr>
        <xdr:cNvPr id="437" name="楕円 436">
          <a:extLst>
            <a:ext uri="{FF2B5EF4-FFF2-40B4-BE49-F238E27FC236}">
              <a16:creationId xmlns:a16="http://schemas.microsoft.com/office/drawing/2014/main" id="{6182FBCE-ACC8-42BF-91E3-D6C6A721AED9}"/>
            </a:ext>
          </a:extLst>
        </xdr:cNvPr>
        <xdr:cNvSpPr/>
      </xdr:nvSpPr>
      <xdr:spPr>
        <a:xfrm>
          <a:off x="11487150" y="6865711"/>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56606</xdr:rowOff>
    </xdr:from>
    <xdr:to>
      <xdr:col>71</xdr:col>
      <xdr:colOff>177800</xdr:colOff>
      <xdr:row>40</xdr:row>
      <xdr:rowOff>115388</xdr:rowOff>
    </xdr:to>
    <xdr:cxnSp macro="">
      <xdr:nvCxnSpPr>
        <xdr:cNvPr id="438" name="直線コネクタ 437">
          <a:extLst>
            <a:ext uri="{FF2B5EF4-FFF2-40B4-BE49-F238E27FC236}">
              <a16:creationId xmlns:a16="http://schemas.microsoft.com/office/drawing/2014/main" id="{3BA21653-0A2F-4F55-B40C-52C86943E184}"/>
            </a:ext>
          </a:extLst>
        </xdr:cNvPr>
        <xdr:cNvCxnSpPr/>
      </xdr:nvCxnSpPr>
      <xdr:spPr>
        <a:xfrm>
          <a:off x="11541760" y="6918416"/>
          <a:ext cx="805180" cy="5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166387</xdr:rowOff>
    </xdr:from>
    <xdr:ext cx="405111" cy="259045"/>
    <xdr:sp macro="" textlink="">
      <xdr:nvSpPr>
        <xdr:cNvPr id="439" name="n_1aveValue【認定こども園・幼稚園・保育所】&#10;有形固定資産減価償却率">
          <a:extLst>
            <a:ext uri="{FF2B5EF4-FFF2-40B4-BE49-F238E27FC236}">
              <a16:creationId xmlns:a16="http://schemas.microsoft.com/office/drawing/2014/main" id="{B552F57C-548F-4BC9-A787-FD29BA027F59}"/>
            </a:ext>
          </a:extLst>
        </xdr:cNvPr>
        <xdr:cNvSpPr txBox="1"/>
      </xdr:nvSpPr>
      <xdr:spPr>
        <a:xfrm>
          <a:off x="13738234" y="634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8000</xdr:rowOff>
    </xdr:from>
    <xdr:ext cx="405111" cy="259045"/>
    <xdr:sp macro="" textlink="">
      <xdr:nvSpPr>
        <xdr:cNvPr id="440" name="n_2aveValue【認定こども園・幼稚園・保育所】&#10;有形固定資産減価償却率">
          <a:extLst>
            <a:ext uri="{FF2B5EF4-FFF2-40B4-BE49-F238E27FC236}">
              <a16:creationId xmlns:a16="http://schemas.microsoft.com/office/drawing/2014/main" id="{204C502C-0D33-438F-A465-9AD85A035862}"/>
            </a:ext>
          </a:extLst>
        </xdr:cNvPr>
        <xdr:cNvSpPr txBox="1"/>
      </xdr:nvSpPr>
      <xdr:spPr>
        <a:xfrm>
          <a:off x="12957184" y="6353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163121</xdr:rowOff>
    </xdr:from>
    <xdr:ext cx="405111" cy="259045"/>
    <xdr:sp macro="" textlink="">
      <xdr:nvSpPr>
        <xdr:cNvPr id="441" name="n_3aveValue【認定こども園・幼稚園・保育所】&#10;有形固定資産減価償却率">
          <a:extLst>
            <a:ext uri="{FF2B5EF4-FFF2-40B4-BE49-F238E27FC236}">
              <a16:creationId xmlns:a16="http://schemas.microsoft.com/office/drawing/2014/main" id="{F5D8D57E-EDDC-4C01-9EE6-76C0921D37A6}"/>
            </a:ext>
          </a:extLst>
        </xdr:cNvPr>
        <xdr:cNvSpPr txBox="1"/>
      </xdr:nvSpPr>
      <xdr:spPr>
        <a:xfrm>
          <a:off x="12171054" y="633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43923</xdr:rowOff>
    </xdr:from>
    <xdr:ext cx="405111" cy="259045"/>
    <xdr:sp macro="" textlink="">
      <xdr:nvSpPr>
        <xdr:cNvPr id="442" name="n_4aveValue【認定こども園・幼稚園・保育所】&#10;有形固定資産減価償却率">
          <a:extLst>
            <a:ext uri="{FF2B5EF4-FFF2-40B4-BE49-F238E27FC236}">
              <a16:creationId xmlns:a16="http://schemas.microsoft.com/office/drawing/2014/main" id="{231EED8C-E92D-4C88-9A90-70E5EEECF7AB}"/>
            </a:ext>
          </a:extLst>
        </xdr:cNvPr>
        <xdr:cNvSpPr txBox="1"/>
      </xdr:nvSpPr>
      <xdr:spPr>
        <a:xfrm>
          <a:off x="11354444" y="6389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93634</xdr:rowOff>
    </xdr:from>
    <xdr:ext cx="405111" cy="259045"/>
    <xdr:sp macro="" textlink="">
      <xdr:nvSpPr>
        <xdr:cNvPr id="443" name="n_1mainValue【認定こども園・幼稚園・保育所】&#10;有形固定資産減価償却率">
          <a:extLst>
            <a:ext uri="{FF2B5EF4-FFF2-40B4-BE49-F238E27FC236}">
              <a16:creationId xmlns:a16="http://schemas.microsoft.com/office/drawing/2014/main" id="{02DD801D-5AF9-44D4-8B3D-B8AED1C4FE20}"/>
            </a:ext>
          </a:extLst>
        </xdr:cNvPr>
        <xdr:cNvSpPr txBox="1"/>
      </xdr:nvSpPr>
      <xdr:spPr>
        <a:xfrm>
          <a:off x="13738234" y="7126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41383</xdr:rowOff>
    </xdr:from>
    <xdr:ext cx="405111" cy="259045"/>
    <xdr:sp macro="" textlink="">
      <xdr:nvSpPr>
        <xdr:cNvPr id="444" name="n_2mainValue【認定こども園・幼稚園・保育所】&#10;有形固定資産減価償却率">
          <a:extLst>
            <a:ext uri="{FF2B5EF4-FFF2-40B4-BE49-F238E27FC236}">
              <a16:creationId xmlns:a16="http://schemas.microsoft.com/office/drawing/2014/main" id="{B8F07414-5FA9-4C9D-B293-F6C20EEB8F3B}"/>
            </a:ext>
          </a:extLst>
        </xdr:cNvPr>
        <xdr:cNvSpPr txBox="1"/>
      </xdr:nvSpPr>
      <xdr:spPr>
        <a:xfrm>
          <a:off x="12957184" y="707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157315</xdr:rowOff>
    </xdr:from>
    <xdr:ext cx="405111" cy="259045"/>
    <xdr:sp macro="" textlink="">
      <xdr:nvSpPr>
        <xdr:cNvPr id="445" name="n_3mainValue【認定こども園・幼稚園・保育所】&#10;有形固定資産減価償却率">
          <a:extLst>
            <a:ext uri="{FF2B5EF4-FFF2-40B4-BE49-F238E27FC236}">
              <a16:creationId xmlns:a16="http://schemas.microsoft.com/office/drawing/2014/main" id="{CC5C94F5-8692-4743-A9D9-6A5D928E934F}"/>
            </a:ext>
          </a:extLst>
        </xdr:cNvPr>
        <xdr:cNvSpPr txBox="1"/>
      </xdr:nvSpPr>
      <xdr:spPr>
        <a:xfrm>
          <a:off x="12171054" y="7017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98533</xdr:rowOff>
    </xdr:from>
    <xdr:ext cx="405111" cy="259045"/>
    <xdr:sp macro="" textlink="">
      <xdr:nvSpPr>
        <xdr:cNvPr id="446" name="n_4mainValue【認定こども園・幼稚園・保育所】&#10;有形固定資産減価償却率">
          <a:extLst>
            <a:ext uri="{FF2B5EF4-FFF2-40B4-BE49-F238E27FC236}">
              <a16:creationId xmlns:a16="http://schemas.microsoft.com/office/drawing/2014/main" id="{47F5FAD5-4DFB-4F76-88E8-1CC3885E88E9}"/>
            </a:ext>
          </a:extLst>
        </xdr:cNvPr>
        <xdr:cNvSpPr txBox="1"/>
      </xdr:nvSpPr>
      <xdr:spPr>
        <a:xfrm>
          <a:off x="11354444" y="6952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a:extLst>
            <a:ext uri="{FF2B5EF4-FFF2-40B4-BE49-F238E27FC236}">
              <a16:creationId xmlns:a16="http://schemas.microsoft.com/office/drawing/2014/main" id="{CF21454D-4B0E-41DB-A158-9C2ECA5A9099}"/>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a:extLst>
            <a:ext uri="{FF2B5EF4-FFF2-40B4-BE49-F238E27FC236}">
              <a16:creationId xmlns:a16="http://schemas.microsoft.com/office/drawing/2014/main" id="{EEF1547B-A35E-4B27-989B-2AD5C61A2B07}"/>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a:extLst>
            <a:ext uri="{FF2B5EF4-FFF2-40B4-BE49-F238E27FC236}">
              <a16:creationId xmlns:a16="http://schemas.microsoft.com/office/drawing/2014/main" id="{DD8FF73C-6919-4942-887C-3DA91D2810D1}"/>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a:extLst>
            <a:ext uri="{FF2B5EF4-FFF2-40B4-BE49-F238E27FC236}">
              <a16:creationId xmlns:a16="http://schemas.microsoft.com/office/drawing/2014/main" id="{1A7E16CD-ABE8-4DC2-8D9A-509A61D92095}"/>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a:extLst>
            <a:ext uri="{FF2B5EF4-FFF2-40B4-BE49-F238E27FC236}">
              <a16:creationId xmlns:a16="http://schemas.microsoft.com/office/drawing/2014/main" id="{BC9F7638-8983-4542-8F0B-68BD5187AC4D}"/>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a:extLst>
            <a:ext uri="{FF2B5EF4-FFF2-40B4-BE49-F238E27FC236}">
              <a16:creationId xmlns:a16="http://schemas.microsoft.com/office/drawing/2014/main" id="{7798E974-B268-463D-AA85-C3D51FF0DAAC}"/>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a:extLst>
            <a:ext uri="{FF2B5EF4-FFF2-40B4-BE49-F238E27FC236}">
              <a16:creationId xmlns:a16="http://schemas.microsoft.com/office/drawing/2014/main" id="{1C8B5DDC-07B4-4F1E-B9F9-68A29262C96F}"/>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a:extLst>
            <a:ext uri="{FF2B5EF4-FFF2-40B4-BE49-F238E27FC236}">
              <a16:creationId xmlns:a16="http://schemas.microsoft.com/office/drawing/2014/main" id="{68984125-F48D-4269-A704-CEE6F15135C7}"/>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a:extLst>
            <a:ext uri="{FF2B5EF4-FFF2-40B4-BE49-F238E27FC236}">
              <a16:creationId xmlns:a16="http://schemas.microsoft.com/office/drawing/2014/main" id="{001359F1-BE1F-4113-A337-EADDD18F28D2}"/>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a:extLst>
            <a:ext uri="{FF2B5EF4-FFF2-40B4-BE49-F238E27FC236}">
              <a16:creationId xmlns:a16="http://schemas.microsoft.com/office/drawing/2014/main" id="{09A4AB24-43B7-49D9-806E-E0A337572966}"/>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7" name="直線コネクタ 456">
          <a:extLst>
            <a:ext uri="{FF2B5EF4-FFF2-40B4-BE49-F238E27FC236}">
              <a16:creationId xmlns:a16="http://schemas.microsoft.com/office/drawing/2014/main" id="{CDC33470-1DEB-4048-BF25-B03D446EE133}"/>
            </a:ext>
          </a:extLst>
        </xdr:cNvPr>
        <xdr:cNvCxnSpPr/>
      </xdr:nvCxnSpPr>
      <xdr:spPr>
        <a:xfrm>
          <a:off x="16459200" y="715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8" name="テキスト ボックス 457">
          <a:extLst>
            <a:ext uri="{FF2B5EF4-FFF2-40B4-BE49-F238E27FC236}">
              <a16:creationId xmlns:a16="http://schemas.microsoft.com/office/drawing/2014/main" id="{7D8297EE-737B-41A1-95D9-EAC342172C6D}"/>
            </a:ext>
          </a:extLst>
        </xdr:cNvPr>
        <xdr:cNvSpPr txBox="1"/>
      </xdr:nvSpPr>
      <xdr:spPr>
        <a:xfrm>
          <a:off x="16047266" y="70224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9" name="直線コネクタ 458">
          <a:extLst>
            <a:ext uri="{FF2B5EF4-FFF2-40B4-BE49-F238E27FC236}">
              <a16:creationId xmlns:a16="http://schemas.microsoft.com/office/drawing/2014/main" id="{5CBFBF8E-E8C2-43EA-9E48-E1C09B2D1C74}"/>
            </a:ext>
          </a:extLst>
        </xdr:cNvPr>
        <xdr:cNvCxnSpPr/>
      </xdr:nvCxnSpPr>
      <xdr:spPr>
        <a:xfrm>
          <a:off x="16459200" y="670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0" name="テキスト ボックス 459">
          <a:extLst>
            <a:ext uri="{FF2B5EF4-FFF2-40B4-BE49-F238E27FC236}">
              <a16:creationId xmlns:a16="http://schemas.microsoft.com/office/drawing/2014/main" id="{10695992-4E1C-4141-8231-39C77076AC3F}"/>
            </a:ext>
          </a:extLst>
        </xdr:cNvPr>
        <xdr:cNvSpPr txBox="1"/>
      </xdr:nvSpPr>
      <xdr:spPr>
        <a:xfrm>
          <a:off x="16047266" y="656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1" name="直線コネクタ 460">
          <a:extLst>
            <a:ext uri="{FF2B5EF4-FFF2-40B4-BE49-F238E27FC236}">
              <a16:creationId xmlns:a16="http://schemas.microsoft.com/office/drawing/2014/main" id="{A1B77B1A-FA33-4500-A6C6-869BF2F53C71}"/>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2" name="テキスト ボックス 461">
          <a:extLst>
            <a:ext uri="{FF2B5EF4-FFF2-40B4-BE49-F238E27FC236}">
              <a16:creationId xmlns:a16="http://schemas.microsoft.com/office/drawing/2014/main" id="{426BC1F4-AF6E-4CCC-875D-09245D2D898C}"/>
            </a:ext>
          </a:extLst>
        </xdr:cNvPr>
        <xdr:cNvSpPr txBox="1"/>
      </xdr:nvSpPr>
      <xdr:spPr>
        <a:xfrm>
          <a:off x="16047266" y="610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3" name="直線コネクタ 462">
          <a:extLst>
            <a:ext uri="{FF2B5EF4-FFF2-40B4-BE49-F238E27FC236}">
              <a16:creationId xmlns:a16="http://schemas.microsoft.com/office/drawing/2014/main" id="{47D798CB-23BE-4EEE-A120-585CAB3CB5E4}"/>
            </a:ext>
          </a:extLst>
        </xdr:cNvPr>
        <xdr:cNvCxnSpPr/>
      </xdr:nvCxnSpPr>
      <xdr:spPr>
        <a:xfrm>
          <a:off x="16459200" y="578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4" name="テキスト ボックス 463">
          <a:extLst>
            <a:ext uri="{FF2B5EF4-FFF2-40B4-BE49-F238E27FC236}">
              <a16:creationId xmlns:a16="http://schemas.microsoft.com/office/drawing/2014/main" id="{B45CE442-96BB-44E0-979B-2D5E10956D57}"/>
            </a:ext>
          </a:extLst>
        </xdr:cNvPr>
        <xdr:cNvSpPr txBox="1"/>
      </xdr:nvSpPr>
      <xdr:spPr>
        <a:xfrm>
          <a:off x="16047266" y="56508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a:extLst>
            <a:ext uri="{FF2B5EF4-FFF2-40B4-BE49-F238E27FC236}">
              <a16:creationId xmlns:a16="http://schemas.microsoft.com/office/drawing/2014/main" id="{45B7B71E-C384-4756-B413-81B89C677713}"/>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a:extLst>
            <a:ext uri="{FF2B5EF4-FFF2-40B4-BE49-F238E27FC236}">
              <a16:creationId xmlns:a16="http://schemas.microsoft.com/office/drawing/2014/main" id="{368E5A75-A101-4B92-B83F-238EA85AE480}"/>
            </a:ext>
          </a:extLst>
        </xdr:cNvPr>
        <xdr:cNvSpPr txBox="1"/>
      </xdr:nvSpPr>
      <xdr:spPr>
        <a:xfrm>
          <a:off x="16047266"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a:extLst>
            <a:ext uri="{FF2B5EF4-FFF2-40B4-BE49-F238E27FC236}">
              <a16:creationId xmlns:a16="http://schemas.microsoft.com/office/drawing/2014/main" id="{38B59600-C40C-442F-806D-0A723CC86EDA}"/>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41910</xdr:rowOff>
    </xdr:from>
    <xdr:to>
      <xdr:col>116</xdr:col>
      <xdr:colOff>62864</xdr:colOff>
      <xdr:row>41</xdr:row>
      <xdr:rowOff>78486</xdr:rowOff>
    </xdr:to>
    <xdr:cxnSp macro="">
      <xdr:nvCxnSpPr>
        <xdr:cNvPr id="468" name="直線コネクタ 467">
          <a:extLst>
            <a:ext uri="{FF2B5EF4-FFF2-40B4-BE49-F238E27FC236}">
              <a16:creationId xmlns:a16="http://schemas.microsoft.com/office/drawing/2014/main" id="{B56D477E-403C-447F-A6FD-A6B67EE1E45B}"/>
            </a:ext>
          </a:extLst>
        </xdr:cNvPr>
        <xdr:cNvCxnSpPr/>
      </xdr:nvCxnSpPr>
      <xdr:spPr>
        <a:xfrm flipV="1">
          <a:off x="19947254" y="5701665"/>
          <a:ext cx="0" cy="140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469" name="【認定こども園・幼稚園・保育所】&#10;一人当たり面積最小値テキスト">
          <a:extLst>
            <a:ext uri="{FF2B5EF4-FFF2-40B4-BE49-F238E27FC236}">
              <a16:creationId xmlns:a16="http://schemas.microsoft.com/office/drawing/2014/main" id="{D169AB6E-FC56-4302-B743-5F08BA82BB77}"/>
            </a:ext>
          </a:extLst>
        </xdr:cNvPr>
        <xdr:cNvSpPr txBox="1"/>
      </xdr:nvSpPr>
      <xdr:spPr>
        <a:xfrm>
          <a:off x="19985990" y="7113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470" name="直線コネクタ 469">
          <a:extLst>
            <a:ext uri="{FF2B5EF4-FFF2-40B4-BE49-F238E27FC236}">
              <a16:creationId xmlns:a16="http://schemas.microsoft.com/office/drawing/2014/main" id="{40DC2FB0-10CE-40D5-8C85-94E4587DC078}"/>
            </a:ext>
          </a:extLst>
        </xdr:cNvPr>
        <xdr:cNvCxnSpPr/>
      </xdr:nvCxnSpPr>
      <xdr:spPr>
        <a:xfrm>
          <a:off x="19885660" y="71079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160037</xdr:rowOff>
    </xdr:from>
    <xdr:ext cx="469744" cy="259045"/>
    <xdr:sp macro="" textlink="">
      <xdr:nvSpPr>
        <xdr:cNvPr id="471" name="【認定こども園・幼稚園・保育所】&#10;一人当たり面積最大値テキスト">
          <a:extLst>
            <a:ext uri="{FF2B5EF4-FFF2-40B4-BE49-F238E27FC236}">
              <a16:creationId xmlns:a16="http://schemas.microsoft.com/office/drawing/2014/main" id="{84D8AA11-2B6A-4350-BCBE-C05D20106C96}"/>
            </a:ext>
          </a:extLst>
        </xdr:cNvPr>
        <xdr:cNvSpPr txBox="1"/>
      </xdr:nvSpPr>
      <xdr:spPr>
        <a:xfrm>
          <a:off x="19985990" y="547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41910</xdr:rowOff>
    </xdr:from>
    <xdr:to>
      <xdr:col>116</xdr:col>
      <xdr:colOff>152400</xdr:colOff>
      <xdr:row>33</xdr:row>
      <xdr:rowOff>41910</xdr:rowOff>
    </xdr:to>
    <xdr:cxnSp macro="">
      <xdr:nvCxnSpPr>
        <xdr:cNvPr id="472" name="直線コネクタ 471">
          <a:extLst>
            <a:ext uri="{FF2B5EF4-FFF2-40B4-BE49-F238E27FC236}">
              <a16:creationId xmlns:a16="http://schemas.microsoft.com/office/drawing/2014/main" id="{CDA268A6-7434-4896-9C34-1780C4A6F703}"/>
            </a:ext>
          </a:extLst>
        </xdr:cNvPr>
        <xdr:cNvCxnSpPr/>
      </xdr:nvCxnSpPr>
      <xdr:spPr>
        <a:xfrm>
          <a:off x="19885660" y="5701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128287</xdr:rowOff>
    </xdr:from>
    <xdr:ext cx="469744" cy="259045"/>
    <xdr:sp macro="" textlink="">
      <xdr:nvSpPr>
        <xdr:cNvPr id="473" name="【認定こども園・幼稚園・保育所】&#10;一人当たり面積平均値テキスト">
          <a:extLst>
            <a:ext uri="{FF2B5EF4-FFF2-40B4-BE49-F238E27FC236}">
              <a16:creationId xmlns:a16="http://schemas.microsoft.com/office/drawing/2014/main" id="{1B17ADC7-9732-4EA9-A811-BB54A35AEEC2}"/>
            </a:ext>
          </a:extLst>
        </xdr:cNvPr>
        <xdr:cNvSpPr txBox="1"/>
      </xdr:nvSpPr>
      <xdr:spPr>
        <a:xfrm>
          <a:off x="19985990" y="6647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105410</xdr:rowOff>
    </xdr:from>
    <xdr:to>
      <xdr:col>116</xdr:col>
      <xdr:colOff>114300</xdr:colOff>
      <xdr:row>40</xdr:row>
      <xdr:rowOff>35560</xdr:rowOff>
    </xdr:to>
    <xdr:sp macro="" textlink="">
      <xdr:nvSpPr>
        <xdr:cNvPr id="474" name="フローチャート: 判断 473">
          <a:extLst>
            <a:ext uri="{FF2B5EF4-FFF2-40B4-BE49-F238E27FC236}">
              <a16:creationId xmlns:a16="http://schemas.microsoft.com/office/drawing/2014/main" id="{4C3B7D5E-4C9A-461F-9FB6-3AF2EF0FBCA7}"/>
            </a:ext>
          </a:extLst>
        </xdr:cNvPr>
        <xdr:cNvSpPr/>
      </xdr:nvSpPr>
      <xdr:spPr>
        <a:xfrm>
          <a:off x="19904710" y="679005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114554</xdr:rowOff>
    </xdr:from>
    <xdr:to>
      <xdr:col>112</xdr:col>
      <xdr:colOff>38100</xdr:colOff>
      <xdr:row>40</xdr:row>
      <xdr:rowOff>44704</xdr:rowOff>
    </xdr:to>
    <xdr:sp macro="" textlink="">
      <xdr:nvSpPr>
        <xdr:cNvPr id="475" name="フローチャート: 判断 474">
          <a:extLst>
            <a:ext uri="{FF2B5EF4-FFF2-40B4-BE49-F238E27FC236}">
              <a16:creationId xmlns:a16="http://schemas.microsoft.com/office/drawing/2014/main" id="{022E65DF-5251-4C36-A437-4BBCFE0E9079}"/>
            </a:ext>
          </a:extLst>
        </xdr:cNvPr>
        <xdr:cNvSpPr/>
      </xdr:nvSpPr>
      <xdr:spPr>
        <a:xfrm>
          <a:off x="19161760" y="680110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105410</xdr:rowOff>
    </xdr:from>
    <xdr:to>
      <xdr:col>107</xdr:col>
      <xdr:colOff>101600</xdr:colOff>
      <xdr:row>40</xdr:row>
      <xdr:rowOff>35560</xdr:rowOff>
    </xdr:to>
    <xdr:sp macro="" textlink="">
      <xdr:nvSpPr>
        <xdr:cNvPr id="476" name="フローチャート: 判断 475">
          <a:extLst>
            <a:ext uri="{FF2B5EF4-FFF2-40B4-BE49-F238E27FC236}">
              <a16:creationId xmlns:a16="http://schemas.microsoft.com/office/drawing/2014/main" id="{E9EE14BE-D428-4DE9-A007-1AD0BE928D08}"/>
            </a:ext>
          </a:extLst>
        </xdr:cNvPr>
        <xdr:cNvSpPr/>
      </xdr:nvSpPr>
      <xdr:spPr>
        <a:xfrm>
          <a:off x="18345150" y="679005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105410</xdr:rowOff>
    </xdr:from>
    <xdr:to>
      <xdr:col>102</xdr:col>
      <xdr:colOff>165100</xdr:colOff>
      <xdr:row>40</xdr:row>
      <xdr:rowOff>35560</xdr:rowOff>
    </xdr:to>
    <xdr:sp macro="" textlink="">
      <xdr:nvSpPr>
        <xdr:cNvPr id="477" name="フローチャート: 判断 476">
          <a:extLst>
            <a:ext uri="{FF2B5EF4-FFF2-40B4-BE49-F238E27FC236}">
              <a16:creationId xmlns:a16="http://schemas.microsoft.com/office/drawing/2014/main" id="{9F76607F-2533-48D0-839A-39920F275820}"/>
            </a:ext>
          </a:extLst>
        </xdr:cNvPr>
        <xdr:cNvSpPr/>
      </xdr:nvSpPr>
      <xdr:spPr>
        <a:xfrm>
          <a:off x="17547590" y="679005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96266</xdr:rowOff>
    </xdr:from>
    <xdr:to>
      <xdr:col>98</xdr:col>
      <xdr:colOff>38100</xdr:colOff>
      <xdr:row>40</xdr:row>
      <xdr:rowOff>26416</xdr:rowOff>
    </xdr:to>
    <xdr:sp macro="" textlink="">
      <xdr:nvSpPr>
        <xdr:cNvPr id="478" name="フローチャート: 判断 477">
          <a:extLst>
            <a:ext uri="{FF2B5EF4-FFF2-40B4-BE49-F238E27FC236}">
              <a16:creationId xmlns:a16="http://schemas.microsoft.com/office/drawing/2014/main" id="{19BE6004-0E74-4049-AAE4-FF7BD1B050A7}"/>
            </a:ext>
          </a:extLst>
        </xdr:cNvPr>
        <xdr:cNvSpPr/>
      </xdr:nvSpPr>
      <xdr:spPr>
        <a:xfrm>
          <a:off x="16761460" y="677900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DB7A93BB-7A4C-4DA8-A845-128B0F9A6D43}"/>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DE1285DA-4D9D-4D25-B619-50E508E6A896}"/>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68C8383E-9BC2-4254-9A17-FBC67DFA9199}"/>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38857E01-1851-4A70-BAB4-90C478FFD8CC}"/>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8743784A-2A36-4A09-B1C3-1274E48B9352}"/>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34544</xdr:rowOff>
    </xdr:from>
    <xdr:to>
      <xdr:col>116</xdr:col>
      <xdr:colOff>114300</xdr:colOff>
      <xdr:row>40</xdr:row>
      <xdr:rowOff>136144</xdr:rowOff>
    </xdr:to>
    <xdr:sp macro="" textlink="">
      <xdr:nvSpPr>
        <xdr:cNvPr id="484" name="楕円 483">
          <a:extLst>
            <a:ext uri="{FF2B5EF4-FFF2-40B4-BE49-F238E27FC236}">
              <a16:creationId xmlns:a16="http://schemas.microsoft.com/office/drawing/2014/main" id="{B744858C-3EFC-43F1-A23C-788F8F193B35}"/>
            </a:ext>
          </a:extLst>
        </xdr:cNvPr>
        <xdr:cNvSpPr/>
      </xdr:nvSpPr>
      <xdr:spPr>
        <a:xfrm>
          <a:off x="19904710" y="6892544"/>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12971</xdr:rowOff>
    </xdr:from>
    <xdr:ext cx="469744" cy="259045"/>
    <xdr:sp macro="" textlink="">
      <xdr:nvSpPr>
        <xdr:cNvPr id="485" name="【認定こども園・幼稚園・保育所】&#10;一人当たり面積該当値テキスト">
          <a:extLst>
            <a:ext uri="{FF2B5EF4-FFF2-40B4-BE49-F238E27FC236}">
              <a16:creationId xmlns:a16="http://schemas.microsoft.com/office/drawing/2014/main" id="{74C4A292-0DD0-465F-ACA3-D8A088D1E709}"/>
            </a:ext>
          </a:extLst>
        </xdr:cNvPr>
        <xdr:cNvSpPr txBox="1"/>
      </xdr:nvSpPr>
      <xdr:spPr>
        <a:xfrm>
          <a:off x="19985990" y="687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16256</xdr:rowOff>
    </xdr:from>
    <xdr:to>
      <xdr:col>112</xdr:col>
      <xdr:colOff>38100</xdr:colOff>
      <xdr:row>40</xdr:row>
      <xdr:rowOff>117856</xdr:rowOff>
    </xdr:to>
    <xdr:sp macro="" textlink="">
      <xdr:nvSpPr>
        <xdr:cNvPr id="486" name="楕円 485">
          <a:extLst>
            <a:ext uri="{FF2B5EF4-FFF2-40B4-BE49-F238E27FC236}">
              <a16:creationId xmlns:a16="http://schemas.microsoft.com/office/drawing/2014/main" id="{0D4161FD-8AB0-43D1-A642-E486E898E746}"/>
            </a:ext>
          </a:extLst>
        </xdr:cNvPr>
        <xdr:cNvSpPr/>
      </xdr:nvSpPr>
      <xdr:spPr>
        <a:xfrm>
          <a:off x="19161760" y="68780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67056</xdr:rowOff>
    </xdr:from>
    <xdr:to>
      <xdr:col>116</xdr:col>
      <xdr:colOff>63500</xdr:colOff>
      <xdr:row>40</xdr:row>
      <xdr:rowOff>85344</xdr:rowOff>
    </xdr:to>
    <xdr:cxnSp macro="">
      <xdr:nvCxnSpPr>
        <xdr:cNvPr id="487" name="直線コネクタ 486">
          <a:extLst>
            <a:ext uri="{FF2B5EF4-FFF2-40B4-BE49-F238E27FC236}">
              <a16:creationId xmlns:a16="http://schemas.microsoft.com/office/drawing/2014/main" id="{7F8E1C55-6857-4A52-A9BA-79CA53E950E8}"/>
            </a:ext>
          </a:extLst>
        </xdr:cNvPr>
        <xdr:cNvCxnSpPr/>
      </xdr:nvCxnSpPr>
      <xdr:spPr>
        <a:xfrm>
          <a:off x="19204940" y="6923151"/>
          <a:ext cx="74295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16256</xdr:rowOff>
    </xdr:from>
    <xdr:to>
      <xdr:col>107</xdr:col>
      <xdr:colOff>101600</xdr:colOff>
      <xdr:row>40</xdr:row>
      <xdr:rowOff>117856</xdr:rowOff>
    </xdr:to>
    <xdr:sp macro="" textlink="">
      <xdr:nvSpPr>
        <xdr:cNvPr id="488" name="楕円 487">
          <a:extLst>
            <a:ext uri="{FF2B5EF4-FFF2-40B4-BE49-F238E27FC236}">
              <a16:creationId xmlns:a16="http://schemas.microsoft.com/office/drawing/2014/main" id="{B0A28FF6-B7F0-4688-9F2E-D0C17B77F82A}"/>
            </a:ext>
          </a:extLst>
        </xdr:cNvPr>
        <xdr:cNvSpPr/>
      </xdr:nvSpPr>
      <xdr:spPr>
        <a:xfrm>
          <a:off x="18345150" y="687806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67056</xdr:rowOff>
    </xdr:from>
    <xdr:to>
      <xdr:col>111</xdr:col>
      <xdr:colOff>177800</xdr:colOff>
      <xdr:row>40</xdr:row>
      <xdr:rowOff>67056</xdr:rowOff>
    </xdr:to>
    <xdr:cxnSp macro="">
      <xdr:nvCxnSpPr>
        <xdr:cNvPr id="489" name="直線コネクタ 488">
          <a:extLst>
            <a:ext uri="{FF2B5EF4-FFF2-40B4-BE49-F238E27FC236}">
              <a16:creationId xmlns:a16="http://schemas.microsoft.com/office/drawing/2014/main" id="{AD9B51C2-B1CE-4238-9236-B3BE208780F9}"/>
            </a:ext>
          </a:extLst>
        </xdr:cNvPr>
        <xdr:cNvCxnSpPr/>
      </xdr:nvCxnSpPr>
      <xdr:spPr>
        <a:xfrm>
          <a:off x="18399760" y="6923151"/>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16256</xdr:rowOff>
    </xdr:from>
    <xdr:to>
      <xdr:col>102</xdr:col>
      <xdr:colOff>165100</xdr:colOff>
      <xdr:row>40</xdr:row>
      <xdr:rowOff>117856</xdr:rowOff>
    </xdr:to>
    <xdr:sp macro="" textlink="">
      <xdr:nvSpPr>
        <xdr:cNvPr id="490" name="楕円 489">
          <a:extLst>
            <a:ext uri="{FF2B5EF4-FFF2-40B4-BE49-F238E27FC236}">
              <a16:creationId xmlns:a16="http://schemas.microsoft.com/office/drawing/2014/main" id="{5469D4A7-5875-4808-8C17-8F4E2CC1EE7C}"/>
            </a:ext>
          </a:extLst>
        </xdr:cNvPr>
        <xdr:cNvSpPr/>
      </xdr:nvSpPr>
      <xdr:spPr>
        <a:xfrm>
          <a:off x="17547590" y="6878066"/>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67056</xdr:rowOff>
    </xdr:from>
    <xdr:to>
      <xdr:col>107</xdr:col>
      <xdr:colOff>50800</xdr:colOff>
      <xdr:row>40</xdr:row>
      <xdr:rowOff>67056</xdr:rowOff>
    </xdr:to>
    <xdr:cxnSp macro="">
      <xdr:nvCxnSpPr>
        <xdr:cNvPr id="491" name="直線コネクタ 490">
          <a:extLst>
            <a:ext uri="{FF2B5EF4-FFF2-40B4-BE49-F238E27FC236}">
              <a16:creationId xmlns:a16="http://schemas.microsoft.com/office/drawing/2014/main" id="{DE85ECD7-BD55-4D97-8910-FCA3D7461163}"/>
            </a:ext>
          </a:extLst>
        </xdr:cNvPr>
        <xdr:cNvCxnSpPr/>
      </xdr:nvCxnSpPr>
      <xdr:spPr>
        <a:xfrm>
          <a:off x="17602200" y="6923151"/>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16256</xdr:rowOff>
    </xdr:from>
    <xdr:to>
      <xdr:col>98</xdr:col>
      <xdr:colOff>38100</xdr:colOff>
      <xdr:row>40</xdr:row>
      <xdr:rowOff>117856</xdr:rowOff>
    </xdr:to>
    <xdr:sp macro="" textlink="">
      <xdr:nvSpPr>
        <xdr:cNvPr id="492" name="楕円 491">
          <a:extLst>
            <a:ext uri="{FF2B5EF4-FFF2-40B4-BE49-F238E27FC236}">
              <a16:creationId xmlns:a16="http://schemas.microsoft.com/office/drawing/2014/main" id="{525D56C2-796D-445F-AA9C-38FA8C2DDAE0}"/>
            </a:ext>
          </a:extLst>
        </xdr:cNvPr>
        <xdr:cNvSpPr/>
      </xdr:nvSpPr>
      <xdr:spPr>
        <a:xfrm>
          <a:off x="16761460" y="68780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67056</xdr:rowOff>
    </xdr:from>
    <xdr:to>
      <xdr:col>102</xdr:col>
      <xdr:colOff>114300</xdr:colOff>
      <xdr:row>40</xdr:row>
      <xdr:rowOff>67056</xdr:rowOff>
    </xdr:to>
    <xdr:cxnSp macro="">
      <xdr:nvCxnSpPr>
        <xdr:cNvPr id="493" name="直線コネクタ 492">
          <a:extLst>
            <a:ext uri="{FF2B5EF4-FFF2-40B4-BE49-F238E27FC236}">
              <a16:creationId xmlns:a16="http://schemas.microsoft.com/office/drawing/2014/main" id="{6198FB17-4864-4D2F-AB57-A539228D09CE}"/>
            </a:ext>
          </a:extLst>
        </xdr:cNvPr>
        <xdr:cNvCxnSpPr/>
      </xdr:nvCxnSpPr>
      <xdr:spPr>
        <a:xfrm>
          <a:off x="16804640" y="6923151"/>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61231</xdr:rowOff>
    </xdr:from>
    <xdr:ext cx="469744" cy="259045"/>
    <xdr:sp macro="" textlink="">
      <xdr:nvSpPr>
        <xdr:cNvPr id="494" name="n_1aveValue【認定こども園・幼稚園・保育所】&#10;一人当たり面積">
          <a:extLst>
            <a:ext uri="{FF2B5EF4-FFF2-40B4-BE49-F238E27FC236}">
              <a16:creationId xmlns:a16="http://schemas.microsoft.com/office/drawing/2014/main" id="{D1DCF4E4-4D5B-4670-9CDC-6449429367D0}"/>
            </a:ext>
          </a:extLst>
        </xdr:cNvPr>
        <xdr:cNvSpPr txBox="1"/>
      </xdr:nvSpPr>
      <xdr:spPr>
        <a:xfrm>
          <a:off x="18982132" y="657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52087</xdr:rowOff>
    </xdr:from>
    <xdr:ext cx="469744" cy="259045"/>
    <xdr:sp macro="" textlink="">
      <xdr:nvSpPr>
        <xdr:cNvPr id="495" name="n_2aveValue【認定こども園・幼稚園・保育所】&#10;一人当たり面積">
          <a:extLst>
            <a:ext uri="{FF2B5EF4-FFF2-40B4-BE49-F238E27FC236}">
              <a16:creationId xmlns:a16="http://schemas.microsoft.com/office/drawing/2014/main" id="{3999F5B7-C8C7-4475-B152-0785E0406F5E}"/>
            </a:ext>
          </a:extLst>
        </xdr:cNvPr>
        <xdr:cNvSpPr txBox="1"/>
      </xdr:nvSpPr>
      <xdr:spPr>
        <a:xfrm>
          <a:off x="18182032" y="657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52087</xdr:rowOff>
    </xdr:from>
    <xdr:ext cx="469744" cy="259045"/>
    <xdr:sp macro="" textlink="">
      <xdr:nvSpPr>
        <xdr:cNvPr id="496" name="n_3aveValue【認定こども園・幼稚園・保育所】&#10;一人当たり面積">
          <a:extLst>
            <a:ext uri="{FF2B5EF4-FFF2-40B4-BE49-F238E27FC236}">
              <a16:creationId xmlns:a16="http://schemas.microsoft.com/office/drawing/2014/main" id="{FC2B137D-DD0B-4B4C-934A-0F7974533E99}"/>
            </a:ext>
          </a:extLst>
        </xdr:cNvPr>
        <xdr:cNvSpPr txBox="1"/>
      </xdr:nvSpPr>
      <xdr:spPr>
        <a:xfrm>
          <a:off x="17384472" y="657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42943</xdr:rowOff>
    </xdr:from>
    <xdr:ext cx="469744" cy="259045"/>
    <xdr:sp macro="" textlink="">
      <xdr:nvSpPr>
        <xdr:cNvPr id="497" name="n_4aveValue【認定こども園・幼稚園・保育所】&#10;一人当たり面積">
          <a:extLst>
            <a:ext uri="{FF2B5EF4-FFF2-40B4-BE49-F238E27FC236}">
              <a16:creationId xmlns:a16="http://schemas.microsoft.com/office/drawing/2014/main" id="{EB0DFC35-ED1E-4248-BCCB-5876076224E2}"/>
            </a:ext>
          </a:extLst>
        </xdr:cNvPr>
        <xdr:cNvSpPr txBox="1"/>
      </xdr:nvSpPr>
      <xdr:spPr>
        <a:xfrm>
          <a:off x="16588817" y="6559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108983</xdr:rowOff>
    </xdr:from>
    <xdr:ext cx="469744" cy="259045"/>
    <xdr:sp macro="" textlink="">
      <xdr:nvSpPr>
        <xdr:cNvPr id="498" name="n_1mainValue【認定こども園・幼稚園・保育所】&#10;一人当たり面積">
          <a:extLst>
            <a:ext uri="{FF2B5EF4-FFF2-40B4-BE49-F238E27FC236}">
              <a16:creationId xmlns:a16="http://schemas.microsoft.com/office/drawing/2014/main" id="{91E74AB7-86F4-4191-A3C8-F3E924BF51C3}"/>
            </a:ext>
          </a:extLst>
        </xdr:cNvPr>
        <xdr:cNvSpPr txBox="1"/>
      </xdr:nvSpPr>
      <xdr:spPr>
        <a:xfrm>
          <a:off x="18982132" y="696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108983</xdr:rowOff>
    </xdr:from>
    <xdr:ext cx="469744" cy="259045"/>
    <xdr:sp macro="" textlink="">
      <xdr:nvSpPr>
        <xdr:cNvPr id="499" name="n_2mainValue【認定こども園・幼稚園・保育所】&#10;一人当たり面積">
          <a:extLst>
            <a:ext uri="{FF2B5EF4-FFF2-40B4-BE49-F238E27FC236}">
              <a16:creationId xmlns:a16="http://schemas.microsoft.com/office/drawing/2014/main" id="{97A6A93E-DCA8-4C5A-96AD-E9C08002B9AD}"/>
            </a:ext>
          </a:extLst>
        </xdr:cNvPr>
        <xdr:cNvSpPr txBox="1"/>
      </xdr:nvSpPr>
      <xdr:spPr>
        <a:xfrm>
          <a:off x="18182032" y="696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108983</xdr:rowOff>
    </xdr:from>
    <xdr:ext cx="469744" cy="259045"/>
    <xdr:sp macro="" textlink="">
      <xdr:nvSpPr>
        <xdr:cNvPr id="500" name="n_3mainValue【認定こども園・幼稚園・保育所】&#10;一人当たり面積">
          <a:extLst>
            <a:ext uri="{FF2B5EF4-FFF2-40B4-BE49-F238E27FC236}">
              <a16:creationId xmlns:a16="http://schemas.microsoft.com/office/drawing/2014/main" id="{BE26E1FB-08F7-4EFD-93F2-644D8D300777}"/>
            </a:ext>
          </a:extLst>
        </xdr:cNvPr>
        <xdr:cNvSpPr txBox="1"/>
      </xdr:nvSpPr>
      <xdr:spPr>
        <a:xfrm>
          <a:off x="17384472" y="696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108983</xdr:rowOff>
    </xdr:from>
    <xdr:ext cx="469744" cy="259045"/>
    <xdr:sp macro="" textlink="">
      <xdr:nvSpPr>
        <xdr:cNvPr id="501" name="n_4mainValue【認定こども園・幼稚園・保育所】&#10;一人当たり面積">
          <a:extLst>
            <a:ext uri="{FF2B5EF4-FFF2-40B4-BE49-F238E27FC236}">
              <a16:creationId xmlns:a16="http://schemas.microsoft.com/office/drawing/2014/main" id="{A1117F29-3DAE-4CD6-8152-3AE1E88A83CB}"/>
            </a:ext>
          </a:extLst>
        </xdr:cNvPr>
        <xdr:cNvSpPr txBox="1"/>
      </xdr:nvSpPr>
      <xdr:spPr>
        <a:xfrm>
          <a:off x="16588817" y="696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a:extLst>
            <a:ext uri="{FF2B5EF4-FFF2-40B4-BE49-F238E27FC236}">
              <a16:creationId xmlns:a16="http://schemas.microsoft.com/office/drawing/2014/main" id="{C69D51DA-6749-422B-9FCD-86E85D8C2042}"/>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a:extLst>
            <a:ext uri="{FF2B5EF4-FFF2-40B4-BE49-F238E27FC236}">
              <a16:creationId xmlns:a16="http://schemas.microsoft.com/office/drawing/2014/main" id="{07583D2A-EDB1-418D-B13F-B523E78012CF}"/>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a:extLst>
            <a:ext uri="{FF2B5EF4-FFF2-40B4-BE49-F238E27FC236}">
              <a16:creationId xmlns:a16="http://schemas.microsoft.com/office/drawing/2014/main" id="{2C7E24A4-6EFE-4014-84C9-5331A50F11A0}"/>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a:extLst>
            <a:ext uri="{FF2B5EF4-FFF2-40B4-BE49-F238E27FC236}">
              <a16:creationId xmlns:a16="http://schemas.microsoft.com/office/drawing/2014/main" id="{71FF1A65-8CF1-464D-B5D5-4F06EAC6629A}"/>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a:extLst>
            <a:ext uri="{FF2B5EF4-FFF2-40B4-BE49-F238E27FC236}">
              <a16:creationId xmlns:a16="http://schemas.microsoft.com/office/drawing/2014/main" id="{F643EB82-F9DD-4034-B0BF-17516274470A}"/>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a:extLst>
            <a:ext uri="{FF2B5EF4-FFF2-40B4-BE49-F238E27FC236}">
              <a16:creationId xmlns:a16="http://schemas.microsoft.com/office/drawing/2014/main" id="{A83757E4-EFCF-44C7-A568-A514C15AC1EC}"/>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a:extLst>
            <a:ext uri="{FF2B5EF4-FFF2-40B4-BE49-F238E27FC236}">
              <a16:creationId xmlns:a16="http://schemas.microsoft.com/office/drawing/2014/main" id="{97E79693-27E7-497C-8413-91E0BD1AFD76}"/>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a:extLst>
            <a:ext uri="{FF2B5EF4-FFF2-40B4-BE49-F238E27FC236}">
              <a16:creationId xmlns:a16="http://schemas.microsoft.com/office/drawing/2014/main" id="{4A2E3923-CB3C-4429-B5F4-8267FE83F1DD}"/>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a:extLst>
            <a:ext uri="{FF2B5EF4-FFF2-40B4-BE49-F238E27FC236}">
              <a16:creationId xmlns:a16="http://schemas.microsoft.com/office/drawing/2014/main" id="{A73909F1-326B-42BA-83C7-8D72FC566EE0}"/>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a:extLst>
            <a:ext uri="{FF2B5EF4-FFF2-40B4-BE49-F238E27FC236}">
              <a16:creationId xmlns:a16="http://schemas.microsoft.com/office/drawing/2014/main" id="{912EB06B-D3E8-47C4-9B57-AB5E9ADF2C84}"/>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2" name="テキスト ボックス 511">
          <a:extLst>
            <a:ext uri="{FF2B5EF4-FFF2-40B4-BE49-F238E27FC236}">
              <a16:creationId xmlns:a16="http://schemas.microsoft.com/office/drawing/2014/main" id="{1CB44D74-4F8B-4C78-8C52-2E5FB488CADA}"/>
            </a:ext>
          </a:extLst>
        </xdr:cNvPr>
        <xdr:cNvSpPr txBox="1"/>
      </xdr:nvSpPr>
      <xdr:spPr>
        <a:xfrm>
          <a:off x="10842791" y="11285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3" name="直線コネクタ 512">
          <a:extLst>
            <a:ext uri="{FF2B5EF4-FFF2-40B4-BE49-F238E27FC236}">
              <a16:creationId xmlns:a16="http://schemas.microsoft.com/office/drawing/2014/main" id="{256BB06F-FE48-4EBD-B7B4-35A071E2D3C2}"/>
            </a:ext>
          </a:extLst>
        </xdr:cNvPr>
        <xdr:cNvCxnSpPr/>
      </xdr:nvCxnSpPr>
      <xdr:spPr>
        <a:xfrm>
          <a:off x="11203940" y="1097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14" name="テキスト ボックス 513">
          <a:extLst>
            <a:ext uri="{FF2B5EF4-FFF2-40B4-BE49-F238E27FC236}">
              <a16:creationId xmlns:a16="http://schemas.microsoft.com/office/drawing/2014/main" id="{882D42A3-E215-48B3-B79F-C7ACFE2C8EEA}"/>
            </a:ext>
          </a:extLst>
        </xdr:cNvPr>
        <xdr:cNvSpPr txBox="1"/>
      </xdr:nvSpPr>
      <xdr:spPr>
        <a:xfrm>
          <a:off x="10842791" y="108286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5" name="直線コネクタ 514">
          <a:extLst>
            <a:ext uri="{FF2B5EF4-FFF2-40B4-BE49-F238E27FC236}">
              <a16:creationId xmlns:a16="http://schemas.microsoft.com/office/drawing/2014/main" id="{7A470C67-7F9C-4E5D-927B-913CBFA21A1B}"/>
            </a:ext>
          </a:extLst>
        </xdr:cNvPr>
        <xdr:cNvCxnSpPr/>
      </xdr:nvCxnSpPr>
      <xdr:spPr>
        <a:xfrm>
          <a:off x="11203940" y="1051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16" name="テキスト ボックス 515">
          <a:extLst>
            <a:ext uri="{FF2B5EF4-FFF2-40B4-BE49-F238E27FC236}">
              <a16:creationId xmlns:a16="http://schemas.microsoft.com/office/drawing/2014/main" id="{E21CBF40-F994-48BB-9105-AF034DBDB0EC}"/>
            </a:ext>
          </a:extLst>
        </xdr:cNvPr>
        <xdr:cNvSpPr txBox="1"/>
      </xdr:nvSpPr>
      <xdr:spPr>
        <a:xfrm>
          <a:off x="10842791" y="1037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17" name="直線コネクタ 516">
          <a:extLst>
            <a:ext uri="{FF2B5EF4-FFF2-40B4-BE49-F238E27FC236}">
              <a16:creationId xmlns:a16="http://schemas.microsoft.com/office/drawing/2014/main" id="{3B1751DF-A6A1-4E20-B497-9D934B49A267}"/>
            </a:ext>
          </a:extLst>
        </xdr:cNvPr>
        <xdr:cNvCxnSpPr/>
      </xdr:nvCxnSpPr>
      <xdr:spPr>
        <a:xfrm>
          <a:off x="11203940" y="1005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18" name="テキスト ボックス 517">
          <a:extLst>
            <a:ext uri="{FF2B5EF4-FFF2-40B4-BE49-F238E27FC236}">
              <a16:creationId xmlns:a16="http://schemas.microsoft.com/office/drawing/2014/main" id="{0B791CB3-5D14-4066-86F2-ACF0FE2F190A}"/>
            </a:ext>
          </a:extLst>
        </xdr:cNvPr>
        <xdr:cNvSpPr txBox="1"/>
      </xdr:nvSpPr>
      <xdr:spPr>
        <a:xfrm>
          <a:off x="10842791" y="99142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19" name="直線コネクタ 518">
          <a:extLst>
            <a:ext uri="{FF2B5EF4-FFF2-40B4-BE49-F238E27FC236}">
              <a16:creationId xmlns:a16="http://schemas.microsoft.com/office/drawing/2014/main" id="{8B84D4E4-D9CB-44C9-80DB-656CA0B296B0}"/>
            </a:ext>
          </a:extLst>
        </xdr:cNvPr>
        <xdr:cNvCxnSpPr/>
      </xdr:nvCxnSpPr>
      <xdr:spPr>
        <a:xfrm>
          <a:off x="11203940" y="960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0" name="テキスト ボックス 519">
          <a:extLst>
            <a:ext uri="{FF2B5EF4-FFF2-40B4-BE49-F238E27FC236}">
              <a16:creationId xmlns:a16="http://schemas.microsoft.com/office/drawing/2014/main" id="{39CF3F56-8808-4BAC-95A9-A89A1443CF5A}"/>
            </a:ext>
          </a:extLst>
        </xdr:cNvPr>
        <xdr:cNvSpPr txBox="1"/>
      </xdr:nvSpPr>
      <xdr:spPr>
        <a:xfrm>
          <a:off x="10842791" y="9457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1" name="直線コネクタ 520">
          <a:extLst>
            <a:ext uri="{FF2B5EF4-FFF2-40B4-BE49-F238E27FC236}">
              <a16:creationId xmlns:a16="http://schemas.microsoft.com/office/drawing/2014/main" id="{A442FFF7-B4CE-4BFB-A84C-F19CDBDD3EDE}"/>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2" name="テキスト ボックス 521">
          <a:extLst>
            <a:ext uri="{FF2B5EF4-FFF2-40B4-BE49-F238E27FC236}">
              <a16:creationId xmlns:a16="http://schemas.microsoft.com/office/drawing/2014/main" id="{70A743FD-0E9D-4522-97B5-A4488FB4FCBC}"/>
            </a:ext>
          </a:extLst>
        </xdr:cNvPr>
        <xdr:cNvSpPr txBox="1"/>
      </xdr:nvSpPr>
      <xdr:spPr>
        <a:xfrm>
          <a:off x="10842791" y="900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3" name="【学校施設】&#10;有形固定資産減価償却率グラフ枠">
          <a:extLst>
            <a:ext uri="{FF2B5EF4-FFF2-40B4-BE49-F238E27FC236}">
              <a16:creationId xmlns:a16="http://schemas.microsoft.com/office/drawing/2014/main" id="{6520B98F-F672-4104-B545-80ABA90E9867}"/>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89154</xdr:rowOff>
    </xdr:from>
    <xdr:to>
      <xdr:col>85</xdr:col>
      <xdr:colOff>126364</xdr:colOff>
      <xdr:row>64</xdr:row>
      <xdr:rowOff>41148</xdr:rowOff>
    </xdr:to>
    <xdr:cxnSp macro="">
      <xdr:nvCxnSpPr>
        <xdr:cNvPr id="524" name="直線コネクタ 523">
          <a:extLst>
            <a:ext uri="{FF2B5EF4-FFF2-40B4-BE49-F238E27FC236}">
              <a16:creationId xmlns:a16="http://schemas.microsoft.com/office/drawing/2014/main" id="{FE1FA6F9-EE6A-4F04-B751-B546E41B1267}"/>
            </a:ext>
          </a:extLst>
        </xdr:cNvPr>
        <xdr:cNvCxnSpPr/>
      </xdr:nvCxnSpPr>
      <xdr:spPr>
        <a:xfrm flipV="1">
          <a:off x="14703424" y="9865614"/>
          <a:ext cx="0" cy="1148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44975</xdr:rowOff>
    </xdr:from>
    <xdr:ext cx="405111" cy="259045"/>
    <xdr:sp macro="" textlink="">
      <xdr:nvSpPr>
        <xdr:cNvPr id="525" name="【学校施設】&#10;有形固定資産減価償却率最小値テキスト">
          <a:extLst>
            <a:ext uri="{FF2B5EF4-FFF2-40B4-BE49-F238E27FC236}">
              <a16:creationId xmlns:a16="http://schemas.microsoft.com/office/drawing/2014/main" id="{8B4912FB-CD26-4EF2-A9D5-ECCA85CB684E}"/>
            </a:ext>
          </a:extLst>
        </xdr:cNvPr>
        <xdr:cNvSpPr txBox="1"/>
      </xdr:nvSpPr>
      <xdr:spPr>
        <a:xfrm>
          <a:off x="14742160" y="11019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41148</xdr:rowOff>
    </xdr:from>
    <xdr:to>
      <xdr:col>86</xdr:col>
      <xdr:colOff>25400</xdr:colOff>
      <xdr:row>64</xdr:row>
      <xdr:rowOff>41148</xdr:rowOff>
    </xdr:to>
    <xdr:cxnSp macro="">
      <xdr:nvCxnSpPr>
        <xdr:cNvPr id="526" name="直線コネクタ 525">
          <a:extLst>
            <a:ext uri="{FF2B5EF4-FFF2-40B4-BE49-F238E27FC236}">
              <a16:creationId xmlns:a16="http://schemas.microsoft.com/office/drawing/2014/main" id="{05CD47DA-33F6-467C-BBFF-54C6EA8FDAC6}"/>
            </a:ext>
          </a:extLst>
        </xdr:cNvPr>
        <xdr:cNvCxnSpPr/>
      </xdr:nvCxnSpPr>
      <xdr:spPr>
        <a:xfrm>
          <a:off x="14611350" y="110139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35831</xdr:rowOff>
    </xdr:from>
    <xdr:ext cx="405111" cy="259045"/>
    <xdr:sp macro="" textlink="">
      <xdr:nvSpPr>
        <xdr:cNvPr id="527" name="【学校施設】&#10;有形固定資産減価償却率最大値テキスト">
          <a:extLst>
            <a:ext uri="{FF2B5EF4-FFF2-40B4-BE49-F238E27FC236}">
              <a16:creationId xmlns:a16="http://schemas.microsoft.com/office/drawing/2014/main" id="{77894907-2439-4143-B0A6-FD12EBC5937B}"/>
            </a:ext>
          </a:extLst>
        </xdr:cNvPr>
        <xdr:cNvSpPr txBox="1"/>
      </xdr:nvSpPr>
      <xdr:spPr>
        <a:xfrm>
          <a:off x="14742160" y="9637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89154</xdr:rowOff>
    </xdr:from>
    <xdr:to>
      <xdr:col>86</xdr:col>
      <xdr:colOff>25400</xdr:colOff>
      <xdr:row>57</xdr:row>
      <xdr:rowOff>89154</xdr:rowOff>
    </xdr:to>
    <xdr:cxnSp macro="">
      <xdr:nvCxnSpPr>
        <xdr:cNvPr id="528" name="直線コネクタ 527">
          <a:extLst>
            <a:ext uri="{FF2B5EF4-FFF2-40B4-BE49-F238E27FC236}">
              <a16:creationId xmlns:a16="http://schemas.microsoft.com/office/drawing/2014/main" id="{9BE45C43-22C3-4FC2-8206-B67617719697}"/>
            </a:ext>
          </a:extLst>
        </xdr:cNvPr>
        <xdr:cNvCxnSpPr/>
      </xdr:nvCxnSpPr>
      <xdr:spPr>
        <a:xfrm>
          <a:off x="14611350" y="98656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95521</xdr:rowOff>
    </xdr:from>
    <xdr:ext cx="405111" cy="259045"/>
    <xdr:sp macro="" textlink="">
      <xdr:nvSpPr>
        <xdr:cNvPr id="529" name="【学校施設】&#10;有形固定資産減価償却率平均値テキスト">
          <a:extLst>
            <a:ext uri="{FF2B5EF4-FFF2-40B4-BE49-F238E27FC236}">
              <a16:creationId xmlns:a16="http://schemas.microsoft.com/office/drawing/2014/main" id="{CCF1697E-EA47-43DD-A5B6-7E55DB9C43F4}"/>
            </a:ext>
          </a:extLst>
        </xdr:cNvPr>
        <xdr:cNvSpPr txBox="1"/>
      </xdr:nvSpPr>
      <xdr:spPr>
        <a:xfrm>
          <a:off x="14742160" y="102072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72644</xdr:rowOff>
    </xdr:from>
    <xdr:to>
      <xdr:col>85</xdr:col>
      <xdr:colOff>177800</xdr:colOff>
      <xdr:row>61</xdr:row>
      <xdr:rowOff>2794</xdr:rowOff>
    </xdr:to>
    <xdr:sp macro="" textlink="">
      <xdr:nvSpPr>
        <xdr:cNvPr id="530" name="フローチャート: 判断 529">
          <a:extLst>
            <a:ext uri="{FF2B5EF4-FFF2-40B4-BE49-F238E27FC236}">
              <a16:creationId xmlns:a16="http://schemas.microsoft.com/office/drawing/2014/main" id="{A4A57607-1851-4EFE-BF27-C405B8E77264}"/>
            </a:ext>
          </a:extLst>
        </xdr:cNvPr>
        <xdr:cNvSpPr/>
      </xdr:nvSpPr>
      <xdr:spPr>
        <a:xfrm>
          <a:off x="14649450" y="1035964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68072</xdr:rowOff>
    </xdr:from>
    <xdr:to>
      <xdr:col>81</xdr:col>
      <xdr:colOff>101600</xdr:colOff>
      <xdr:row>60</xdr:row>
      <xdr:rowOff>169672</xdr:rowOff>
    </xdr:to>
    <xdr:sp macro="" textlink="">
      <xdr:nvSpPr>
        <xdr:cNvPr id="531" name="フローチャート: 判断 530">
          <a:extLst>
            <a:ext uri="{FF2B5EF4-FFF2-40B4-BE49-F238E27FC236}">
              <a16:creationId xmlns:a16="http://schemas.microsoft.com/office/drawing/2014/main" id="{C4A32159-1134-431C-ACA5-5722A94675EF}"/>
            </a:ext>
          </a:extLst>
        </xdr:cNvPr>
        <xdr:cNvSpPr/>
      </xdr:nvSpPr>
      <xdr:spPr>
        <a:xfrm>
          <a:off x="13887450" y="10353167"/>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532" name="フローチャート: 判断 531">
          <a:extLst>
            <a:ext uri="{FF2B5EF4-FFF2-40B4-BE49-F238E27FC236}">
              <a16:creationId xmlns:a16="http://schemas.microsoft.com/office/drawing/2014/main" id="{763AA6BE-D163-4279-9496-BC4D8FBA11BE}"/>
            </a:ext>
          </a:extLst>
        </xdr:cNvPr>
        <xdr:cNvSpPr/>
      </xdr:nvSpPr>
      <xdr:spPr>
        <a:xfrm>
          <a:off x="13089890" y="10327640"/>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26924</xdr:rowOff>
    </xdr:from>
    <xdr:to>
      <xdr:col>72</xdr:col>
      <xdr:colOff>38100</xdr:colOff>
      <xdr:row>60</xdr:row>
      <xdr:rowOff>128524</xdr:rowOff>
    </xdr:to>
    <xdr:sp macro="" textlink="">
      <xdr:nvSpPr>
        <xdr:cNvPr id="533" name="フローチャート: 判断 532">
          <a:extLst>
            <a:ext uri="{FF2B5EF4-FFF2-40B4-BE49-F238E27FC236}">
              <a16:creationId xmlns:a16="http://schemas.microsoft.com/office/drawing/2014/main" id="{536DB001-40CC-4803-80DC-FEEF9CBD9964}"/>
            </a:ext>
          </a:extLst>
        </xdr:cNvPr>
        <xdr:cNvSpPr/>
      </xdr:nvSpPr>
      <xdr:spPr>
        <a:xfrm>
          <a:off x="12303760" y="10312019"/>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170942</xdr:rowOff>
    </xdr:from>
    <xdr:to>
      <xdr:col>67</xdr:col>
      <xdr:colOff>101600</xdr:colOff>
      <xdr:row>60</xdr:row>
      <xdr:rowOff>101092</xdr:rowOff>
    </xdr:to>
    <xdr:sp macro="" textlink="">
      <xdr:nvSpPr>
        <xdr:cNvPr id="534" name="フローチャート: 判断 533">
          <a:extLst>
            <a:ext uri="{FF2B5EF4-FFF2-40B4-BE49-F238E27FC236}">
              <a16:creationId xmlns:a16="http://schemas.microsoft.com/office/drawing/2014/main" id="{257EB881-D423-4009-AC05-A094EE34D4E3}"/>
            </a:ext>
          </a:extLst>
        </xdr:cNvPr>
        <xdr:cNvSpPr/>
      </xdr:nvSpPr>
      <xdr:spPr>
        <a:xfrm>
          <a:off x="11487150" y="10290302"/>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D23049E8-1B6B-41E8-B795-844BCD0F7216}"/>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61897FE6-08E3-4D42-A6CD-80DE12EF3854}"/>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5E4C13E5-5BB6-4684-B167-047819BE0F94}"/>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BDCEAD04-1FD4-4594-82F9-00DF663E9CDC}"/>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19B2BB97-329F-4004-94B7-6C1FC0449A6E}"/>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122936</xdr:rowOff>
    </xdr:from>
    <xdr:to>
      <xdr:col>85</xdr:col>
      <xdr:colOff>177800</xdr:colOff>
      <xdr:row>63</xdr:row>
      <xdr:rowOff>53086</xdr:rowOff>
    </xdr:to>
    <xdr:sp macro="" textlink="">
      <xdr:nvSpPr>
        <xdr:cNvPr id="540" name="楕円 539">
          <a:extLst>
            <a:ext uri="{FF2B5EF4-FFF2-40B4-BE49-F238E27FC236}">
              <a16:creationId xmlns:a16="http://schemas.microsoft.com/office/drawing/2014/main" id="{EA19C061-64E8-453E-8262-CE9621C59EF8}"/>
            </a:ext>
          </a:extLst>
        </xdr:cNvPr>
        <xdr:cNvSpPr/>
      </xdr:nvSpPr>
      <xdr:spPr>
        <a:xfrm>
          <a:off x="14649450" y="1075474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101363</xdr:rowOff>
    </xdr:from>
    <xdr:ext cx="405111" cy="259045"/>
    <xdr:sp macro="" textlink="">
      <xdr:nvSpPr>
        <xdr:cNvPr id="541" name="【学校施設】&#10;有形固定資産減価償却率該当値テキスト">
          <a:extLst>
            <a:ext uri="{FF2B5EF4-FFF2-40B4-BE49-F238E27FC236}">
              <a16:creationId xmlns:a16="http://schemas.microsoft.com/office/drawing/2014/main" id="{8DBCF13C-95E9-4335-A056-FA62B97B0A22}"/>
            </a:ext>
          </a:extLst>
        </xdr:cNvPr>
        <xdr:cNvSpPr txBox="1"/>
      </xdr:nvSpPr>
      <xdr:spPr>
        <a:xfrm>
          <a:off x="14742160" y="10727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127508</xdr:rowOff>
    </xdr:from>
    <xdr:to>
      <xdr:col>81</xdr:col>
      <xdr:colOff>101600</xdr:colOff>
      <xdr:row>63</xdr:row>
      <xdr:rowOff>57658</xdr:rowOff>
    </xdr:to>
    <xdr:sp macro="" textlink="">
      <xdr:nvSpPr>
        <xdr:cNvPr id="542" name="楕円 541">
          <a:extLst>
            <a:ext uri="{FF2B5EF4-FFF2-40B4-BE49-F238E27FC236}">
              <a16:creationId xmlns:a16="http://schemas.microsoft.com/office/drawing/2014/main" id="{BAA372AD-0E5D-41F2-8427-B246C56B7507}"/>
            </a:ext>
          </a:extLst>
        </xdr:cNvPr>
        <xdr:cNvSpPr/>
      </xdr:nvSpPr>
      <xdr:spPr>
        <a:xfrm>
          <a:off x="13887450" y="10761218"/>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2286</xdr:rowOff>
    </xdr:from>
    <xdr:to>
      <xdr:col>85</xdr:col>
      <xdr:colOff>127000</xdr:colOff>
      <xdr:row>63</xdr:row>
      <xdr:rowOff>6858</xdr:rowOff>
    </xdr:to>
    <xdr:cxnSp macro="">
      <xdr:nvCxnSpPr>
        <xdr:cNvPr id="543" name="直線コネクタ 542">
          <a:extLst>
            <a:ext uri="{FF2B5EF4-FFF2-40B4-BE49-F238E27FC236}">
              <a16:creationId xmlns:a16="http://schemas.microsoft.com/office/drawing/2014/main" id="{2968A6AF-5DA3-4798-9C67-91C419739110}"/>
            </a:ext>
          </a:extLst>
        </xdr:cNvPr>
        <xdr:cNvCxnSpPr/>
      </xdr:nvCxnSpPr>
      <xdr:spPr>
        <a:xfrm flipV="1">
          <a:off x="13942060" y="10803636"/>
          <a:ext cx="762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45212</xdr:rowOff>
    </xdr:from>
    <xdr:to>
      <xdr:col>76</xdr:col>
      <xdr:colOff>165100</xdr:colOff>
      <xdr:row>62</xdr:row>
      <xdr:rowOff>146812</xdr:rowOff>
    </xdr:to>
    <xdr:sp macro="" textlink="">
      <xdr:nvSpPr>
        <xdr:cNvPr id="544" name="楕円 543">
          <a:extLst>
            <a:ext uri="{FF2B5EF4-FFF2-40B4-BE49-F238E27FC236}">
              <a16:creationId xmlns:a16="http://schemas.microsoft.com/office/drawing/2014/main" id="{23CD5465-83C4-464E-8E2F-21FFA5560FF5}"/>
            </a:ext>
          </a:extLst>
        </xdr:cNvPr>
        <xdr:cNvSpPr/>
      </xdr:nvSpPr>
      <xdr:spPr>
        <a:xfrm>
          <a:off x="13089890" y="10677017"/>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96012</xdr:rowOff>
    </xdr:from>
    <xdr:to>
      <xdr:col>81</xdr:col>
      <xdr:colOff>50800</xdr:colOff>
      <xdr:row>63</xdr:row>
      <xdr:rowOff>6858</xdr:rowOff>
    </xdr:to>
    <xdr:cxnSp macro="">
      <xdr:nvCxnSpPr>
        <xdr:cNvPr id="545" name="直線コネクタ 544">
          <a:extLst>
            <a:ext uri="{FF2B5EF4-FFF2-40B4-BE49-F238E27FC236}">
              <a16:creationId xmlns:a16="http://schemas.microsoft.com/office/drawing/2014/main" id="{51706D3B-A4DC-4C2B-A6EE-9C493E6C529F}"/>
            </a:ext>
          </a:extLst>
        </xdr:cNvPr>
        <xdr:cNvCxnSpPr/>
      </xdr:nvCxnSpPr>
      <xdr:spPr>
        <a:xfrm>
          <a:off x="13144500" y="10722102"/>
          <a:ext cx="797560" cy="8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143510</xdr:rowOff>
    </xdr:from>
    <xdr:to>
      <xdr:col>72</xdr:col>
      <xdr:colOff>38100</xdr:colOff>
      <xdr:row>62</xdr:row>
      <xdr:rowOff>73660</xdr:rowOff>
    </xdr:to>
    <xdr:sp macro="" textlink="">
      <xdr:nvSpPr>
        <xdr:cNvPr id="546" name="楕円 545">
          <a:extLst>
            <a:ext uri="{FF2B5EF4-FFF2-40B4-BE49-F238E27FC236}">
              <a16:creationId xmlns:a16="http://schemas.microsoft.com/office/drawing/2014/main" id="{210E776E-013B-4C85-817C-A8683164EB9C}"/>
            </a:ext>
          </a:extLst>
        </xdr:cNvPr>
        <xdr:cNvSpPr/>
      </xdr:nvSpPr>
      <xdr:spPr>
        <a:xfrm>
          <a:off x="12303760" y="1060005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22860</xdr:rowOff>
    </xdr:from>
    <xdr:to>
      <xdr:col>76</xdr:col>
      <xdr:colOff>114300</xdr:colOff>
      <xdr:row>62</xdr:row>
      <xdr:rowOff>96012</xdr:rowOff>
    </xdr:to>
    <xdr:cxnSp macro="">
      <xdr:nvCxnSpPr>
        <xdr:cNvPr id="547" name="直線コネクタ 546">
          <a:extLst>
            <a:ext uri="{FF2B5EF4-FFF2-40B4-BE49-F238E27FC236}">
              <a16:creationId xmlns:a16="http://schemas.microsoft.com/office/drawing/2014/main" id="{115B14FC-2FD6-4072-8F56-ABA73A8503CD}"/>
            </a:ext>
          </a:extLst>
        </xdr:cNvPr>
        <xdr:cNvCxnSpPr/>
      </xdr:nvCxnSpPr>
      <xdr:spPr>
        <a:xfrm>
          <a:off x="12346940" y="10648950"/>
          <a:ext cx="79756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70358</xdr:rowOff>
    </xdr:from>
    <xdr:to>
      <xdr:col>67</xdr:col>
      <xdr:colOff>101600</xdr:colOff>
      <xdr:row>62</xdr:row>
      <xdr:rowOff>508</xdr:rowOff>
    </xdr:to>
    <xdr:sp macro="" textlink="">
      <xdr:nvSpPr>
        <xdr:cNvPr id="548" name="楕円 547">
          <a:extLst>
            <a:ext uri="{FF2B5EF4-FFF2-40B4-BE49-F238E27FC236}">
              <a16:creationId xmlns:a16="http://schemas.microsoft.com/office/drawing/2014/main" id="{68CA430A-BB66-44B9-84E4-AF6B3E6B001A}"/>
            </a:ext>
          </a:extLst>
        </xdr:cNvPr>
        <xdr:cNvSpPr/>
      </xdr:nvSpPr>
      <xdr:spPr>
        <a:xfrm>
          <a:off x="11487150" y="1052690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121158</xdr:rowOff>
    </xdr:from>
    <xdr:to>
      <xdr:col>71</xdr:col>
      <xdr:colOff>177800</xdr:colOff>
      <xdr:row>62</xdr:row>
      <xdr:rowOff>22860</xdr:rowOff>
    </xdr:to>
    <xdr:cxnSp macro="">
      <xdr:nvCxnSpPr>
        <xdr:cNvPr id="549" name="直線コネクタ 548">
          <a:extLst>
            <a:ext uri="{FF2B5EF4-FFF2-40B4-BE49-F238E27FC236}">
              <a16:creationId xmlns:a16="http://schemas.microsoft.com/office/drawing/2014/main" id="{4AA82274-9B69-439D-8D35-8B59D8ADE5D5}"/>
            </a:ext>
          </a:extLst>
        </xdr:cNvPr>
        <xdr:cNvCxnSpPr/>
      </xdr:nvCxnSpPr>
      <xdr:spPr>
        <a:xfrm>
          <a:off x="11541760" y="10581513"/>
          <a:ext cx="805180" cy="6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14749</xdr:rowOff>
    </xdr:from>
    <xdr:ext cx="405111" cy="259045"/>
    <xdr:sp macro="" textlink="">
      <xdr:nvSpPr>
        <xdr:cNvPr id="550" name="n_1aveValue【学校施設】&#10;有形固定資産減価償却率">
          <a:extLst>
            <a:ext uri="{FF2B5EF4-FFF2-40B4-BE49-F238E27FC236}">
              <a16:creationId xmlns:a16="http://schemas.microsoft.com/office/drawing/2014/main" id="{4D574CAB-E3EE-4BC5-BD4D-54A1AC017E81}"/>
            </a:ext>
          </a:extLst>
        </xdr:cNvPr>
        <xdr:cNvSpPr txBox="1"/>
      </xdr:nvSpPr>
      <xdr:spPr>
        <a:xfrm>
          <a:off x="13738234" y="10134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158767</xdr:rowOff>
    </xdr:from>
    <xdr:ext cx="405111" cy="259045"/>
    <xdr:sp macro="" textlink="">
      <xdr:nvSpPr>
        <xdr:cNvPr id="551" name="n_2aveValue【学校施設】&#10;有形固定資産減価償却率">
          <a:extLst>
            <a:ext uri="{FF2B5EF4-FFF2-40B4-BE49-F238E27FC236}">
              <a16:creationId xmlns:a16="http://schemas.microsoft.com/office/drawing/2014/main" id="{F16B8E2B-5FDD-42C8-B25A-C75C3D5611D6}"/>
            </a:ext>
          </a:extLst>
        </xdr:cNvPr>
        <xdr:cNvSpPr txBox="1"/>
      </xdr:nvSpPr>
      <xdr:spPr>
        <a:xfrm>
          <a:off x="12957184" y="1010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145051</xdr:rowOff>
    </xdr:from>
    <xdr:ext cx="405111" cy="259045"/>
    <xdr:sp macro="" textlink="">
      <xdr:nvSpPr>
        <xdr:cNvPr id="552" name="n_3aveValue【学校施設】&#10;有形固定資産減価償却率">
          <a:extLst>
            <a:ext uri="{FF2B5EF4-FFF2-40B4-BE49-F238E27FC236}">
              <a16:creationId xmlns:a16="http://schemas.microsoft.com/office/drawing/2014/main" id="{C486B7BC-387F-46E4-B0C9-7655DC930934}"/>
            </a:ext>
          </a:extLst>
        </xdr:cNvPr>
        <xdr:cNvSpPr txBox="1"/>
      </xdr:nvSpPr>
      <xdr:spPr>
        <a:xfrm>
          <a:off x="12171054" y="1008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117619</xdr:rowOff>
    </xdr:from>
    <xdr:ext cx="405111" cy="259045"/>
    <xdr:sp macro="" textlink="">
      <xdr:nvSpPr>
        <xdr:cNvPr id="553" name="n_4aveValue【学校施設】&#10;有形固定資産減価償却率">
          <a:extLst>
            <a:ext uri="{FF2B5EF4-FFF2-40B4-BE49-F238E27FC236}">
              <a16:creationId xmlns:a16="http://schemas.microsoft.com/office/drawing/2014/main" id="{F9514D56-F9AD-4F12-9E2B-0134433DA163}"/>
            </a:ext>
          </a:extLst>
        </xdr:cNvPr>
        <xdr:cNvSpPr txBox="1"/>
      </xdr:nvSpPr>
      <xdr:spPr>
        <a:xfrm>
          <a:off x="11354444" y="1006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48785</xdr:rowOff>
    </xdr:from>
    <xdr:ext cx="405111" cy="259045"/>
    <xdr:sp macro="" textlink="">
      <xdr:nvSpPr>
        <xdr:cNvPr id="554" name="n_1mainValue【学校施設】&#10;有形固定資産減価償却率">
          <a:extLst>
            <a:ext uri="{FF2B5EF4-FFF2-40B4-BE49-F238E27FC236}">
              <a16:creationId xmlns:a16="http://schemas.microsoft.com/office/drawing/2014/main" id="{0A7A82A0-DF7B-459F-BD0A-EB4B5319680D}"/>
            </a:ext>
          </a:extLst>
        </xdr:cNvPr>
        <xdr:cNvSpPr txBox="1"/>
      </xdr:nvSpPr>
      <xdr:spPr>
        <a:xfrm>
          <a:off x="13738234" y="1085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137939</xdr:rowOff>
    </xdr:from>
    <xdr:ext cx="405111" cy="259045"/>
    <xdr:sp macro="" textlink="">
      <xdr:nvSpPr>
        <xdr:cNvPr id="555" name="n_2mainValue【学校施設】&#10;有形固定資産減価償却率">
          <a:extLst>
            <a:ext uri="{FF2B5EF4-FFF2-40B4-BE49-F238E27FC236}">
              <a16:creationId xmlns:a16="http://schemas.microsoft.com/office/drawing/2014/main" id="{F84A9779-9043-409A-9318-A2C1DA9F3159}"/>
            </a:ext>
          </a:extLst>
        </xdr:cNvPr>
        <xdr:cNvSpPr txBox="1"/>
      </xdr:nvSpPr>
      <xdr:spPr>
        <a:xfrm>
          <a:off x="12957184" y="10764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64787</xdr:rowOff>
    </xdr:from>
    <xdr:ext cx="405111" cy="259045"/>
    <xdr:sp macro="" textlink="">
      <xdr:nvSpPr>
        <xdr:cNvPr id="556" name="n_3mainValue【学校施設】&#10;有形固定資産減価償却率">
          <a:extLst>
            <a:ext uri="{FF2B5EF4-FFF2-40B4-BE49-F238E27FC236}">
              <a16:creationId xmlns:a16="http://schemas.microsoft.com/office/drawing/2014/main" id="{78899357-7AC1-4691-8A82-AEAEC5D3293A}"/>
            </a:ext>
          </a:extLst>
        </xdr:cNvPr>
        <xdr:cNvSpPr txBox="1"/>
      </xdr:nvSpPr>
      <xdr:spPr>
        <a:xfrm>
          <a:off x="12171054"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163085</xdr:rowOff>
    </xdr:from>
    <xdr:ext cx="405111" cy="259045"/>
    <xdr:sp macro="" textlink="">
      <xdr:nvSpPr>
        <xdr:cNvPr id="557" name="n_4mainValue【学校施設】&#10;有形固定資産減価償却率">
          <a:extLst>
            <a:ext uri="{FF2B5EF4-FFF2-40B4-BE49-F238E27FC236}">
              <a16:creationId xmlns:a16="http://schemas.microsoft.com/office/drawing/2014/main" id="{883B3F77-7CC8-4F3E-B64A-24650E8F4EB2}"/>
            </a:ext>
          </a:extLst>
        </xdr:cNvPr>
        <xdr:cNvSpPr txBox="1"/>
      </xdr:nvSpPr>
      <xdr:spPr>
        <a:xfrm>
          <a:off x="11354444" y="1062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8" name="正方形/長方形 557">
          <a:extLst>
            <a:ext uri="{FF2B5EF4-FFF2-40B4-BE49-F238E27FC236}">
              <a16:creationId xmlns:a16="http://schemas.microsoft.com/office/drawing/2014/main" id="{59491D06-2698-4783-861F-B66ACEB8AA0E}"/>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9" name="正方形/長方形 558">
          <a:extLst>
            <a:ext uri="{FF2B5EF4-FFF2-40B4-BE49-F238E27FC236}">
              <a16:creationId xmlns:a16="http://schemas.microsoft.com/office/drawing/2014/main" id="{B8BF284A-2F43-4A4B-9A95-1C0E30831BC8}"/>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0" name="正方形/長方形 559">
          <a:extLst>
            <a:ext uri="{FF2B5EF4-FFF2-40B4-BE49-F238E27FC236}">
              <a16:creationId xmlns:a16="http://schemas.microsoft.com/office/drawing/2014/main" id="{07275038-3117-4FE0-A443-32F331B8722A}"/>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1" name="正方形/長方形 560">
          <a:extLst>
            <a:ext uri="{FF2B5EF4-FFF2-40B4-BE49-F238E27FC236}">
              <a16:creationId xmlns:a16="http://schemas.microsoft.com/office/drawing/2014/main" id="{FFE1D7B0-620E-478E-BF87-8CFDC7215A47}"/>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2" name="正方形/長方形 561">
          <a:extLst>
            <a:ext uri="{FF2B5EF4-FFF2-40B4-BE49-F238E27FC236}">
              <a16:creationId xmlns:a16="http://schemas.microsoft.com/office/drawing/2014/main" id="{23B1089C-0724-4575-AFBF-F09E0C6130A3}"/>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3" name="正方形/長方形 562">
          <a:extLst>
            <a:ext uri="{FF2B5EF4-FFF2-40B4-BE49-F238E27FC236}">
              <a16:creationId xmlns:a16="http://schemas.microsoft.com/office/drawing/2014/main" id="{F07EE5DE-2943-447E-B258-E8AF5D082AAB}"/>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4" name="正方形/長方形 563">
          <a:extLst>
            <a:ext uri="{FF2B5EF4-FFF2-40B4-BE49-F238E27FC236}">
              <a16:creationId xmlns:a16="http://schemas.microsoft.com/office/drawing/2014/main" id="{97266253-5D25-4B75-804F-2E3E1F9C278E}"/>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5" name="正方形/長方形 564">
          <a:extLst>
            <a:ext uri="{FF2B5EF4-FFF2-40B4-BE49-F238E27FC236}">
              <a16:creationId xmlns:a16="http://schemas.microsoft.com/office/drawing/2014/main" id="{633A5948-7BD6-410F-8F4F-4B9241AFE779}"/>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6" name="テキスト ボックス 565">
          <a:extLst>
            <a:ext uri="{FF2B5EF4-FFF2-40B4-BE49-F238E27FC236}">
              <a16:creationId xmlns:a16="http://schemas.microsoft.com/office/drawing/2014/main" id="{759B9D27-D8AE-45E7-BB55-D9FB78BC2799}"/>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7" name="直線コネクタ 566">
          <a:extLst>
            <a:ext uri="{FF2B5EF4-FFF2-40B4-BE49-F238E27FC236}">
              <a16:creationId xmlns:a16="http://schemas.microsoft.com/office/drawing/2014/main" id="{0EAAF2A3-4369-4EFD-974E-8BC69B3AE14C}"/>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8" name="テキスト ボックス 567">
          <a:extLst>
            <a:ext uri="{FF2B5EF4-FFF2-40B4-BE49-F238E27FC236}">
              <a16:creationId xmlns:a16="http://schemas.microsoft.com/office/drawing/2014/main" id="{E20B1BBB-EA1D-4C21-8796-2EBD948265D0}"/>
            </a:ext>
          </a:extLst>
        </xdr:cNvPr>
        <xdr:cNvSpPr txBox="1"/>
      </xdr:nvSpPr>
      <xdr:spPr>
        <a:xfrm>
          <a:off x="160472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69" name="直線コネクタ 568">
          <a:extLst>
            <a:ext uri="{FF2B5EF4-FFF2-40B4-BE49-F238E27FC236}">
              <a16:creationId xmlns:a16="http://schemas.microsoft.com/office/drawing/2014/main" id="{8561968C-B2AE-4556-A366-ED2E51DF2DF3}"/>
            </a:ext>
          </a:extLst>
        </xdr:cNvPr>
        <xdr:cNvCxnSpPr/>
      </xdr:nvCxnSpPr>
      <xdr:spPr>
        <a:xfrm>
          <a:off x="16459200" y="1097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0" name="テキスト ボックス 569">
          <a:extLst>
            <a:ext uri="{FF2B5EF4-FFF2-40B4-BE49-F238E27FC236}">
              <a16:creationId xmlns:a16="http://schemas.microsoft.com/office/drawing/2014/main" id="{B86172E0-A684-4537-830A-A9269FEDFB6F}"/>
            </a:ext>
          </a:extLst>
        </xdr:cNvPr>
        <xdr:cNvSpPr txBox="1"/>
      </xdr:nvSpPr>
      <xdr:spPr>
        <a:xfrm>
          <a:off x="16047266" y="1082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1" name="直線コネクタ 570">
          <a:extLst>
            <a:ext uri="{FF2B5EF4-FFF2-40B4-BE49-F238E27FC236}">
              <a16:creationId xmlns:a16="http://schemas.microsoft.com/office/drawing/2014/main" id="{E893F2AF-15DF-4EA8-9A0D-B9C5C3409D85}"/>
            </a:ext>
          </a:extLst>
        </xdr:cNvPr>
        <xdr:cNvCxnSpPr/>
      </xdr:nvCxnSpPr>
      <xdr:spPr>
        <a:xfrm>
          <a:off x="16459200" y="1051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2" name="テキスト ボックス 571">
          <a:extLst>
            <a:ext uri="{FF2B5EF4-FFF2-40B4-BE49-F238E27FC236}">
              <a16:creationId xmlns:a16="http://schemas.microsoft.com/office/drawing/2014/main" id="{D94D976C-BB0C-41DF-8863-6650F3E9B531}"/>
            </a:ext>
          </a:extLst>
        </xdr:cNvPr>
        <xdr:cNvSpPr txBox="1"/>
      </xdr:nvSpPr>
      <xdr:spPr>
        <a:xfrm>
          <a:off x="16047266" y="1037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3" name="直線コネクタ 572">
          <a:extLst>
            <a:ext uri="{FF2B5EF4-FFF2-40B4-BE49-F238E27FC236}">
              <a16:creationId xmlns:a16="http://schemas.microsoft.com/office/drawing/2014/main" id="{3E223B19-8318-44C5-9354-7E7B8A06701E}"/>
            </a:ext>
          </a:extLst>
        </xdr:cNvPr>
        <xdr:cNvCxnSpPr/>
      </xdr:nvCxnSpPr>
      <xdr:spPr>
        <a:xfrm>
          <a:off x="16459200" y="1005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4" name="テキスト ボックス 573">
          <a:extLst>
            <a:ext uri="{FF2B5EF4-FFF2-40B4-BE49-F238E27FC236}">
              <a16:creationId xmlns:a16="http://schemas.microsoft.com/office/drawing/2014/main" id="{59F8AB07-9B8F-47CB-85BC-8919F9EC5C3B}"/>
            </a:ext>
          </a:extLst>
        </xdr:cNvPr>
        <xdr:cNvSpPr txBox="1"/>
      </xdr:nvSpPr>
      <xdr:spPr>
        <a:xfrm>
          <a:off x="16047266" y="991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5" name="直線コネクタ 574">
          <a:extLst>
            <a:ext uri="{FF2B5EF4-FFF2-40B4-BE49-F238E27FC236}">
              <a16:creationId xmlns:a16="http://schemas.microsoft.com/office/drawing/2014/main" id="{F6646F2C-B62B-437A-9BB1-63326DC41015}"/>
            </a:ext>
          </a:extLst>
        </xdr:cNvPr>
        <xdr:cNvCxnSpPr/>
      </xdr:nvCxnSpPr>
      <xdr:spPr>
        <a:xfrm>
          <a:off x="16459200" y="960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6" name="テキスト ボックス 575">
          <a:extLst>
            <a:ext uri="{FF2B5EF4-FFF2-40B4-BE49-F238E27FC236}">
              <a16:creationId xmlns:a16="http://schemas.microsoft.com/office/drawing/2014/main" id="{70DED305-89CB-47F7-BC04-65234BDD2896}"/>
            </a:ext>
          </a:extLst>
        </xdr:cNvPr>
        <xdr:cNvSpPr txBox="1"/>
      </xdr:nvSpPr>
      <xdr:spPr>
        <a:xfrm>
          <a:off x="16047266" y="945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7" name="直線コネクタ 576">
          <a:extLst>
            <a:ext uri="{FF2B5EF4-FFF2-40B4-BE49-F238E27FC236}">
              <a16:creationId xmlns:a16="http://schemas.microsoft.com/office/drawing/2014/main" id="{7C0D4BE6-0B2E-4B32-85EE-C3A3F58E700E}"/>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8" name="テキスト ボックス 577">
          <a:extLst>
            <a:ext uri="{FF2B5EF4-FFF2-40B4-BE49-F238E27FC236}">
              <a16:creationId xmlns:a16="http://schemas.microsoft.com/office/drawing/2014/main" id="{EF1066CD-1B09-4E58-9FB9-50E241FB2F80}"/>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9" name="【学校施設】&#10;一人当たり面積グラフ枠">
          <a:extLst>
            <a:ext uri="{FF2B5EF4-FFF2-40B4-BE49-F238E27FC236}">
              <a16:creationId xmlns:a16="http://schemas.microsoft.com/office/drawing/2014/main" id="{90470DA7-4421-43DA-8D6B-35AED5BFD4D3}"/>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59436</xdr:rowOff>
    </xdr:from>
    <xdr:to>
      <xdr:col>116</xdr:col>
      <xdr:colOff>62864</xdr:colOff>
      <xdr:row>64</xdr:row>
      <xdr:rowOff>107442</xdr:rowOff>
    </xdr:to>
    <xdr:cxnSp macro="">
      <xdr:nvCxnSpPr>
        <xdr:cNvPr id="580" name="直線コネクタ 579">
          <a:extLst>
            <a:ext uri="{FF2B5EF4-FFF2-40B4-BE49-F238E27FC236}">
              <a16:creationId xmlns:a16="http://schemas.microsoft.com/office/drawing/2014/main" id="{DDA0E73F-1538-4244-BA58-BDD2ABB7A2A1}"/>
            </a:ext>
          </a:extLst>
        </xdr:cNvPr>
        <xdr:cNvCxnSpPr/>
      </xdr:nvCxnSpPr>
      <xdr:spPr>
        <a:xfrm flipV="1">
          <a:off x="19947254" y="9828276"/>
          <a:ext cx="0" cy="125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111269</xdr:rowOff>
    </xdr:from>
    <xdr:ext cx="469744" cy="259045"/>
    <xdr:sp macro="" textlink="">
      <xdr:nvSpPr>
        <xdr:cNvPr id="581" name="【学校施設】&#10;一人当たり面積最小値テキスト">
          <a:extLst>
            <a:ext uri="{FF2B5EF4-FFF2-40B4-BE49-F238E27FC236}">
              <a16:creationId xmlns:a16="http://schemas.microsoft.com/office/drawing/2014/main" id="{AA6EC0AF-931B-4EEB-AE61-98437F2965E0}"/>
            </a:ext>
          </a:extLst>
        </xdr:cNvPr>
        <xdr:cNvSpPr txBox="1"/>
      </xdr:nvSpPr>
      <xdr:spPr>
        <a:xfrm>
          <a:off x="19985990" y="1108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107442</xdr:rowOff>
    </xdr:from>
    <xdr:to>
      <xdr:col>116</xdr:col>
      <xdr:colOff>152400</xdr:colOff>
      <xdr:row>64</xdr:row>
      <xdr:rowOff>107442</xdr:rowOff>
    </xdr:to>
    <xdr:cxnSp macro="">
      <xdr:nvCxnSpPr>
        <xdr:cNvPr id="582" name="直線コネクタ 581">
          <a:extLst>
            <a:ext uri="{FF2B5EF4-FFF2-40B4-BE49-F238E27FC236}">
              <a16:creationId xmlns:a16="http://schemas.microsoft.com/office/drawing/2014/main" id="{F92505C8-9292-4036-AAD5-653579284A8B}"/>
            </a:ext>
          </a:extLst>
        </xdr:cNvPr>
        <xdr:cNvCxnSpPr/>
      </xdr:nvCxnSpPr>
      <xdr:spPr>
        <a:xfrm>
          <a:off x="19885660" y="110783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6113</xdr:rowOff>
    </xdr:from>
    <xdr:ext cx="469744" cy="259045"/>
    <xdr:sp macro="" textlink="">
      <xdr:nvSpPr>
        <xdr:cNvPr id="583" name="【学校施設】&#10;一人当たり面積最大値テキスト">
          <a:extLst>
            <a:ext uri="{FF2B5EF4-FFF2-40B4-BE49-F238E27FC236}">
              <a16:creationId xmlns:a16="http://schemas.microsoft.com/office/drawing/2014/main" id="{A6AC2886-4A49-44A9-B941-1FDBC153DD51}"/>
            </a:ext>
          </a:extLst>
        </xdr:cNvPr>
        <xdr:cNvSpPr txBox="1"/>
      </xdr:nvSpPr>
      <xdr:spPr>
        <a:xfrm>
          <a:off x="19985990" y="9609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59436</xdr:rowOff>
    </xdr:from>
    <xdr:to>
      <xdr:col>116</xdr:col>
      <xdr:colOff>152400</xdr:colOff>
      <xdr:row>57</xdr:row>
      <xdr:rowOff>59436</xdr:rowOff>
    </xdr:to>
    <xdr:cxnSp macro="">
      <xdr:nvCxnSpPr>
        <xdr:cNvPr id="584" name="直線コネクタ 583">
          <a:extLst>
            <a:ext uri="{FF2B5EF4-FFF2-40B4-BE49-F238E27FC236}">
              <a16:creationId xmlns:a16="http://schemas.microsoft.com/office/drawing/2014/main" id="{9E9C740A-4C50-4FAC-8017-51E7F86721D6}"/>
            </a:ext>
          </a:extLst>
        </xdr:cNvPr>
        <xdr:cNvCxnSpPr/>
      </xdr:nvCxnSpPr>
      <xdr:spPr>
        <a:xfrm>
          <a:off x="19885660" y="98282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109237</xdr:rowOff>
    </xdr:from>
    <xdr:ext cx="469744" cy="259045"/>
    <xdr:sp macro="" textlink="">
      <xdr:nvSpPr>
        <xdr:cNvPr id="585" name="【学校施設】&#10;一人当たり面積平均値テキスト">
          <a:extLst>
            <a:ext uri="{FF2B5EF4-FFF2-40B4-BE49-F238E27FC236}">
              <a16:creationId xmlns:a16="http://schemas.microsoft.com/office/drawing/2014/main" id="{D0366977-342F-47C1-8386-569DC7751E44}"/>
            </a:ext>
          </a:extLst>
        </xdr:cNvPr>
        <xdr:cNvSpPr txBox="1"/>
      </xdr:nvSpPr>
      <xdr:spPr>
        <a:xfrm>
          <a:off x="19985990" y="103943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86360</xdr:rowOff>
    </xdr:from>
    <xdr:to>
      <xdr:col>116</xdr:col>
      <xdr:colOff>114300</xdr:colOff>
      <xdr:row>62</xdr:row>
      <xdr:rowOff>16510</xdr:rowOff>
    </xdr:to>
    <xdr:sp macro="" textlink="">
      <xdr:nvSpPr>
        <xdr:cNvPr id="586" name="フローチャート: 判断 585">
          <a:extLst>
            <a:ext uri="{FF2B5EF4-FFF2-40B4-BE49-F238E27FC236}">
              <a16:creationId xmlns:a16="http://schemas.microsoft.com/office/drawing/2014/main" id="{B7857274-DAD3-4BE8-90A6-9BB64F25A610}"/>
            </a:ext>
          </a:extLst>
        </xdr:cNvPr>
        <xdr:cNvSpPr/>
      </xdr:nvSpPr>
      <xdr:spPr>
        <a:xfrm>
          <a:off x="19904710" y="1054671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79502</xdr:rowOff>
    </xdr:from>
    <xdr:to>
      <xdr:col>112</xdr:col>
      <xdr:colOff>38100</xdr:colOff>
      <xdr:row>62</xdr:row>
      <xdr:rowOff>9652</xdr:rowOff>
    </xdr:to>
    <xdr:sp macro="" textlink="">
      <xdr:nvSpPr>
        <xdr:cNvPr id="587" name="フローチャート: 判断 586">
          <a:extLst>
            <a:ext uri="{FF2B5EF4-FFF2-40B4-BE49-F238E27FC236}">
              <a16:creationId xmlns:a16="http://schemas.microsoft.com/office/drawing/2014/main" id="{2C580C8E-87D3-4D2C-92AA-42D7A6ECF057}"/>
            </a:ext>
          </a:extLst>
        </xdr:cNvPr>
        <xdr:cNvSpPr/>
      </xdr:nvSpPr>
      <xdr:spPr>
        <a:xfrm>
          <a:off x="19161760" y="1053795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56642</xdr:rowOff>
    </xdr:from>
    <xdr:to>
      <xdr:col>107</xdr:col>
      <xdr:colOff>101600</xdr:colOff>
      <xdr:row>61</xdr:row>
      <xdr:rowOff>158242</xdr:rowOff>
    </xdr:to>
    <xdr:sp macro="" textlink="">
      <xdr:nvSpPr>
        <xdr:cNvPr id="588" name="フローチャート: 判断 587">
          <a:extLst>
            <a:ext uri="{FF2B5EF4-FFF2-40B4-BE49-F238E27FC236}">
              <a16:creationId xmlns:a16="http://schemas.microsoft.com/office/drawing/2014/main" id="{D2F19B55-8ABA-4A8F-9482-A707D1B6A512}"/>
            </a:ext>
          </a:extLst>
        </xdr:cNvPr>
        <xdr:cNvSpPr/>
      </xdr:nvSpPr>
      <xdr:spPr>
        <a:xfrm>
          <a:off x="18345150" y="10518902"/>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159512</xdr:rowOff>
    </xdr:from>
    <xdr:to>
      <xdr:col>102</xdr:col>
      <xdr:colOff>165100</xdr:colOff>
      <xdr:row>61</xdr:row>
      <xdr:rowOff>89662</xdr:rowOff>
    </xdr:to>
    <xdr:sp macro="" textlink="">
      <xdr:nvSpPr>
        <xdr:cNvPr id="589" name="フローチャート: 判断 588">
          <a:extLst>
            <a:ext uri="{FF2B5EF4-FFF2-40B4-BE49-F238E27FC236}">
              <a16:creationId xmlns:a16="http://schemas.microsoft.com/office/drawing/2014/main" id="{5C4E9B4A-0972-4A50-9F7C-7EF65343960C}"/>
            </a:ext>
          </a:extLst>
        </xdr:cNvPr>
        <xdr:cNvSpPr/>
      </xdr:nvSpPr>
      <xdr:spPr>
        <a:xfrm>
          <a:off x="17547590" y="10448417"/>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170942</xdr:rowOff>
    </xdr:from>
    <xdr:to>
      <xdr:col>98</xdr:col>
      <xdr:colOff>38100</xdr:colOff>
      <xdr:row>61</xdr:row>
      <xdr:rowOff>101092</xdr:rowOff>
    </xdr:to>
    <xdr:sp macro="" textlink="">
      <xdr:nvSpPr>
        <xdr:cNvPr id="590" name="フローチャート: 判断 589">
          <a:extLst>
            <a:ext uri="{FF2B5EF4-FFF2-40B4-BE49-F238E27FC236}">
              <a16:creationId xmlns:a16="http://schemas.microsoft.com/office/drawing/2014/main" id="{222BEBC7-561F-480B-B53F-096A40261564}"/>
            </a:ext>
          </a:extLst>
        </xdr:cNvPr>
        <xdr:cNvSpPr/>
      </xdr:nvSpPr>
      <xdr:spPr>
        <a:xfrm>
          <a:off x="16761460" y="10461752"/>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6F6A56E4-2089-4E62-B9DF-CEED7C1A8223}"/>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2D3AAF8A-755B-4BB9-A18C-7D8708B19D9C}"/>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F42D0CDD-EC39-427A-89BF-6CE84FFFB1A1}"/>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D92F4738-5CA3-49BD-BF8D-594DCAEB68FE}"/>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F9887D56-03E1-42E6-A3D6-CBEAC5BB9A0C}"/>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596" name="楕円 595">
          <a:extLst>
            <a:ext uri="{FF2B5EF4-FFF2-40B4-BE49-F238E27FC236}">
              <a16:creationId xmlns:a16="http://schemas.microsoft.com/office/drawing/2014/main" id="{7E998F14-6926-424E-86BB-1351DA48E78A}"/>
            </a:ext>
          </a:extLst>
        </xdr:cNvPr>
        <xdr:cNvSpPr/>
      </xdr:nvSpPr>
      <xdr:spPr>
        <a:xfrm>
          <a:off x="19904710" y="1076579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110507</xdr:rowOff>
    </xdr:from>
    <xdr:ext cx="469744" cy="259045"/>
    <xdr:sp macro="" textlink="">
      <xdr:nvSpPr>
        <xdr:cNvPr id="597" name="【学校施設】&#10;一人当たり面積該当値テキスト">
          <a:extLst>
            <a:ext uri="{FF2B5EF4-FFF2-40B4-BE49-F238E27FC236}">
              <a16:creationId xmlns:a16="http://schemas.microsoft.com/office/drawing/2014/main" id="{599CE7F4-11BF-4BCF-A339-8EC18DF64EA4}"/>
            </a:ext>
          </a:extLst>
        </xdr:cNvPr>
        <xdr:cNvSpPr txBox="1"/>
      </xdr:nvSpPr>
      <xdr:spPr>
        <a:xfrm>
          <a:off x="19985990"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113792</xdr:rowOff>
    </xdr:from>
    <xdr:to>
      <xdr:col>112</xdr:col>
      <xdr:colOff>38100</xdr:colOff>
      <xdr:row>63</xdr:row>
      <xdr:rowOff>43942</xdr:rowOff>
    </xdr:to>
    <xdr:sp macro="" textlink="">
      <xdr:nvSpPr>
        <xdr:cNvPr id="598" name="楕円 597">
          <a:extLst>
            <a:ext uri="{FF2B5EF4-FFF2-40B4-BE49-F238E27FC236}">
              <a16:creationId xmlns:a16="http://schemas.microsoft.com/office/drawing/2014/main" id="{64A7784B-31B4-470B-B5EB-7A8579EB92DC}"/>
            </a:ext>
          </a:extLst>
        </xdr:cNvPr>
        <xdr:cNvSpPr/>
      </xdr:nvSpPr>
      <xdr:spPr>
        <a:xfrm>
          <a:off x="19161760" y="10743692"/>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164592</xdr:rowOff>
    </xdr:from>
    <xdr:to>
      <xdr:col>116</xdr:col>
      <xdr:colOff>63500</xdr:colOff>
      <xdr:row>63</xdr:row>
      <xdr:rowOff>11430</xdr:rowOff>
    </xdr:to>
    <xdr:cxnSp macro="">
      <xdr:nvCxnSpPr>
        <xdr:cNvPr id="599" name="直線コネクタ 598">
          <a:extLst>
            <a:ext uri="{FF2B5EF4-FFF2-40B4-BE49-F238E27FC236}">
              <a16:creationId xmlns:a16="http://schemas.microsoft.com/office/drawing/2014/main" id="{F355BE23-2609-422E-BFBC-9AB258140EFC}"/>
            </a:ext>
          </a:extLst>
        </xdr:cNvPr>
        <xdr:cNvCxnSpPr/>
      </xdr:nvCxnSpPr>
      <xdr:spPr>
        <a:xfrm>
          <a:off x="19204940" y="10798302"/>
          <a:ext cx="74295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113792</xdr:rowOff>
    </xdr:from>
    <xdr:to>
      <xdr:col>107</xdr:col>
      <xdr:colOff>101600</xdr:colOff>
      <xdr:row>63</xdr:row>
      <xdr:rowOff>43942</xdr:rowOff>
    </xdr:to>
    <xdr:sp macro="" textlink="">
      <xdr:nvSpPr>
        <xdr:cNvPr id="600" name="楕円 599">
          <a:extLst>
            <a:ext uri="{FF2B5EF4-FFF2-40B4-BE49-F238E27FC236}">
              <a16:creationId xmlns:a16="http://schemas.microsoft.com/office/drawing/2014/main" id="{56C21781-BBC7-43C0-B438-A9DA978AF589}"/>
            </a:ext>
          </a:extLst>
        </xdr:cNvPr>
        <xdr:cNvSpPr/>
      </xdr:nvSpPr>
      <xdr:spPr>
        <a:xfrm>
          <a:off x="18345150" y="1074369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164592</xdr:rowOff>
    </xdr:from>
    <xdr:to>
      <xdr:col>111</xdr:col>
      <xdr:colOff>177800</xdr:colOff>
      <xdr:row>62</xdr:row>
      <xdr:rowOff>164592</xdr:rowOff>
    </xdr:to>
    <xdr:cxnSp macro="">
      <xdr:nvCxnSpPr>
        <xdr:cNvPr id="601" name="直線コネクタ 600">
          <a:extLst>
            <a:ext uri="{FF2B5EF4-FFF2-40B4-BE49-F238E27FC236}">
              <a16:creationId xmlns:a16="http://schemas.microsoft.com/office/drawing/2014/main" id="{7873FEBD-A9D8-4CAB-ADE6-DF058D6C38DC}"/>
            </a:ext>
          </a:extLst>
        </xdr:cNvPr>
        <xdr:cNvCxnSpPr/>
      </xdr:nvCxnSpPr>
      <xdr:spPr>
        <a:xfrm>
          <a:off x="18399760" y="10798302"/>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111506</xdr:rowOff>
    </xdr:from>
    <xdr:to>
      <xdr:col>102</xdr:col>
      <xdr:colOff>165100</xdr:colOff>
      <xdr:row>63</xdr:row>
      <xdr:rowOff>41656</xdr:rowOff>
    </xdr:to>
    <xdr:sp macro="" textlink="">
      <xdr:nvSpPr>
        <xdr:cNvPr id="602" name="楕円 601">
          <a:extLst>
            <a:ext uri="{FF2B5EF4-FFF2-40B4-BE49-F238E27FC236}">
              <a16:creationId xmlns:a16="http://schemas.microsoft.com/office/drawing/2014/main" id="{8C4FAB3B-1596-4D5B-8DE2-5BE091DE9528}"/>
            </a:ext>
          </a:extLst>
        </xdr:cNvPr>
        <xdr:cNvSpPr/>
      </xdr:nvSpPr>
      <xdr:spPr>
        <a:xfrm>
          <a:off x="17547590" y="10741406"/>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162306</xdr:rowOff>
    </xdr:from>
    <xdr:to>
      <xdr:col>107</xdr:col>
      <xdr:colOff>50800</xdr:colOff>
      <xdr:row>62</xdr:row>
      <xdr:rowOff>164592</xdr:rowOff>
    </xdr:to>
    <xdr:cxnSp macro="">
      <xdr:nvCxnSpPr>
        <xdr:cNvPr id="603" name="直線コネクタ 602">
          <a:extLst>
            <a:ext uri="{FF2B5EF4-FFF2-40B4-BE49-F238E27FC236}">
              <a16:creationId xmlns:a16="http://schemas.microsoft.com/office/drawing/2014/main" id="{4070A8EF-8229-4F15-BAA2-10DB1299C29B}"/>
            </a:ext>
          </a:extLst>
        </xdr:cNvPr>
        <xdr:cNvCxnSpPr/>
      </xdr:nvCxnSpPr>
      <xdr:spPr>
        <a:xfrm>
          <a:off x="17602200" y="10794111"/>
          <a:ext cx="79756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97790</xdr:rowOff>
    </xdr:from>
    <xdr:to>
      <xdr:col>98</xdr:col>
      <xdr:colOff>38100</xdr:colOff>
      <xdr:row>63</xdr:row>
      <xdr:rowOff>27940</xdr:rowOff>
    </xdr:to>
    <xdr:sp macro="" textlink="">
      <xdr:nvSpPr>
        <xdr:cNvPr id="604" name="楕円 603">
          <a:extLst>
            <a:ext uri="{FF2B5EF4-FFF2-40B4-BE49-F238E27FC236}">
              <a16:creationId xmlns:a16="http://schemas.microsoft.com/office/drawing/2014/main" id="{5359F3A1-D593-40D9-8138-27F0084D2542}"/>
            </a:ext>
          </a:extLst>
        </xdr:cNvPr>
        <xdr:cNvSpPr/>
      </xdr:nvSpPr>
      <xdr:spPr>
        <a:xfrm>
          <a:off x="16761460" y="1072388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148590</xdr:rowOff>
    </xdr:from>
    <xdr:to>
      <xdr:col>102</xdr:col>
      <xdr:colOff>114300</xdr:colOff>
      <xdr:row>62</xdr:row>
      <xdr:rowOff>162306</xdr:rowOff>
    </xdr:to>
    <xdr:cxnSp macro="">
      <xdr:nvCxnSpPr>
        <xdr:cNvPr id="605" name="直線コネクタ 604">
          <a:extLst>
            <a:ext uri="{FF2B5EF4-FFF2-40B4-BE49-F238E27FC236}">
              <a16:creationId xmlns:a16="http://schemas.microsoft.com/office/drawing/2014/main" id="{0DF07853-BE4B-4FE2-A595-EDA200EC8000}"/>
            </a:ext>
          </a:extLst>
        </xdr:cNvPr>
        <xdr:cNvCxnSpPr/>
      </xdr:nvCxnSpPr>
      <xdr:spPr>
        <a:xfrm>
          <a:off x="16804640" y="10778490"/>
          <a:ext cx="79756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26179</xdr:rowOff>
    </xdr:from>
    <xdr:ext cx="469744" cy="259045"/>
    <xdr:sp macro="" textlink="">
      <xdr:nvSpPr>
        <xdr:cNvPr id="606" name="n_1aveValue【学校施設】&#10;一人当たり面積">
          <a:extLst>
            <a:ext uri="{FF2B5EF4-FFF2-40B4-BE49-F238E27FC236}">
              <a16:creationId xmlns:a16="http://schemas.microsoft.com/office/drawing/2014/main" id="{84BB2D72-3EC9-4BC2-AB36-DF588EB59759}"/>
            </a:ext>
          </a:extLst>
        </xdr:cNvPr>
        <xdr:cNvSpPr txBox="1"/>
      </xdr:nvSpPr>
      <xdr:spPr>
        <a:xfrm>
          <a:off x="18982132" y="10309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3319</xdr:rowOff>
    </xdr:from>
    <xdr:ext cx="469744" cy="259045"/>
    <xdr:sp macro="" textlink="">
      <xdr:nvSpPr>
        <xdr:cNvPr id="607" name="n_2aveValue【学校施設】&#10;一人当たり面積">
          <a:extLst>
            <a:ext uri="{FF2B5EF4-FFF2-40B4-BE49-F238E27FC236}">
              <a16:creationId xmlns:a16="http://schemas.microsoft.com/office/drawing/2014/main" id="{D6808541-45A7-4678-8243-D242A0DFBE81}"/>
            </a:ext>
          </a:extLst>
        </xdr:cNvPr>
        <xdr:cNvSpPr txBox="1"/>
      </xdr:nvSpPr>
      <xdr:spPr>
        <a:xfrm>
          <a:off x="18182032" y="1029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106189</xdr:rowOff>
    </xdr:from>
    <xdr:ext cx="469744" cy="259045"/>
    <xdr:sp macro="" textlink="">
      <xdr:nvSpPr>
        <xdr:cNvPr id="608" name="n_3aveValue【学校施設】&#10;一人当たり面積">
          <a:extLst>
            <a:ext uri="{FF2B5EF4-FFF2-40B4-BE49-F238E27FC236}">
              <a16:creationId xmlns:a16="http://schemas.microsoft.com/office/drawing/2014/main" id="{B167078C-F87B-428F-B324-B92AF3A4FD62}"/>
            </a:ext>
          </a:extLst>
        </xdr:cNvPr>
        <xdr:cNvSpPr txBox="1"/>
      </xdr:nvSpPr>
      <xdr:spPr>
        <a:xfrm>
          <a:off x="17384472" y="10219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117619</xdr:rowOff>
    </xdr:from>
    <xdr:ext cx="469744" cy="259045"/>
    <xdr:sp macro="" textlink="">
      <xdr:nvSpPr>
        <xdr:cNvPr id="609" name="n_4aveValue【学校施設】&#10;一人当たり面積">
          <a:extLst>
            <a:ext uri="{FF2B5EF4-FFF2-40B4-BE49-F238E27FC236}">
              <a16:creationId xmlns:a16="http://schemas.microsoft.com/office/drawing/2014/main" id="{8FB518C6-3136-4D13-A57E-D38A27DDFA3B}"/>
            </a:ext>
          </a:extLst>
        </xdr:cNvPr>
        <xdr:cNvSpPr txBox="1"/>
      </xdr:nvSpPr>
      <xdr:spPr>
        <a:xfrm>
          <a:off x="16588817" y="1023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35069</xdr:rowOff>
    </xdr:from>
    <xdr:ext cx="469744" cy="259045"/>
    <xdr:sp macro="" textlink="">
      <xdr:nvSpPr>
        <xdr:cNvPr id="610" name="n_1mainValue【学校施設】&#10;一人当たり面積">
          <a:extLst>
            <a:ext uri="{FF2B5EF4-FFF2-40B4-BE49-F238E27FC236}">
              <a16:creationId xmlns:a16="http://schemas.microsoft.com/office/drawing/2014/main" id="{7EF3C9FA-9D60-4117-B7E1-892906E8D323}"/>
            </a:ext>
          </a:extLst>
        </xdr:cNvPr>
        <xdr:cNvSpPr txBox="1"/>
      </xdr:nvSpPr>
      <xdr:spPr>
        <a:xfrm>
          <a:off x="18982132" y="1083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35069</xdr:rowOff>
    </xdr:from>
    <xdr:ext cx="469744" cy="259045"/>
    <xdr:sp macro="" textlink="">
      <xdr:nvSpPr>
        <xdr:cNvPr id="611" name="n_2mainValue【学校施設】&#10;一人当たり面積">
          <a:extLst>
            <a:ext uri="{FF2B5EF4-FFF2-40B4-BE49-F238E27FC236}">
              <a16:creationId xmlns:a16="http://schemas.microsoft.com/office/drawing/2014/main" id="{17739B45-85B3-4EAC-BF9C-CA17EC9FBAD9}"/>
            </a:ext>
          </a:extLst>
        </xdr:cNvPr>
        <xdr:cNvSpPr txBox="1"/>
      </xdr:nvSpPr>
      <xdr:spPr>
        <a:xfrm>
          <a:off x="18182032" y="1083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32783</xdr:rowOff>
    </xdr:from>
    <xdr:ext cx="469744" cy="259045"/>
    <xdr:sp macro="" textlink="">
      <xdr:nvSpPr>
        <xdr:cNvPr id="612" name="n_3mainValue【学校施設】&#10;一人当たり面積">
          <a:extLst>
            <a:ext uri="{FF2B5EF4-FFF2-40B4-BE49-F238E27FC236}">
              <a16:creationId xmlns:a16="http://schemas.microsoft.com/office/drawing/2014/main" id="{45E03055-1FF2-488F-BCB1-6FA6415CAD5A}"/>
            </a:ext>
          </a:extLst>
        </xdr:cNvPr>
        <xdr:cNvSpPr txBox="1"/>
      </xdr:nvSpPr>
      <xdr:spPr>
        <a:xfrm>
          <a:off x="17384472" y="10832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19067</xdr:rowOff>
    </xdr:from>
    <xdr:ext cx="469744" cy="259045"/>
    <xdr:sp macro="" textlink="">
      <xdr:nvSpPr>
        <xdr:cNvPr id="613" name="n_4mainValue【学校施設】&#10;一人当たり面積">
          <a:extLst>
            <a:ext uri="{FF2B5EF4-FFF2-40B4-BE49-F238E27FC236}">
              <a16:creationId xmlns:a16="http://schemas.microsoft.com/office/drawing/2014/main" id="{0F57FE23-04D8-4BA6-A545-E1447198915B}"/>
            </a:ext>
          </a:extLst>
        </xdr:cNvPr>
        <xdr:cNvSpPr txBox="1"/>
      </xdr:nvSpPr>
      <xdr:spPr>
        <a:xfrm>
          <a:off x="1658881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4" name="正方形/長方形 613">
          <a:extLst>
            <a:ext uri="{FF2B5EF4-FFF2-40B4-BE49-F238E27FC236}">
              <a16:creationId xmlns:a16="http://schemas.microsoft.com/office/drawing/2014/main" id="{E2D87177-5098-4951-AE16-117A99A7283B}"/>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5" name="正方形/長方形 614">
          <a:extLst>
            <a:ext uri="{FF2B5EF4-FFF2-40B4-BE49-F238E27FC236}">
              <a16:creationId xmlns:a16="http://schemas.microsoft.com/office/drawing/2014/main" id="{F45F02C7-2CB3-47B0-8D0E-B03AB559DC57}"/>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6" name="正方形/長方形 615">
          <a:extLst>
            <a:ext uri="{FF2B5EF4-FFF2-40B4-BE49-F238E27FC236}">
              <a16:creationId xmlns:a16="http://schemas.microsoft.com/office/drawing/2014/main" id="{1D01FBFE-D83C-46D7-B69A-C213A815F9B7}"/>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7" name="正方形/長方形 616">
          <a:extLst>
            <a:ext uri="{FF2B5EF4-FFF2-40B4-BE49-F238E27FC236}">
              <a16:creationId xmlns:a16="http://schemas.microsoft.com/office/drawing/2014/main" id="{6445240E-18D0-48E6-987A-7F3F977BE703}"/>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8" name="正方形/長方形 617">
          <a:extLst>
            <a:ext uri="{FF2B5EF4-FFF2-40B4-BE49-F238E27FC236}">
              <a16:creationId xmlns:a16="http://schemas.microsoft.com/office/drawing/2014/main" id="{8AD5D3BA-B1C2-46DC-AD6F-0C6A92E2B7A6}"/>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9" name="正方形/長方形 618">
          <a:extLst>
            <a:ext uri="{FF2B5EF4-FFF2-40B4-BE49-F238E27FC236}">
              <a16:creationId xmlns:a16="http://schemas.microsoft.com/office/drawing/2014/main" id="{9B4BDA65-E55F-48FD-A8B7-16D2764821FF}"/>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0" name="正方形/長方形 619">
          <a:extLst>
            <a:ext uri="{FF2B5EF4-FFF2-40B4-BE49-F238E27FC236}">
              <a16:creationId xmlns:a16="http://schemas.microsoft.com/office/drawing/2014/main" id="{E717F103-C2B0-4BF7-9F01-A1E8073FB722}"/>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1" name="正方形/長方形 620">
          <a:extLst>
            <a:ext uri="{FF2B5EF4-FFF2-40B4-BE49-F238E27FC236}">
              <a16:creationId xmlns:a16="http://schemas.microsoft.com/office/drawing/2014/main" id="{4FD0AAE5-8A42-4250-A314-BE453155FBC3}"/>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2" name="テキスト ボックス 621">
          <a:extLst>
            <a:ext uri="{FF2B5EF4-FFF2-40B4-BE49-F238E27FC236}">
              <a16:creationId xmlns:a16="http://schemas.microsoft.com/office/drawing/2014/main" id="{4D5D93A0-8FFC-4DA9-8D8B-E9E1827C5EB3}"/>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3" name="直線コネクタ 622">
          <a:extLst>
            <a:ext uri="{FF2B5EF4-FFF2-40B4-BE49-F238E27FC236}">
              <a16:creationId xmlns:a16="http://schemas.microsoft.com/office/drawing/2014/main" id="{273E68B7-1229-4D9B-A990-5C6E7C151D62}"/>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4" name="テキスト ボックス 623">
          <a:extLst>
            <a:ext uri="{FF2B5EF4-FFF2-40B4-BE49-F238E27FC236}">
              <a16:creationId xmlns:a16="http://schemas.microsoft.com/office/drawing/2014/main" id="{0EA150A0-0E6F-474A-A8B8-F2F185D07C0B}"/>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25" name="直線コネクタ 624">
          <a:extLst>
            <a:ext uri="{FF2B5EF4-FFF2-40B4-BE49-F238E27FC236}">
              <a16:creationId xmlns:a16="http://schemas.microsoft.com/office/drawing/2014/main" id="{D586FC04-F086-435E-979B-8472F5E3B37C}"/>
            </a:ext>
          </a:extLst>
        </xdr:cNvPr>
        <xdr:cNvCxnSpPr/>
      </xdr:nvCxnSpPr>
      <xdr:spPr>
        <a:xfrm>
          <a:off x="1120394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26" name="テキスト ボックス 625">
          <a:extLst>
            <a:ext uri="{FF2B5EF4-FFF2-40B4-BE49-F238E27FC236}">
              <a16:creationId xmlns:a16="http://schemas.microsoft.com/office/drawing/2014/main" id="{2C87486A-45BB-4CBA-B0F8-026A7F1E9E14}"/>
            </a:ext>
          </a:extLst>
        </xdr:cNvPr>
        <xdr:cNvSpPr txBox="1"/>
      </xdr:nvSpPr>
      <xdr:spPr>
        <a:xfrm>
          <a:off x="10801531"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27" name="直線コネクタ 626">
          <a:extLst>
            <a:ext uri="{FF2B5EF4-FFF2-40B4-BE49-F238E27FC236}">
              <a16:creationId xmlns:a16="http://schemas.microsoft.com/office/drawing/2014/main" id="{E4AA546D-BC11-44C6-926F-5E51B96F9970}"/>
            </a:ext>
          </a:extLst>
        </xdr:cNvPr>
        <xdr:cNvCxnSpPr/>
      </xdr:nvCxnSpPr>
      <xdr:spPr>
        <a:xfrm>
          <a:off x="11203940" y="1432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28" name="テキスト ボックス 627">
          <a:extLst>
            <a:ext uri="{FF2B5EF4-FFF2-40B4-BE49-F238E27FC236}">
              <a16:creationId xmlns:a16="http://schemas.microsoft.com/office/drawing/2014/main" id="{CF181984-BFAF-4ADB-B58A-10AEC8BCFEBD}"/>
            </a:ext>
          </a:extLst>
        </xdr:cNvPr>
        <xdr:cNvSpPr txBox="1"/>
      </xdr:nvSpPr>
      <xdr:spPr>
        <a:xfrm>
          <a:off x="10842791" y="1418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29" name="直線コネクタ 628">
          <a:extLst>
            <a:ext uri="{FF2B5EF4-FFF2-40B4-BE49-F238E27FC236}">
              <a16:creationId xmlns:a16="http://schemas.microsoft.com/office/drawing/2014/main" id="{361A5716-34EA-4BF7-963A-8D0D6391B8A2}"/>
            </a:ext>
          </a:extLst>
        </xdr:cNvPr>
        <xdr:cNvCxnSpPr/>
      </xdr:nvCxnSpPr>
      <xdr:spPr>
        <a:xfrm>
          <a:off x="1120394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30" name="テキスト ボックス 629">
          <a:extLst>
            <a:ext uri="{FF2B5EF4-FFF2-40B4-BE49-F238E27FC236}">
              <a16:creationId xmlns:a16="http://schemas.microsoft.com/office/drawing/2014/main" id="{A97AD7C8-CF40-4860-9D4C-0E4DA303DFBB}"/>
            </a:ext>
          </a:extLst>
        </xdr:cNvPr>
        <xdr:cNvSpPr txBox="1"/>
      </xdr:nvSpPr>
      <xdr:spPr>
        <a:xfrm>
          <a:off x="10842791" y="137280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31" name="直線コネクタ 630">
          <a:extLst>
            <a:ext uri="{FF2B5EF4-FFF2-40B4-BE49-F238E27FC236}">
              <a16:creationId xmlns:a16="http://schemas.microsoft.com/office/drawing/2014/main" id="{79248689-8B27-4844-80F8-C65F419E5479}"/>
            </a:ext>
          </a:extLst>
        </xdr:cNvPr>
        <xdr:cNvCxnSpPr/>
      </xdr:nvCxnSpPr>
      <xdr:spPr>
        <a:xfrm>
          <a:off x="1120394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32" name="テキスト ボックス 631">
          <a:extLst>
            <a:ext uri="{FF2B5EF4-FFF2-40B4-BE49-F238E27FC236}">
              <a16:creationId xmlns:a16="http://schemas.microsoft.com/office/drawing/2014/main" id="{A2D1FBA9-A464-4A14-90F7-EEDD99A7CC38}"/>
            </a:ext>
          </a:extLst>
        </xdr:cNvPr>
        <xdr:cNvSpPr txBox="1"/>
      </xdr:nvSpPr>
      <xdr:spPr>
        <a:xfrm>
          <a:off x="10842791" y="13267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3" name="直線コネクタ 632">
          <a:extLst>
            <a:ext uri="{FF2B5EF4-FFF2-40B4-BE49-F238E27FC236}">
              <a16:creationId xmlns:a16="http://schemas.microsoft.com/office/drawing/2014/main" id="{AD3F2B3E-D3BF-4B78-957D-1E6166F23C03}"/>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34" name="テキスト ボックス 633">
          <a:extLst>
            <a:ext uri="{FF2B5EF4-FFF2-40B4-BE49-F238E27FC236}">
              <a16:creationId xmlns:a16="http://schemas.microsoft.com/office/drawing/2014/main" id="{71BED7F8-FBDC-4F1E-BD39-E8AA3B7672BA}"/>
            </a:ext>
          </a:extLst>
        </xdr:cNvPr>
        <xdr:cNvSpPr txBox="1"/>
      </xdr:nvSpPr>
      <xdr:spPr>
        <a:xfrm>
          <a:off x="10842791" y="1281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5" name="【児童館】&#10;有形固定資産減価償却率グラフ枠">
          <a:extLst>
            <a:ext uri="{FF2B5EF4-FFF2-40B4-BE49-F238E27FC236}">
              <a16:creationId xmlns:a16="http://schemas.microsoft.com/office/drawing/2014/main" id="{C0928568-12FA-4BC2-BC23-95FF43FEDB3F}"/>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44958</xdr:rowOff>
    </xdr:from>
    <xdr:to>
      <xdr:col>85</xdr:col>
      <xdr:colOff>126364</xdr:colOff>
      <xdr:row>85</xdr:row>
      <xdr:rowOff>38100</xdr:rowOff>
    </xdr:to>
    <xdr:cxnSp macro="">
      <xdr:nvCxnSpPr>
        <xdr:cNvPr id="636" name="直線コネクタ 635">
          <a:extLst>
            <a:ext uri="{FF2B5EF4-FFF2-40B4-BE49-F238E27FC236}">
              <a16:creationId xmlns:a16="http://schemas.microsoft.com/office/drawing/2014/main" id="{61EFDB23-5FD7-4250-BC93-BF4C7ADA2ADA}"/>
            </a:ext>
          </a:extLst>
        </xdr:cNvPr>
        <xdr:cNvCxnSpPr/>
      </xdr:nvCxnSpPr>
      <xdr:spPr>
        <a:xfrm flipV="1">
          <a:off x="14703424" y="13419963"/>
          <a:ext cx="0" cy="1191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41927</xdr:rowOff>
    </xdr:from>
    <xdr:ext cx="405111" cy="259045"/>
    <xdr:sp macro="" textlink="">
      <xdr:nvSpPr>
        <xdr:cNvPr id="637" name="【児童館】&#10;有形固定資産減価償却率最小値テキスト">
          <a:extLst>
            <a:ext uri="{FF2B5EF4-FFF2-40B4-BE49-F238E27FC236}">
              <a16:creationId xmlns:a16="http://schemas.microsoft.com/office/drawing/2014/main" id="{3BD9C9DF-A98A-48C0-BF6D-04BF9A846147}"/>
            </a:ext>
          </a:extLst>
        </xdr:cNvPr>
        <xdr:cNvSpPr txBox="1"/>
      </xdr:nvSpPr>
      <xdr:spPr>
        <a:xfrm>
          <a:off x="14742160" y="1461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38100</xdr:rowOff>
    </xdr:from>
    <xdr:to>
      <xdr:col>86</xdr:col>
      <xdr:colOff>25400</xdr:colOff>
      <xdr:row>85</xdr:row>
      <xdr:rowOff>38100</xdr:rowOff>
    </xdr:to>
    <xdr:cxnSp macro="">
      <xdr:nvCxnSpPr>
        <xdr:cNvPr id="638" name="直線コネクタ 637">
          <a:extLst>
            <a:ext uri="{FF2B5EF4-FFF2-40B4-BE49-F238E27FC236}">
              <a16:creationId xmlns:a16="http://schemas.microsoft.com/office/drawing/2014/main" id="{30B3A45D-67B3-4BE9-9097-F185CBD6E9E9}"/>
            </a:ext>
          </a:extLst>
        </xdr:cNvPr>
        <xdr:cNvCxnSpPr/>
      </xdr:nvCxnSpPr>
      <xdr:spPr>
        <a:xfrm>
          <a:off x="14611350" y="146113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163085</xdr:rowOff>
    </xdr:from>
    <xdr:ext cx="405111" cy="259045"/>
    <xdr:sp macro="" textlink="">
      <xdr:nvSpPr>
        <xdr:cNvPr id="639" name="【児童館】&#10;有形固定資産減価償却率最大値テキスト">
          <a:extLst>
            <a:ext uri="{FF2B5EF4-FFF2-40B4-BE49-F238E27FC236}">
              <a16:creationId xmlns:a16="http://schemas.microsoft.com/office/drawing/2014/main" id="{D8C42C72-3097-4E3F-8641-789111425293}"/>
            </a:ext>
          </a:extLst>
        </xdr:cNvPr>
        <xdr:cNvSpPr txBox="1"/>
      </xdr:nvSpPr>
      <xdr:spPr>
        <a:xfrm>
          <a:off x="14742160" y="13195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44958</xdr:rowOff>
    </xdr:from>
    <xdr:to>
      <xdr:col>86</xdr:col>
      <xdr:colOff>25400</xdr:colOff>
      <xdr:row>78</xdr:row>
      <xdr:rowOff>44958</xdr:rowOff>
    </xdr:to>
    <xdr:cxnSp macro="">
      <xdr:nvCxnSpPr>
        <xdr:cNvPr id="640" name="直線コネクタ 639">
          <a:extLst>
            <a:ext uri="{FF2B5EF4-FFF2-40B4-BE49-F238E27FC236}">
              <a16:creationId xmlns:a16="http://schemas.microsoft.com/office/drawing/2014/main" id="{8716D6F0-31DD-43DC-8F4C-12D2EB597340}"/>
            </a:ext>
          </a:extLst>
        </xdr:cNvPr>
        <xdr:cNvCxnSpPr/>
      </xdr:nvCxnSpPr>
      <xdr:spPr>
        <a:xfrm>
          <a:off x="14611350" y="134199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128033</xdr:rowOff>
    </xdr:from>
    <xdr:ext cx="405111" cy="259045"/>
    <xdr:sp macro="" textlink="">
      <xdr:nvSpPr>
        <xdr:cNvPr id="641" name="【児童館】&#10;有形固定資産減価償却率平均値テキスト">
          <a:extLst>
            <a:ext uri="{FF2B5EF4-FFF2-40B4-BE49-F238E27FC236}">
              <a16:creationId xmlns:a16="http://schemas.microsoft.com/office/drawing/2014/main" id="{654EA326-BF6E-47CB-8A84-CCBA34A80FCA}"/>
            </a:ext>
          </a:extLst>
        </xdr:cNvPr>
        <xdr:cNvSpPr txBox="1"/>
      </xdr:nvSpPr>
      <xdr:spPr>
        <a:xfrm>
          <a:off x="14742160" y="138478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149606</xdr:rowOff>
    </xdr:from>
    <xdr:to>
      <xdr:col>85</xdr:col>
      <xdr:colOff>177800</xdr:colOff>
      <xdr:row>81</xdr:row>
      <xdr:rowOff>79756</xdr:rowOff>
    </xdr:to>
    <xdr:sp macro="" textlink="">
      <xdr:nvSpPr>
        <xdr:cNvPr id="642" name="フローチャート: 判断 641">
          <a:extLst>
            <a:ext uri="{FF2B5EF4-FFF2-40B4-BE49-F238E27FC236}">
              <a16:creationId xmlns:a16="http://schemas.microsoft.com/office/drawing/2014/main" id="{D31FE71E-863E-4C1A-A1E6-D78786B6A83B}"/>
            </a:ext>
          </a:extLst>
        </xdr:cNvPr>
        <xdr:cNvSpPr/>
      </xdr:nvSpPr>
      <xdr:spPr>
        <a:xfrm>
          <a:off x="14649450" y="13865606"/>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5587</xdr:rowOff>
    </xdr:from>
    <xdr:to>
      <xdr:col>81</xdr:col>
      <xdr:colOff>101600</xdr:colOff>
      <xdr:row>81</xdr:row>
      <xdr:rowOff>107187</xdr:rowOff>
    </xdr:to>
    <xdr:sp macro="" textlink="">
      <xdr:nvSpPr>
        <xdr:cNvPr id="643" name="フローチャート: 判断 642">
          <a:extLst>
            <a:ext uri="{FF2B5EF4-FFF2-40B4-BE49-F238E27FC236}">
              <a16:creationId xmlns:a16="http://schemas.microsoft.com/office/drawing/2014/main" id="{516286D8-E1F4-4F70-A583-04CC2BEB67BB}"/>
            </a:ext>
          </a:extLst>
        </xdr:cNvPr>
        <xdr:cNvSpPr/>
      </xdr:nvSpPr>
      <xdr:spPr>
        <a:xfrm>
          <a:off x="13887450" y="1389494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145035</xdr:rowOff>
    </xdr:from>
    <xdr:to>
      <xdr:col>76</xdr:col>
      <xdr:colOff>165100</xdr:colOff>
      <xdr:row>81</xdr:row>
      <xdr:rowOff>75185</xdr:rowOff>
    </xdr:to>
    <xdr:sp macro="" textlink="">
      <xdr:nvSpPr>
        <xdr:cNvPr id="644" name="フローチャート: 判断 643">
          <a:extLst>
            <a:ext uri="{FF2B5EF4-FFF2-40B4-BE49-F238E27FC236}">
              <a16:creationId xmlns:a16="http://schemas.microsoft.com/office/drawing/2014/main" id="{4D8C4D80-0472-4183-992A-7D273A599EF5}"/>
            </a:ext>
          </a:extLst>
        </xdr:cNvPr>
        <xdr:cNvSpPr/>
      </xdr:nvSpPr>
      <xdr:spPr>
        <a:xfrm>
          <a:off x="13089890" y="1385913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135889</xdr:rowOff>
    </xdr:from>
    <xdr:to>
      <xdr:col>72</xdr:col>
      <xdr:colOff>38100</xdr:colOff>
      <xdr:row>81</xdr:row>
      <xdr:rowOff>66039</xdr:rowOff>
    </xdr:to>
    <xdr:sp macro="" textlink="">
      <xdr:nvSpPr>
        <xdr:cNvPr id="645" name="フローチャート: 判断 644">
          <a:extLst>
            <a:ext uri="{FF2B5EF4-FFF2-40B4-BE49-F238E27FC236}">
              <a16:creationId xmlns:a16="http://schemas.microsoft.com/office/drawing/2014/main" id="{ACD3DDF4-4586-4613-91CB-08D28E275214}"/>
            </a:ext>
          </a:extLst>
        </xdr:cNvPr>
        <xdr:cNvSpPr/>
      </xdr:nvSpPr>
      <xdr:spPr>
        <a:xfrm>
          <a:off x="12303760" y="1384807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126746</xdr:rowOff>
    </xdr:from>
    <xdr:to>
      <xdr:col>67</xdr:col>
      <xdr:colOff>101600</xdr:colOff>
      <xdr:row>81</xdr:row>
      <xdr:rowOff>56896</xdr:rowOff>
    </xdr:to>
    <xdr:sp macro="" textlink="">
      <xdr:nvSpPr>
        <xdr:cNvPr id="646" name="フローチャート: 判断 645">
          <a:extLst>
            <a:ext uri="{FF2B5EF4-FFF2-40B4-BE49-F238E27FC236}">
              <a16:creationId xmlns:a16="http://schemas.microsoft.com/office/drawing/2014/main" id="{4758F195-34D2-4C82-B5C2-F7CFC065B4D8}"/>
            </a:ext>
          </a:extLst>
        </xdr:cNvPr>
        <xdr:cNvSpPr/>
      </xdr:nvSpPr>
      <xdr:spPr>
        <a:xfrm>
          <a:off x="11487150" y="13846556"/>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7" name="テキスト ボックス 646">
          <a:extLst>
            <a:ext uri="{FF2B5EF4-FFF2-40B4-BE49-F238E27FC236}">
              <a16:creationId xmlns:a16="http://schemas.microsoft.com/office/drawing/2014/main" id="{9429E016-84C3-4E2D-8B48-A0F9C004985B}"/>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8" name="テキスト ボックス 647">
          <a:extLst>
            <a:ext uri="{FF2B5EF4-FFF2-40B4-BE49-F238E27FC236}">
              <a16:creationId xmlns:a16="http://schemas.microsoft.com/office/drawing/2014/main" id="{5EE3FA69-1073-47C7-9337-C27DFE7605A8}"/>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9" name="テキスト ボックス 648">
          <a:extLst>
            <a:ext uri="{FF2B5EF4-FFF2-40B4-BE49-F238E27FC236}">
              <a16:creationId xmlns:a16="http://schemas.microsoft.com/office/drawing/2014/main" id="{876CF4B0-8357-4DC3-BDDF-95BAAFD6600A}"/>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F4DD99A8-5ECF-4BA4-96BA-06BB72300174}"/>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090044E7-ACB1-4348-9EE2-5E9E599444BC}"/>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103887</xdr:rowOff>
    </xdr:from>
    <xdr:to>
      <xdr:col>85</xdr:col>
      <xdr:colOff>177800</xdr:colOff>
      <xdr:row>80</xdr:row>
      <xdr:rowOff>34037</xdr:rowOff>
    </xdr:to>
    <xdr:sp macro="" textlink="">
      <xdr:nvSpPr>
        <xdr:cNvPr id="652" name="楕円 651">
          <a:extLst>
            <a:ext uri="{FF2B5EF4-FFF2-40B4-BE49-F238E27FC236}">
              <a16:creationId xmlns:a16="http://schemas.microsoft.com/office/drawing/2014/main" id="{19329B1F-593A-4CD8-B80E-4BA9A5210E8A}"/>
            </a:ext>
          </a:extLst>
        </xdr:cNvPr>
        <xdr:cNvSpPr/>
      </xdr:nvSpPr>
      <xdr:spPr>
        <a:xfrm>
          <a:off x="14649450" y="13646532"/>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126764</xdr:rowOff>
    </xdr:from>
    <xdr:ext cx="405111" cy="259045"/>
    <xdr:sp macro="" textlink="">
      <xdr:nvSpPr>
        <xdr:cNvPr id="653" name="【児童館】&#10;有形固定資産減価償却率該当値テキスト">
          <a:extLst>
            <a:ext uri="{FF2B5EF4-FFF2-40B4-BE49-F238E27FC236}">
              <a16:creationId xmlns:a16="http://schemas.microsoft.com/office/drawing/2014/main" id="{F298891A-7FBB-455C-B3A8-75DFC08DC6BB}"/>
            </a:ext>
          </a:extLst>
        </xdr:cNvPr>
        <xdr:cNvSpPr txBox="1"/>
      </xdr:nvSpPr>
      <xdr:spPr>
        <a:xfrm>
          <a:off x="14742160" y="13503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60452</xdr:rowOff>
    </xdr:from>
    <xdr:to>
      <xdr:col>81</xdr:col>
      <xdr:colOff>101600</xdr:colOff>
      <xdr:row>79</xdr:row>
      <xdr:rowOff>162052</xdr:rowOff>
    </xdr:to>
    <xdr:sp macro="" textlink="">
      <xdr:nvSpPr>
        <xdr:cNvPr id="654" name="楕円 653">
          <a:extLst>
            <a:ext uri="{FF2B5EF4-FFF2-40B4-BE49-F238E27FC236}">
              <a16:creationId xmlns:a16="http://schemas.microsoft.com/office/drawing/2014/main" id="{57B38C07-0B9C-4735-A2F7-A1722929EC92}"/>
            </a:ext>
          </a:extLst>
        </xdr:cNvPr>
        <xdr:cNvSpPr/>
      </xdr:nvSpPr>
      <xdr:spPr>
        <a:xfrm>
          <a:off x="13887450" y="13601192"/>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111252</xdr:rowOff>
    </xdr:from>
    <xdr:to>
      <xdr:col>85</xdr:col>
      <xdr:colOff>127000</xdr:colOff>
      <xdr:row>79</xdr:row>
      <xdr:rowOff>154687</xdr:rowOff>
    </xdr:to>
    <xdr:cxnSp macro="">
      <xdr:nvCxnSpPr>
        <xdr:cNvPr id="655" name="直線コネクタ 654">
          <a:extLst>
            <a:ext uri="{FF2B5EF4-FFF2-40B4-BE49-F238E27FC236}">
              <a16:creationId xmlns:a16="http://schemas.microsoft.com/office/drawing/2014/main" id="{4E163275-A211-4CA4-8414-BF601B791FC2}"/>
            </a:ext>
          </a:extLst>
        </xdr:cNvPr>
        <xdr:cNvCxnSpPr/>
      </xdr:nvCxnSpPr>
      <xdr:spPr>
        <a:xfrm>
          <a:off x="13942060" y="13655802"/>
          <a:ext cx="762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33020</xdr:rowOff>
    </xdr:from>
    <xdr:to>
      <xdr:col>76</xdr:col>
      <xdr:colOff>165100</xdr:colOff>
      <xdr:row>79</xdr:row>
      <xdr:rowOff>134620</xdr:rowOff>
    </xdr:to>
    <xdr:sp macro="" textlink="">
      <xdr:nvSpPr>
        <xdr:cNvPr id="656" name="楕円 655">
          <a:extLst>
            <a:ext uri="{FF2B5EF4-FFF2-40B4-BE49-F238E27FC236}">
              <a16:creationId xmlns:a16="http://schemas.microsoft.com/office/drawing/2014/main" id="{5FD16A56-73A1-4F34-8DD4-79D3BBDB2B59}"/>
            </a:ext>
          </a:extLst>
        </xdr:cNvPr>
        <xdr:cNvSpPr/>
      </xdr:nvSpPr>
      <xdr:spPr>
        <a:xfrm>
          <a:off x="13089890" y="13575665"/>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83820</xdr:rowOff>
    </xdr:from>
    <xdr:to>
      <xdr:col>81</xdr:col>
      <xdr:colOff>50800</xdr:colOff>
      <xdr:row>79</xdr:row>
      <xdr:rowOff>111252</xdr:rowOff>
    </xdr:to>
    <xdr:cxnSp macro="">
      <xdr:nvCxnSpPr>
        <xdr:cNvPr id="657" name="直線コネクタ 656">
          <a:extLst>
            <a:ext uri="{FF2B5EF4-FFF2-40B4-BE49-F238E27FC236}">
              <a16:creationId xmlns:a16="http://schemas.microsoft.com/office/drawing/2014/main" id="{7C872C48-3A3A-4A56-87D4-720F837C2C57}"/>
            </a:ext>
          </a:extLst>
        </xdr:cNvPr>
        <xdr:cNvCxnSpPr/>
      </xdr:nvCxnSpPr>
      <xdr:spPr>
        <a:xfrm>
          <a:off x="13144500" y="13630275"/>
          <a:ext cx="79756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161037</xdr:rowOff>
    </xdr:from>
    <xdr:to>
      <xdr:col>72</xdr:col>
      <xdr:colOff>38100</xdr:colOff>
      <xdr:row>79</xdr:row>
      <xdr:rowOff>91187</xdr:rowOff>
    </xdr:to>
    <xdr:sp macro="" textlink="">
      <xdr:nvSpPr>
        <xdr:cNvPr id="658" name="楕円 657">
          <a:extLst>
            <a:ext uri="{FF2B5EF4-FFF2-40B4-BE49-F238E27FC236}">
              <a16:creationId xmlns:a16="http://schemas.microsoft.com/office/drawing/2014/main" id="{85EC4FE8-AFB3-4F48-B18E-5E0D460DB0DB}"/>
            </a:ext>
          </a:extLst>
        </xdr:cNvPr>
        <xdr:cNvSpPr/>
      </xdr:nvSpPr>
      <xdr:spPr>
        <a:xfrm>
          <a:off x="12303760" y="13536042"/>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40387</xdr:rowOff>
    </xdr:from>
    <xdr:to>
      <xdr:col>76</xdr:col>
      <xdr:colOff>114300</xdr:colOff>
      <xdr:row>79</xdr:row>
      <xdr:rowOff>83820</xdr:rowOff>
    </xdr:to>
    <xdr:cxnSp macro="">
      <xdr:nvCxnSpPr>
        <xdr:cNvPr id="659" name="直線コネクタ 658">
          <a:extLst>
            <a:ext uri="{FF2B5EF4-FFF2-40B4-BE49-F238E27FC236}">
              <a16:creationId xmlns:a16="http://schemas.microsoft.com/office/drawing/2014/main" id="{5D83AB57-03FB-4F46-B019-5EBA5DF3C0BD}"/>
            </a:ext>
          </a:extLst>
        </xdr:cNvPr>
        <xdr:cNvCxnSpPr/>
      </xdr:nvCxnSpPr>
      <xdr:spPr>
        <a:xfrm>
          <a:off x="12346940" y="13584937"/>
          <a:ext cx="797560" cy="4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119887</xdr:rowOff>
    </xdr:from>
    <xdr:to>
      <xdr:col>67</xdr:col>
      <xdr:colOff>101600</xdr:colOff>
      <xdr:row>79</xdr:row>
      <xdr:rowOff>50037</xdr:rowOff>
    </xdr:to>
    <xdr:sp macro="" textlink="">
      <xdr:nvSpPr>
        <xdr:cNvPr id="660" name="楕円 659">
          <a:extLst>
            <a:ext uri="{FF2B5EF4-FFF2-40B4-BE49-F238E27FC236}">
              <a16:creationId xmlns:a16="http://schemas.microsoft.com/office/drawing/2014/main" id="{ECDDB598-110D-47D5-A904-C6F40FB78F18}"/>
            </a:ext>
          </a:extLst>
        </xdr:cNvPr>
        <xdr:cNvSpPr/>
      </xdr:nvSpPr>
      <xdr:spPr>
        <a:xfrm>
          <a:off x="11487150" y="1349489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170687</xdr:rowOff>
    </xdr:from>
    <xdr:to>
      <xdr:col>71</xdr:col>
      <xdr:colOff>177800</xdr:colOff>
      <xdr:row>79</xdr:row>
      <xdr:rowOff>40387</xdr:rowOff>
    </xdr:to>
    <xdr:cxnSp macro="">
      <xdr:nvCxnSpPr>
        <xdr:cNvPr id="661" name="直線コネクタ 660">
          <a:extLst>
            <a:ext uri="{FF2B5EF4-FFF2-40B4-BE49-F238E27FC236}">
              <a16:creationId xmlns:a16="http://schemas.microsoft.com/office/drawing/2014/main" id="{CDE6CCD4-6F70-4F06-92BD-839A2D7DF044}"/>
            </a:ext>
          </a:extLst>
        </xdr:cNvPr>
        <xdr:cNvCxnSpPr/>
      </xdr:nvCxnSpPr>
      <xdr:spPr>
        <a:xfrm>
          <a:off x="11541760" y="13547597"/>
          <a:ext cx="805180" cy="3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98314</xdr:rowOff>
    </xdr:from>
    <xdr:ext cx="405111" cy="259045"/>
    <xdr:sp macro="" textlink="">
      <xdr:nvSpPr>
        <xdr:cNvPr id="662" name="n_1aveValue【児童館】&#10;有形固定資産減価償却率">
          <a:extLst>
            <a:ext uri="{FF2B5EF4-FFF2-40B4-BE49-F238E27FC236}">
              <a16:creationId xmlns:a16="http://schemas.microsoft.com/office/drawing/2014/main" id="{F9833927-738E-47E3-8CBB-B7EADEFFA150}"/>
            </a:ext>
          </a:extLst>
        </xdr:cNvPr>
        <xdr:cNvSpPr txBox="1"/>
      </xdr:nvSpPr>
      <xdr:spPr>
        <a:xfrm>
          <a:off x="13738234" y="13981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66312</xdr:rowOff>
    </xdr:from>
    <xdr:ext cx="405111" cy="259045"/>
    <xdr:sp macro="" textlink="">
      <xdr:nvSpPr>
        <xdr:cNvPr id="663" name="n_2aveValue【児童館】&#10;有形固定資産減価償却率">
          <a:extLst>
            <a:ext uri="{FF2B5EF4-FFF2-40B4-BE49-F238E27FC236}">
              <a16:creationId xmlns:a16="http://schemas.microsoft.com/office/drawing/2014/main" id="{102BF418-9419-453F-8BD6-FCA866C04C06}"/>
            </a:ext>
          </a:extLst>
        </xdr:cNvPr>
        <xdr:cNvSpPr txBox="1"/>
      </xdr:nvSpPr>
      <xdr:spPr>
        <a:xfrm>
          <a:off x="12957184" y="1395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57166</xdr:rowOff>
    </xdr:from>
    <xdr:ext cx="405111" cy="259045"/>
    <xdr:sp macro="" textlink="">
      <xdr:nvSpPr>
        <xdr:cNvPr id="664" name="n_3aveValue【児童館】&#10;有形固定資産減価償却率">
          <a:extLst>
            <a:ext uri="{FF2B5EF4-FFF2-40B4-BE49-F238E27FC236}">
              <a16:creationId xmlns:a16="http://schemas.microsoft.com/office/drawing/2014/main" id="{5263347E-C62C-4916-A674-2236B7459423}"/>
            </a:ext>
          </a:extLst>
        </xdr:cNvPr>
        <xdr:cNvSpPr txBox="1"/>
      </xdr:nvSpPr>
      <xdr:spPr>
        <a:xfrm>
          <a:off x="12171054" y="13940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48023</xdr:rowOff>
    </xdr:from>
    <xdr:ext cx="405111" cy="259045"/>
    <xdr:sp macro="" textlink="">
      <xdr:nvSpPr>
        <xdr:cNvPr id="665" name="n_4aveValue【児童館】&#10;有形固定資産減価償却率">
          <a:extLst>
            <a:ext uri="{FF2B5EF4-FFF2-40B4-BE49-F238E27FC236}">
              <a16:creationId xmlns:a16="http://schemas.microsoft.com/office/drawing/2014/main" id="{6ABC2A2D-4570-44D1-9359-3A5BC0EC487F}"/>
            </a:ext>
          </a:extLst>
        </xdr:cNvPr>
        <xdr:cNvSpPr txBox="1"/>
      </xdr:nvSpPr>
      <xdr:spPr>
        <a:xfrm>
          <a:off x="11354444" y="13937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7129</xdr:rowOff>
    </xdr:from>
    <xdr:ext cx="405111" cy="259045"/>
    <xdr:sp macro="" textlink="">
      <xdr:nvSpPr>
        <xdr:cNvPr id="666" name="n_1mainValue【児童館】&#10;有形固定資産減価償却率">
          <a:extLst>
            <a:ext uri="{FF2B5EF4-FFF2-40B4-BE49-F238E27FC236}">
              <a16:creationId xmlns:a16="http://schemas.microsoft.com/office/drawing/2014/main" id="{FD50FC2D-2F10-4DB5-BC5D-A960D83CDE9F}"/>
            </a:ext>
          </a:extLst>
        </xdr:cNvPr>
        <xdr:cNvSpPr txBox="1"/>
      </xdr:nvSpPr>
      <xdr:spPr>
        <a:xfrm>
          <a:off x="13738234" y="1338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151147</xdr:rowOff>
    </xdr:from>
    <xdr:ext cx="405111" cy="259045"/>
    <xdr:sp macro="" textlink="">
      <xdr:nvSpPr>
        <xdr:cNvPr id="667" name="n_2mainValue【児童館】&#10;有形固定資産減価償却率">
          <a:extLst>
            <a:ext uri="{FF2B5EF4-FFF2-40B4-BE49-F238E27FC236}">
              <a16:creationId xmlns:a16="http://schemas.microsoft.com/office/drawing/2014/main" id="{099FED11-9F26-4291-93FB-5DD285F08612}"/>
            </a:ext>
          </a:extLst>
        </xdr:cNvPr>
        <xdr:cNvSpPr txBox="1"/>
      </xdr:nvSpPr>
      <xdr:spPr>
        <a:xfrm>
          <a:off x="12957184" y="1335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107714</xdr:rowOff>
    </xdr:from>
    <xdr:ext cx="405111" cy="259045"/>
    <xdr:sp macro="" textlink="">
      <xdr:nvSpPr>
        <xdr:cNvPr id="668" name="n_3mainValue【児童館】&#10;有形固定資産減価償却率">
          <a:extLst>
            <a:ext uri="{FF2B5EF4-FFF2-40B4-BE49-F238E27FC236}">
              <a16:creationId xmlns:a16="http://schemas.microsoft.com/office/drawing/2014/main" id="{3FB9AB22-58A8-42B4-AE6E-0D9F23843636}"/>
            </a:ext>
          </a:extLst>
        </xdr:cNvPr>
        <xdr:cNvSpPr txBox="1"/>
      </xdr:nvSpPr>
      <xdr:spPr>
        <a:xfrm>
          <a:off x="12171054" y="13307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66564</xdr:rowOff>
    </xdr:from>
    <xdr:ext cx="405111" cy="259045"/>
    <xdr:sp macro="" textlink="">
      <xdr:nvSpPr>
        <xdr:cNvPr id="669" name="n_4mainValue【児童館】&#10;有形固定資産減価償却率">
          <a:extLst>
            <a:ext uri="{FF2B5EF4-FFF2-40B4-BE49-F238E27FC236}">
              <a16:creationId xmlns:a16="http://schemas.microsoft.com/office/drawing/2014/main" id="{53772ADC-D16E-4751-8878-AC4A4E948C95}"/>
            </a:ext>
          </a:extLst>
        </xdr:cNvPr>
        <xdr:cNvSpPr txBox="1"/>
      </xdr:nvSpPr>
      <xdr:spPr>
        <a:xfrm>
          <a:off x="11354444" y="1326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0" name="正方形/長方形 669">
          <a:extLst>
            <a:ext uri="{FF2B5EF4-FFF2-40B4-BE49-F238E27FC236}">
              <a16:creationId xmlns:a16="http://schemas.microsoft.com/office/drawing/2014/main" id="{1E5EFC99-AEA6-4203-8D9A-FDFE886DA70B}"/>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1" name="正方形/長方形 670">
          <a:extLst>
            <a:ext uri="{FF2B5EF4-FFF2-40B4-BE49-F238E27FC236}">
              <a16:creationId xmlns:a16="http://schemas.microsoft.com/office/drawing/2014/main" id="{D5ADE718-4F99-442C-B606-6EEFEA82E768}"/>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2" name="正方形/長方形 671">
          <a:extLst>
            <a:ext uri="{FF2B5EF4-FFF2-40B4-BE49-F238E27FC236}">
              <a16:creationId xmlns:a16="http://schemas.microsoft.com/office/drawing/2014/main" id="{20C375D4-5957-4BB2-9480-3C7F7004DF41}"/>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3" name="正方形/長方形 672">
          <a:extLst>
            <a:ext uri="{FF2B5EF4-FFF2-40B4-BE49-F238E27FC236}">
              <a16:creationId xmlns:a16="http://schemas.microsoft.com/office/drawing/2014/main" id="{34D40351-EF16-41B4-B127-55DE616E1450}"/>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4" name="正方形/長方形 673">
          <a:extLst>
            <a:ext uri="{FF2B5EF4-FFF2-40B4-BE49-F238E27FC236}">
              <a16:creationId xmlns:a16="http://schemas.microsoft.com/office/drawing/2014/main" id="{34301F89-60F2-4A87-8167-E7FB570196B3}"/>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5" name="正方形/長方形 674">
          <a:extLst>
            <a:ext uri="{FF2B5EF4-FFF2-40B4-BE49-F238E27FC236}">
              <a16:creationId xmlns:a16="http://schemas.microsoft.com/office/drawing/2014/main" id="{C3796808-0E65-4929-B70A-7870C79EEE01}"/>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6" name="正方形/長方形 675">
          <a:extLst>
            <a:ext uri="{FF2B5EF4-FFF2-40B4-BE49-F238E27FC236}">
              <a16:creationId xmlns:a16="http://schemas.microsoft.com/office/drawing/2014/main" id="{E0F0CF48-9FF6-4BBF-984D-1E1945BDA26A}"/>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7" name="正方形/長方形 676">
          <a:extLst>
            <a:ext uri="{FF2B5EF4-FFF2-40B4-BE49-F238E27FC236}">
              <a16:creationId xmlns:a16="http://schemas.microsoft.com/office/drawing/2014/main" id="{D2E5495F-2EE7-4FDC-B159-0E700BDD399F}"/>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8" name="テキスト ボックス 677">
          <a:extLst>
            <a:ext uri="{FF2B5EF4-FFF2-40B4-BE49-F238E27FC236}">
              <a16:creationId xmlns:a16="http://schemas.microsoft.com/office/drawing/2014/main" id="{A75A3263-2783-44DC-98AF-3CDBE3A025D0}"/>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9" name="直線コネクタ 678">
          <a:extLst>
            <a:ext uri="{FF2B5EF4-FFF2-40B4-BE49-F238E27FC236}">
              <a16:creationId xmlns:a16="http://schemas.microsoft.com/office/drawing/2014/main" id="{124A06DD-EF1E-4F81-8734-7AE7639C1E91}"/>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0" name="直線コネクタ 679">
          <a:extLst>
            <a:ext uri="{FF2B5EF4-FFF2-40B4-BE49-F238E27FC236}">
              <a16:creationId xmlns:a16="http://schemas.microsoft.com/office/drawing/2014/main" id="{E170549F-6779-4CED-885F-DDAF19BDCC0D}"/>
            </a:ext>
          </a:extLst>
        </xdr:cNvPr>
        <xdr:cNvCxnSpPr/>
      </xdr:nvCxnSpPr>
      <xdr:spPr>
        <a:xfrm>
          <a:off x="164592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1" name="テキスト ボックス 680">
          <a:extLst>
            <a:ext uri="{FF2B5EF4-FFF2-40B4-BE49-F238E27FC236}">
              <a16:creationId xmlns:a16="http://schemas.microsoft.com/office/drawing/2014/main" id="{3AE95489-6548-4C7D-8A5F-3CCD4A731B07}"/>
            </a:ext>
          </a:extLst>
        </xdr:cNvPr>
        <xdr:cNvSpPr txBox="1"/>
      </xdr:nvSpPr>
      <xdr:spPr>
        <a:xfrm>
          <a:off x="160472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2" name="直線コネクタ 681">
          <a:extLst>
            <a:ext uri="{FF2B5EF4-FFF2-40B4-BE49-F238E27FC236}">
              <a16:creationId xmlns:a16="http://schemas.microsoft.com/office/drawing/2014/main" id="{7214D73C-BC57-4823-8845-BCEEC73C1F9B}"/>
            </a:ext>
          </a:extLst>
        </xdr:cNvPr>
        <xdr:cNvCxnSpPr/>
      </xdr:nvCxnSpPr>
      <xdr:spPr>
        <a:xfrm>
          <a:off x="164592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3" name="テキスト ボックス 682">
          <a:extLst>
            <a:ext uri="{FF2B5EF4-FFF2-40B4-BE49-F238E27FC236}">
              <a16:creationId xmlns:a16="http://schemas.microsoft.com/office/drawing/2014/main" id="{0253FE67-2E30-4125-9DC5-8A007A31C49E}"/>
            </a:ext>
          </a:extLst>
        </xdr:cNvPr>
        <xdr:cNvSpPr txBox="1"/>
      </xdr:nvSpPr>
      <xdr:spPr>
        <a:xfrm>
          <a:off x="16047266"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4" name="直線コネクタ 683">
          <a:extLst>
            <a:ext uri="{FF2B5EF4-FFF2-40B4-BE49-F238E27FC236}">
              <a16:creationId xmlns:a16="http://schemas.microsoft.com/office/drawing/2014/main" id="{861EBC4D-B1FB-4B34-863E-37D9C9C3FA3E}"/>
            </a:ext>
          </a:extLst>
        </xdr:cNvPr>
        <xdr:cNvCxnSpPr/>
      </xdr:nvCxnSpPr>
      <xdr:spPr>
        <a:xfrm>
          <a:off x="164592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5" name="テキスト ボックス 684">
          <a:extLst>
            <a:ext uri="{FF2B5EF4-FFF2-40B4-BE49-F238E27FC236}">
              <a16:creationId xmlns:a16="http://schemas.microsoft.com/office/drawing/2014/main" id="{C85195C9-27EF-4569-92D5-4F9463D91DDE}"/>
            </a:ext>
          </a:extLst>
        </xdr:cNvPr>
        <xdr:cNvSpPr txBox="1"/>
      </xdr:nvSpPr>
      <xdr:spPr>
        <a:xfrm>
          <a:off x="16047266"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6" name="直線コネクタ 685">
          <a:extLst>
            <a:ext uri="{FF2B5EF4-FFF2-40B4-BE49-F238E27FC236}">
              <a16:creationId xmlns:a16="http://schemas.microsoft.com/office/drawing/2014/main" id="{6E9BA509-1BED-457B-9467-6B8712C07CE5}"/>
            </a:ext>
          </a:extLst>
        </xdr:cNvPr>
        <xdr:cNvCxnSpPr/>
      </xdr:nvCxnSpPr>
      <xdr:spPr>
        <a:xfrm>
          <a:off x="164592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87" name="テキスト ボックス 686">
          <a:extLst>
            <a:ext uri="{FF2B5EF4-FFF2-40B4-BE49-F238E27FC236}">
              <a16:creationId xmlns:a16="http://schemas.microsoft.com/office/drawing/2014/main" id="{0DD4623F-3050-4628-9676-9F012EEBEC4D}"/>
            </a:ext>
          </a:extLst>
        </xdr:cNvPr>
        <xdr:cNvSpPr txBox="1"/>
      </xdr:nvSpPr>
      <xdr:spPr>
        <a:xfrm>
          <a:off x="16047266"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88" name="直線コネクタ 687">
          <a:extLst>
            <a:ext uri="{FF2B5EF4-FFF2-40B4-BE49-F238E27FC236}">
              <a16:creationId xmlns:a16="http://schemas.microsoft.com/office/drawing/2014/main" id="{970E53D0-530F-4F4B-A1B4-A4633C2B21DB}"/>
            </a:ext>
          </a:extLst>
        </xdr:cNvPr>
        <xdr:cNvCxnSpPr/>
      </xdr:nvCxnSpPr>
      <xdr:spPr>
        <a:xfrm>
          <a:off x="164592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89" name="テキスト ボックス 688">
          <a:extLst>
            <a:ext uri="{FF2B5EF4-FFF2-40B4-BE49-F238E27FC236}">
              <a16:creationId xmlns:a16="http://schemas.microsoft.com/office/drawing/2014/main" id="{A88F5306-23D3-4146-9C00-1A3FFB7E9056}"/>
            </a:ext>
          </a:extLst>
        </xdr:cNvPr>
        <xdr:cNvSpPr txBox="1"/>
      </xdr:nvSpPr>
      <xdr:spPr>
        <a:xfrm>
          <a:off x="16047266"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0" name="直線コネクタ 689">
          <a:extLst>
            <a:ext uri="{FF2B5EF4-FFF2-40B4-BE49-F238E27FC236}">
              <a16:creationId xmlns:a16="http://schemas.microsoft.com/office/drawing/2014/main" id="{10C3FA6F-A828-4F67-947E-13A62E2FE683}"/>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1" name="テキスト ボックス 690">
          <a:extLst>
            <a:ext uri="{FF2B5EF4-FFF2-40B4-BE49-F238E27FC236}">
              <a16:creationId xmlns:a16="http://schemas.microsoft.com/office/drawing/2014/main" id="{64269AE9-B42A-4D22-AB4E-B8F97FDDDA91}"/>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2" name="【児童館】&#10;一人当たり面積グラフ枠">
          <a:extLst>
            <a:ext uri="{FF2B5EF4-FFF2-40B4-BE49-F238E27FC236}">
              <a16:creationId xmlns:a16="http://schemas.microsoft.com/office/drawing/2014/main" id="{6DC77286-D6AF-4366-97B2-128947C7C6F6}"/>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76200</xdr:rowOff>
    </xdr:from>
    <xdr:to>
      <xdr:col>116</xdr:col>
      <xdr:colOff>62864</xdr:colOff>
      <xdr:row>86</xdr:row>
      <xdr:rowOff>76200</xdr:rowOff>
    </xdr:to>
    <xdr:cxnSp macro="">
      <xdr:nvCxnSpPr>
        <xdr:cNvPr id="693" name="直線コネクタ 692">
          <a:extLst>
            <a:ext uri="{FF2B5EF4-FFF2-40B4-BE49-F238E27FC236}">
              <a16:creationId xmlns:a16="http://schemas.microsoft.com/office/drawing/2014/main" id="{83F08D2D-DC21-4670-84B2-3E3BC1766440}"/>
            </a:ext>
          </a:extLst>
        </xdr:cNvPr>
        <xdr:cNvCxnSpPr/>
      </xdr:nvCxnSpPr>
      <xdr:spPr>
        <a:xfrm flipV="1">
          <a:off x="19947254" y="1344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94" name="【児童館】&#10;一人当たり面積最小値テキスト">
          <a:extLst>
            <a:ext uri="{FF2B5EF4-FFF2-40B4-BE49-F238E27FC236}">
              <a16:creationId xmlns:a16="http://schemas.microsoft.com/office/drawing/2014/main" id="{BFF84BBC-18C6-4E6E-9175-5C8151A8F872}"/>
            </a:ext>
          </a:extLst>
        </xdr:cNvPr>
        <xdr:cNvSpPr txBox="1"/>
      </xdr:nvSpPr>
      <xdr:spPr>
        <a:xfrm>
          <a:off x="19985990" y="1482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95" name="直線コネクタ 694">
          <a:extLst>
            <a:ext uri="{FF2B5EF4-FFF2-40B4-BE49-F238E27FC236}">
              <a16:creationId xmlns:a16="http://schemas.microsoft.com/office/drawing/2014/main" id="{27051D35-4979-4AAC-A27E-5F53E1137D72}"/>
            </a:ext>
          </a:extLst>
        </xdr:cNvPr>
        <xdr:cNvCxnSpPr/>
      </xdr:nvCxnSpPr>
      <xdr:spPr>
        <a:xfrm>
          <a:off x="19885660" y="14820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22877</xdr:rowOff>
    </xdr:from>
    <xdr:ext cx="469744" cy="259045"/>
    <xdr:sp macro="" textlink="">
      <xdr:nvSpPr>
        <xdr:cNvPr id="696" name="【児童館】&#10;一人当たり面積最大値テキスト">
          <a:extLst>
            <a:ext uri="{FF2B5EF4-FFF2-40B4-BE49-F238E27FC236}">
              <a16:creationId xmlns:a16="http://schemas.microsoft.com/office/drawing/2014/main" id="{01387B5F-BA4A-431F-9697-AEF1AEE12B53}"/>
            </a:ext>
          </a:extLst>
        </xdr:cNvPr>
        <xdr:cNvSpPr txBox="1"/>
      </xdr:nvSpPr>
      <xdr:spPr>
        <a:xfrm>
          <a:off x="19985990" y="1322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76200</xdr:rowOff>
    </xdr:from>
    <xdr:to>
      <xdr:col>116</xdr:col>
      <xdr:colOff>152400</xdr:colOff>
      <xdr:row>78</xdr:row>
      <xdr:rowOff>76200</xdr:rowOff>
    </xdr:to>
    <xdr:cxnSp macro="">
      <xdr:nvCxnSpPr>
        <xdr:cNvPr id="697" name="直線コネクタ 696">
          <a:extLst>
            <a:ext uri="{FF2B5EF4-FFF2-40B4-BE49-F238E27FC236}">
              <a16:creationId xmlns:a16="http://schemas.microsoft.com/office/drawing/2014/main" id="{CD01F739-8D61-4A5E-B2C8-A55279E007D8}"/>
            </a:ext>
          </a:extLst>
        </xdr:cNvPr>
        <xdr:cNvCxnSpPr/>
      </xdr:nvCxnSpPr>
      <xdr:spPr>
        <a:xfrm>
          <a:off x="19885660" y="13449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80027</xdr:rowOff>
    </xdr:from>
    <xdr:ext cx="469744" cy="259045"/>
    <xdr:sp macro="" textlink="">
      <xdr:nvSpPr>
        <xdr:cNvPr id="698" name="【児童館】&#10;一人当たり面積平均値テキスト">
          <a:extLst>
            <a:ext uri="{FF2B5EF4-FFF2-40B4-BE49-F238E27FC236}">
              <a16:creationId xmlns:a16="http://schemas.microsoft.com/office/drawing/2014/main" id="{41E0118B-74E0-4E18-9D4C-9EA9C813325D}"/>
            </a:ext>
          </a:extLst>
        </xdr:cNvPr>
        <xdr:cNvSpPr txBox="1"/>
      </xdr:nvSpPr>
      <xdr:spPr>
        <a:xfrm>
          <a:off x="19985990" y="141408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699" name="フローチャート: 判断 698">
          <a:extLst>
            <a:ext uri="{FF2B5EF4-FFF2-40B4-BE49-F238E27FC236}">
              <a16:creationId xmlns:a16="http://schemas.microsoft.com/office/drawing/2014/main" id="{18AD13A2-CF10-44C2-9779-D31890B28B6B}"/>
            </a:ext>
          </a:extLst>
        </xdr:cNvPr>
        <xdr:cNvSpPr/>
      </xdr:nvSpPr>
      <xdr:spPr>
        <a:xfrm>
          <a:off x="19904710" y="1415669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101600</xdr:rowOff>
    </xdr:from>
    <xdr:to>
      <xdr:col>112</xdr:col>
      <xdr:colOff>38100</xdr:colOff>
      <xdr:row>83</xdr:row>
      <xdr:rowOff>31750</xdr:rowOff>
    </xdr:to>
    <xdr:sp macro="" textlink="">
      <xdr:nvSpPr>
        <xdr:cNvPr id="700" name="フローチャート: 判断 699">
          <a:extLst>
            <a:ext uri="{FF2B5EF4-FFF2-40B4-BE49-F238E27FC236}">
              <a16:creationId xmlns:a16="http://schemas.microsoft.com/office/drawing/2014/main" id="{86FDCB29-2C07-417D-9DF6-5FA28A0FE2B7}"/>
            </a:ext>
          </a:extLst>
        </xdr:cNvPr>
        <xdr:cNvSpPr/>
      </xdr:nvSpPr>
      <xdr:spPr>
        <a:xfrm>
          <a:off x="19161760" y="1415669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701" name="フローチャート: 判断 700">
          <a:extLst>
            <a:ext uri="{FF2B5EF4-FFF2-40B4-BE49-F238E27FC236}">
              <a16:creationId xmlns:a16="http://schemas.microsoft.com/office/drawing/2014/main" id="{3DF34650-817F-473A-BBA4-FF5C5937E14A}"/>
            </a:ext>
          </a:extLst>
        </xdr:cNvPr>
        <xdr:cNvSpPr/>
      </xdr:nvSpPr>
      <xdr:spPr>
        <a:xfrm>
          <a:off x="18345150" y="1415669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702" name="フローチャート: 判断 701">
          <a:extLst>
            <a:ext uri="{FF2B5EF4-FFF2-40B4-BE49-F238E27FC236}">
              <a16:creationId xmlns:a16="http://schemas.microsoft.com/office/drawing/2014/main" id="{70AD75D1-330E-428A-9CB5-F7E47320B571}"/>
            </a:ext>
          </a:extLst>
        </xdr:cNvPr>
        <xdr:cNvSpPr/>
      </xdr:nvSpPr>
      <xdr:spPr>
        <a:xfrm>
          <a:off x="17547590" y="1415669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101600</xdr:rowOff>
    </xdr:from>
    <xdr:to>
      <xdr:col>98</xdr:col>
      <xdr:colOff>38100</xdr:colOff>
      <xdr:row>83</xdr:row>
      <xdr:rowOff>31750</xdr:rowOff>
    </xdr:to>
    <xdr:sp macro="" textlink="">
      <xdr:nvSpPr>
        <xdr:cNvPr id="703" name="フローチャート: 判断 702">
          <a:extLst>
            <a:ext uri="{FF2B5EF4-FFF2-40B4-BE49-F238E27FC236}">
              <a16:creationId xmlns:a16="http://schemas.microsoft.com/office/drawing/2014/main" id="{5015F256-64DA-49F0-BC1F-E4ED9765A184}"/>
            </a:ext>
          </a:extLst>
        </xdr:cNvPr>
        <xdr:cNvSpPr/>
      </xdr:nvSpPr>
      <xdr:spPr>
        <a:xfrm>
          <a:off x="16761460" y="1415669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4" name="テキスト ボックス 703">
          <a:extLst>
            <a:ext uri="{FF2B5EF4-FFF2-40B4-BE49-F238E27FC236}">
              <a16:creationId xmlns:a16="http://schemas.microsoft.com/office/drawing/2014/main" id="{55DB16AB-846C-463D-9189-136866F5AC13}"/>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3E48DF29-1D54-4FED-A4B1-8DF0386C7426}"/>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63825CBF-A1C4-4BE9-AC7D-C576801D8E86}"/>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6B8C3614-B707-4480-B2FF-7D6B352D6D60}"/>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1EA7D100-1C0F-42CA-AF6E-AFF9FF0C49D1}"/>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25400</xdr:rowOff>
    </xdr:from>
    <xdr:to>
      <xdr:col>116</xdr:col>
      <xdr:colOff>114300</xdr:colOff>
      <xdr:row>80</xdr:row>
      <xdr:rowOff>127000</xdr:rowOff>
    </xdr:to>
    <xdr:sp macro="" textlink="">
      <xdr:nvSpPr>
        <xdr:cNvPr id="709" name="楕円 708">
          <a:extLst>
            <a:ext uri="{FF2B5EF4-FFF2-40B4-BE49-F238E27FC236}">
              <a16:creationId xmlns:a16="http://schemas.microsoft.com/office/drawing/2014/main" id="{080ACB0F-D118-4DA1-995A-C8CEC75A85ED}"/>
            </a:ext>
          </a:extLst>
        </xdr:cNvPr>
        <xdr:cNvSpPr/>
      </xdr:nvSpPr>
      <xdr:spPr>
        <a:xfrm>
          <a:off x="19904710" y="13737590"/>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48277</xdr:rowOff>
    </xdr:from>
    <xdr:ext cx="469744" cy="259045"/>
    <xdr:sp macro="" textlink="">
      <xdr:nvSpPr>
        <xdr:cNvPr id="710" name="【児童館】&#10;一人当たり面積該当値テキスト">
          <a:extLst>
            <a:ext uri="{FF2B5EF4-FFF2-40B4-BE49-F238E27FC236}">
              <a16:creationId xmlns:a16="http://schemas.microsoft.com/office/drawing/2014/main" id="{7FBDE94E-68AC-4034-B298-27AEBE65262A}"/>
            </a:ext>
          </a:extLst>
        </xdr:cNvPr>
        <xdr:cNvSpPr txBox="1"/>
      </xdr:nvSpPr>
      <xdr:spPr>
        <a:xfrm>
          <a:off x="19985990" y="1359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25400</xdr:rowOff>
    </xdr:from>
    <xdr:to>
      <xdr:col>112</xdr:col>
      <xdr:colOff>38100</xdr:colOff>
      <xdr:row>80</xdr:row>
      <xdr:rowOff>127000</xdr:rowOff>
    </xdr:to>
    <xdr:sp macro="" textlink="">
      <xdr:nvSpPr>
        <xdr:cNvPr id="711" name="楕円 710">
          <a:extLst>
            <a:ext uri="{FF2B5EF4-FFF2-40B4-BE49-F238E27FC236}">
              <a16:creationId xmlns:a16="http://schemas.microsoft.com/office/drawing/2014/main" id="{79A7CA67-B899-43DE-99F6-B1B22E1286CD}"/>
            </a:ext>
          </a:extLst>
        </xdr:cNvPr>
        <xdr:cNvSpPr/>
      </xdr:nvSpPr>
      <xdr:spPr>
        <a:xfrm>
          <a:off x="19161760" y="13737590"/>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76200</xdr:rowOff>
    </xdr:from>
    <xdr:to>
      <xdr:col>116</xdr:col>
      <xdr:colOff>63500</xdr:colOff>
      <xdr:row>80</xdr:row>
      <xdr:rowOff>76200</xdr:rowOff>
    </xdr:to>
    <xdr:cxnSp macro="">
      <xdr:nvCxnSpPr>
        <xdr:cNvPr id="712" name="直線コネクタ 711">
          <a:extLst>
            <a:ext uri="{FF2B5EF4-FFF2-40B4-BE49-F238E27FC236}">
              <a16:creationId xmlns:a16="http://schemas.microsoft.com/office/drawing/2014/main" id="{D1FA47F8-52D9-45CC-83FC-61872559EFEB}"/>
            </a:ext>
          </a:extLst>
        </xdr:cNvPr>
        <xdr:cNvCxnSpPr/>
      </xdr:nvCxnSpPr>
      <xdr:spPr>
        <a:xfrm>
          <a:off x="19204940" y="137922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25400</xdr:rowOff>
    </xdr:from>
    <xdr:to>
      <xdr:col>107</xdr:col>
      <xdr:colOff>101600</xdr:colOff>
      <xdr:row>80</xdr:row>
      <xdr:rowOff>127000</xdr:rowOff>
    </xdr:to>
    <xdr:sp macro="" textlink="">
      <xdr:nvSpPr>
        <xdr:cNvPr id="713" name="楕円 712">
          <a:extLst>
            <a:ext uri="{FF2B5EF4-FFF2-40B4-BE49-F238E27FC236}">
              <a16:creationId xmlns:a16="http://schemas.microsoft.com/office/drawing/2014/main" id="{BF498987-0B59-491E-8D56-6DBFD49F28F4}"/>
            </a:ext>
          </a:extLst>
        </xdr:cNvPr>
        <xdr:cNvSpPr/>
      </xdr:nvSpPr>
      <xdr:spPr>
        <a:xfrm>
          <a:off x="18345150" y="13737590"/>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76200</xdr:rowOff>
    </xdr:from>
    <xdr:to>
      <xdr:col>111</xdr:col>
      <xdr:colOff>177800</xdr:colOff>
      <xdr:row>80</xdr:row>
      <xdr:rowOff>76200</xdr:rowOff>
    </xdr:to>
    <xdr:cxnSp macro="">
      <xdr:nvCxnSpPr>
        <xdr:cNvPr id="714" name="直線コネクタ 713">
          <a:extLst>
            <a:ext uri="{FF2B5EF4-FFF2-40B4-BE49-F238E27FC236}">
              <a16:creationId xmlns:a16="http://schemas.microsoft.com/office/drawing/2014/main" id="{B2789E59-F2F9-47EB-9D76-F1CBAAA806A3}"/>
            </a:ext>
          </a:extLst>
        </xdr:cNvPr>
        <xdr:cNvCxnSpPr/>
      </xdr:nvCxnSpPr>
      <xdr:spPr>
        <a:xfrm>
          <a:off x="18399760" y="1379220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25400</xdr:rowOff>
    </xdr:from>
    <xdr:to>
      <xdr:col>102</xdr:col>
      <xdr:colOff>165100</xdr:colOff>
      <xdr:row>80</xdr:row>
      <xdr:rowOff>127000</xdr:rowOff>
    </xdr:to>
    <xdr:sp macro="" textlink="">
      <xdr:nvSpPr>
        <xdr:cNvPr id="715" name="楕円 714">
          <a:extLst>
            <a:ext uri="{FF2B5EF4-FFF2-40B4-BE49-F238E27FC236}">
              <a16:creationId xmlns:a16="http://schemas.microsoft.com/office/drawing/2014/main" id="{94C911A6-5A33-4A01-85D5-DACA9283AC49}"/>
            </a:ext>
          </a:extLst>
        </xdr:cNvPr>
        <xdr:cNvSpPr/>
      </xdr:nvSpPr>
      <xdr:spPr>
        <a:xfrm>
          <a:off x="17547590" y="13737590"/>
          <a:ext cx="10922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76200</xdr:rowOff>
    </xdr:from>
    <xdr:to>
      <xdr:col>107</xdr:col>
      <xdr:colOff>50800</xdr:colOff>
      <xdr:row>80</xdr:row>
      <xdr:rowOff>76200</xdr:rowOff>
    </xdr:to>
    <xdr:cxnSp macro="">
      <xdr:nvCxnSpPr>
        <xdr:cNvPr id="716" name="直線コネクタ 715">
          <a:extLst>
            <a:ext uri="{FF2B5EF4-FFF2-40B4-BE49-F238E27FC236}">
              <a16:creationId xmlns:a16="http://schemas.microsoft.com/office/drawing/2014/main" id="{410E1B29-395A-47B5-BAC8-B1DEBFBA62F0}"/>
            </a:ext>
          </a:extLst>
        </xdr:cNvPr>
        <xdr:cNvCxnSpPr/>
      </xdr:nvCxnSpPr>
      <xdr:spPr>
        <a:xfrm>
          <a:off x="17602200" y="1379220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25400</xdr:rowOff>
    </xdr:from>
    <xdr:to>
      <xdr:col>98</xdr:col>
      <xdr:colOff>38100</xdr:colOff>
      <xdr:row>80</xdr:row>
      <xdr:rowOff>127000</xdr:rowOff>
    </xdr:to>
    <xdr:sp macro="" textlink="">
      <xdr:nvSpPr>
        <xdr:cNvPr id="717" name="楕円 716">
          <a:extLst>
            <a:ext uri="{FF2B5EF4-FFF2-40B4-BE49-F238E27FC236}">
              <a16:creationId xmlns:a16="http://schemas.microsoft.com/office/drawing/2014/main" id="{392447D1-5719-4778-BDD7-4C2372503C0F}"/>
            </a:ext>
          </a:extLst>
        </xdr:cNvPr>
        <xdr:cNvSpPr/>
      </xdr:nvSpPr>
      <xdr:spPr>
        <a:xfrm>
          <a:off x="16761460" y="13737590"/>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76200</xdr:rowOff>
    </xdr:from>
    <xdr:to>
      <xdr:col>102</xdr:col>
      <xdr:colOff>114300</xdr:colOff>
      <xdr:row>80</xdr:row>
      <xdr:rowOff>76200</xdr:rowOff>
    </xdr:to>
    <xdr:cxnSp macro="">
      <xdr:nvCxnSpPr>
        <xdr:cNvPr id="718" name="直線コネクタ 717">
          <a:extLst>
            <a:ext uri="{FF2B5EF4-FFF2-40B4-BE49-F238E27FC236}">
              <a16:creationId xmlns:a16="http://schemas.microsoft.com/office/drawing/2014/main" id="{68ECC129-D279-42C5-9EF5-361BC5763F38}"/>
            </a:ext>
          </a:extLst>
        </xdr:cNvPr>
        <xdr:cNvCxnSpPr/>
      </xdr:nvCxnSpPr>
      <xdr:spPr>
        <a:xfrm>
          <a:off x="16804640" y="1379220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22877</xdr:rowOff>
    </xdr:from>
    <xdr:ext cx="469744" cy="259045"/>
    <xdr:sp macro="" textlink="">
      <xdr:nvSpPr>
        <xdr:cNvPr id="719" name="n_1aveValue【児童館】&#10;一人当たり面積">
          <a:extLst>
            <a:ext uri="{FF2B5EF4-FFF2-40B4-BE49-F238E27FC236}">
              <a16:creationId xmlns:a16="http://schemas.microsoft.com/office/drawing/2014/main" id="{C496E7DC-FA8C-42E4-A7F6-560EA2F43534}"/>
            </a:ext>
          </a:extLst>
        </xdr:cNvPr>
        <xdr:cNvSpPr txBox="1"/>
      </xdr:nvSpPr>
      <xdr:spPr>
        <a:xfrm>
          <a:off x="18982132" y="1424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22877</xdr:rowOff>
    </xdr:from>
    <xdr:ext cx="469744" cy="259045"/>
    <xdr:sp macro="" textlink="">
      <xdr:nvSpPr>
        <xdr:cNvPr id="720" name="n_2aveValue【児童館】&#10;一人当たり面積">
          <a:extLst>
            <a:ext uri="{FF2B5EF4-FFF2-40B4-BE49-F238E27FC236}">
              <a16:creationId xmlns:a16="http://schemas.microsoft.com/office/drawing/2014/main" id="{9F84EAD9-C345-4C7B-8F46-0FAC6519EFB2}"/>
            </a:ext>
          </a:extLst>
        </xdr:cNvPr>
        <xdr:cNvSpPr txBox="1"/>
      </xdr:nvSpPr>
      <xdr:spPr>
        <a:xfrm>
          <a:off x="18182032" y="1424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22877</xdr:rowOff>
    </xdr:from>
    <xdr:ext cx="469744" cy="259045"/>
    <xdr:sp macro="" textlink="">
      <xdr:nvSpPr>
        <xdr:cNvPr id="721" name="n_3aveValue【児童館】&#10;一人当たり面積">
          <a:extLst>
            <a:ext uri="{FF2B5EF4-FFF2-40B4-BE49-F238E27FC236}">
              <a16:creationId xmlns:a16="http://schemas.microsoft.com/office/drawing/2014/main" id="{95FA54C8-12E2-46E4-B842-E5D263DAE203}"/>
            </a:ext>
          </a:extLst>
        </xdr:cNvPr>
        <xdr:cNvSpPr txBox="1"/>
      </xdr:nvSpPr>
      <xdr:spPr>
        <a:xfrm>
          <a:off x="17384472" y="1424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22877</xdr:rowOff>
    </xdr:from>
    <xdr:ext cx="469744" cy="259045"/>
    <xdr:sp macro="" textlink="">
      <xdr:nvSpPr>
        <xdr:cNvPr id="722" name="n_4aveValue【児童館】&#10;一人当たり面積">
          <a:extLst>
            <a:ext uri="{FF2B5EF4-FFF2-40B4-BE49-F238E27FC236}">
              <a16:creationId xmlns:a16="http://schemas.microsoft.com/office/drawing/2014/main" id="{6FB1C862-6E30-4A18-AAA0-D95D7CE97518}"/>
            </a:ext>
          </a:extLst>
        </xdr:cNvPr>
        <xdr:cNvSpPr txBox="1"/>
      </xdr:nvSpPr>
      <xdr:spPr>
        <a:xfrm>
          <a:off x="16588817" y="1424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143527</xdr:rowOff>
    </xdr:from>
    <xdr:ext cx="469744" cy="259045"/>
    <xdr:sp macro="" textlink="">
      <xdr:nvSpPr>
        <xdr:cNvPr id="723" name="n_1mainValue【児童館】&#10;一人当たり面積">
          <a:extLst>
            <a:ext uri="{FF2B5EF4-FFF2-40B4-BE49-F238E27FC236}">
              <a16:creationId xmlns:a16="http://schemas.microsoft.com/office/drawing/2014/main" id="{382BCE4B-92A9-44B3-8DF9-E99C10A2D853}"/>
            </a:ext>
          </a:extLst>
        </xdr:cNvPr>
        <xdr:cNvSpPr txBox="1"/>
      </xdr:nvSpPr>
      <xdr:spPr>
        <a:xfrm>
          <a:off x="18982132" y="1351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143527</xdr:rowOff>
    </xdr:from>
    <xdr:ext cx="469744" cy="259045"/>
    <xdr:sp macro="" textlink="">
      <xdr:nvSpPr>
        <xdr:cNvPr id="724" name="n_2mainValue【児童館】&#10;一人当たり面積">
          <a:extLst>
            <a:ext uri="{FF2B5EF4-FFF2-40B4-BE49-F238E27FC236}">
              <a16:creationId xmlns:a16="http://schemas.microsoft.com/office/drawing/2014/main" id="{B8AD046C-CB3D-4BD9-89F0-6244306C05A4}"/>
            </a:ext>
          </a:extLst>
        </xdr:cNvPr>
        <xdr:cNvSpPr txBox="1"/>
      </xdr:nvSpPr>
      <xdr:spPr>
        <a:xfrm>
          <a:off x="18182032" y="1351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143527</xdr:rowOff>
    </xdr:from>
    <xdr:ext cx="469744" cy="259045"/>
    <xdr:sp macro="" textlink="">
      <xdr:nvSpPr>
        <xdr:cNvPr id="725" name="n_3mainValue【児童館】&#10;一人当たり面積">
          <a:extLst>
            <a:ext uri="{FF2B5EF4-FFF2-40B4-BE49-F238E27FC236}">
              <a16:creationId xmlns:a16="http://schemas.microsoft.com/office/drawing/2014/main" id="{AB748F73-337A-46F4-B96B-A1A621797AAA}"/>
            </a:ext>
          </a:extLst>
        </xdr:cNvPr>
        <xdr:cNvSpPr txBox="1"/>
      </xdr:nvSpPr>
      <xdr:spPr>
        <a:xfrm>
          <a:off x="17384472" y="1351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143527</xdr:rowOff>
    </xdr:from>
    <xdr:ext cx="469744" cy="259045"/>
    <xdr:sp macro="" textlink="">
      <xdr:nvSpPr>
        <xdr:cNvPr id="726" name="n_4mainValue【児童館】&#10;一人当たり面積">
          <a:extLst>
            <a:ext uri="{FF2B5EF4-FFF2-40B4-BE49-F238E27FC236}">
              <a16:creationId xmlns:a16="http://schemas.microsoft.com/office/drawing/2014/main" id="{CBAE179D-8168-4020-B6E3-06F20087E274}"/>
            </a:ext>
          </a:extLst>
        </xdr:cNvPr>
        <xdr:cNvSpPr txBox="1"/>
      </xdr:nvSpPr>
      <xdr:spPr>
        <a:xfrm>
          <a:off x="16588817" y="1351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7" name="正方形/長方形 726">
          <a:extLst>
            <a:ext uri="{FF2B5EF4-FFF2-40B4-BE49-F238E27FC236}">
              <a16:creationId xmlns:a16="http://schemas.microsoft.com/office/drawing/2014/main" id="{DA9F1005-B48F-4E3D-BD0B-4FF824C54861}"/>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8" name="正方形/長方形 727">
          <a:extLst>
            <a:ext uri="{FF2B5EF4-FFF2-40B4-BE49-F238E27FC236}">
              <a16:creationId xmlns:a16="http://schemas.microsoft.com/office/drawing/2014/main" id="{3720C42F-5E0D-4260-B8DD-E794EEF5C06D}"/>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9" name="正方形/長方形 728">
          <a:extLst>
            <a:ext uri="{FF2B5EF4-FFF2-40B4-BE49-F238E27FC236}">
              <a16:creationId xmlns:a16="http://schemas.microsoft.com/office/drawing/2014/main" id="{26985E0E-0709-4764-BAD5-D5C6DD2AD71C}"/>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0" name="正方形/長方形 729">
          <a:extLst>
            <a:ext uri="{FF2B5EF4-FFF2-40B4-BE49-F238E27FC236}">
              <a16:creationId xmlns:a16="http://schemas.microsoft.com/office/drawing/2014/main" id="{ABB41F3A-423B-4649-9D88-9578B5652300}"/>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1" name="正方形/長方形 730">
          <a:extLst>
            <a:ext uri="{FF2B5EF4-FFF2-40B4-BE49-F238E27FC236}">
              <a16:creationId xmlns:a16="http://schemas.microsoft.com/office/drawing/2014/main" id="{39FD90F9-34AE-46BD-9A05-FEE907446F1A}"/>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2" name="正方形/長方形 731">
          <a:extLst>
            <a:ext uri="{FF2B5EF4-FFF2-40B4-BE49-F238E27FC236}">
              <a16:creationId xmlns:a16="http://schemas.microsoft.com/office/drawing/2014/main" id="{272CF5F1-3B6D-401B-9FFB-D888AEB7DB26}"/>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3" name="正方形/長方形 732">
          <a:extLst>
            <a:ext uri="{FF2B5EF4-FFF2-40B4-BE49-F238E27FC236}">
              <a16:creationId xmlns:a16="http://schemas.microsoft.com/office/drawing/2014/main" id="{E9ED7A32-911E-4316-ACBB-558A3088CC4E}"/>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4" name="正方形/長方形 733">
          <a:extLst>
            <a:ext uri="{FF2B5EF4-FFF2-40B4-BE49-F238E27FC236}">
              <a16:creationId xmlns:a16="http://schemas.microsoft.com/office/drawing/2014/main" id="{75971FDD-6AA0-43B6-82D2-5F548081D69C}"/>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5" name="テキスト ボックス 734">
          <a:extLst>
            <a:ext uri="{FF2B5EF4-FFF2-40B4-BE49-F238E27FC236}">
              <a16:creationId xmlns:a16="http://schemas.microsoft.com/office/drawing/2014/main" id="{8660ED3E-A0CE-4FB4-BEF2-705F953A22A9}"/>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6" name="直線コネクタ 735">
          <a:extLst>
            <a:ext uri="{FF2B5EF4-FFF2-40B4-BE49-F238E27FC236}">
              <a16:creationId xmlns:a16="http://schemas.microsoft.com/office/drawing/2014/main" id="{932FD135-911A-4308-BDF5-9D518301FA71}"/>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737" name="テキスト ボックス 736">
          <a:extLst>
            <a:ext uri="{FF2B5EF4-FFF2-40B4-BE49-F238E27FC236}">
              <a16:creationId xmlns:a16="http://schemas.microsoft.com/office/drawing/2014/main" id="{E3B907A9-5C0E-42F9-BA1C-06F84D3B4804}"/>
            </a:ext>
          </a:extLst>
        </xdr:cNvPr>
        <xdr:cNvSpPr txBox="1"/>
      </xdr:nvSpPr>
      <xdr:spPr>
        <a:xfrm>
          <a:off x="10842791" y="18909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8" name="直線コネクタ 737">
          <a:extLst>
            <a:ext uri="{FF2B5EF4-FFF2-40B4-BE49-F238E27FC236}">
              <a16:creationId xmlns:a16="http://schemas.microsoft.com/office/drawing/2014/main" id="{5633652B-3E16-4A27-BB6D-D918914E22E9}"/>
            </a:ext>
          </a:extLst>
        </xdr:cNvPr>
        <xdr:cNvCxnSpPr/>
      </xdr:nvCxnSpPr>
      <xdr:spPr>
        <a:xfrm>
          <a:off x="1120394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739" name="テキスト ボックス 738">
          <a:extLst>
            <a:ext uri="{FF2B5EF4-FFF2-40B4-BE49-F238E27FC236}">
              <a16:creationId xmlns:a16="http://schemas.microsoft.com/office/drawing/2014/main" id="{340A0523-8367-4495-B421-C923F053B345}"/>
            </a:ext>
          </a:extLst>
        </xdr:cNvPr>
        <xdr:cNvSpPr txBox="1"/>
      </xdr:nvSpPr>
      <xdr:spPr>
        <a:xfrm>
          <a:off x="10842791" y="1857739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0" name="直線コネクタ 739">
          <a:extLst>
            <a:ext uri="{FF2B5EF4-FFF2-40B4-BE49-F238E27FC236}">
              <a16:creationId xmlns:a16="http://schemas.microsoft.com/office/drawing/2014/main" id="{FA4893F8-580A-4F88-B947-4CA7BBDE11B0}"/>
            </a:ext>
          </a:extLst>
        </xdr:cNvPr>
        <xdr:cNvCxnSpPr/>
      </xdr:nvCxnSpPr>
      <xdr:spPr>
        <a:xfrm>
          <a:off x="1120394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1" name="テキスト ボックス 740">
          <a:extLst>
            <a:ext uri="{FF2B5EF4-FFF2-40B4-BE49-F238E27FC236}">
              <a16:creationId xmlns:a16="http://schemas.microsoft.com/office/drawing/2014/main" id="{175C3B95-D747-4E2B-800A-570184A36792}"/>
            </a:ext>
          </a:extLst>
        </xdr:cNvPr>
        <xdr:cNvSpPr txBox="1"/>
      </xdr:nvSpPr>
      <xdr:spPr>
        <a:xfrm>
          <a:off x="1084279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2" name="直線コネクタ 741">
          <a:extLst>
            <a:ext uri="{FF2B5EF4-FFF2-40B4-BE49-F238E27FC236}">
              <a16:creationId xmlns:a16="http://schemas.microsoft.com/office/drawing/2014/main" id="{BD2DE97A-FE7C-4CDA-9964-161D81CC4A00}"/>
            </a:ext>
          </a:extLst>
        </xdr:cNvPr>
        <xdr:cNvCxnSpPr/>
      </xdr:nvCxnSpPr>
      <xdr:spPr>
        <a:xfrm>
          <a:off x="1120394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3" name="テキスト ボックス 742">
          <a:extLst>
            <a:ext uri="{FF2B5EF4-FFF2-40B4-BE49-F238E27FC236}">
              <a16:creationId xmlns:a16="http://schemas.microsoft.com/office/drawing/2014/main" id="{281902C3-61E5-46F7-B02B-44A8BF10BE1E}"/>
            </a:ext>
          </a:extLst>
        </xdr:cNvPr>
        <xdr:cNvSpPr txBox="1"/>
      </xdr:nvSpPr>
      <xdr:spPr>
        <a:xfrm>
          <a:off x="1084279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4" name="直線コネクタ 743">
          <a:extLst>
            <a:ext uri="{FF2B5EF4-FFF2-40B4-BE49-F238E27FC236}">
              <a16:creationId xmlns:a16="http://schemas.microsoft.com/office/drawing/2014/main" id="{4DDF9DAF-D337-4400-A198-9597DC83C3A7}"/>
            </a:ext>
          </a:extLst>
        </xdr:cNvPr>
        <xdr:cNvCxnSpPr/>
      </xdr:nvCxnSpPr>
      <xdr:spPr>
        <a:xfrm>
          <a:off x="1120394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5" name="テキスト ボックス 744">
          <a:extLst>
            <a:ext uri="{FF2B5EF4-FFF2-40B4-BE49-F238E27FC236}">
              <a16:creationId xmlns:a16="http://schemas.microsoft.com/office/drawing/2014/main" id="{9C3168A4-98BE-4634-84F3-F72D4C3C2992}"/>
            </a:ext>
          </a:extLst>
        </xdr:cNvPr>
        <xdr:cNvSpPr txBox="1"/>
      </xdr:nvSpPr>
      <xdr:spPr>
        <a:xfrm>
          <a:off x="1084279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6" name="直線コネクタ 745">
          <a:extLst>
            <a:ext uri="{FF2B5EF4-FFF2-40B4-BE49-F238E27FC236}">
              <a16:creationId xmlns:a16="http://schemas.microsoft.com/office/drawing/2014/main" id="{3BAEEEE5-E144-4C55-8FEC-DB07DD2FD685}"/>
            </a:ext>
          </a:extLst>
        </xdr:cNvPr>
        <xdr:cNvCxnSpPr/>
      </xdr:nvCxnSpPr>
      <xdr:spPr>
        <a:xfrm>
          <a:off x="1120394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7" name="テキスト ボックス 746">
          <a:extLst>
            <a:ext uri="{FF2B5EF4-FFF2-40B4-BE49-F238E27FC236}">
              <a16:creationId xmlns:a16="http://schemas.microsoft.com/office/drawing/2014/main" id="{DAEFD501-BFCD-4425-BEEC-1A5ECFEA0905}"/>
            </a:ext>
          </a:extLst>
        </xdr:cNvPr>
        <xdr:cNvSpPr txBox="1"/>
      </xdr:nvSpPr>
      <xdr:spPr>
        <a:xfrm>
          <a:off x="1084279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8" name="直線コネクタ 747">
          <a:extLst>
            <a:ext uri="{FF2B5EF4-FFF2-40B4-BE49-F238E27FC236}">
              <a16:creationId xmlns:a16="http://schemas.microsoft.com/office/drawing/2014/main" id="{3372968B-3EDB-4FE7-BF2A-289C94840D71}"/>
            </a:ext>
          </a:extLst>
        </xdr:cNvPr>
        <xdr:cNvCxnSpPr/>
      </xdr:nvCxnSpPr>
      <xdr:spPr>
        <a:xfrm>
          <a:off x="1120394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749" name="テキスト ボックス 748">
          <a:extLst>
            <a:ext uri="{FF2B5EF4-FFF2-40B4-BE49-F238E27FC236}">
              <a16:creationId xmlns:a16="http://schemas.microsoft.com/office/drawing/2014/main" id="{0F7930A4-10AB-4B2E-9669-CD474C5437AC}"/>
            </a:ext>
          </a:extLst>
        </xdr:cNvPr>
        <xdr:cNvSpPr txBox="1"/>
      </xdr:nvSpPr>
      <xdr:spPr>
        <a:xfrm>
          <a:off x="10842791" y="169464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0" name="直線コネクタ 749">
          <a:extLst>
            <a:ext uri="{FF2B5EF4-FFF2-40B4-BE49-F238E27FC236}">
              <a16:creationId xmlns:a16="http://schemas.microsoft.com/office/drawing/2014/main" id="{A70B5880-1C4E-4913-B1CD-7C460D5088E3}"/>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1" name="テキスト ボックス 750">
          <a:extLst>
            <a:ext uri="{FF2B5EF4-FFF2-40B4-BE49-F238E27FC236}">
              <a16:creationId xmlns:a16="http://schemas.microsoft.com/office/drawing/2014/main" id="{29365C1E-AA84-4156-8F7C-AC81266964A7}"/>
            </a:ext>
          </a:extLst>
        </xdr:cNvPr>
        <xdr:cNvSpPr txBox="1"/>
      </xdr:nvSpPr>
      <xdr:spPr>
        <a:xfrm>
          <a:off x="10842791" y="1662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2" name="【公民館】&#10;有形固定資産減価償却率グラフ枠">
          <a:extLst>
            <a:ext uri="{FF2B5EF4-FFF2-40B4-BE49-F238E27FC236}">
              <a16:creationId xmlns:a16="http://schemas.microsoft.com/office/drawing/2014/main" id="{6B5E17AE-FF03-4522-B8D8-F2957815A265}"/>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131718</xdr:rowOff>
    </xdr:from>
    <xdr:to>
      <xdr:col>85</xdr:col>
      <xdr:colOff>126364</xdr:colOff>
      <xdr:row>109</xdr:row>
      <xdr:rowOff>15784</xdr:rowOff>
    </xdr:to>
    <xdr:cxnSp macro="">
      <xdr:nvCxnSpPr>
        <xdr:cNvPr id="753" name="直線コネクタ 752">
          <a:extLst>
            <a:ext uri="{FF2B5EF4-FFF2-40B4-BE49-F238E27FC236}">
              <a16:creationId xmlns:a16="http://schemas.microsoft.com/office/drawing/2014/main" id="{53323950-EE96-4E2E-957F-713CD4C48A21}"/>
            </a:ext>
          </a:extLst>
        </xdr:cNvPr>
        <xdr:cNvCxnSpPr/>
      </xdr:nvCxnSpPr>
      <xdr:spPr>
        <a:xfrm flipV="1">
          <a:off x="14703424" y="17280528"/>
          <a:ext cx="0" cy="142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19611</xdr:rowOff>
    </xdr:from>
    <xdr:ext cx="405111" cy="259045"/>
    <xdr:sp macro="" textlink="">
      <xdr:nvSpPr>
        <xdr:cNvPr id="754" name="【公民館】&#10;有形固定資産減価償却率最小値テキスト">
          <a:extLst>
            <a:ext uri="{FF2B5EF4-FFF2-40B4-BE49-F238E27FC236}">
              <a16:creationId xmlns:a16="http://schemas.microsoft.com/office/drawing/2014/main" id="{EDBF23FE-2597-42DB-8653-FFE8CA317446}"/>
            </a:ext>
          </a:extLst>
        </xdr:cNvPr>
        <xdr:cNvSpPr txBox="1"/>
      </xdr:nvSpPr>
      <xdr:spPr>
        <a:xfrm>
          <a:off x="14742160" y="1870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15784</xdr:rowOff>
    </xdr:from>
    <xdr:to>
      <xdr:col>86</xdr:col>
      <xdr:colOff>25400</xdr:colOff>
      <xdr:row>109</xdr:row>
      <xdr:rowOff>15784</xdr:rowOff>
    </xdr:to>
    <xdr:cxnSp macro="">
      <xdr:nvCxnSpPr>
        <xdr:cNvPr id="755" name="直線コネクタ 754">
          <a:extLst>
            <a:ext uri="{FF2B5EF4-FFF2-40B4-BE49-F238E27FC236}">
              <a16:creationId xmlns:a16="http://schemas.microsoft.com/office/drawing/2014/main" id="{F8DC561A-AC99-41BC-8A41-A74193FFA309}"/>
            </a:ext>
          </a:extLst>
        </xdr:cNvPr>
        <xdr:cNvCxnSpPr/>
      </xdr:nvCxnSpPr>
      <xdr:spPr>
        <a:xfrm>
          <a:off x="14611350" y="187076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78395</xdr:rowOff>
    </xdr:from>
    <xdr:ext cx="405111" cy="259045"/>
    <xdr:sp macro="" textlink="">
      <xdr:nvSpPr>
        <xdr:cNvPr id="756" name="【公民館】&#10;有形固定資産減価償却率最大値テキスト">
          <a:extLst>
            <a:ext uri="{FF2B5EF4-FFF2-40B4-BE49-F238E27FC236}">
              <a16:creationId xmlns:a16="http://schemas.microsoft.com/office/drawing/2014/main" id="{858D982A-3F63-42AD-8945-D7B8F6962275}"/>
            </a:ext>
          </a:extLst>
        </xdr:cNvPr>
        <xdr:cNvSpPr txBox="1"/>
      </xdr:nvSpPr>
      <xdr:spPr>
        <a:xfrm>
          <a:off x="14742160" y="17051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131718</xdr:rowOff>
    </xdr:from>
    <xdr:to>
      <xdr:col>86</xdr:col>
      <xdr:colOff>25400</xdr:colOff>
      <xdr:row>100</xdr:row>
      <xdr:rowOff>131718</xdr:rowOff>
    </xdr:to>
    <xdr:cxnSp macro="">
      <xdr:nvCxnSpPr>
        <xdr:cNvPr id="757" name="直線コネクタ 756">
          <a:extLst>
            <a:ext uri="{FF2B5EF4-FFF2-40B4-BE49-F238E27FC236}">
              <a16:creationId xmlns:a16="http://schemas.microsoft.com/office/drawing/2014/main" id="{B740A644-DCB4-4C46-B331-4FAEB95E18B0}"/>
            </a:ext>
          </a:extLst>
        </xdr:cNvPr>
        <xdr:cNvCxnSpPr/>
      </xdr:nvCxnSpPr>
      <xdr:spPr>
        <a:xfrm>
          <a:off x="14611350" y="172805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67871</xdr:rowOff>
    </xdr:from>
    <xdr:ext cx="405111" cy="259045"/>
    <xdr:sp macro="" textlink="">
      <xdr:nvSpPr>
        <xdr:cNvPr id="758" name="【公民館】&#10;有形固定資産減価償却率平均値テキスト">
          <a:extLst>
            <a:ext uri="{FF2B5EF4-FFF2-40B4-BE49-F238E27FC236}">
              <a16:creationId xmlns:a16="http://schemas.microsoft.com/office/drawing/2014/main" id="{8090ACF1-8208-4D65-A616-91378F592F3D}"/>
            </a:ext>
          </a:extLst>
        </xdr:cNvPr>
        <xdr:cNvSpPr txBox="1"/>
      </xdr:nvSpPr>
      <xdr:spPr>
        <a:xfrm>
          <a:off x="14742160" y="17725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44994</xdr:rowOff>
    </xdr:from>
    <xdr:to>
      <xdr:col>85</xdr:col>
      <xdr:colOff>177800</xdr:colOff>
      <xdr:row>104</xdr:row>
      <xdr:rowOff>146594</xdr:rowOff>
    </xdr:to>
    <xdr:sp macro="" textlink="">
      <xdr:nvSpPr>
        <xdr:cNvPr id="759" name="フローチャート: 判断 758">
          <a:extLst>
            <a:ext uri="{FF2B5EF4-FFF2-40B4-BE49-F238E27FC236}">
              <a16:creationId xmlns:a16="http://schemas.microsoft.com/office/drawing/2014/main" id="{516AA547-8979-4939-ABD2-735D9A918794}"/>
            </a:ext>
          </a:extLst>
        </xdr:cNvPr>
        <xdr:cNvSpPr/>
      </xdr:nvSpPr>
      <xdr:spPr>
        <a:xfrm>
          <a:off x="14649450" y="1787769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160927</xdr:rowOff>
    </xdr:from>
    <xdr:to>
      <xdr:col>81</xdr:col>
      <xdr:colOff>101600</xdr:colOff>
      <xdr:row>104</xdr:row>
      <xdr:rowOff>91077</xdr:rowOff>
    </xdr:to>
    <xdr:sp macro="" textlink="">
      <xdr:nvSpPr>
        <xdr:cNvPr id="760" name="フローチャート: 判断 759">
          <a:extLst>
            <a:ext uri="{FF2B5EF4-FFF2-40B4-BE49-F238E27FC236}">
              <a16:creationId xmlns:a16="http://schemas.microsoft.com/office/drawing/2014/main" id="{6EE6D27E-C1C1-454E-9B1C-E6683C194590}"/>
            </a:ext>
          </a:extLst>
        </xdr:cNvPr>
        <xdr:cNvSpPr/>
      </xdr:nvSpPr>
      <xdr:spPr>
        <a:xfrm>
          <a:off x="13887450" y="1782218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131536</xdr:rowOff>
    </xdr:from>
    <xdr:to>
      <xdr:col>76</xdr:col>
      <xdr:colOff>165100</xdr:colOff>
      <xdr:row>104</xdr:row>
      <xdr:rowOff>61686</xdr:rowOff>
    </xdr:to>
    <xdr:sp macro="" textlink="">
      <xdr:nvSpPr>
        <xdr:cNvPr id="761" name="フローチャート: 判断 760">
          <a:extLst>
            <a:ext uri="{FF2B5EF4-FFF2-40B4-BE49-F238E27FC236}">
              <a16:creationId xmlns:a16="http://schemas.microsoft.com/office/drawing/2014/main" id="{A14C6A2F-2366-46D2-99BA-9090A6942E32}"/>
            </a:ext>
          </a:extLst>
        </xdr:cNvPr>
        <xdr:cNvSpPr/>
      </xdr:nvSpPr>
      <xdr:spPr>
        <a:xfrm>
          <a:off x="13089890" y="17794696"/>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108676</xdr:rowOff>
    </xdr:from>
    <xdr:to>
      <xdr:col>72</xdr:col>
      <xdr:colOff>38100</xdr:colOff>
      <xdr:row>104</xdr:row>
      <xdr:rowOff>38826</xdr:rowOff>
    </xdr:to>
    <xdr:sp macro="" textlink="">
      <xdr:nvSpPr>
        <xdr:cNvPr id="762" name="フローチャート: 判断 761">
          <a:extLst>
            <a:ext uri="{FF2B5EF4-FFF2-40B4-BE49-F238E27FC236}">
              <a16:creationId xmlns:a16="http://schemas.microsoft.com/office/drawing/2014/main" id="{282C7B16-8F8D-4490-96BE-EF3FA39AD9EF}"/>
            </a:ext>
          </a:extLst>
        </xdr:cNvPr>
        <xdr:cNvSpPr/>
      </xdr:nvSpPr>
      <xdr:spPr>
        <a:xfrm>
          <a:off x="12303760" y="17766121"/>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76019</xdr:rowOff>
    </xdr:from>
    <xdr:to>
      <xdr:col>67</xdr:col>
      <xdr:colOff>101600</xdr:colOff>
      <xdr:row>104</xdr:row>
      <xdr:rowOff>6169</xdr:rowOff>
    </xdr:to>
    <xdr:sp macro="" textlink="">
      <xdr:nvSpPr>
        <xdr:cNvPr id="763" name="フローチャート: 判断 762">
          <a:extLst>
            <a:ext uri="{FF2B5EF4-FFF2-40B4-BE49-F238E27FC236}">
              <a16:creationId xmlns:a16="http://schemas.microsoft.com/office/drawing/2014/main" id="{5457C6BC-9D6B-4F46-B1D5-29B00345E32E}"/>
            </a:ext>
          </a:extLst>
        </xdr:cNvPr>
        <xdr:cNvSpPr/>
      </xdr:nvSpPr>
      <xdr:spPr>
        <a:xfrm>
          <a:off x="11487150" y="1773536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952A2149-9B1E-42F4-A2E1-2A58F30A2144}"/>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649EAB63-5771-4C3E-B9AC-CF9E3C50C68A}"/>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7D0022F4-A18A-4E20-A4CC-B1A11282A587}"/>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5BE8C047-00A0-4AFF-9671-E100C9A847A5}"/>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E38BCC68-A745-4283-9BBA-0CC7A836F253}"/>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48261</xdr:rowOff>
    </xdr:from>
    <xdr:to>
      <xdr:col>85</xdr:col>
      <xdr:colOff>177800</xdr:colOff>
      <xdr:row>106</xdr:row>
      <xdr:rowOff>149861</xdr:rowOff>
    </xdr:to>
    <xdr:sp macro="" textlink="">
      <xdr:nvSpPr>
        <xdr:cNvPr id="769" name="楕円 768">
          <a:extLst>
            <a:ext uri="{FF2B5EF4-FFF2-40B4-BE49-F238E27FC236}">
              <a16:creationId xmlns:a16="http://schemas.microsoft.com/office/drawing/2014/main" id="{5BF11FF1-82EE-4254-BC1F-3EE9013C83E2}"/>
            </a:ext>
          </a:extLst>
        </xdr:cNvPr>
        <xdr:cNvSpPr/>
      </xdr:nvSpPr>
      <xdr:spPr>
        <a:xfrm>
          <a:off x="14649450" y="18223866"/>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26688</xdr:rowOff>
    </xdr:from>
    <xdr:ext cx="405111" cy="259045"/>
    <xdr:sp macro="" textlink="">
      <xdr:nvSpPr>
        <xdr:cNvPr id="770" name="【公民館】&#10;有形固定資産減価償却率該当値テキスト">
          <a:extLst>
            <a:ext uri="{FF2B5EF4-FFF2-40B4-BE49-F238E27FC236}">
              <a16:creationId xmlns:a16="http://schemas.microsoft.com/office/drawing/2014/main" id="{80404B3A-EA82-4F78-B6AD-5C959483022E}"/>
            </a:ext>
          </a:extLst>
        </xdr:cNvPr>
        <xdr:cNvSpPr txBox="1"/>
      </xdr:nvSpPr>
      <xdr:spPr>
        <a:xfrm>
          <a:off x="14742160" y="18198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54792</xdr:rowOff>
    </xdr:from>
    <xdr:to>
      <xdr:col>81</xdr:col>
      <xdr:colOff>101600</xdr:colOff>
      <xdr:row>106</xdr:row>
      <xdr:rowOff>156392</xdr:rowOff>
    </xdr:to>
    <xdr:sp macro="" textlink="">
      <xdr:nvSpPr>
        <xdr:cNvPr id="771" name="楕円 770">
          <a:extLst>
            <a:ext uri="{FF2B5EF4-FFF2-40B4-BE49-F238E27FC236}">
              <a16:creationId xmlns:a16="http://schemas.microsoft.com/office/drawing/2014/main" id="{6FBB60DC-2402-4C2E-87F7-4D758E970FC1}"/>
            </a:ext>
          </a:extLst>
        </xdr:cNvPr>
        <xdr:cNvSpPr/>
      </xdr:nvSpPr>
      <xdr:spPr>
        <a:xfrm>
          <a:off x="13887450" y="18232302"/>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99061</xdr:rowOff>
    </xdr:from>
    <xdr:to>
      <xdr:col>85</xdr:col>
      <xdr:colOff>127000</xdr:colOff>
      <xdr:row>106</xdr:row>
      <xdr:rowOff>105592</xdr:rowOff>
    </xdr:to>
    <xdr:cxnSp macro="">
      <xdr:nvCxnSpPr>
        <xdr:cNvPr id="772" name="直線コネクタ 771">
          <a:extLst>
            <a:ext uri="{FF2B5EF4-FFF2-40B4-BE49-F238E27FC236}">
              <a16:creationId xmlns:a16="http://schemas.microsoft.com/office/drawing/2014/main" id="{A64BCAB0-B053-473A-827D-E89B78325BC4}"/>
            </a:ext>
          </a:extLst>
        </xdr:cNvPr>
        <xdr:cNvCxnSpPr/>
      </xdr:nvCxnSpPr>
      <xdr:spPr>
        <a:xfrm flipV="1">
          <a:off x="13942060" y="18268951"/>
          <a:ext cx="762000" cy="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160927</xdr:rowOff>
    </xdr:from>
    <xdr:to>
      <xdr:col>76</xdr:col>
      <xdr:colOff>165100</xdr:colOff>
      <xdr:row>106</xdr:row>
      <xdr:rowOff>91077</xdr:rowOff>
    </xdr:to>
    <xdr:sp macro="" textlink="">
      <xdr:nvSpPr>
        <xdr:cNvPr id="773" name="楕円 772">
          <a:extLst>
            <a:ext uri="{FF2B5EF4-FFF2-40B4-BE49-F238E27FC236}">
              <a16:creationId xmlns:a16="http://schemas.microsoft.com/office/drawing/2014/main" id="{6C5824EB-9160-43F8-A20D-61342C72A0DD}"/>
            </a:ext>
          </a:extLst>
        </xdr:cNvPr>
        <xdr:cNvSpPr/>
      </xdr:nvSpPr>
      <xdr:spPr>
        <a:xfrm>
          <a:off x="13089890" y="18165082"/>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40277</xdr:rowOff>
    </xdr:from>
    <xdr:to>
      <xdr:col>81</xdr:col>
      <xdr:colOff>50800</xdr:colOff>
      <xdr:row>106</xdr:row>
      <xdr:rowOff>105592</xdr:rowOff>
    </xdr:to>
    <xdr:cxnSp macro="">
      <xdr:nvCxnSpPr>
        <xdr:cNvPr id="774" name="直線コネクタ 773">
          <a:extLst>
            <a:ext uri="{FF2B5EF4-FFF2-40B4-BE49-F238E27FC236}">
              <a16:creationId xmlns:a16="http://schemas.microsoft.com/office/drawing/2014/main" id="{5A861539-0D28-4A56-8A6C-5E846B3FDED2}"/>
            </a:ext>
          </a:extLst>
        </xdr:cNvPr>
        <xdr:cNvCxnSpPr/>
      </xdr:nvCxnSpPr>
      <xdr:spPr>
        <a:xfrm>
          <a:off x="13144500" y="18213977"/>
          <a:ext cx="797560" cy="6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98879</xdr:rowOff>
    </xdr:from>
    <xdr:to>
      <xdr:col>72</xdr:col>
      <xdr:colOff>38100</xdr:colOff>
      <xdr:row>106</xdr:row>
      <xdr:rowOff>29029</xdr:rowOff>
    </xdr:to>
    <xdr:sp macro="" textlink="">
      <xdr:nvSpPr>
        <xdr:cNvPr id="775" name="楕円 774">
          <a:extLst>
            <a:ext uri="{FF2B5EF4-FFF2-40B4-BE49-F238E27FC236}">
              <a16:creationId xmlns:a16="http://schemas.microsoft.com/office/drawing/2014/main" id="{C9CA570B-31E4-4F29-929D-E4542259BD44}"/>
            </a:ext>
          </a:extLst>
        </xdr:cNvPr>
        <xdr:cNvSpPr/>
      </xdr:nvSpPr>
      <xdr:spPr>
        <a:xfrm>
          <a:off x="12303760" y="1809731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149679</xdr:rowOff>
    </xdr:from>
    <xdr:to>
      <xdr:col>76</xdr:col>
      <xdr:colOff>114300</xdr:colOff>
      <xdr:row>106</xdr:row>
      <xdr:rowOff>40277</xdr:rowOff>
    </xdr:to>
    <xdr:cxnSp macro="">
      <xdr:nvCxnSpPr>
        <xdr:cNvPr id="776" name="直線コネクタ 775">
          <a:extLst>
            <a:ext uri="{FF2B5EF4-FFF2-40B4-BE49-F238E27FC236}">
              <a16:creationId xmlns:a16="http://schemas.microsoft.com/office/drawing/2014/main" id="{19DB78EA-CA73-4A39-90CD-54DFE1B471D0}"/>
            </a:ext>
          </a:extLst>
        </xdr:cNvPr>
        <xdr:cNvCxnSpPr/>
      </xdr:nvCxnSpPr>
      <xdr:spPr>
        <a:xfrm>
          <a:off x="12346940" y="18151929"/>
          <a:ext cx="79756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36830</xdr:rowOff>
    </xdr:from>
    <xdr:to>
      <xdr:col>67</xdr:col>
      <xdr:colOff>101600</xdr:colOff>
      <xdr:row>105</xdr:row>
      <xdr:rowOff>138430</xdr:rowOff>
    </xdr:to>
    <xdr:sp macro="" textlink="">
      <xdr:nvSpPr>
        <xdr:cNvPr id="777" name="楕円 776">
          <a:extLst>
            <a:ext uri="{FF2B5EF4-FFF2-40B4-BE49-F238E27FC236}">
              <a16:creationId xmlns:a16="http://schemas.microsoft.com/office/drawing/2014/main" id="{D1E104F3-65AB-4421-BA50-FEE6618AFED7}"/>
            </a:ext>
          </a:extLst>
        </xdr:cNvPr>
        <xdr:cNvSpPr/>
      </xdr:nvSpPr>
      <xdr:spPr>
        <a:xfrm>
          <a:off x="11487150" y="1803908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87630</xdr:rowOff>
    </xdr:from>
    <xdr:to>
      <xdr:col>71</xdr:col>
      <xdr:colOff>177800</xdr:colOff>
      <xdr:row>105</xdr:row>
      <xdr:rowOff>149679</xdr:rowOff>
    </xdr:to>
    <xdr:cxnSp macro="">
      <xdr:nvCxnSpPr>
        <xdr:cNvPr id="778" name="直線コネクタ 777">
          <a:extLst>
            <a:ext uri="{FF2B5EF4-FFF2-40B4-BE49-F238E27FC236}">
              <a16:creationId xmlns:a16="http://schemas.microsoft.com/office/drawing/2014/main" id="{74AB2EAF-5BC3-4D85-8D3B-6F683103981B}"/>
            </a:ext>
          </a:extLst>
        </xdr:cNvPr>
        <xdr:cNvCxnSpPr/>
      </xdr:nvCxnSpPr>
      <xdr:spPr>
        <a:xfrm>
          <a:off x="11541760" y="18093690"/>
          <a:ext cx="805180" cy="5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107604</xdr:rowOff>
    </xdr:from>
    <xdr:ext cx="405111" cy="259045"/>
    <xdr:sp macro="" textlink="">
      <xdr:nvSpPr>
        <xdr:cNvPr id="779" name="n_1aveValue【公民館】&#10;有形固定資産減価償却率">
          <a:extLst>
            <a:ext uri="{FF2B5EF4-FFF2-40B4-BE49-F238E27FC236}">
              <a16:creationId xmlns:a16="http://schemas.microsoft.com/office/drawing/2014/main" id="{74293BD5-9953-4218-BE46-22B152BAD29D}"/>
            </a:ext>
          </a:extLst>
        </xdr:cNvPr>
        <xdr:cNvSpPr txBox="1"/>
      </xdr:nvSpPr>
      <xdr:spPr>
        <a:xfrm>
          <a:off x="13738234" y="17593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78213</xdr:rowOff>
    </xdr:from>
    <xdr:ext cx="405111" cy="259045"/>
    <xdr:sp macro="" textlink="">
      <xdr:nvSpPr>
        <xdr:cNvPr id="780" name="n_2aveValue【公民館】&#10;有形固定資産減価償却率">
          <a:extLst>
            <a:ext uri="{FF2B5EF4-FFF2-40B4-BE49-F238E27FC236}">
              <a16:creationId xmlns:a16="http://schemas.microsoft.com/office/drawing/2014/main" id="{E3E7144E-84EB-477D-B05C-E208AF170836}"/>
            </a:ext>
          </a:extLst>
        </xdr:cNvPr>
        <xdr:cNvSpPr txBox="1"/>
      </xdr:nvSpPr>
      <xdr:spPr>
        <a:xfrm>
          <a:off x="1295718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55353</xdr:rowOff>
    </xdr:from>
    <xdr:ext cx="405111" cy="259045"/>
    <xdr:sp macro="" textlink="">
      <xdr:nvSpPr>
        <xdr:cNvPr id="781" name="n_3aveValue【公民館】&#10;有形固定資産減価償却率">
          <a:extLst>
            <a:ext uri="{FF2B5EF4-FFF2-40B4-BE49-F238E27FC236}">
              <a16:creationId xmlns:a16="http://schemas.microsoft.com/office/drawing/2014/main" id="{642174A6-5E07-4D2D-BBC2-BCA34AA9305D}"/>
            </a:ext>
          </a:extLst>
        </xdr:cNvPr>
        <xdr:cNvSpPr txBox="1"/>
      </xdr:nvSpPr>
      <xdr:spPr>
        <a:xfrm>
          <a:off x="12171054" y="17547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22696</xdr:rowOff>
    </xdr:from>
    <xdr:ext cx="405111" cy="259045"/>
    <xdr:sp macro="" textlink="">
      <xdr:nvSpPr>
        <xdr:cNvPr id="782" name="n_4aveValue【公民館】&#10;有形固定資産減価償却率">
          <a:extLst>
            <a:ext uri="{FF2B5EF4-FFF2-40B4-BE49-F238E27FC236}">
              <a16:creationId xmlns:a16="http://schemas.microsoft.com/office/drawing/2014/main" id="{296407E6-5E8E-4B25-A5B9-547E397869F9}"/>
            </a:ext>
          </a:extLst>
        </xdr:cNvPr>
        <xdr:cNvSpPr txBox="1"/>
      </xdr:nvSpPr>
      <xdr:spPr>
        <a:xfrm>
          <a:off x="11354444" y="17506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147519</xdr:rowOff>
    </xdr:from>
    <xdr:ext cx="405111" cy="259045"/>
    <xdr:sp macro="" textlink="">
      <xdr:nvSpPr>
        <xdr:cNvPr id="783" name="n_1mainValue【公民館】&#10;有形固定資産減価償却率">
          <a:extLst>
            <a:ext uri="{FF2B5EF4-FFF2-40B4-BE49-F238E27FC236}">
              <a16:creationId xmlns:a16="http://schemas.microsoft.com/office/drawing/2014/main" id="{D698A31D-702D-49C7-986E-7792CD4F82CC}"/>
            </a:ext>
          </a:extLst>
        </xdr:cNvPr>
        <xdr:cNvSpPr txBox="1"/>
      </xdr:nvSpPr>
      <xdr:spPr>
        <a:xfrm>
          <a:off x="13738234" y="18319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82204</xdr:rowOff>
    </xdr:from>
    <xdr:ext cx="405111" cy="259045"/>
    <xdr:sp macro="" textlink="">
      <xdr:nvSpPr>
        <xdr:cNvPr id="784" name="n_2mainValue【公民館】&#10;有形固定資産減価償却率">
          <a:extLst>
            <a:ext uri="{FF2B5EF4-FFF2-40B4-BE49-F238E27FC236}">
              <a16:creationId xmlns:a16="http://schemas.microsoft.com/office/drawing/2014/main" id="{2132E2B0-2EE1-4D5A-BB24-3B3E593F4E34}"/>
            </a:ext>
          </a:extLst>
        </xdr:cNvPr>
        <xdr:cNvSpPr txBox="1"/>
      </xdr:nvSpPr>
      <xdr:spPr>
        <a:xfrm>
          <a:off x="12957184" y="1825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20156</xdr:rowOff>
    </xdr:from>
    <xdr:ext cx="405111" cy="259045"/>
    <xdr:sp macro="" textlink="">
      <xdr:nvSpPr>
        <xdr:cNvPr id="785" name="n_3mainValue【公民館】&#10;有形固定資産減価償却率">
          <a:extLst>
            <a:ext uri="{FF2B5EF4-FFF2-40B4-BE49-F238E27FC236}">
              <a16:creationId xmlns:a16="http://schemas.microsoft.com/office/drawing/2014/main" id="{55043A0D-A19F-45BC-958F-5FF1E72F8391}"/>
            </a:ext>
          </a:extLst>
        </xdr:cNvPr>
        <xdr:cNvSpPr txBox="1"/>
      </xdr:nvSpPr>
      <xdr:spPr>
        <a:xfrm>
          <a:off x="12171054" y="18190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129557</xdr:rowOff>
    </xdr:from>
    <xdr:ext cx="405111" cy="259045"/>
    <xdr:sp macro="" textlink="">
      <xdr:nvSpPr>
        <xdr:cNvPr id="786" name="n_4mainValue【公民館】&#10;有形固定資産減価償却率">
          <a:extLst>
            <a:ext uri="{FF2B5EF4-FFF2-40B4-BE49-F238E27FC236}">
              <a16:creationId xmlns:a16="http://schemas.microsoft.com/office/drawing/2014/main" id="{27CC2AF2-2B7F-49AE-BAE0-35388BC03B11}"/>
            </a:ext>
          </a:extLst>
        </xdr:cNvPr>
        <xdr:cNvSpPr txBox="1"/>
      </xdr:nvSpPr>
      <xdr:spPr>
        <a:xfrm>
          <a:off x="11354444" y="1813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7" name="正方形/長方形 786">
          <a:extLst>
            <a:ext uri="{FF2B5EF4-FFF2-40B4-BE49-F238E27FC236}">
              <a16:creationId xmlns:a16="http://schemas.microsoft.com/office/drawing/2014/main" id="{5F9AC087-8F2A-4440-9566-C7BCCD7D9273}"/>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8" name="正方形/長方形 787">
          <a:extLst>
            <a:ext uri="{FF2B5EF4-FFF2-40B4-BE49-F238E27FC236}">
              <a16:creationId xmlns:a16="http://schemas.microsoft.com/office/drawing/2014/main" id="{A20519F1-86CA-4BEE-91FE-A614CE7A68BB}"/>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9" name="正方形/長方形 788">
          <a:extLst>
            <a:ext uri="{FF2B5EF4-FFF2-40B4-BE49-F238E27FC236}">
              <a16:creationId xmlns:a16="http://schemas.microsoft.com/office/drawing/2014/main" id="{8ECB45E9-7487-491B-83DF-B0CEBC2EAD1B}"/>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0" name="正方形/長方形 789">
          <a:extLst>
            <a:ext uri="{FF2B5EF4-FFF2-40B4-BE49-F238E27FC236}">
              <a16:creationId xmlns:a16="http://schemas.microsoft.com/office/drawing/2014/main" id="{4D8B626A-062B-40C5-BF50-C8AD92182298}"/>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1" name="正方形/長方形 790">
          <a:extLst>
            <a:ext uri="{FF2B5EF4-FFF2-40B4-BE49-F238E27FC236}">
              <a16:creationId xmlns:a16="http://schemas.microsoft.com/office/drawing/2014/main" id="{40A1C48B-3B76-436E-8525-306A7D2BFFC5}"/>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2" name="正方形/長方形 791">
          <a:extLst>
            <a:ext uri="{FF2B5EF4-FFF2-40B4-BE49-F238E27FC236}">
              <a16:creationId xmlns:a16="http://schemas.microsoft.com/office/drawing/2014/main" id="{1ABFB206-2FA5-4965-82CE-BB9637FF1B4D}"/>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3" name="正方形/長方形 792">
          <a:extLst>
            <a:ext uri="{FF2B5EF4-FFF2-40B4-BE49-F238E27FC236}">
              <a16:creationId xmlns:a16="http://schemas.microsoft.com/office/drawing/2014/main" id="{D154A630-B2A7-4383-A641-6C7B8EE9A562}"/>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4" name="正方形/長方形 793">
          <a:extLst>
            <a:ext uri="{FF2B5EF4-FFF2-40B4-BE49-F238E27FC236}">
              <a16:creationId xmlns:a16="http://schemas.microsoft.com/office/drawing/2014/main" id="{F9C648ED-0C33-4540-9051-8286FC5C5167}"/>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5" name="テキスト ボックス 794">
          <a:extLst>
            <a:ext uri="{FF2B5EF4-FFF2-40B4-BE49-F238E27FC236}">
              <a16:creationId xmlns:a16="http://schemas.microsoft.com/office/drawing/2014/main" id="{7206FA1E-35EF-4B6B-AE52-0B718ABEA796}"/>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6" name="直線コネクタ 795">
          <a:extLst>
            <a:ext uri="{FF2B5EF4-FFF2-40B4-BE49-F238E27FC236}">
              <a16:creationId xmlns:a16="http://schemas.microsoft.com/office/drawing/2014/main" id="{767499ED-41AC-4ED3-ACB4-D4BDE89751E2}"/>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97" name="直線コネクタ 796">
          <a:extLst>
            <a:ext uri="{FF2B5EF4-FFF2-40B4-BE49-F238E27FC236}">
              <a16:creationId xmlns:a16="http://schemas.microsoft.com/office/drawing/2014/main" id="{CE6FC2AB-05FF-4779-920D-A4227DCC3105}"/>
            </a:ext>
          </a:extLst>
        </xdr:cNvPr>
        <xdr:cNvCxnSpPr/>
      </xdr:nvCxnSpPr>
      <xdr:spPr>
        <a:xfrm>
          <a:off x="1645920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98" name="テキスト ボックス 797">
          <a:extLst>
            <a:ext uri="{FF2B5EF4-FFF2-40B4-BE49-F238E27FC236}">
              <a16:creationId xmlns:a16="http://schemas.microsoft.com/office/drawing/2014/main" id="{455C5C46-EBC5-44DF-B7D6-EEA29A0F191F}"/>
            </a:ext>
          </a:extLst>
        </xdr:cNvPr>
        <xdr:cNvSpPr txBox="1"/>
      </xdr:nvSpPr>
      <xdr:spPr>
        <a:xfrm>
          <a:off x="16047266"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99" name="直線コネクタ 798">
          <a:extLst>
            <a:ext uri="{FF2B5EF4-FFF2-40B4-BE49-F238E27FC236}">
              <a16:creationId xmlns:a16="http://schemas.microsoft.com/office/drawing/2014/main" id="{D6D5B05A-AD24-4E75-A642-92DB5B682813}"/>
            </a:ext>
          </a:extLst>
        </xdr:cNvPr>
        <xdr:cNvCxnSpPr/>
      </xdr:nvCxnSpPr>
      <xdr:spPr>
        <a:xfrm>
          <a:off x="1645920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0" name="テキスト ボックス 799">
          <a:extLst>
            <a:ext uri="{FF2B5EF4-FFF2-40B4-BE49-F238E27FC236}">
              <a16:creationId xmlns:a16="http://schemas.microsoft.com/office/drawing/2014/main" id="{8247F8BB-D1BF-4D3A-9E31-80325C9131F0}"/>
            </a:ext>
          </a:extLst>
        </xdr:cNvPr>
        <xdr:cNvSpPr txBox="1"/>
      </xdr:nvSpPr>
      <xdr:spPr>
        <a:xfrm>
          <a:off x="16047266" y="1814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1" name="直線コネクタ 800">
          <a:extLst>
            <a:ext uri="{FF2B5EF4-FFF2-40B4-BE49-F238E27FC236}">
              <a16:creationId xmlns:a16="http://schemas.microsoft.com/office/drawing/2014/main" id="{F44F3836-8348-486E-997C-AC8F745A88F5}"/>
            </a:ext>
          </a:extLst>
        </xdr:cNvPr>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2" name="テキスト ボックス 801">
          <a:extLst>
            <a:ext uri="{FF2B5EF4-FFF2-40B4-BE49-F238E27FC236}">
              <a16:creationId xmlns:a16="http://schemas.microsoft.com/office/drawing/2014/main" id="{A9D8177F-64DA-48B1-9266-E067B894E593}"/>
            </a:ext>
          </a:extLst>
        </xdr:cNvPr>
        <xdr:cNvSpPr txBox="1"/>
      </xdr:nvSpPr>
      <xdr:spPr>
        <a:xfrm>
          <a:off x="16047266" y="1776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3" name="直線コネクタ 802">
          <a:extLst>
            <a:ext uri="{FF2B5EF4-FFF2-40B4-BE49-F238E27FC236}">
              <a16:creationId xmlns:a16="http://schemas.microsoft.com/office/drawing/2014/main" id="{43BE5EFA-7E7F-42AB-8E16-D3879A96DC74}"/>
            </a:ext>
          </a:extLst>
        </xdr:cNvPr>
        <xdr:cNvCxnSpPr/>
      </xdr:nvCxnSpPr>
      <xdr:spPr>
        <a:xfrm>
          <a:off x="1645920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4" name="テキスト ボックス 803">
          <a:extLst>
            <a:ext uri="{FF2B5EF4-FFF2-40B4-BE49-F238E27FC236}">
              <a16:creationId xmlns:a16="http://schemas.microsoft.com/office/drawing/2014/main" id="{D72EDC6A-1B8E-4D9B-9921-25681B08CFAA}"/>
            </a:ext>
          </a:extLst>
        </xdr:cNvPr>
        <xdr:cNvSpPr txBox="1"/>
      </xdr:nvSpPr>
      <xdr:spPr>
        <a:xfrm>
          <a:off x="16047266" y="1738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5" name="直線コネクタ 804">
          <a:extLst>
            <a:ext uri="{FF2B5EF4-FFF2-40B4-BE49-F238E27FC236}">
              <a16:creationId xmlns:a16="http://schemas.microsoft.com/office/drawing/2014/main" id="{5DEEE521-3B65-4915-9D2D-9EFE21ACAA9A}"/>
            </a:ext>
          </a:extLst>
        </xdr:cNvPr>
        <xdr:cNvCxnSpPr/>
      </xdr:nvCxnSpPr>
      <xdr:spPr>
        <a:xfrm>
          <a:off x="1645920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06" name="テキスト ボックス 805">
          <a:extLst>
            <a:ext uri="{FF2B5EF4-FFF2-40B4-BE49-F238E27FC236}">
              <a16:creationId xmlns:a16="http://schemas.microsoft.com/office/drawing/2014/main" id="{1E300D7B-EF38-4354-8C71-F27564BEE76A}"/>
            </a:ext>
          </a:extLst>
        </xdr:cNvPr>
        <xdr:cNvSpPr txBox="1"/>
      </xdr:nvSpPr>
      <xdr:spPr>
        <a:xfrm>
          <a:off x="16047266" y="17000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7" name="直線コネクタ 806">
          <a:extLst>
            <a:ext uri="{FF2B5EF4-FFF2-40B4-BE49-F238E27FC236}">
              <a16:creationId xmlns:a16="http://schemas.microsoft.com/office/drawing/2014/main" id="{82268AF7-F62F-4CD5-97C8-72CB35D1BA20}"/>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8" name="テキスト ボックス 807">
          <a:extLst>
            <a:ext uri="{FF2B5EF4-FFF2-40B4-BE49-F238E27FC236}">
              <a16:creationId xmlns:a16="http://schemas.microsoft.com/office/drawing/2014/main" id="{9E305173-52CE-4805-874E-46AB477B0DFD}"/>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9" name="【公民館】&#10;一人当たり面積グラフ枠">
          <a:extLst>
            <a:ext uri="{FF2B5EF4-FFF2-40B4-BE49-F238E27FC236}">
              <a16:creationId xmlns:a16="http://schemas.microsoft.com/office/drawing/2014/main" id="{76D83F48-CB77-40E2-9DF5-CDE675092C4F}"/>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57150</xdr:rowOff>
    </xdr:from>
    <xdr:to>
      <xdr:col>116</xdr:col>
      <xdr:colOff>62864</xdr:colOff>
      <xdr:row>108</xdr:row>
      <xdr:rowOff>139700</xdr:rowOff>
    </xdr:to>
    <xdr:cxnSp macro="">
      <xdr:nvCxnSpPr>
        <xdr:cNvPr id="810" name="直線コネクタ 809">
          <a:extLst>
            <a:ext uri="{FF2B5EF4-FFF2-40B4-BE49-F238E27FC236}">
              <a16:creationId xmlns:a16="http://schemas.microsoft.com/office/drawing/2014/main" id="{A039AE73-BB72-45C2-B1DB-833C05AD7565}"/>
            </a:ext>
          </a:extLst>
        </xdr:cNvPr>
        <xdr:cNvCxnSpPr/>
      </xdr:nvCxnSpPr>
      <xdr:spPr>
        <a:xfrm flipV="1">
          <a:off x="19947254" y="1736979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143527</xdr:rowOff>
    </xdr:from>
    <xdr:ext cx="469744" cy="259045"/>
    <xdr:sp macro="" textlink="">
      <xdr:nvSpPr>
        <xdr:cNvPr id="811" name="【公民館】&#10;一人当たり面積最小値テキスト">
          <a:extLst>
            <a:ext uri="{FF2B5EF4-FFF2-40B4-BE49-F238E27FC236}">
              <a16:creationId xmlns:a16="http://schemas.microsoft.com/office/drawing/2014/main" id="{FCDD5452-FD81-40D9-9EFE-47490C0800E0}"/>
            </a:ext>
          </a:extLst>
        </xdr:cNvPr>
        <xdr:cNvSpPr txBox="1"/>
      </xdr:nvSpPr>
      <xdr:spPr>
        <a:xfrm>
          <a:off x="19985990" y="18658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139700</xdr:rowOff>
    </xdr:from>
    <xdr:to>
      <xdr:col>116</xdr:col>
      <xdr:colOff>152400</xdr:colOff>
      <xdr:row>108</xdr:row>
      <xdr:rowOff>139700</xdr:rowOff>
    </xdr:to>
    <xdr:cxnSp macro="">
      <xdr:nvCxnSpPr>
        <xdr:cNvPr id="812" name="直線コネクタ 811">
          <a:extLst>
            <a:ext uri="{FF2B5EF4-FFF2-40B4-BE49-F238E27FC236}">
              <a16:creationId xmlns:a16="http://schemas.microsoft.com/office/drawing/2014/main" id="{83E557E8-C7C3-4E07-BADF-CE25012305E1}"/>
            </a:ext>
          </a:extLst>
        </xdr:cNvPr>
        <xdr:cNvCxnSpPr/>
      </xdr:nvCxnSpPr>
      <xdr:spPr>
        <a:xfrm>
          <a:off x="19885660" y="186524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3827</xdr:rowOff>
    </xdr:from>
    <xdr:ext cx="469744" cy="259045"/>
    <xdr:sp macro="" textlink="">
      <xdr:nvSpPr>
        <xdr:cNvPr id="813" name="【公民館】&#10;一人当たり面積最大値テキスト">
          <a:extLst>
            <a:ext uri="{FF2B5EF4-FFF2-40B4-BE49-F238E27FC236}">
              <a16:creationId xmlns:a16="http://schemas.microsoft.com/office/drawing/2014/main" id="{A22D313A-3B89-46D0-9312-5C8CB79E6224}"/>
            </a:ext>
          </a:extLst>
        </xdr:cNvPr>
        <xdr:cNvSpPr txBox="1"/>
      </xdr:nvSpPr>
      <xdr:spPr>
        <a:xfrm>
          <a:off x="19985990" y="17150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57150</xdr:rowOff>
    </xdr:from>
    <xdr:to>
      <xdr:col>116</xdr:col>
      <xdr:colOff>152400</xdr:colOff>
      <xdr:row>101</xdr:row>
      <xdr:rowOff>57150</xdr:rowOff>
    </xdr:to>
    <xdr:cxnSp macro="">
      <xdr:nvCxnSpPr>
        <xdr:cNvPr id="814" name="直線コネクタ 813">
          <a:extLst>
            <a:ext uri="{FF2B5EF4-FFF2-40B4-BE49-F238E27FC236}">
              <a16:creationId xmlns:a16="http://schemas.microsoft.com/office/drawing/2014/main" id="{BF5A78C1-678A-48B8-ADFA-DD1D85D8C688}"/>
            </a:ext>
          </a:extLst>
        </xdr:cNvPr>
        <xdr:cNvCxnSpPr/>
      </xdr:nvCxnSpPr>
      <xdr:spPr>
        <a:xfrm>
          <a:off x="19885660" y="17369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73677</xdr:rowOff>
    </xdr:from>
    <xdr:ext cx="469744" cy="259045"/>
    <xdr:sp macro="" textlink="">
      <xdr:nvSpPr>
        <xdr:cNvPr id="815" name="【公民館】&#10;一人当たり面積平均値テキスト">
          <a:extLst>
            <a:ext uri="{FF2B5EF4-FFF2-40B4-BE49-F238E27FC236}">
              <a16:creationId xmlns:a16="http://schemas.microsoft.com/office/drawing/2014/main" id="{4A8CE7CD-8F0F-4C71-AEBA-1A8CD3998B40}"/>
            </a:ext>
          </a:extLst>
        </xdr:cNvPr>
        <xdr:cNvSpPr txBox="1"/>
      </xdr:nvSpPr>
      <xdr:spPr>
        <a:xfrm>
          <a:off x="19985990" y="18075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95250</xdr:rowOff>
    </xdr:from>
    <xdr:to>
      <xdr:col>116</xdr:col>
      <xdr:colOff>114300</xdr:colOff>
      <xdr:row>106</xdr:row>
      <xdr:rowOff>25400</xdr:rowOff>
    </xdr:to>
    <xdr:sp macro="" textlink="">
      <xdr:nvSpPr>
        <xdr:cNvPr id="816" name="フローチャート: 判断 815">
          <a:extLst>
            <a:ext uri="{FF2B5EF4-FFF2-40B4-BE49-F238E27FC236}">
              <a16:creationId xmlns:a16="http://schemas.microsoft.com/office/drawing/2014/main" id="{17E84395-2FA9-4216-9283-66AD1E1AA42E}"/>
            </a:ext>
          </a:extLst>
        </xdr:cNvPr>
        <xdr:cNvSpPr/>
      </xdr:nvSpPr>
      <xdr:spPr>
        <a:xfrm>
          <a:off x="19904710" y="1809369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120650</xdr:rowOff>
    </xdr:from>
    <xdr:to>
      <xdr:col>112</xdr:col>
      <xdr:colOff>38100</xdr:colOff>
      <xdr:row>106</xdr:row>
      <xdr:rowOff>50800</xdr:rowOff>
    </xdr:to>
    <xdr:sp macro="" textlink="">
      <xdr:nvSpPr>
        <xdr:cNvPr id="817" name="フローチャート: 判断 816">
          <a:extLst>
            <a:ext uri="{FF2B5EF4-FFF2-40B4-BE49-F238E27FC236}">
              <a16:creationId xmlns:a16="http://schemas.microsoft.com/office/drawing/2014/main" id="{882B9503-F56C-4DAD-A32F-5E2334928618}"/>
            </a:ext>
          </a:extLst>
        </xdr:cNvPr>
        <xdr:cNvSpPr/>
      </xdr:nvSpPr>
      <xdr:spPr>
        <a:xfrm>
          <a:off x="19161760" y="1812480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120650</xdr:rowOff>
    </xdr:from>
    <xdr:to>
      <xdr:col>107</xdr:col>
      <xdr:colOff>101600</xdr:colOff>
      <xdr:row>106</xdr:row>
      <xdr:rowOff>50800</xdr:rowOff>
    </xdr:to>
    <xdr:sp macro="" textlink="">
      <xdr:nvSpPr>
        <xdr:cNvPr id="818" name="フローチャート: 判断 817">
          <a:extLst>
            <a:ext uri="{FF2B5EF4-FFF2-40B4-BE49-F238E27FC236}">
              <a16:creationId xmlns:a16="http://schemas.microsoft.com/office/drawing/2014/main" id="{B9D67870-BBEF-4CDF-AAB4-4F2718A999EE}"/>
            </a:ext>
          </a:extLst>
        </xdr:cNvPr>
        <xdr:cNvSpPr/>
      </xdr:nvSpPr>
      <xdr:spPr>
        <a:xfrm>
          <a:off x="18345150" y="181248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120650</xdr:rowOff>
    </xdr:from>
    <xdr:to>
      <xdr:col>102</xdr:col>
      <xdr:colOff>165100</xdr:colOff>
      <xdr:row>106</xdr:row>
      <xdr:rowOff>50800</xdr:rowOff>
    </xdr:to>
    <xdr:sp macro="" textlink="">
      <xdr:nvSpPr>
        <xdr:cNvPr id="819" name="フローチャート: 判断 818">
          <a:extLst>
            <a:ext uri="{FF2B5EF4-FFF2-40B4-BE49-F238E27FC236}">
              <a16:creationId xmlns:a16="http://schemas.microsoft.com/office/drawing/2014/main" id="{AEA6C24A-EF28-4A7D-B8F0-FE50BDE0A9FE}"/>
            </a:ext>
          </a:extLst>
        </xdr:cNvPr>
        <xdr:cNvSpPr/>
      </xdr:nvSpPr>
      <xdr:spPr>
        <a:xfrm>
          <a:off x="17547590" y="1812480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107950</xdr:rowOff>
    </xdr:from>
    <xdr:to>
      <xdr:col>98</xdr:col>
      <xdr:colOff>38100</xdr:colOff>
      <xdr:row>106</xdr:row>
      <xdr:rowOff>38100</xdr:rowOff>
    </xdr:to>
    <xdr:sp macro="" textlink="">
      <xdr:nvSpPr>
        <xdr:cNvPr id="820" name="フローチャート: 判断 819">
          <a:extLst>
            <a:ext uri="{FF2B5EF4-FFF2-40B4-BE49-F238E27FC236}">
              <a16:creationId xmlns:a16="http://schemas.microsoft.com/office/drawing/2014/main" id="{DE8F739F-9011-4110-89CA-82EC4484E00D}"/>
            </a:ext>
          </a:extLst>
        </xdr:cNvPr>
        <xdr:cNvSpPr/>
      </xdr:nvSpPr>
      <xdr:spPr>
        <a:xfrm>
          <a:off x="16761460" y="1810829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5A40F1EA-A890-46DA-BE44-A2F4C19A7FBE}"/>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14EF3F8F-68E9-4A4E-BF6F-BB6B58B93511}"/>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EC351B3F-BB6F-4C33-B904-0BB8C23EC9E3}"/>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07A5D21D-2721-443D-94E5-93CE2BC65F7F}"/>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CBF0306C-C794-4DF9-986D-81B914424E79}"/>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139700</xdr:rowOff>
    </xdr:from>
    <xdr:to>
      <xdr:col>116</xdr:col>
      <xdr:colOff>114300</xdr:colOff>
      <xdr:row>105</xdr:row>
      <xdr:rowOff>69850</xdr:rowOff>
    </xdr:to>
    <xdr:sp macro="" textlink="">
      <xdr:nvSpPr>
        <xdr:cNvPr id="826" name="楕円 825">
          <a:extLst>
            <a:ext uri="{FF2B5EF4-FFF2-40B4-BE49-F238E27FC236}">
              <a16:creationId xmlns:a16="http://schemas.microsoft.com/office/drawing/2014/main" id="{FEFADEB8-5420-4C56-B753-FE4462DFCED8}"/>
            </a:ext>
          </a:extLst>
        </xdr:cNvPr>
        <xdr:cNvSpPr/>
      </xdr:nvSpPr>
      <xdr:spPr>
        <a:xfrm>
          <a:off x="19904710" y="1796669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162577</xdr:rowOff>
    </xdr:from>
    <xdr:ext cx="469744" cy="259045"/>
    <xdr:sp macro="" textlink="">
      <xdr:nvSpPr>
        <xdr:cNvPr id="827" name="【公民館】&#10;一人当たり面積該当値テキスト">
          <a:extLst>
            <a:ext uri="{FF2B5EF4-FFF2-40B4-BE49-F238E27FC236}">
              <a16:creationId xmlns:a16="http://schemas.microsoft.com/office/drawing/2014/main" id="{E1C1A8CD-50C0-40AF-9EB1-BD825B670231}"/>
            </a:ext>
          </a:extLst>
        </xdr:cNvPr>
        <xdr:cNvSpPr txBox="1"/>
      </xdr:nvSpPr>
      <xdr:spPr>
        <a:xfrm>
          <a:off x="19985990" y="1782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139700</xdr:rowOff>
    </xdr:from>
    <xdr:to>
      <xdr:col>112</xdr:col>
      <xdr:colOff>38100</xdr:colOff>
      <xdr:row>105</xdr:row>
      <xdr:rowOff>69850</xdr:rowOff>
    </xdr:to>
    <xdr:sp macro="" textlink="">
      <xdr:nvSpPr>
        <xdr:cNvPr id="828" name="楕円 827">
          <a:extLst>
            <a:ext uri="{FF2B5EF4-FFF2-40B4-BE49-F238E27FC236}">
              <a16:creationId xmlns:a16="http://schemas.microsoft.com/office/drawing/2014/main" id="{52C95773-8911-4673-909C-F4787AAE705A}"/>
            </a:ext>
          </a:extLst>
        </xdr:cNvPr>
        <xdr:cNvSpPr/>
      </xdr:nvSpPr>
      <xdr:spPr>
        <a:xfrm>
          <a:off x="19161760" y="1796669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19050</xdr:rowOff>
    </xdr:from>
    <xdr:to>
      <xdr:col>116</xdr:col>
      <xdr:colOff>63500</xdr:colOff>
      <xdr:row>105</xdr:row>
      <xdr:rowOff>19050</xdr:rowOff>
    </xdr:to>
    <xdr:cxnSp macro="">
      <xdr:nvCxnSpPr>
        <xdr:cNvPr id="829" name="直線コネクタ 828">
          <a:extLst>
            <a:ext uri="{FF2B5EF4-FFF2-40B4-BE49-F238E27FC236}">
              <a16:creationId xmlns:a16="http://schemas.microsoft.com/office/drawing/2014/main" id="{1FDF4BE3-CC8D-4A68-A251-16C4AF1B7BBD}"/>
            </a:ext>
          </a:extLst>
        </xdr:cNvPr>
        <xdr:cNvCxnSpPr/>
      </xdr:nvCxnSpPr>
      <xdr:spPr>
        <a:xfrm>
          <a:off x="19204940" y="1801749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139700</xdr:rowOff>
    </xdr:from>
    <xdr:to>
      <xdr:col>107</xdr:col>
      <xdr:colOff>101600</xdr:colOff>
      <xdr:row>105</xdr:row>
      <xdr:rowOff>69850</xdr:rowOff>
    </xdr:to>
    <xdr:sp macro="" textlink="">
      <xdr:nvSpPr>
        <xdr:cNvPr id="830" name="楕円 829">
          <a:extLst>
            <a:ext uri="{FF2B5EF4-FFF2-40B4-BE49-F238E27FC236}">
              <a16:creationId xmlns:a16="http://schemas.microsoft.com/office/drawing/2014/main" id="{6A0EEB36-5140-42F5-A316-C4E7B4109363}"/>
            </a:ext>
          </a:extLst>
        </xdr:cNvPr>
        <xdr:cNvSpPr/>
      </xdr:nvSpPr>
      <xdr:spPr>
        <a:xfrm>
          <a:off x="18345150" y="1796669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19050</xdr:rowOff>
    </xdr:from>
    <xdr:to>
      <xdr:col>111</xdr:col>
      <xdr:colOff>177800</xdr:colOff>
      <xdr:row>105</xdr:row>
      <xdr:rowOff>19050</xdr:rowOff>
    </xdr:to>
    <xdr:cxnSp macro="">
      <xdr:nvCxnSpPr>
        <xdr:cNvPr id="831" name="直線コネクタ 830">
          <a:extLst>
            <a:ext uri="{FF2B5EF4-FFF2-40B4-BE49-F238E27FC236}">
              <a16:creationId xmlns:a16="http://schemas.microsoft.com/office/drawing/2014/main" id="{466E1A90-5F68-4FB8-8497-C7502D23FD27}"/>
            </a:ext>
          </a:extLst>
        </xdr:cNvPr>
        <xdr:cNvCxnSpPr/>
      </xdr:nvCxnSpPr>
      <xdr:spPr>
        <a:xfrm>
          <a:off x="18399760" y="1801749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139700</xdr:rowOff>
    </xdr:from>
    <xdr:to>
      <xdr:col>102</xdr:col>
      <xdr:colOff>165100</xdr:colOff>
      <xdr:row>105</xdr:row>
      <xdr:rowOff>69850</xdr:rowOff>
    </xdr:to>
    <xdr:sp macro="" textlink="">
      <xdr:nvSpPr>
        <xdr:cNvPr id="832" name="楕円 831">
          <a:extLst>
            <a:ext uri="{FF2B5EF4-FFF2-40B4-BE49-F238E27FC236}">
              <a16:creationId xmlns:a16="http://schemas.microsoft.com/office/drawing/2014/main" id="{875ECEBB-1965-4455-8086-B7DD9E5B3F5A}"/>
            </a:ext>
          </a:extLst>
        </xdr:cNvPr>
        <xdr:cNvSpPr/>
      </xdr:nvSpPr>
      <xdr:spPr>
        <a:xfrm>
          <a:off x="17547590" y="1796669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19050</xdr:rowOff>
    </xdr:from>
    <xdr:to>
      <xdr:col>107</xdr:col>
      <xdr:colOff>50800</xdr:colOff>
      <xdr:row>105</xdr:row>
      <xdr:rowOff>19050</xdr:rowOff>
    </xdr:to>
    <xdr:cxnSp macro="">
      <xdr:nvCxnSpPr>
        <xdr:cNvPr id="833" name="直線コネクタ 832">
          <a:extLst>
            <a:ext uri="{FF2B5EF4-FFF2-40B4-BE49-F238E27FC236}">
              <a16:creationId xmlns:a16="http://schemas.microsoft.com/office/drawing/2014/main" id="{FD082F12-A5A5-4E38-82EA-03360429F8D0}"/>
            </a:ext>
          </a:extLst>
        </xdr:cNvPr>
        <xdr:cNvCxnSpPr/>
      </xdr:nvCxnSpPr>
      <xdr:spPr>
        <a:xfrm>
          <a:off x="17602200" y="180174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139700</xdr:rowOff>
    </xdr:from>
    <xdr:to>
      <xdr:col>98</xdr:col>
      <xdr:colOff>38100</xdr:colOff>
      <xdr:row>105</xdr:row>
      <xdr:rowOff>69850</xdr:rowOff>
    </xdr:to>
    <xdr:sp macro="" textlink="">
      <xdr:nvSpPr>
        <xdr:cNvPr id="834" name="楕円 833">
          <a:extLst>
            <a:ext uri="{FF2B5EF4-FFF2-40B4-BE49-F238E27FC236}">
              <a16:creationId xmlns:a16="http://schemas.microsoft.com/office/drawing/2014/main" id="{6BF08AB4-C6A1-4017-9803-1FE86C639C97}"/>
            </a:ext>
          </a:extLst>
        </xdr:cNvPr>
        <xdr:cNvSpPr/>
      </xdr:nvSpPr>
      <xdr:spPr>
        <a:xfrm>
          <a:off x="16761460" y="1796669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19050</xdr:rowOff>
    </xdr:from>
    <xdr:to>
      <xdr:col>102</xdr:col>
      <xdr:colOff>114300</xdr:colOff>
      <xdr:row>105</xdr:row>
      <xdr:rowOff>19050</xdr:rowOff>
    </xdr:to>
    <xdr:cxnSp macro="">
      <xdr:nvCxnSpPr>
        <xdr:cNvPr id="835" name="直線コネクタ 834">
          <a:extLst>
            <a:ext uri="{FF2B5EF4-FFF2-40B4-BE49-F238E27FC236}">
              <a16:creationId xmlns:a16="http://schemas.microsoft.com/office/drawing/2014/main" id="{BFF7F661-EE52-427D-9381-9DD5626AB611}"/>
            </a:ext>
          </a:extLst>
        </xdr:cNvPr>
        <xdr:cNvCxnSpPr/>
      </xdr:nvCxnSpPr>
      <xdr:spPr>
        <a:xfrm>
          <a:off x="16804640" y="180174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41927</xdr:rowOff>
    </xdr:from>
    <xdr:ext cx="469744" cy="259045"/>
    <xdr:sp macro="" textlink="">
      <xdr:nvSpPr>
        <xdr:cNvPr id="836" name="n_1aveValue【公民館】&#10;一人当たり面積">
          <a:extLst>
            <a:ext uri="{FF2B5EF4-FFF2-40B4-BE49-F238E27FC236}">
              <a16:creationId xmlns:a16="http://schemas.microsoft.com/office/drawing/2014/main" id="{09BE9711-3160-4BF9-AB24-78398F8030F0}"/>
            </a:ext>
          </a:extLst>
        </xdr:cNvPr>
        <xdr:cNvSpPr txBox="1"/>
      </xdr:nvSpPr>
      <xdr:spPr>
        <a:xfrm>
          <a:off x="18982132" y="1821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41927</xdr:rowOff>
    </xdr:from>
    <xdr:ext cx="469744" cy="259045"/>
    <xdr:sp macro="" textlink="">
      <xdr:nvSpPr>
        <xdr:cNvPr id="837" name="n_2aveValue【公民館】&#10;一人当たり面積">
          <a:extLst>
            <a:ext uri="{FF2B5EF4-FFF2-40B4-BE49-F238E27FC236}">
              <a16:creationId xmlns:a16="http://schemas.microsoft.com/office/drawing/2014/main" id="{C8519D59-B9CB-496F-A6ED-CB25F5B4AA20}"/>
            </a:ext>
          </a:extLst>
        </xdr:cNvPr>
        <xdr:cNvSpPr txBox="1"/>
      </xdr:nvSpPr>
      <xdr:spPr>
        <a:xfrm>
          <a:off x="18182032" y="1821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41927</xdr:rowOff>
    </xdr:from>
    <xdr:ext cx="469744" cy="259045"/>
    <xdr:sp macro="" textlink="">
      <xdr:nvSpPr>
        <xdr:cNvPr id="838" name="n_3aveValue【公民館】&#10;一人当たり面積">
          <a:extLst>
            <a:ext uri="{FF2B5EF4-FFF2-40B4-BE49-F238E27FC236}">
              <a16:creationId xmlns:a16="http://schemas.microsoft.com/office/drawing/2014/main" id="{D14B1449-0D1F-4D78-81BD-293AE519E86E}"/>
            </a:ext>
          </a:extLst>
        </xdr:cNvPr>
        <xdr:cNvSpPr txBox="1"/>
      </xdr:nvSpPr>
      <xdr:spPr>
        <a:xfrm>
          <a:off x="17384472" y="1821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29227</xdr:rowOff>
    </xdr:from>
    <xdr:ext cx="469744" cy="259045"/>
    <xdr:sp macro="" textlink="">
      <xdr:nvSpPr>
        <xdr:cNvPr id="839" name="n_4aveValue【公民館】&#10;一人当たり面積">
          <a:extLst>
            <a:ext uri="{FF2B5EF4-FFF2-40B4-BE49-F238E27FC236}">
              <a16:creationId xmlns:a16="http://schemas.microsoft.com/office/drawing/2014/main" id="{882E9482-35D4-4213-BDD1-67FE2ACBACB5}"/>
            </a:ext>
          </a:extLst>
        </xdr:cNvPr>
        <xdr:cNvSpPr txBox="1"/>
      </xdr:nvSpPr>
      <xdr:spPr>
        <a:xfrm>
          <a:off x="16588817" y="18201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86377</xdr:rowOff>
    </xdr:from>
    <xdr:ext cx="469744" cy="259045"/>
    <xdr:sp macro="" textlink="">
      <xdr:nvSpPr>
        <xdr:cNvPr id="840" name="n_1mainValue【公民館】&#10;一人当たり面積">
          <a:extLst>
            <a:ext uri="{FF2B5EF4-FFF2-40B4-BE49-F238E27FC236}">
              <a16:creationId xmlns:a16="http://schemas.microsoft.com/office/drawing/2014/main" id="{7D6DCBE8-2E44-499B-B42B-00F5E58A72C3}"/>
            </a:ext>
          </a:extLst>
        </xdr:cNvPr>
        <xdr:cNvSpPr txBox="1"/>
      </xdr:nvSpPr>
      <xdr:spPr>
        <a:xfrm>
          <a:off x="18982132" y="1774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86377</xdr:rowOff>
    </xdr:from>
    <xdr:ext cx="469744" cy="259045"/>
    <xdr:sp macro="" textlink="">
      <xdr:nvSpPr>
        <xdr:cNvPr id="841" name="n_2mainValue【公民館】&#10;一人当たり面積">
          <a:extLst>
            <a:ext uri="{FF2B5EF4-FFF2-40B4-BE49-F238E27FC236}">
              <a16:creationId xmlns:a16="http://schemas.microsoft.com/office/drawing/2014/main" id="{5DAAD7AE-BB53-4D51-BEFD-2BBC3F0EF00E}"/>
            </a:ext>
          </a:extLst>
        </xdr:cNvPr>
        <xdr:cNvSpPr txBox="1"/>
      </xdr:nvSpPr>
      <xdr:spPr>
        <a:xfrm>
          <a:off x="18182032" y="1774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86377</xdr:rowOff>
    </xdr:from>
    <xdr:ext cx="469744" cy="259045"/>
    <xdr:sp macro="" textlink="">
      <xdr:nvSpPr>
        <xdr:cNvPr id="842" name="n_3mainValue【公民館】&#10;一人当たり面積">
          <a:extLst>
            <a:ext uri="{FF2B5EF4-FFF2-40B4-BE49-F238E27FC236}">
              <a16:creationId xmlns:a16="http://schemas.microsoft.com/office/drawing/2014/main" id="{9E3D5417-C95F-437F-86D1-BD3031631D4F}"/>
            </a:ext>
          </a:extLst>
        </xdr:cNvPr>
        <xdr:cNvSpPr txBox="1"/>
      </xdr:nvSpPr>
      <xdr:spPr>
        <a:xfrm>
          <a:off x="17384472" y="1774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86377</xdr:rowOff>
    </xdr:from>
    <xdr:ext cx="469744" cy="259045"/>
    <xdr:sp macro="" textlink="">
      <xdr:nvSpPr>
        <xdr:cNvPr id="843" name="n_4mainValue【公民館】&#10;一人当たり面積">
          <a:extLst>
            <a:ext uri="{FF2B5EF4-FFF2-40B4-BE49-F238E27FC236}">
              <a16:creationId xmlns:a16="http://schemas.microsoft.com/office/drawing/2014/main" id="{353733D9-A88A-4351-AEE7-6D639D98072E}"/>
            </a:ext>
          </a:extLst>
        </xdr:cNvPr>
        <xdr:cNvSpPr txBox="1"/>
      </xdr:nvSpPr>
      <xdr:spPr>
        <a:xfrm>
          <a:off x="16588817" y="1774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4" name="正方形/長方形 843">
          <a:extLst>
            <a:ext uri="{FF2B5EF4-FFF2-40B4-BE49-F238E27FC236}">
              <a16:creationId xmlns:a16="http://schemas.microsoft.com/office/drawing/2014/main" id="{56F8AB17-E954-4EF8-BF21-25AD3CDAF6C6}"/>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5" name="正方形/長方形 844">
          <a:extLst>
            <a:ext uri="{FF2B5EF4-FFF2-40B4-BE49-F238E27FC236}">
              <a16:creationId xmlns:a16="http://schemas.microsoft.com/office/drawing/2014/main" id="{D6F57B21-6F7F-4E67-9658-6BFEC02530F3}"/>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6" name="テキスト ボックス 845">
          <a:extLst>
            <a:ext uri="{FF2B5EF4-FFF2-40B4-BE49-F238E27FC236}">
              <a16:creationId xmlns:a16="http://schemas.microsoft.com/office/drawing/2014/main" id="{86829815-8D63-48A2-A5E7-665AADDC13B0}"/>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類似団体と比較して、有形固定資産減価償却率が特に高くなっている施設は、道路、認定こども園・幼稚園・保育所、学校施設、公民館である。</a:t>
          </a:r>
        </a:p>
        <a:p>
          <a:r>
            <a:rPr kumimoji="1" lang="ja-JP" altLang="en-US" sz="1300">
              <a:latin typeface="ＭＳ Ｐゴシック" panose="020B0600070205080204" pitchFamily="50" charset="-128"/>
              <a:ea typeface="ＭＳ Ｐゴシック" panose="020B0600070205080204" pitchFamily="50" charset="-128"/>
            </a:rPr>
            <a:t>特に、公共施設全体の約５割の延床面積を占めている学校施設の有形固定資産減価償却率は、７６．３％で、類似団体内順位１８位となっている。</a:t>
          </a:r>
        </a:p>
        <a:p>
          <a:r>
            <a:rPr kumimoji="1" lang="ja-JP" altLang="en-US" sz="1300">
              <a:latin typeface="ＭＳ Ｐゴシック" panose="020B0600070205080204" pitchFamily="50" charset="-128"/>
              <a:ea typeface="ＭＳ Ｐゴシック" panose="020B0600070205080204" pitchFamily="50" charset="-128"/>
            </a:rPr>
            <a:t>これは、昭和４０年代から５０年代前半における、全国でもまれに見る人口急増に伴い整備した学校施設の老朽化が進んでいることによるものであり、令和元年度に策定した学校施設の長寿命化計画に基づき、計画的な老朽化対策等に取り組んでいる。</a:t>
          </a:r>
        </a:p>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類似団体と比較して、有形固定資産減価償却率が特に低くなっている施設は、公営住宅、児童館である。</a:t>
          </a:r>
        </a:p>
        <a:p>
          <a:r>
            <a:rPr kumimoji="1" lang="ja-JP" altLang="en-US" sz="1300">
              <a:latin typeface="ＭＳ Ｐゴシック" panose="020B0600070205080204" pitchFamily="50" charset="-128"/>
              <a:ea typeface="ＭＳ Ｐゴシック" panose="020B0600070205080204" pitchFamily="50" charset="-128"/>
            </a:rPr>
            <a:t>これらの有形固定資産減価償却率が低くなっている主な要因は、個別の長寿命化計画等に基づき計画的な老朽化施設の改築、更新が行われていることなどによるものである。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2A035F3-0E47-4EE2-BDE3-F100D6A523E8}"/>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FE4B3B4-3465-454F-9F91-345D02C331A8}"/>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6FBFFCA-F05A-4710-A3A5-2A637D2CBD64}"/>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E9BB11D-6AD0-4AC9-AB15-38F93069DA52}"/>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826D198-2648-466F-AEBB-F57B792F2FCF}"/>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B32BB26-0551-4A5E-9BAB-D179A23C1F6D}"/>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661963E-437E-4CC4-9841-A0F14AB6BAA0}"/>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56C5AC2-F9F4-4601-ABEF-698BA854D12C}"/>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FC3ED78-ED99-4B17-95E8-035FB52955A4}"/>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6A2902A-BB60-4910-8C75-4AE58935428D}"/>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717,861
699,153
328.91
345,888,993
337,235,774
7,060,378
184,939,705
258,186,998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9BF5A47-B526-4E95-8BFB-2F20809CB8B5}"/>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042B62D-49C4-4FBE-9225-078A409B46C1}"/>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3D8B51B-E2BE-4D71-8631-4714C7FB35EB}"/>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907A33C-A61D-4EAE-8791-2F8E97DED4C4}"/>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25A2BFD-37A5-4622-8A88-2174ED9E9DD6}"/>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5C2FF48-7CC1-41C5-B769-F8297FB80EBA}"/>
            </a:ext>
          </a:extLst>
        </xdr:cNvPr>
        <xdr:cNvSpPr/>
      </xdr:nvSpPr>
      <xdr:spPr>
        <a:xfrm>
          <a:off x="6474460" y="1714500"/>
          <a:ext cx="30861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D8C07C0-3115-46AA-B5F0-79BAE629BC74}"/>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D0DD5D1-DD70-465F-81F3-BD63696E6AC1}"/>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26E3D4B-C0C0-4156-8B22-5159748C5BB3}"/>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FCCB58D-794A-458E-B6AF-8244F2CF6084}"/>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9F3D1CA-70A7-4699-8987-1BDFADD40473}"/>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82C7FA9-7976-4124-92E1-A78C48AAFE61}"/>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FB8202E-D59B-42BF-B8A8-12F26301C848}"/>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4207A53-B157-4783-AEE0-AEA7F86B7F70}"/>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19C0FFA-48CC-4F21-80E2-3A317AFD3516}"/>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35E8742-8FF8-452B-88C6-A82410DF6A4E}"/>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38B4887-8BD9-410A-92C9-85709FE5E92B}"/>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31943C9-B7F3-44FB-98A9-8D5D1715BB84}"/>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DF82B1B-C8BA-4F61-B3C5-7AAF56ABC0F5}"/>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347BF5F-66F0-4B2A-8731-EE801D450F41}"/>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A448C45-2C4D-4246-B022-125D1901784D}"/>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89FAB67-C8BC-404B-BAD6-3E1FA0E43CD9}"/>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CA9674B-A7D6-491C-9824-A119BAAF3975}"/>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A5273D1-C07E-497A-A3B5-078E55C0A9F2}"/>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D2AB31B-D501-468E-951E-31CFCBFF6EBB}"/>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3740604-405A-41A5-AE45-9044B5BECE80}"/>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B39401C-32A1-446E-BE28-E604D7983229}"/>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AF7BD8-9C67-450C-818D-CCAB0F7A87FC}"/>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7E33D93-B2E6-4079-997B-EEB7EBA55BD8}"/>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5EFBC06-E9EF-45BB-A770-3CA3ECB072BE}"/>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A5E9251-68E5-49B8-B3DB-A6A3E5BAEFC5}"/>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50EA7E46-E482-42E7-BE9B-65EDDF2A7B4C}"/>
            </a:ext>
          </a:extLst>
        </xdr:cNvPr>
        <xdr:cNvSpPr txBox="1"/>
      </xdr:nvSpPr>
      <xdr:spPr>
        <a:xfrm>
          <a:off x="343701" y="7475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8240CA84-9E01-4143-8772-FCE59B5EF449}"/>
            </a:ext>
          </a:extLst>
        </xdr:cNvPr>
        <xdr:cNvCxnSpPr/>
      </xdr:nvCxnSpPr>
      <xdr:spPr>
        <a:xfrm>
          <a:off x="6858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693F29E3-9C80-4A75-84F7-0E5229AA9114}"/>
            </a:ext>
          </a:extLst>
        </xdr:cNvPr>
        <xdr:cNvSpPr txBox="1"/>
      </xdr:nvSpPr>
      <xdr:spPr>
        <a:xfrm>
          <a:off x="343701" y="7094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36B9569-5F5C-4454-9ADA-D62B9FE72FD5}"/>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E148601-54A6-4634-A670-C76DCF5E10C4}"/>
            </a:ext>
          </a:extLst>
        </xdr:cNvPr>
        <xdr:cNvSpPr txBox="1"/>
      </xdr:nvSpPr>
      <xdr:spPr>
        <a:xfrm>
          <a:off x="34370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0015623-F4EA-4381-A24D-8DF7F3ED379E}"/>
            </a:ext>
          </a:extLst>
        </xdr:cNvPr>
        <xdr:cNvCxnSpPr/>
      </xdr:nvCxnSpPr>
      <xdr:spPr>
        <a:xfrm>
          <a:off x="6858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13F0C360-946B-4B61-972F-19B5A548606A}"/>
            </a:ext>
          </a:extLst>
        </xdr:cNvPr>
        <xdr:cNvSpPr txBox="1"/>
      </xdr:nvSpPr>
      <xdr:spPr>
        <a:xfrm>
          <a:off x="34370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D90B4DF-79EA-4E7B-8FDD-5EA131611B46}"/>
            </a:ext>
          </a:extLst>
        </xdr:cNvPr>
        <xdr:cNvCxnSpPr/>
      </xdr:nvCxnSpPr>
      <xdr:spPr>
        <a:xfrm>
          <a:off x="6858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BEE38CB4-6501-43C9-8B36-CAAEE5DA64C7}"/>
            </a:ext>
          </a:extLst>
        </xdr:cNvPr>
        <xdr:cNvSpPr txBox="1"/>
      </xdr:nvSpPr>
      <xdr:spPr>
        <a:xfrm>
          <a:off x="34370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1FAEF48-120A-4B76-8CFA-7B2872BAAB1A}"/>
            </a:ext>
          </a:extLst>
        </xdr:cNvPr>
        <xdr:cNvCxnSpPr/>
      </xdr:nvCxnSpPr>
      <xdr:spPr>
        <a:xfrm>
          <a:off x="6858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474CF283-A066-49E8-ACCC-B253C7DE685D}"/>
            </a:ext>
          </a:extLst>
        </xdr:cNvPr>
        <xdr:cNvSpPr txBox="1"/>
      </xdr:nvSpPr>
      <xdr:spPr>
        <a:xfrm>
          <a:off x="34370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5A339CE-49DF-4FF0-8824-BE40AD04F620}"/>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25FE61CC-8F9E-42BA-8E72-DC8276651720}"/>
            </a:ext>
          </a:extLst>
        </xdr:cNvPr>
        <xdr:cNvSpPr txBox="1"/>
      </xdr:nvSpPr>
      <xdr:spPr>
        <a:xfrm>
          <a:off x="343701" y="519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1F1FDF04-97EE-47EA-B751-9CB45483BFDA}"/>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125730</xdr:rowOff>
    </xdr:from>
    <xdr:to>
      <xdr:col>24</xdr:col>
      <xdr:colOff>62865</xdr:colOff>
      <xdr:row>41</xdr:row>
      <xdr:rowOff>41910</xdr:rowOff>
    </xdr:to>
    <xdr:cxnSp macro="">
      <xdr:nvCxnSpPr>
        <xdr:cNvPr id="57" name="直線コネクタ 56">
          <a:extLst>
            <a:ext uri="{FF2B5EF4-FFF2-40B4-BE49-F238E27FC236}">
              <a16:creationId xmlns:a16="http://schemas.microsoft.com/office/drawing/2014/main" id="{80436ADA-9A5B-4387-9DFC-F12EA746B023}"/>
            </a:ext>
          </a:extLst>
        </xdr:cNvPr>
        <xdr:cNvCxnSpPr/>
      </xdr:nvCxnSpPr>
      <xdr:spPr>
        <a:xfrm flipV="1">
          <a:off x="4173855" y="5787390"/>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45737</xdr:rowOff>
    </xdr:from>
    <xdr:ext cx="405111" cy="259045"/>
    <xdr:sp macro="" textlink="">
      <xdr:nvSpPr>
        <xdr:cNvPr id="58" name="【図書館】&#10;有形固定資産減価償却率最小値テキスト">
          <a:extLst>
            <a:ext uri="{FF2B5EF4-FFF2-40B4-BE49-F238E27FC236}">
              <a16:creationId xmlns:a16="http://schemas.microsoft.com/office/drawing/2014/main" id="{2150B597-91C2-4277-96D1-7465D70DE49D}"/>
            </a:ext>
          </a:extLst>
        </xdr:cNvPr>
        <xdr:cNvSpPr txBox="1"/>
      </xdr:nvSpPr>
      <xdr:spPr>
        <a:xfrm>
          <a:off x="4212590" y="707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41910</xdr:rowOff>
    </xdr:from>
    <xdr:to>
      <xdr:col>24</xdr:col>
      <xdr:colOff>152400</xdr:colOff>
      <xdr:row>41</xdr:row>
      <xdr:rowOff>41910</xdr:rowOff>
    </xdr:to>
    <xdr:cxnSp macro="">
      <xdr:nvCxnSpPr>
        <xdr:cNvPr id="59" name="直線コネクタ 58">
          <a:extLst>
            <a:ext uri="{FF2B5EF4-FFF2-40B4-BE49-F238E27FC236}">
              <a16:creationId xmlns:a16="http://schemas.microsoft.com/office/drawing/2014/main" id="{D97A6E72-BB84-42FF-A018-53BAB7601D8C}"/>
            </a:ext>
          </a:extLst>
        </xdr:cNvPr>
        <xdr:cNvCxnSpPr/>
      </xdr:nvCxnSpPr>
      <xdr:spPr>
        <a:xfrm>
          <a:off x="4112260" y="70732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72407</xdr:rowOff>
    </xdr:from>
    <xdr:ext cx="405111" cy="259045"/>
    <xdr:sp macro="" textlink="">
      <xdr:nvSpPr>
        <xdr:cNvPr id="60" name="【図書館】&#10;有形固定資産減価償却率最大値テキスト">
          <a:extLst>
            <a:ext uri="{FF2B5EF4-FFF2-40B4-BE49-F238E27FC236}">
              <a16:creationId xmlns:a16="http://schemas.microsoft.com/office/drawing/2014/main" id="{9ECDFBB4-E042-48AA-B29F-0252A3BF2EE6}"/>
            </a:ext>
          </a:extLst>
        </xdr:cNvPr>
        <xdr:cNvSpPr txBox="1"/>
      </xdr:nvSpPr>
      <xdr:spPr>
        <a:xfrm>
          <a:off x="4212590" y="5558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125730</xdr:rowOff>
    </xdr:from>
    <xdr:to>
      <xdr:col>24</xdr:col>
      <xdr:colOff>152400</xdr:colOff>
      <xdr:row>33</xdr:row>
      <xdr:rowOff>125730</xdr:rowOff>
    </xdr:to>
    <xdr:cxnSp macro="">
      <xdr:nvCxnSpPr>
        <xdr:cNvPr id="61" name="直線コネクタ 60">
          <a:extLst>
            <a:ext uri="{FF2B5EF4-FFF2-40B4-BE49-F238E27FC236}">
              <a16:creationId xmlns:a16="http://schemas.microsoft.com/office/drawing/2014/main" id="{35C1989F-044B-4423-80F5-43F2A3728102}"/>
            </a:ext>
          </a:extLst>
        </xdr:cNvPr>
        <xdr:cNvCxnSpPr/>
      </xdr:nvCxnSpPr>
      <xdr:spPr>
        <a:xfrm>
          <a:off x="4112260" y="57873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93997</xdr:rowOff>
    </xdr:from>
    <xdr:ext cx="405111" cy="259045"/>
    <xdr:sp macro="" textlink="">
      <xdr:nvSpPr>
        <xdr:cNvPr id="62" name="【図書館】&#10;有形固定資産減価償却率平均値テキスト">
          <a:extLst>
            <a:ext uri="{FF2B5EF4-FFF2-40B4-BE49-F238E27FC236}">
              <a16:creationId xmlns:a16="http://schemas.microsoft.com/office/drawing/2014/main" id="{65667016-4BAA-4A0C-A3B3-327F322DD7E9}"/>
            </a:ext>
          </a:extLst>
        </xdr:cNvPr>
        <xdr:cNvSpPr txBox="1"/>
      </xdr:nvSpPr>
      <xdr:spPr>
        <a:xfrm>
          <a:off x="4212590" y="6098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71120</xdr:rowOff>
    </xdr:from>
    <xdr:to>
      <xdr:col>24</xdr:col>
      <xdr:colOff>114300</xdr:colOff>
      <xdr:row>37</xdr:row>
      <xdr:rowOff>1270</xdr:rowOff>
    </xdr:to>
    <xdr:sp macro="" textlink="">
      <xdr:nvSpPr>
        <xdr:cNvPr id="63" name="フローチャート: 判断 62">
          <a:extLst>
            <a:ext uri="{FF2B5EF4-FFF2-40B4-BE49-F238E27FC236}">
              <a16:creationId xmlns:a16="http://schemas.microsoft.com/office/drawing/2014/main" id="{8E776D63-DB35-4D19-98F5-FC76BA24FF28}"/>
            </a:ext>
          </a:extLst>
        </xdr:cNvPr>
        <xdr:cNvSpPr/>
      </xdr:nvSpPr>
      <xdr:spPr>
        <a:xfrm>
          <a:off x="4131310" y="624141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162560</xdr:rowOff>
    </xdr:from>
    <xdr:to>
      <xdr:col>20</xdr:col>
      <xdr:colOff>38100</xdr:colOff>
      <xdr:row>36</xdr:row>
      <xdr:rowOff>92710</xdr:rowOff>
    </xdr:to>
    <xdr:sp macro="" textlink="">
      <xdr:nvSpPr>
        <xdr:cNvPr id="64" name="フローチャート: 判断 63">
          <a:extLst>
            <a:ext uri="{FF2B5EF4-FFF2-40B4-BE49-F238E27FC236}">
              <a16:creationId xmlns:a16="http://schemas.microsoft.com/office/drawing/2014/main" id="{BA2FDB28-C761-49F5-9DF1-442D085F2E60}"/>
            </a:ext>
          </a:extLst>
        </xdr:cNvPr>
        <xdr:cNvSpPr/>
      </xdr:nvSpPr>
      <xdr:spPr>
        <a:xfrm>
          <a:off x="3388360" y="616521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97790</xdr:rowOff>
    </xdr:from>
    <xdr:to>
      <xdr:col>15</xdr:col>
      <xdr:colOff>101600</xdr:colOff>
      <xdr:row>36</xdr:row>
      <xdr:rowOff>27940</xdr:rowOff>
    </xdr:to>
    <xdr:sp macro="" textlink="">
      <xdr:nvSpPr>
        <xdr:cNvPr id="65" name="フローチャート: 判断 64">
          <a:extLst>
            <a:ext uri="{FF2B5EF4-FFF2-40B4-BE49-F238E27FC236}">
              <a16:creationId xmlns:a16="http://schemas.microsoft.com/office/drawing/2014/main" id="{2A8E6836-D73F-4200-8D51-977AEB4679FF}"/>
            </a:ext>
          </a:extLst>
        </xdr:cNvPr>
        <xdr:cNvSpPr/>
      </xdr:nvSpPr>
      <xdr:spPr>
        <a:xfrm>
          <a:off x="2571750" y="609473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48260</xdr:rowOff>
    </xdr:from>
    <xdr:to>
      <xdr:col>10</xdr:col>
      <xdr:colOff>165100</xdr:colOff>
      <xdr:row>35</xdr:row>
      <xdr:rowOff>149860</xdr:rowOff>
    </xdr:to>
    <xdr:sp macro="" textlink="">
      <xdr:nvSpPr>
        <xdr:cNvPr id="66" name="フローチャート: 判断 65">
          <a:extLst>
            <a:ext uri="{FF2B5EF4-FFF2-40B4-BE49-F238E27FC236}">
              <a16:creationId xmlns:a16="http://schemas.microsoft.com/office/drawing/2014/main" id="{60A038A5-0849-42CE-9113-3502ED440F10}"/>
            </a:ext>
          </a:extLst>
        </xdr:cNvPr>
        <xdr:cNvSpPr/>
      </xdr:nvSpPr>
      <xdr:spPr>
        <a:xfrm>
          <a:off x="1774190" y="6050915"/>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34</xdr:row>
      <xdr:rowOff>124460</xdr:rowOff>
    </xdr:from>
    <xdr:to>
      <xdr:col>6</xdr:col>
      <xdr:colOff>38100</xdr:colOff>
      <xdr:row>35</xdr:row>
      <xdr:rowOff>54610</xdr:rowOff>
    </xdr:to>
    <xdr:sp macro="" textlink="">
      <xdr:nvSpPr>
        <xdr:cNvPr id="67" name="フローチャート: 判断 66">
          <a:extLst>
            <a:ext uri="{FF2B5EF4-FFF2-40B4-BE49-F238E27FC236}">
              <a16:creationId xmlns:a16="http://schemas.microsoft.com/office/drawing/2014/main" id="{82B96C15-0A6A-4A9D-BD05-68BB15052AED}"/>
            </a:ext>
          </a:extLst>
        </xdr:cNvPr>
        <xdr:cNvSpPr/>
      </xdr:nvSpPr>
      <xdr:spPr>
        <a:xfrm>
          <a:off x="988060" y="595566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B780ACB-5602-4A7A-80E7-7773ABD95DFC}"/>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582F079-4675-4C4B-81AA-6ABA029A1D34}"/>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7ED79CD-637C-4F5F-B4FB-1E976A797BFF}"/>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F9BA3DF-76E2-4D5E-BF6E-97C3A6BF100A}"/>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DCDC539-97A8-4F9F-9E94-C88CF6EF30BF}"/>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158750</xdr:rowOff>
    </xdr:from>
    <xdr:to>
      <xdr:col>24</xdr:col>
      <xdr:colOff>114300</xdr:colOff>
      <xdr:row>40</xdr:row>
      <xdr:rowOff>88900</xdr:rowOff>
    </xdr:to>
    <xdr:sp macro="" textlink="">
      <xdr:nvSpPr>
        <xdr:cNvPr id="73" name="楕円 72">
          <a:extLst>
            <a:ext uri="{FF2B5EF4-FFF2-40B4-BE49-F238E27FC236}">
              <a16:creationId xmlns:a16="http://schemas.microsoft.com/office/drawing/2014/main" id="{827D255F-9492-441C-976D-89BDF974CE45}"/>
            </a:ext>
          </a:extLst>
        </xdr:cNvPr>
        <xdr:cNvSpPr/>
      </xdr:nvSpPr>
      <xdr:spPr>
        <a:xfrm>
          <a:off x="4131310" y="68472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137177</xdr:rowOff>
    </xdr:from>
    <xdr:ext cx="405111" cy="259045"/>
    <xdr:sp macro="" textlink="">
      <xdr:nvSpPr>
        <xdr:cNvPr id="74" name="【図書館】&#10;有形固定資産減価償却率該当値テキスト">
          <a:extLst>
            <a:ext uri="{FF2B5EF4-FFF2-40B4-BE49-F238E27FC236}">
              <a16:creationId xmlns:a16="http://schemas.microsoft.com/office/drawing/2014/main" id="{EBC7FDCC-6576-4826-87D9-988FE6C97910}"/>
            </a:ext>
          </a:extLst>
        </xdr:cNvPr>
        <xdr:cNvSpPr txBox="1"/>
      </xdr:nvSpPr>
      <xdr:spPr>
        <a:xfrm>
          <a:off x="4212590" y="681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82550</xdr:rowOff>
    </xdr:from>
    <xdr:to>
      <xdr:col>20</xdr:col>
      <xdr:colOff>38100</xdr:colOff>
      <xdr:row>40</xdr:row>
      <xdr:rowOff>12700</xdr:rowOff>
    </xdr:to>
    <xdr:sp macro="" textlink="">
      <xdr:nvSpPr>
        <xdr:cNvPr id="75" name="楕円 74">
          <a:extLst>
            <a:ext uri="{FF2B5EF4-FFF2-40B4-BE49-F238E27FC236}">
              <a16:creationId xmlns:a16="http://schemas.microsoft.com/office/drawing/2014/main" id="{165C762F-F085-4CF6-BAE5-B6943CDE8845}"/>
            </a:ext>
          </a:extLst>
        </xdr:cNvPr>
        <xdr:cNvSpPr/>
      </xdr:nvSpPr>
      <xdr:spPr>
        <a:xfrm>
          <a:off x="3388360" y="677100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133350</xdr:rowOff>
    </xdr:from>
    <xdr:to>
      <xdr:col>24</xdr:col>
      <xdr:colOff>63500</xdr:colOff>
      <xdr:row>40</xdr:row>
      <xdr:rowOff>38100</xdr:rowOff>
    </xdr:to>
    <xdr:cxnSp macro="">
      <xdr:nvCxnSpPr>
        <xdr:cNvPr id="76" name="直線コネクタ 75">
          <a:extLst>
            <a:ext uri="{FF2B5EF4-FFF2-40B4-BE49-F238E27FC236}">
              <a16:creationId xmlns:a16="http://schemas.microsoft.com/office/drawing/2014/main" id="{A5FBDD00-5CE0-42CD-81C7-4E98B03A3345}"/>
            </a:ext>
          </a:extLst>
        </xdr:cNvPr>
        <xdr:cNvCxnSpPr/>
      </xdr:nvCxnSpPr>
      <xdr:spPr>
        <a:xfrm>
          <a:off x="3431540" y="6816090"/>
          <a:ext cx="74295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6350</xdr:rowOff>
    </xdr:from>
    <xdr:to>
      <xdr:col>15</xdr:col>
      <xdr:colOff>101600</xdr:colOff>
      <xdr:row>39</xdr:row>
      <xdr:rowOff>107950</xdr:rowOff>
    </xdr:to>
    <xdr:sp macro="" textlink="">
      <xdr:nvSpPr>
        <xdr:cNvPr id="77" name="楕円 76">
          <a:extLst>
            <a:ext uri="{FF2B5EF4-FFF2-40B4-BE49-F238E27FC236}">
              <a16:creationId xmlns:a16="http://schemas.microsoft.com/office/drawing/2014/main" id="{8C44D1CF-89EF-428A-804B-51B6B868AC42}"/>
            </a:ext>
          </a:extLst>
        </xdr:cNvPr>
        <xdr:cNvSpPr/>
      </xdr:nvSpPr>
      <xdr:spPr>
        <a:xfrm>
          <a:off x="2571750" y="669480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57150</xdr:rowOff>
    </xdr:from>
    <xdr:to>
      <xdr:col>19</xdr:col>
      <xdr:colOff>177800</xdr:colOff>
      <xdr:row>39</xdr:row>
      <xdr:rowOff>133350</xdr:rowOff>
    </xdr:to>
    <xdr:cxnSp macro="">
      <xdr:nvCxnSpPr>
        <xdr:cNvPr id="78" name="直線コネクタ 77">
          <a:extLst>
            <a:ext uri="{FF2B5EF4-FFF2-40B4-BE49-F238E27FC236}">
              <a16:creationId xmlns:a16="http://schemas.microsoft.com/office/drawing/2014/main" id="{2140FC4B-FD8C-420A-84D5-A71DD0B221F8}"/>
            </a:ext>
          </a:extLst>
        </xdr:cNvPr>
        <xdr:cNvCxnSpPr/>
      </xdr:nvCxnSpPr>
      <xdr:spPr>
        <a:xfrm>
          <a:off x="2626360" y="6739890"/>
          <a:ext cx="80518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101600</xdr:rowOff>
    </xdr:from>
    <xdr:to>
      <xdr:col>10</xdr:col>
      <xdr:colOff>165100</xdr:colOff>
      <xdr:row>39</xdr:row>
      <xdr:rowOff>31750</xdr:rowOff>
    </xdr:to>
    <xdr:sp macro="" textlink="">
      <xdr:nvSpPr>
        <xdr:cNvPr id="79" name="楕円 78">
          <a:extLst>
            <a:ext uri="{FF2B5EF4-FFF2-40B4-BE49-F238E27FC236}">
              <a16:creationId xmlns:a16="http://schemas.microsoft.com/office/drawing/2014/main" id="{1E9931DA-B030-490A-BDAC-7F23495801C7}"/>
            </a:ext>
          </a:extLst>
        </xdr:cNvPr>
        <xdr:cNvSpPr/>
      </xdr:nvSpPr>
      <xdr:spPr>
        <a:xfrm>
          <a:off x="1774190" y="661289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152400</xdr:rowOff>
    </xdr:from>
    <xdr:to>
      <xdr:col>15</xdr:col>
      <xdr:colOff>50800</xdr:colOff>
      <xdr:row>39</xdr:row>
      <xdr:rowOff>57150</xdr:rowOff>
    </xdr:to>
    <xdr:cxnSp macro="">
      <xdr:nvCxnSpPr>
        <xdr:cNvPr id="80" name="直線コネクタ 79">
          <a:extLst>
            <a:ext uri="{FF2B5EF4-FFF2-40B4-BE49-F238E27FC236}">
              <a16:creationId xmlns:a16="http://schemas.microsoft.com/office/drawing/2014/main" id="{E555DE68-A2C0-4449-AAFF-7EC3E8639AC0}"/>
            </a:ext>
          </a:extLst>
        </xdr:cNvPr>
        <xdr:cNvCxnSpPr/>
      </xdr:nvCxnSpPr>
      <xdr:spPr>
        <a:xfrm>
          <a:off x="1828800" y="6667500"/>
          <a:ext cx="79756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25400</xdr:rowOff>
    </xdr:from>
    <xdr:to>
      <xdr:col>6</xdr:col>
      <xdr:colOff>38100</xdr:colOff>
      <xdr:row>38</xdr:row>
      <xdr:rowOff>127000</xdr:rowOff>
    </xdr:to>
    <xdr:sp macro="" textlink="">
      <xdr:nvSpPr>
        <xdr:cNvPr id="81" name="楕円 80">
          <a:extLst>
            <a:ext uri="{FF2B5EF4-FFF2-40B4-BE49-F238E27FC236}">
              <a16:creationId xmlns:a16="http://schemas.microsoft.com/office/drawing/2014/main" id="{9DED2553-A52C-46B5-A36A-AE1DA36C8F5A}"/>
            </a:ext>
          </a:extLst>
        </xdr:cNvPr>
        <xdr:cNvSpPr/>
      </xdr:nvSpPr>
      <xdr:spPr>
        <a:xfrm>
          <a:off x="988060" y="6536690"/>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76200</xdr:rowOff>
    </xdr:from>
    <xdr:to>
      <xdr:col>10</xdr:col>
      <xdr:colOff>114300</xdr:colOff>
      <xdr:row>38</xdr:row>
      <xdr:rowOff>152400</xdr:rowOff>
    </xdr:to>
    <xdr:cxnSp macro="">
      <xdr:nvCxnSpPr>
        <xdr:cNvPr id="82" name="直線コネクタ 81">
          <a:extLst>
            <a:ext uri="{FF2B5EF4-FFF2-40B4-BE49-F238E27FC236}">
              <a16:creationId xmlns:a16="http://schemas.microsoft.com/office/drawing/2014/main" id="{A3991E8D-7B34-4676-82D9-D46CB4B73C85}"/>
            </a:ext>
          </a:extLst>
        </xdr:cNvPr>
        <xdr:cNvCxnSpPr/>
      </xdr:nvCxnSpPr>
      <xdr:spPr>
        <a:xfrm>
          <a:off x="1031240" y="6591300"/>
          <a:ext cx="79756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109237</xdr:rowOff>
    </xdr:from>
    <xdr:ext cx="405111" cy="259045"/>
    <xdr:sp macro="" textlink="">
      <xdr:nvSpPr>
        <xdr:cNvPr id="83" name="n_1aveValue【図書館】&#10;有形固定資産減価償却率">
          <a:extLst>
            <a:ext uri="{FF2B5EF4-FFF2-40B4-BE49-F238E27FC236}">
              <a16:creationId xmlns:a16="http://schemas.microsoft.com/office/drawing/2014/main" id="{1BB52F21-9049-4BA8-8913-20E90003063D}"/>
            </a:ext>
          </a:extLst>
        </xdr:cNvPr>
        <xdr:cNvSpPr txBox="1"/>
      </xdr:nvSpPr>
      <xdr:spPr>
        <a:xfrm>
          <a:off x="3239144" y="59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44467</xdr:rowOff>
    </xdr:from>
    <xdr:ext cx="405111" cy="259045"/>
    <xdr:sp macro="" textlink="">
      <xdr:nvSpPr>
        <xdr:cNvPr id="84" name="n_2aveValue【図書館】&#10;有形固定資産減価償却率">
          <a:extLst>
            <a:ext uri="{FF2B5EF4-FFF2-40B4-BE49-F238E27FC236}">
              <a16:creationId xmlns:a16="http://schemas.microsoft.com/office/drawing/2014/main" id="{28DA5E1B-F6E7-4EE0-B475-8CF9FD14F637}"/>
            </a:ext>
          </a:extLst>
        </xdr:cNvPr>
        <xdr:cNvSpPr txBox="1"/>
      </xdr:nvSpPr>
      <xdr:spPr>
        <a:xfrm>
          <a:off x="2439044" y="58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166387</xdr:rowOff>
    </xdr:from>
    <xdr:ext cx="405111" cy="259045"/>
    <xdr:sp macro="" textlink="">
      <xdr:nvSpPr>
        <xdr:cNvPr id="85" name="n_3aveValue【図書館】&#10;有形固定資産減価償却率">
          <a:extLst>
            <a:ext uri="{FF2B5EF4-FFF2-40B4-BE49-F238E27FC236}">
              <a16:creationId xmlns:a16="http://schemas.microsoft.com/office/drawing/2014/main" id="{1E751634-FBCB-4F3F-9A16-0E88D288DE63}"/>
            </a:ext>
          </a:extLst>
        </xdr:cNvPr>
        <xdr:cNvSpPr txBox="1"/>
      </xdr:nvSpPr>
      <xdr:spPr>
        <a:xfrm>
          <a:off x="1641484" y="582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71137</xdr:rowOff>
    </xdr:from>
    <xdr:ext cx="405111" cy="259045"/>
    <xdr:sp macro="" textlink="">
      <xdr:nvSpPr>
        <xdr:cNvPr id="86" name="n_4aveValue【図書館】&#10;有形固定資産減価償却率">
          <a:extLst>
            <a:ext uri="{FF2B5EF4-FFF2-40B4-BE49-F238E27FC236}">
              <a16:creationId xmlns:a16="http://schemas.microsoft.com/office/drawing/2014/main" id="{AD34F5E7-D25B-4C65-B36E-901F9DBF77E1}"/>
            </a:ext>
          </a:extLst>
        </xdr:cNvPr>
        <xdr:cNvSpPr txBox="1"/>
      </xdr:nvSpPr>
      <xdr:spPr>
        <a:xfrm>
          <a:off x="855354" y="572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3827</xdr:rowOff>
    </xdr:from>
    <xdr:ext cx="405111" cy="259045"/>
    <xdr:sp macro="" textlink="">
      <xdr:nvSpPr>
        <xdr:cNvPr id="87" name="n_1mainValue【図書館】&#10;有形固定資産減価償却率">
          <a:extLst>
            <a:ext uri="{FF2B5EF4-FFF2-40B4-BE49-F238E27FC236}">
              <a16:creationId xmlns:a16="http://schemas.microsoft.com/office/drawing/2014/main" id="{1399C187-0705-4A94-A0B1-D325A86E1431}"/>
            </a:ext>
          </a:extLst>
        </xdr:cNvPr>
        <xdr:cNvSpPr txBox="1"/>
      </xdr:nvSpPr>
      <xdr:spPr>
        <a:xfrm>
          <a:off x="3239144" y="686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99077</xdr:rowOff>
    </xdr:from>
    <xdr:ext cx="405111" cy="259045"/>
    <xdr:sp macro="" textlink="">
      <xdr:nvSpPr>
        <xdr:cNvPr id="88" name="n_2mainValue【図書館】&#10;有形固定資産減価償却率">
          <a:extLst>
            <a:ext uri="{FF2B5EF4-FFF2-40B4-BE49-F238E27FC236}">
              <a16:creationId xmlns:a16="http://schemas.microsoft.com/office/drawing/2014/main" id="{6AD23DCB-896A-4812-A9AC-236C0E0D12BA}"/>
            </a:ext>
          </a:extLst>
        </xdr:cNvPr>
        <xdr:cNvSpPr txBox="1"/>
      </xdr:nvSpPr>
      <xdr:spPr>
        <a:xfrm>
          <a:off x="24390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22877</xdr:rowOff>
    </xdr:from>
    <xdr:ext cx="405111" cy="259045"/>
    <xdr:sp macro="" textlink="">
      <xdr:nvSpPr>
        <xdr:cNvPr id="89" name="n_3mainValue【図書館】&#10;有形固定資産減価償却率">
          <a:extLst>
            <a:ext uri="{FF2B5EF4-FFF2-40B4-BE49-F238E27FC236}">
              <a16:creationId xmlns:a16="http://schemas.microsoft.com/office/drawing/2014/main" id="{CA281708-373B-4514-8CC8-E15158D56BF5}"/>
            </a:ext>
          </a:extLst>
        </xdr:cNvPr>
        <xdr:cNvSpPr txBox="1"/>
      </xdr:nvSpPr>
      <xdr:spPr>
        <a:xfrm>
          <a:off x="1641484"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118127</xdr:rowOff>
    </xdr:from>
    <xdr:ext cx="405111" cy="259045"/>
    <xdr:sp macro="" textlink="">
      <xdr:nvSpPr>
        <xdr:cNvPr id="90" name="n_4mainValue【図書館】&#10;有形固定資産減価償却率">
          <a:extLst>
            <a:ext uri="{FF2B5EF4-FFF2-40B4-BE49-F238E27FC236}">
              <a16:creationId xmlns:a16="http://schemas.microsoft.com/office/drawing/2014/main" id="{FDAC948F-B7A7-433F-8A1E-5FF1367D62F9}"/>
            </a:ext>
          </a:extLst>
        </xdr:cNvPr>
        <xdr:cNvSpPr txBox="1"/>
      </xdr:nvSpPr>
      <xdr:spPr>
        <a:xfrm>
          <a:off x="85535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D54CBD33-054F-4334-A704-A24F5095B8FA}"/>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81242FA0-E6CF-4E42-98CC-F8C92B120CF4}"/>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49CFB0B8-D727-498E-8ECB-53D6933EA4B6}"/>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541ECF75-655C-4A45-9A39-E84B8A6ABC6E}"/>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559F4527-61A1-41EE-AEBB-CB848F50D297}"/>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D8E4427A-8FA8-44F4-9FDA-A0FCB7E7A070}"/>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5968A337-7D69-4F13-A722-A5E348773A3B}"/>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729F47B-66AD-421C-A345-2D2E06455D74}"/>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720AD8E2-1AD5-4DBD-8D53-8ED4A896770A}"/>
            </a:ext>
          </a:extLst>
        </xdr:cNvPr>
        <xdr:cNvSpPr txBox="1"/>
      </xdr:nvSpPr>
      <xdr:spPr>
        <a:xfrm>
          <a:off x="592201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F61BB8E5-2DCF-4A65-8097-0984A688C31F}"/>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1" name="テキスト ボックス 100">
          <a:extLst>
            <a:ext uri="{FF2B5EF4-FFF2-40B4-BE49-F238E27FC236}">
              <a16:creationId xmlns:a16="http://schemas.microsoft.com/office/drawing/2014/main" id="{1970F82E-45DF-461C-B1CE-66CE04CE5186}"/>
            </a:ext>
          </a:extLst>
        </xdr:cNvPr>
        <xdr:cNvSpPr txBox="1"/>
      </xdr:nvSpPr>
      <xdr:spPr>
        <a:xfrm>
          <a:off x="552722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238F960E-7AC0-4807-9021-98D3CADF83E0}"/>
            </a:ext>
          </a:extLst>
        </xdr:cNvPr>
        <xdr:cNvCxnSpPr/>
      </xdr:nvCxnSpPr>
      <xdr:spPr>
        <a:xfrm>
          <a:off x="5960110" y="723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456B6B8A-5CF7-4C81-BC8F-4D53B900DDE4}"/>
            </a:ext>
          </a:extLst>
        </xdr:cNvPr>
        <xdr:cNvSpPr txBox="1"/>
      </xdr:nvSpPr>
      <xdr:spPr>
        <a:xfrm>
          <a:off x="552722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BFB2663C-AFAA-45A9-AA26-ED709321FA31}"/>
            </a:ext>
          </a:extLst>
        </xdr:cNvPr>
        <xdr:cNvCxnSpPr/>
      </xdr:nvCxnSpPr>
      <xdr:spPr>
        <a:xfrm>
          <a:off x="596011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44523CD3-CC77-4583-9B0B-A40E37333A09}"/>
            </a:ext>
          </a:extLst>
        </xdr:cNvPr>
        <xdr:cNvSpPr txBox="1"/>
      </xdr:nvSpPr>
      <xdr:spPr>
        <a:xfrm>
          <a:off x="5527221" y="671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DA67F7B4-E3F5-44F3-AB26-87E8026A1436}"/>
            </a:ext>
          </a:extLst>
        </xdr:cNvPr>
        <xdr:cNvCxnSpPr/>
      </xdr:nvCxnSpPr>
      <xdr:spPr>
        <a:xfrm>
          <a:off x="5960110" y="647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EDB7A753-F98E-4CAA-9B46-0A2EF240A1F1}"/>
            </a:ext>
          </a:extLst>
        </xdr:cNvPr>
        <xdr:cNvSpPr txBox="1"/>
      </xdr:nvSpPr>
      <xdr:spPr>
        <a:xfrm>
          <a:off x="5527221" y="6336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324EFF2B-5F02-4E30-A109-5EC887307068}"/>
            </a:ext>
          </a:extLst>
        </xdr:cNvPr>
        <xdr:cNvCxnSpPr/>
      </xdr:nvCxnSpPr>
      <xdr:spPr>
        <a:xfrm>
          <a:off x="5960110" y="609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A2305A11-F99B-41DE-BC12-6D5821D3CE89}"/>
            </a:ext>
          </a:extLst>
        </xdr:cNvPr>
        <xdr:cNvSpPr txBox="1"/>
      </xdr:nvSpPr>
      <xdr:spPr>
        <a:xfrm>
          <a:off x="5527221" y="595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E91FD0FD-13F2-4201-9D32-85B08A324CBD}"/>
            </a:ext>
          </a:extLst>
        </xdr:cNvPr>
        <xdr:cNvCxnSpPr/>
      </xdr:nvCxnSpPr>
      <xdr:spPr>
        <a:xfrm>
          <a:off x="5960110" y="571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5D62AC83-83EE-4A6A-8AB1-ECC18336739C}"/>
            </a:ext>
          </a:extLst>
        </xdr:cNvPr>
        <xdr:cNvSpPr txBox="1"/>
      </xdr:nvSpPr>
      <xdr:spPr>
        <a:xfrm>
          <a:off x="5527221" y="557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27A2D86B-9FE4-488A-82FB-87337BC8766E}"/>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91C97CDF-9225-4C59-AC92-77648663B6A7}"/>
            </a:ext>
          </a:extLst>
        </xdr:cNvPr>
        <xdr:cNvSpPr txBox="1"/>
      </xdr:nvSpPr>
      <xdr:spPr>
        <a:xfrm>
          <a:off x="5527221"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D34532A8-F345-4FDE-A7D3-3D4876C6CFED}"/>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42</xdr:row>
      <xdr:rowOff>76200</xdr:rowOff>
    </xdr:to>
    <xdr:cxnSp macro="">
      <xdr:nvCxnSpPr>
        <xdr:cNvPr id="115" name="直線コネクタ 114">
          <a:extLst>
            <a:ext uri="{FF2B5EF4-FFF2-40B4-BE49-F238E27FC236}">
              <a16:creationId xmlns:a16="http://schemas.microsoft.com/office/drawing/2014/main" id="{E1D3D706-A77A-42BA-9C19-C80AD125D4A1}"/>
            </a:ext>
          </a:extLst>
        </xdr:cNvPr>
        <xdr:cNvCxnSpPr/>
      </xdr:nvCxnSpPr>
      <xdr:spPr>
        <a:xfrm flipV="1">
          <a:off x="9429115" y="578739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80027</xdr:rowOff>
    </xdr:from>
    <xdr:ext cx="469744" cy="259045"/>
    <xdr:sp macro="" textlink="">
      <xdr:nvSpPr>
        <xdr:cNvPr id="116" name="【図書館】&#10;一人当たり面積最小値テキスト">
          <a:extLst>
            <a:ext uri="{FF2B5EF4-FFF2-40B4-BE49-F238E27FC236}">
              <a16:creationId xmlns:a16="http://schemas.microsoft.com/office/drawing/2014/main" id="{5BCE45BB-ABD0-4A68-97C4-274063158A90}"/>
            </a:ext>
          </a:extLst>
        </xdr:cNvPr>
        <xdr:cNvSpPr txBox="1"/>
      </xdr:nvSpPr>
      <xdr:spPr>
        <a:xfrm>
          <a:off x="9467850" y="728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76200</xdr:rowOff>
    </xdr:from>
    <xdr:to>
      <xdr:col>55</xdr:col>
      <xdr:colOff>88900</xdr:colOff>
      <xdr:row>42</xdr:row>
      <xdr:rowOff>76200</xdr:rowOff>
    </xdr:to>
    <xdr:cxnSp macro="">
      <xdr:nvCxnSpPr>
        <xdr:cNvPr id="117" name="直線コネクタ 116">
          <a:extLst>
            <a:ext uri="{FF2B5EF4-FFF2-40B4-BE49-F238E27FC236}">
              <a16:creationId xmlns:a16="http://schemas.microsoft.com/office/drawing/2014/main" id="{EE4C55A5-318D-473A-8F7D-DD7FC99E5120}"/>
            </a:ext>
          </a:extLst>
        </xdr:cNvPr>
        <xdr:cNvCxnSpPr/>
      </xdr:nvCxnSpPr>
      <xdr:spPr>
        <a:xfrm>
          <a:off x="9356090" y="727710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18" name="【図書館】&#10;一人当たり面積最大値テキスト">
          <a:extLst>
            <a:ext uri="{FF2B5EF4-FFF2-40B4-BE49-F238E27FC236}">
              <a16:creationId xmlns:a16="http://schemas.microsoft.com/office/drawing/2014/main" id="{9F66D76F-ACDE-46B5-BD20-85D4787940D1}"/>
            </a:ext>
          </a:extLst>
        </xdr:cNvPr>
        <xdr:cNvSpPr txBox="1"/>
      </xdr:nvSpPr>
      <xdr:spPr>
        <a:xfrm>
          <a:off x="9467850" y="5568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19" name="直線コネクタ 118">
          <a:extLst>
            <a:ext uri="{FF2B5EF4-FFF2-40B4-BE49-F238E27FC236}">
              <a16:creationId xmlns:a16="http://schemas.microsoft.com/office/drawing/2014/main" id="{344D8C06-80DF-410D-A7AE-3CEF7430E38F}"/>
            </a:ext>
          </a:extLst>
        </xdr:cNvPr>
        <xdr:cNvCxnSpPr/>
      </xdr:nvCxnSpPr>
      <xdr:spPr>
        <a:xfrm>
          <a:off x="9356090" y="578739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10177</xdr:rowOff>
    </xdr:from>
    <xdr:ext cx="469744" cy="259045"/>
    <xdr:sp macro="" textlink="">
      <xdr:nvSpPr>
        <xdr:cNvPr id="120" name="【図書館】&#10;一人当たり面積平均値テキスト">
          <a:extLst>
            <a:ext uri="{FF2B5EF4-FFF2-40B4-BE49-F238E27FC236}">
              <a16:creationId xmlns:a16="http://schemas.microsoft.com/office/drawing/2014/main" id="{664B2060-2138-4D7C-AC46-FA82A5103AED}"/>
            </a:ext>
          </a:extLst>
        </xdr:cNvPr>
        <xdr:cNvSpPr txBox="1"/>
      </xdr:nvSpPr>
      <xdr:spPr>
        <a:xfrm>
          <a:off x="9467850" y="66986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158750</xdr:rowOff>
    </xdr:from>
    <xdr:to>
      <xdr:col>55</xdr:col>
      <xdr:colOff>50800</xdr:colOff>
      <xdr:row>40</xdr:row>
      <xdr:rowOff>88900</xdr:rowOff>
    </xdr:to>
    <xdr:sp macro="" textlink="">
      <xdr:nvSpPr>
        <xdr:cNvPr id="121" name="フローチャート: 判断 120">
          <a:extLst>
            <a:ext uri="{FF2B5EF4-FFF2-40B4-BE49-F238E27FC236}">
              <a16:creationId xmlns:a16="http://schemas.microsoft.com/office/drawing/2014/main" id="{814E0DF5-88FB-4C54-BD44-4EC74FDF23C5}"/>
            </a:ext>
          </a:extLst>
        </xdr:cNvPr>
        <xdr:cNvSpPr/>
      </xdr:nvSpPr>
      <xdr:spPr>
        <a:xfrm>
          <a:off x="9394190" y="6847205"/>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158750</xdr:rowOff>
    </xdr:from>
    <xdr:to>
      <xdr:col>50</xdr:col>
      <xdr:colOff>165100</xdr:colOff>
      <xdr:row>40</xdr:row>
      <xdr:rowOff>88900</xdr:rowOff>
    </xdr:to>
    <xdr:sp macro="" textlink="">
      <xdr:nvSpPr>
        <xdr:cNvPr id="122" name="フローチャート: 判断 121">
          <a:extLst>
            <a:ext uri="{FF2B5EF4-FFF2-40B4-BE49-F238E27FC236}">
              <a16:creationId xmlns:a16="http://schemas.microsoft.com/office/drawing/2014/main" id="{B7031C23-47B4-4DED-A657-E0C1B8880E90}"/>
            </a:ext>
          </a:extLst>
        </xdr:cNvPr>
        <xdr:cNvSpPr/>
      </xdr:nvSpPr>
      <xdr:spPr>
        <a:xfrm>
          <a:off x="8632190" y="684720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158750</xdr:rowOff>
    </xdr:from>
    <xdr:to>
      <xdr:col>46</xdr:col>
      <xdr:colOff>38100</xdr:colOff>
      <xdr:row>40</xdr:row>
      <xdr:rowOff>88900</xdr:rowOff>
    </xdr:to>
    <xdr:sp macro="" textlink="">
      <xdr:nvSpPr>
        <xdr:cNvPr id="123" name="フローチャート: 判断 122">
          <a:extLst>
            <a:ext uri="{FF2B5EF4-FFF2-40B4-BE49-F238E27FC236}">
              <a16:creationId xmlns:a16="http://schemas.microsoft.com/office/drawing/2014/main" id="{628831D2-AB4E-4E2F-BDA7-AC27E6334DA4}"/>
            </a:ext>
          </a:extLst>
        </xdr:cNvPr>
        <xdr:cNvSpPr/>
      </xdr:nvSpPr>
      <xdr:spPr>
        <a:xfrm>
          <a:off x="7846060" y="684720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158750</xdr:rowOff>
    </xdr:from>
    <xdr:to>
      <xdr:col>41</xdr:col>
      <xdr:colOff>101600</xdr:colOff>
      <xdr:row>40</xdr:row>
      <xdr:rowOff>88900</xdr:rowOff>
    </xdr:to>
    <xdr:sp macro="" textlink="">
      <xdr:nvSpPr>
        <xdr:cNvPr id="124" name="フローチャート: 判断 123">
          <a:extLst>
            <a:ext uri="{FF2B5EF4-FFF2-40B4-BE49-F238E27FC236}">
              <a16:creationId xmlns:a16="http://schemas.microsoft.com/office/drawing/2014/main" id="{57C28169-956C-4E83-B174-FBF5FC6962C6}"/>
            </a:ext>
          </a:extLst>
        </xdr:cNvPr>
        <xdr:cNvSpPr/>
      </xdr:nvSpPr>
      <xdr:spPr>
        <a:xfrm>
          <a:off x="7029450" y="68472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158750</xdr:rowOff>
    </xdr:from>
    <xdr:to>
      <xdr:col>36</xdr:col>
      <xdr:colOff>165100</xdr:colOff>
      <xdr:row>40</xdr:row>
      <xdr:rowOff>88900</xdr:rowOff>
    </xdr:to>
    <xdr:sp macro="" textlink="">
      <xdr:nvSpPr>
        <xdr:cNvPr id="125" name="フローチャート: 判断 124">
          <a:extLst>
            <a:ext uri="{FF2B5EF4-FFF2-40B4-BE49-F238E27FC236}">
              <a16:creationId xmlns:a16="http://schemas.microsoft.com/office/drawing/2014/main" id="{E7FF482C-3F9F-4097-897B-78C2AD63E1E7}"/>
            </a:ext>
          </a:extLst>
        </xdr:cNvPr>
        <xdr:cNvSpPr/>
      </xdr:nvSpPr>
      <xdr:spPr>
        <a:xfrm>
          <a:off x="6231890" y="684720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694928B-5328-4C94-8498-5265C5659B05}"/>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C212BC4-B396-4E1E-8D5C-156B87FB15C9}"/>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0F51466-0C24-4080-84D7-FFB63881C03D}"/>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FD3B0BF-0D99-4248-BA3D-32FFE815AEAA}"/>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7801595-DF25-4E8E-8E15-70FB895BDE2D}"/>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6350</xdr:rowOff>
    </xdr:from>
    <xdr:to>
      <xdr:col>55</xdr:col>
      <xdr:colOff>50800</xdr:colOff>
      <xdr:row>41</xdr:row>
      <xdr:rowOff>107950</xdr:rowOff>
    </xdr:to>
    <xdr:sp macro="" textlink="">
      <xdr:nvSpPr>
        <xdr:cNvPr id="131" name="楕円 130">
          <a:extLst>
            <a:ext uri="{FF2B5EF4-FFF2-40B4-BE49-F238E27FC236}">
              <a16:creationId xmlns:a16="http://schemas.microsoft.com/office/drawing/2014/main" id="{08E47810-A85B-4721-9772-DC1111BD1AFC}"/>
            </a:ext>
          </a:extLst>
        </xdr:cNvPr>
        <xdr:cNvSpPr/>
      </xdr:nvSpPr>
      <xdr:spPr>
        <a:xfrm>
          <a:off x="9394190" y="7037705"/>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156227</xdr:rowOff>
    </xdr:from>
    <xdr:ext cx="469744" cy="259045"/>
    <xdr:sp macro="" textlink="">
      <xdr:nvSpPr>
        <xdr:cNvPr id="132" name="【図書館】&#10;一人当たり面積該当値テキスト">
          <a:extLst>
            <a:ext uri="{FF2B5EF4-FFF2-40B4-BE49-F238E27FC236}">
              <a16:creationId xmlns:a16="http://schemas.microsoft.com/office/drawing/2014/main" id="{E9DFDB04-2DD9-419C-BE54-18CB920E28D8}"/>
            </a:ext>
          </a:extLst>
        </xdr:cNvPr>
        <xdr:cNvSpPr txBox="1"/>
      </xdr:nvSpPr>
      <xdr:spPr>
        <a:xfrm>
          <a:off x="9467850" y="701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6350</xdr:rowOff>
    </xdr:from>
    <xdr:to>
      <xdr:col>50</xdr:col>
      <xdr:colOff>165100</xdr:colOff>
      <xdr:row>41</xdr:row>
      <xdr:rowOff>107950</xdr:rowOff>
    </xdr:to>
    <xdr:sp macro="" textlink="">
      <xdr:nvSpPr>
        <xdr:cNvPr id="133" name="楕円 132">
          <a:extLst>
            <a:ext uri="{FF2B5EF4-FFF2-40B4-BE49-F238E27FC236}">
              <a16:creationId xmlns:a16="http://schemas.microsoft.com/office/drawing/2014/main" id="{F6EA97BE-C44D-48E3-8495-152E61AD1CD3}"/>
            </a:ext>
          </a:extLst>
        </xdr:cNvPr>
        <xdr:cNvSpPr/>
      </xdr:nvSpPr>
      <xdr:spPr>
        <a:xfrm>
          <a:off x="8632190" y="703770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57150</xdr:rowOff>
    </xdr:from>
    <xdr:to>
      <xdr:col>55</xdr:col>
      <xdr:colOff>0</xdr:colOff>
      <xdr:row>41</xdr:row>
      <xdr:rowOff>57150</xdr:rowOff>
    </xdr:to>
    <xdr:cxnSp macro="">
      <xdr:nvCxnSpPr>
        <xdr:cNvPr id="134" name="直線コネクタ 133">
          <a:extLst>
            <a:ext uri="{FF2B5EF4-FFF2-40B4-BE49-F238E27FC236}">
              <a16:creationId xmlns:a16="http://schemas.microsoft.com/office/drawing/2014/main" id="{89CD3267-5AE0-46DC-B5AA-481CAE52317C}"/>
            </a:ext>
          </a:extLst>
        </xdr:cNvPr>
        <xdr:cNvCxnSpPr/>
      </xdr:nvCxnSpPr>
      <xdr:spPr>
        <a:xfrm>
          <a:off x="8686800" y="708279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6350</xdr:rowOff>
    </xdr:from>
    <xdr:to>
      <xdr:col>46</xdr:col>
      <xdr:colOff>38100</xdr:colOff>
      <xdr:row>41</xdr:row>
      <xdr:rowOff>107950</xdr:rowOff>
    </xdr:to>
    <xdr:sp macro="" textlink="">
      <xdr:nvSpPr>
        <xdr:cNvPr id="135" name="楕円 134">
          <a:extLst>
            <a:ext uri="{FF2B5EF4-FFF2-40B4-BE49-F238E27FC236}">
              <a16:creationId xmlns:a16="http://schemas.microsoft.com/office/drawing/2014/main" id="{2BA26EEF-07C9-4418-A6F7-631811DF3B9A}"/>
            </a:ext>
          </a:extLst>
        </xdr:cNvPr>
        <xdr:cNvSpPr/>
      </xdr:nvSpPr>
      <xdr:spPr>
        <a:xfrm>
          <a:off x="7846060" y="70377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57150</xdr:rowOff>
    </xdr:from>
    <xdr:to>
      <xdr:col>50</xdr:col>
      <xdr:colOff>114300</xdr:colOff>
      <xdr:row>41</xdr:row>
      <xdr:rowOff>57150</xdr:rowOff>
    </xdr:to>
    <xdr:cxnSp macro="">
      <xdr:nvCxnSpPr>
        <xdr:cNvPr id="136" name="直線コネクタ 135">
          <a:extLst>
            <a:ext uri="{FF2B5EF4-FFF2-40B4-BE49-F238E27FC236}">
              <a16:creationId xmlns:a16="http://schemas.microsoft.com/office/drawing/2014/main" id="{DFA7C55A-DCB9-4392-9744-16F5CC7E1C0D}"/>
            </a:ext>
          </a:extLst>
        </xdr:cNvPr>
        <xdr:cNvCxnSpPr/>
      </xdr:nvCxnSpPr>
      <xdr:spPr>
        <a:xfrm>
          <a:off x="7889240" y="70827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6350</xdr:rowOff>
    </xdr:from>
    <xdr:to>
      <xdr:col>41</xdr:col>
      <xdr:colOff>101600</xdr:colOff>
      <xdr:row>41</xdr:row>
      <xdr:rowOff>107950</xdr:rowOff>
    </xdr:to>
    <xdr:sp macro="" textlink="">
      <xdr:nvSpPr>
        <xdr:cNvPr id="137" name="楕円 136">
          <a:extLst>
            <a:ext uri="{FF2B5EF4-FFF2-40B4-BE49-F238E27FC236}">
              <a16:creationId xmlns:a16="http://schemas.microsoft.com/office/drawing/2014/main" id="{548635FF-8558-42A5-BC2C-D9538627C1D2}"/>
            </a:ext>
          </a:extLst>
        </xdr:cNvPr>
        <xdr:cNvSpPr/>
      </xdr:nvSpPr>
      <xdr:spPr>
        <a:xfrm>
          <a:off x="7029450" y="703770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57150</xdr:rowOff>
    </xdr:from>
    <xdr:to>
      <xdr:col>45</xdr:col>
      <xdr:colOff>177800</xdr:colOff>
      <xdr:row>41</xdr:row>
      <xdr:rowOff>57150</xdr:rowOff>
    </xdr:to>
    <xdr:cxnSp macro="">
      <xdr:nvCxnSpPr>
        <xdr:cNvPr id="138" name="直線コネクタ 137">
          <a:extLst>
            <a:ext uri="{FF2B5EF4-FFF2-40B4-BE49-F238E27FC236}">
              <a16:creationId xmlns:a16="http://schemas.microsoft.com/office/drawing/2014/main" id="{461B8CD4-2BF8-4F09-A0C7-AC14864B3BF4}"/>
            </a:ext>
          </a:extLst>
        </xdr:cNvPr>
        <xdr:cNvCxnSpPr/>
      </xdr:nvCxnSpPr>
      <xdr:spPr>
        <a:xfrm>
          <a:off x="7084060" y="708279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6350</xdr:rowOff>
    </xdr:from>
    <xdr:to>
      <xdr:col>36</xdr:col>
      <xdr:colOff>165100</xdr:colOff>
      <xdr:row>41</xdr:row>
      <xdr:rowOff>107950</xdr:rowOff>
    </xdr:to>
    <xdr:sp macro="" textlink="">
      <xdr:nvSpPr>
        <xdr:cNvPr id="139" name="楕円 138">
          <a:extLst>
            <a:ext uri="{FF2B5EF4-FFF2-40B4-BE49-F238E27FC236}">
              <a16:creationId xmlns:a16="http://schemas.microsoft.com/office/drawing/2014/main" id="{F3695DE1-4DA0-4574-9409-478A72B0C0AC}"/>
            </a:ext>
          </a:extLst>
        </xdr:cNvPr>
        <xdr:cNvSpPr/>
      </xdr:nvSpPr>
      <xdr:spPr>
        <a:xfrm>
          <a:off x="6231890" y="703770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57150</xdr:rowOff>
    </xdr:from>
    <xdr:to>
      <xdr:col>41</xdr:col>
      <xdr:colOff>50800</xdr:colOff>
      <xdr:row>41</xdr:row>
      <xdr:rowOff>57150</xdr:rowOff>
    </xdr:to>
    <xdr:cxnSp macro="">
      <xdr:nvCxnSpPr>
        <xdr:cNvPr id="140" name="直線コネクタ 139">
          <a:extLst>
            <a:ext uri="{FF2B5EF4-FFF2-40B4-BE49-F238E27FC236}">
              <a16:creationId xmlns:a16="http://schemas.microsoft.com/office/drawing/2014/main" id="{117B1C77-64FD-43BF-89B9-914483495B6C}"/>
            </a:ext>
          </a:extLst>
        </xdr:cNvPr>
        <xdr:cNvCxnSpPr/>
      </xdr:nvCxnSpPr>
      <xdr:spPr>
        <a:xfrm>
          <a:off x="6286500" y="70827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105427</xdr:rowOff>
    </xdr:from>
    <xdr:ext cx="469744" cy="259045"/>
    <xdr:sp macro="" textlink="">
      <xdr:nvSpPr>
        <xdr:cNvPr id="141" name="n_1aveValue【図書館】&#10;一人当たり面積">
          <a:extLst>
            <a:ext uri="{FF2B5EF4-FFF2-40B4-BE49-F238E27FC236}">
              <a16:creationId xmlns:a16="http://schemas.microsoft.com/office/drawing/2014/main" id="{7DD106B5-6A02-4E53-A680-11E6CE7BEC96}"/>
            </a:ext>
          </a:extLst>
        </xdr:cNvPr>
        <xdr:cNvSpPr txBox="1"/>
      </xdr:nvSpPr>
      <xdr:spPr>
        <a:xfrm>
          <a:off x="8454467" y="661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105427</xdr:rowOff>
    </xdr:from>
    <xdr:ext cx="469744" cy="259045"/>
    <xdr:sp macro="" textlink="">
      <xdr:nvSpPr>
        <xdr:cNvPr id="142" name="n_2aveValue【図書館】&#10;一人当たり面積">
          <a:extLst>
            <a:ext uri="{FF2B5EF4-FFF2-40B4-BE49-F238E27FC236}">
              <a16:creationId xmlns:a16="http://schemas.microsoft.com/office/drawing/2014/main" id="{7EEB3750-D269-451D-8174-A0BFBC1FC7D8}"/>
            </a:ext>
          </a:extLst>
        </xdr:cNvPr>
        <xdr:cNvSpPr txBox="1"/>
      </xdr:nvSpPr>
      <xdr:spPr>
        <a:xfrm>
          <a:off x="7673417" y="661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105427</xdr:rowOff>
    </xdr:from>
    <xdr:ext cx="469744" cy="259045"/>
    <xdr:sp macro="" textlink="">
      <xdr:nvSpPr>
        <xdr:cNvPr id="143" name="n_3aveValue【図書館】&#10;一人当たり面積">
          <a:extLst>
            <a:ext uri="{FF2B5EF4-FFF2-40B4-BE49-F238E27FC236}">
              <a16:creationId xmlns:a16="http://schemas.microsoft.com/office/drawing/2014/main" id="{D802F7BE-3290-4DF1-BC13-8842F0FA82F3}"/>
            </a:ext>
          </a:extLst>
        </xdr:cNvPr>
        <xdr:cNvSpPr txBox="1"/>
      </xdr:nvSpPr>
      <xdr:spPr>
        <a:xfrm>
          <a:off x="6866332" y="661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105427</xdr:rowOff>
    </xdr:from>
    <xdr:ext cx="469744" cy="259045"/>
    <xdr:sp macro="" textlink="">
      <xdr:nvSpPr>
        <xdr:cNvPr id="144" name="n_4aveValue【図書館】&#10;一人当たり面積">
          <a:extLst>
            <a:ext uri="{FF2B5EF4-FFF2-40B4-BE49-F238E27FC236}">
              <a16:creationId xmlns:a16="http://schemas.microsoft.com/office/drawing/2014/main" id="{817B5AEA-B3AC-45C4-B37A-8230228700DB}"/>
            </a:ext>
          </a:extLst>
        </xdr:cNvPr>
        <xdr:cNvSpPr txBox="1"/>
      </xdr:nvSpPr>
      <xdr:spPr>
        <a:xfrm>
          <a:off x="6068772" y="661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99077</xdr:rowOff>
    </xdr:from>
    <xdr:ext cx="469744" cy="259045"/>
    <xdr:sp macro="" textlink="">
      <xdr:nvSpPr>
        <xdr:cNvPr id="145" name="n_1mainValue【図書館】&#10;一人当たり面積">
          <a:extLst>
            <a:ext uri="{FF2B5EF4-FFF2-40B4-BE49-F238E27FC236}">
              <a16:creationId xmlns:a16="http://schemas.microsoft.com/office/drawing/2014/main" id="{905DF739-506C-467D-8DCD-DC7C8712C96A}"/>
            </a:ext>
          </a:extLst>
        </xdr:cNvPr>
        <xdr:cNvSpPr txBox="1"/>
      </xdr:nvSpPr>
      <xdr:spPr>
        <a:xfrm>
          <a:off x="8454467" y="712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99077</xdr:rowOff>
    </xdr:from>
    <xdr:ext cx="469744" cy="259045"/>
    <xdr:sp macro="" textlink="">
      <xdr:nvSpPr>
        <xdr:cNvPr id="146" name="n_2mainValue【図書館】&#10;一人当たり面積">
          <a:extLst>
            <a:ext uri="{FF2B5EF4-FFF2-40B4-BE49-F238E27FC236}">
              <a16:creationId xmlns:a16="http://schemas.microsoft.com/office/drawing/2014/main" id="{2E9E3A06-A623-40D4-9FDA-AF02B1E5E11F}"/>
            </a:ext>
          </a:extLst>
        </xdr:cNvPr>
        <xdr:cNvSpPr txBox="1"/>
      </xdr:nvSpPr>
      <xdr:spPr>
        <a:xfrm>
          <a:off x="7673417" y="712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99077</xdr:rowOff>
    </xdr:from>
    <xdr:ext cx="469744" cy="259045"/>
    <xdr:sp macro="" textlink="">
      <xdr:nvSpPr>
        <xdr:cNvPr id="147" name="n_3mainValue【図書館】&#10;一人当たり面積">
          <a:extLst>
            <a:ext uri="{FF2B5EF4-FFF2-40B4-BE49-F238E27FC236}">
              <a16:creationId xmlns:a16="http://schemas.microsoft.com/office/drawing/2014/main" id="{208F4CFF-BC2F-4E4C-9FDE-DC72018C46CF}"/>
            </a:ext>
          </a:extLst>
        </xdr:cNvPr>
        <xdr:cNvSpPr txBox="1"/>
      </xdr:nvSpPr>
      <xdr:spPr>
        <a:xfrm>
          <a:off x="6866332" y="712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99077</xdr:rowOff>
    </xdr:from>
    <xdr:ext cx="469744" cy="259045"/>
    <xdr:sp macro="" textlink="">
      <xdr:nvSpPr>
        <xdr:cNvPr id="148" name="n_4mainValue【図書館】&#10;一人当たり面積">
          <a:extLst>
            <a:ext uri="{FF2B5EF4-FFF2-40B4-BE49-F238E27FC236}">
              <a16:creationId xmlns:a16="http://schemas.microsoft.com/office/drawing/2014/main" id="{28158843-5D9B-408A-8FCC-6B42F60B3E89}"/>
            </a:ext>
          </a:extLst>
        </xdr:cNvPr>
        <xdr:cNvSpPr txBox="1"/>
      </xdr:nvSpPr>
      <xdr:spPr>
        <a:xfrm>
          <a:off x="6068772" y="712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7A396F4C-2F64-48AF-9BD5-721D85B14725}"/>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32581722-B204-4D42-8205-CC001A19F7EA}"/>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A145A311-F021-482A-9F05-1DFCC8C1462B}"/>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7B662AA9-5DAD-4204-8518-2449A2FA5673}"/>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57E72243-458B-47F4-B51D-8122A6D9B923}"/>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55863539-3887-4B51-ACE4-BE47D97BC323}"/>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AD0B3013-5A8F-4C53-9D5A-4D68C1905385}"/>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7B172960-FBD5-4A26-A884-18BC14F3ADFF}"/>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E7FC2582-9824-4318-87C2-F698462E89D3}"/>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9533276F-F3CE-420F-9B21-9FE30D61776E}"/>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D50847D9-D976-44BE-9909-072ABDB9A97A}"/>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73A8C3BA-739F-4F18-A04F-07A2BD7D9DFA}"/>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1" name="テキスト ボックス 160">
          <a:extLst>
            <a:ext uri="{FF2B5EF4-FFF2-40B4-BE49-F238E27FC236}">
              <a16:creationId xmlns:a16="http://schemas.microsoft.com/office/drawing/2014/main" id="{185A65CC-FF0E-4E2D-A313-C478BD18F4BC}"/>
            </a:ext>
          </a:extLst>
        </xdr:cNvPr>
        <xdr:cNvSpPr txBox="1"/>
      </xdr:nvSpPr>
      <xdr:spPr>
        <a:xfrm>
          <a:off x="343701" y="10904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776671A8-26B7-449D-9A62-205D23D87619}"/>
            </a:ext>
          </a:extLst>
        </xdr:cNvPr>
        <xdr:cNvCxnSpPr/>
      </xdr:nvCxnSpPr>
      <xdr:spPr>
        <a:xfrm>
          <a:off x="6858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CBCB3AC3-A4D2-48A7-8982-B804244BD05F}"/>
            </a:ext>
          </a:extLst>
        </xdr:cNvPr>
        <xdr:cNvSpPr txBox="1"/>
      </xdr:nvSpPr>
      <xdr:spPr>
        <a:xfrm>
          <a:off x="34370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A96E6E52-164A-48F0-AAF9-33E86E630222}"/>
            </a:ext>
          </a:extLst>
        </xdr:cNvPr>
        <xdr:cNvCxnSpPr/>
      </xdr:nvCxnSpPr>
      <xdr:spPr>
        <a:xfrm>
          <a:off x="6858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1B929AEE-882A-47C2-9CA9-61DD49E1C193}"/>
            </a:ext>
          </a:extLst>
        </xdr:cNvPr>
        <xdr:cNvSpPr txBox="1"/>
      </xdr:nvSpPr>
      <xdr:spPr>
        <a:xfrm>
          <a:off x="34370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DC3768CA-A1ED-4C9A-87E2-87DEE571E142}"/>
            </a:ext>
          </a:extLst>
        </xdr:cNvPr>
        <xdr:cNvCxnSpPr/>
      </xdr:nvCxnSpPr>
      <xdr:spPr>
        <a:xfrm>
          <a:off x="6858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F48E75D2-792A-407E-81DE-9ABC62938D8C}"/>
            </a:ext>
          </a:extLst>
        </xdr:cNvPr>
        <xdr:cNvSpPr txBox="1"/>
      </xdr:nvSpPr>
      <xdr:spPr>
        <a:xfrm>
          <a:off x="34370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816E40F6-9B48-4A78-B15D-759B002A9E19}"/>
            </a:ext>
          </a:extLst>
        </xdr:cNvPr>
        <xdr:cNvCxnSpPr/>
      </xdr:nvCxnSpPr>
      <xdr:spPr>
        <a:xfrm>
          <a:off x="6858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53860757-5886-420B-BF76-0B05C9677462}"/>
            </a:ext>
          </a:extLst>
        </xdr:cNvPr>
        <xdr:cNvSpPr txBox="1"/>
      </xdr:nvSpPr>
      <xdr:spPr>
        <a:xfrm>
          <a:off x="34370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3CE670FF-F876-462A-A20B-63EAA4F0D242}"/>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1" name="テキスト ボックス 170">
          <a:extLst>
            <a:ext uri="{FF2B5EF4-FFF2-40B4-BE49-F238E27FC236}">
              <a16:creationId xmlns:a16="http://schemas.microsoft.com/office/drawing/2014/main" id="{85E9CE0F-7CBE-4DCE-AB7F-EA69774EDB50}"/>
            </a:ext>
          </a:extLst>
        </xdr:cNvPr>
        <xdr:cNvSpPr txBox="1"/>
      </xdr:nvSpPr>
      <xdr:spPr>
        <a:xfrm>
          <a:off x="343701" y="900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38DEA7F9-501B-405C-A77D-1C737A2AE6E3}"/>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34290</xdr:rowOff>
    </xdr:from>
    <xdr:to>
      <xdr:col>24</xdr:col>
      <xdr:colOff>62865</xdr:colOff>
      <xdr:row>63</xdr:row>
      <xdr:rowOff>137160</xdr:rowOff>
    </xdr:to>
    <xdr:cxnSp macro="">
      <xdr:nvCxnSpPr>
        <xdr:cNvPr id="173" name="直線コネクタ 172">
          <a:extLst>
            <a:ext uri="{FF2B5EF4-FFF2-40B4-BE49-F238E27FC236}">
              <a16:creationId xmlns:a16="http://schemas.microsoft.com/office/drawing/2014/main" id="{740753FD-0AC3-43A9-8E89-375BF2DF5E77}"/>
            </a:ext>
          </a:extLst>
        </xdr:cNvPr>
        <xdr:cNvCxnSpPr/>
      </xdr:nvCxnSpPr>
      <xdr:spPr>
        <a:xfrm flipV="1">
          <a:off x="4173855" y="94640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74" name="【体育館・プール】&#10;有形固定資産減価償却率最小値テキスト">
          <a:extLst>
            <a:ext uri="{FF2B5EF4-FFF2-40B4-BE49-F238E27FC236}">
              <a16:creationId xmlns:a16="http://schemas.microsoft.com/office/drawing/2014/main" id="{17EB9A7E-076C-41AA-87B4-93AB90A3CE5D}"/>
            </a:ext>
          </a:extLst>
        </xdr:cNvPr>
        <xdr:cNvSpPr txBox="1"/>
      </xdr:nvSpPr>
      <xdr:spPr>
        <a:xfrm>
          <a:off x="4212590" y="1094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75" name="直線コネクタ 174">
          <a:extLst>
            <a:ext uri="{FF2B5EF4-FFF2-40B4-BE49-F238E27FC236}">
              <a16:creationId xmlns:a16="http://schemas.microsoft.com/office/drawing/2014/main" id="{2DEAB699-A843-4304-8A73-22A93501891A}"/>
            </a:ext>
          </a:extLst>
        </xdr:cNvPr>
        <xdr:cNvCxnSpPr/>
      </xdr:nvCxnSpPr>
      <xdr:spPr>
        <a:xfrm>
          <a:off x="4112260" y="10934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152417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ABA2DB4B-04D1-4FA4-A4E1-0533C35F0BFC}"/>
            </a:ext>
          </a:extLst>
        </xdr:cNvPr>
        <xdr:cNvSpPr txBox="1"/>
      </xdr:nvSpPr>
      <xdr:spPr>
        <a:xfrm>
          <a:off x="421259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34290</xdr:rowOff>
    </xdr:from>
    <xdr:to>
      <xdr:col>24</xdr:col>
      <xdr:colOff>152400</xdr:colOff>
      <xdr:row>55</xdr:row>
      <xdr:rowOff>34290</xdr:rowOff>
    </xdr:to>
    <xdr:cxnSp macro="">
      <xdr:nvCxnSpPr>
        <xdr:cNvPr id="177" name="直線コネクタ 176">
          <a:extLst>
            <a:ext uri="{FF2B5EF4-FFF2-40B4-BE49-F238E27FC236}">
              <a16:creationId xmlns:a16="http://schemas.microsoft.com/office/drawing/2014/main" id="{97D6A5D0-FF19-462A-9F3A-674B955EA1F0}"/>
            </a:ext>
          </a:extLst>
        </xdr:cNvPr>
        <xdr:cNvCxnSpPr/>
      </xdr:nvCxnSpPr>
      <xdr:spPr>
        <a:xfrm>
          <a:off x="4112260" y="9464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25417</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EA45AC85-6A35-473F-B224-9EF56106DEA9}"/>
            </a:ext>
          </a:extLst>
        </xdr:cNvPr>
        <xdr:cNvSpPr txBox="1"/>
      </xdr:nvSpPr>
      <xdr:spPr>
        <a:xfrm>
          <a:off x="4212590" y="9794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2540</xdr:rowOff>
    </xdr:from>
    <xdr:to>
      <xdr:col>24</xdr:col>
      <xdr:colOff>114300</xdr:colOff>
      <xdr:row>58</xdr:row>
      <xdr:rowOff>104140</xdr:rowOff>
    </xdr:to>
    <xdr:sp macro="" textlink="">
      <xdr:nvSpPr>
        <xdr:cNvPr id="179" name="フローチャート: 判断 178">
          <a:extLst>
            <a:ext uri="{FF2B5EF4-FFF2-40B4-BE49-F238E27FC236}">
              <a16:creationId xmlns:a16="http://schemas.microsoft.com/office/drawing/2014/main" id="{DA243F34-82C5-4466-9750-41A137348806}"/>
            </a:ext>
          </a:extLst>
        </xdr:cNvPr>
        <xdr:cNvSpPr/>
      </xdr:nvSpPr>
      <xdr:spPr>
        <a:xfrm>
          <a:off x="4131310" y="994664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132080</xdr:rowOff>
    </xdr:from>
    <xdr:to>
      <xdr:col>20</xdr:col>
      <xdr:colOff>38100</xdr:colOff>
      <xdr:row>58</xdr:row>
      <xdr:rowOff>62230</xdr:rowOff>
    </xdr:to>
    <xdr:sp macro="" textlink="">
      <xdr:nvSpPr>
        <xdr:cNvPr id="180" name="フローチャート: 判断 179">
          <a:extLst>
            <a:ext uri="{FF2B5EF4-FFF2-40B4-BE49-F238E27FC236}">
              <a16:creationId xmlns:a16="http://schemas.microsoft.com/office/drawing/2014/main" id="{E8FADF52-14D1-4C89-A41C-783471CA3046}"/>
            </a:ext>
          </a:extLst>
        </xdr:cNvPr>
        <xdr:cNvSpPr/>
      </xdr:nvSpPr>
      <xdr:spPr>
        <a:xfrm>
          <a:off x="3388360" y="990854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78740</xdr:rowOff>
    </xdr:from>
    <xdr:to>
      <xdr:col>15</xdr:col>
      <xdr:colOff>101600</xdr:colOff>
      <xdr:row>58</xdr:row>
      <xdr:rowOff>8890</xdr:rowOff>
    </xdr:to>
    <xdr:sp macro="" textlink="">
      <xdr:nvSpPr>
        <xdr:cNvPr id="181" name="フローチャート: 判断 180">
          <a:extLst>
            <a:ext uri="{FF2B5EF4-FFF2-40B4-BE49-F238E27FC236}">
              <a16:creationId xmlns:a16="http://schemas.microsoft.com/office/drawing/2014/main" id="{9E4CFEAB-5F86-4EAA-948D-279EDFAF4D3F}"/>
            </a:ext>
          </a:extLst>
        </xdr:cNvPr>
        <xdr:cNvSpPr/>
      </xdr:nvSpPr>
      <xdr:spPr>
        <a:xfrm>
          <a:off x="2571750" y="985139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17780</xdr:rowOff>
    </xdr:from>
    <xdr:to>
      <xdr:col>10</xdr:col>
      <xdr:colOff>165100</xdr:colOff>
      <xdr:row>57</xdr:row>
      <xdr:rowOff>119380</xdr:rowOff>
    </xdr:to>
    <xdr:sp macro="" textlink="">
      <xdr:nvSpPr>
        <xdr:cNvPr id="182" name="フローチャート: 判断 181">
          <a:extLst>
            <a:ext uri="{FF2B5EF4-FFF2-40B4-BE49-F238E27FC236}">
              <a16:creationId xmlns:a16="http://schemas.microsoft.com/office/drawing/2014/main" id="{5241BEE8-5322-43F6-846D-F12702EF23C2}"/>
            </a:ext>
          </a:extLst>
        </xdr:cNvPr>
        <xdr:cNvSpPr/>
      </xdr:nvSpPr>
      <xdr:spPr>
        <a:xfrm>
          <a:off x="1774190" y="9794240"/>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56</xdr:row>
      <xdr:rowOff>135890</xdr:rowOff>
    </xdr:from>
    <xdr:to>
      <xdr:col>6</xdr:col>
      <xdr:colOff>38100</xdr:colOff>
      <xdr:row>57</xdr:row>
      <xdr:rowOff>66040</xdr:rowOff>
    </xdr:to>
    <xdr:sp macro="" textlink="">
      <xdr:nvSpPr>
        <xdr:cNvPr id="183" name="フローチャート: 判断 182">
          <a:extLst>
            <a:ext uri="{FF2B5EF4-FFF2-40B4-BE49-F238E27FC236}">
              <a16:creationId xmlns:a16="http://schemas.microsoft.com/office/drawing/2014/main" id="{51B3E2ED-BA39-4736-BEC7-C85E88F88DE3}"/>
            </a:ext>
          </a:extLst>
        </xdr:cNvPr>
        <xdr:cNvSpPr/>
      </xdr:nvSpPr>
      <xdr:spPr>
        <a:xfrm>
          <a:off x="988060" y="973328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8B760FE-2D6A-4684-B1DB-E7F08FFAD28A}"/>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933A9D8-508D-45D8-AC69-7D81EC9FFF22}"/>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FDC7D86-D31F-49B9-A2CB-FEBE026AA7DA}"/>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C2F7B06-98D3-4CF9-91D2-E2AEF5804260}"/>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56E552F-F90C-4778-AE43-F1272F82631E}"/>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86360</xdr:rowOff>
    </xdr:from>
    <xdr:to>
      <xdr:col>24</xdr:col>
      <xdr:colOff>114300</xdr:colOff>
      <xdr:row>64</xdr:row>
      <xdr:rowOff>16510</xdr:rowOff>
    </xdr:to>
    <xdr:sp macro="" textlink="">
      <xdr:nvSpPr>
        <xdr:cNvPr id="189" name="楕円 188">
          <a:extLst>
            <a:ext uri="{FF2B5EF4-FFF2-40B4-BE49-F238E27FC236}">
              <a16:creationId xmlns:a16="http://schemas.microsoft.com/office/drawing/2014/main" id="{63519F39-D4EA-4346-89F9-7006784EBAD4}"/>
            </a:ext>
          </a:extLst>
        </xdr:cNvPr>
        <xdr:cNvSpPr/>
      </xdr:nvSpPr>
      <xdr:spPr>
        <a:xfrm>
          <a:off x="4131310" y="1088961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1287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1643733B-4D3E-40B0-9345-9324F6790A04}"/>
            </a:ext>
          </a:extLst>
        </xdr:cNvPr>
        <xdr:cNvSpPr txBox="1"/>
      </xdr:nvSpPr>
      <xdr:spPr>
        <a:xfrm>
          <a:off x="4212590" y="10802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166370</xdr:rowOff>
    </xdr:from>
    <xdr:to>
      <xdr:col>20</xdr:col>
      <xdr:colOff>38100</xdr:colOff>
      <xdr:row>63</xdr:row>
      <xdr:rowOff>96520</xdr:rowOff>
    </xdr:to>
    <xdr:sp macro="" textlink="">
      <xdr:nvSpPr>
        <xdr:cNvPr id="191" name="楕円 190">
          <a:extLst>
            <a:ext uri="{FF2B5EF4-FFF2-40B4-BE49-F238E27FC236}">
              <a16:creationId xmlns:a16="http://schemas.microsoft.com/office/drawing/2014/main" id="{A5E685BB-3304-41FD-9F32-EEB8EC72D2DA}"/>
            </a:ext>
          </a:extLst>
        </xdr:cNvPr>
        <xdr:cNvSpPr/>
      </xdr:nvSpPr>
      <xdr:spPr>
        <a:xfrm>
          <a:off x="3388360" y="1080008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45720</xdr:rowOff>
    </xdr:from>
    <xdr:to>
      <xdr:col>24</xdr:col>
      <xdr:colOff>63500</xdr:colOff>
      <xdr:row>63</xdr:row>
      <xdr:rowOff>137160</xdr:rowOff>
    </xdr:to>
    <xdr:cxnSp macro="">
      <xdr:nvCxnSpPr>
        <xdr:cNvPr id="192" name="直線コネクタ 191">
          <a:extLst>
            <a:ext uri="{FF2B5EF4-FFF2-40B4-BE49-F238E27FC236}">
              <a16:creationId xmlns:a16="http://schemas.microsoft.com/office/drawing/2014/main" id="{AC4B3131-B483-4BAB-8585-EC4E2C4F0DA0}"/>
            </a:ext>
          </a:extLst>
        </xdr:cNvPr>
        <xdr:cNvCxnSpPr/>
      </xdr:nvCxnSpPr>
      <xdr:spPr>
        <a:xfrm>
          <a:off x="3431540" y="10848975"/>
          <a:ext cx="74295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71120</xdr:rowOff>
    </xdr:from>
    <xdr:to>
      <xdr:col>15</xdr:col>
      <xdr:colOff>101600</xdr:colOff>
      <xdr:row>63</xdr:row>
      <xdr:rowOff>1270</xdr:rowOff>
    </xdr:to>
    <xdr:sp macro="" textlink="">
      <xdr:nvSpPr>
        <xdr:cNvPr id="193" name="楕円 192">
          <a:extLst>
            <a:ext uri="{FF2B5EF4-FFF2-40B4-BE49-F238E27FC236}">
              <a16:creationId xmlns:a16="http://schemas.microsoft.com/office/drawing/2014/main" id="{0DD1D3E4-03CF-499F-AEAB-0F75911095AB}"/>
            </a:ext>
          </a:extLst>
        </xdr:cNvPr>
        <xdr:cNvSpPr/>
      </xdr:nvSpPr>
      <xdr:spPr>
        <a:xfrm>
          <a:off x="2571750" y="1069911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121920</xdr:rowOff>
    </xdr:from>
    <xdr:to>
      <xdr:col>19</xdr:col>
      <xdr:colOff>177800</xdr:colOff>
      <xdr:row>63</xdr:row>
      <xdr:rowOff>45720</xdr:rowOff>
    </xdr:to>
    <xdr:cxnSp macro="">
      <xdr:nvCxnSpPr>
        <xdr:cNvPr id="194" name="直線コネクタ 193">
          <a:extLst>
            <a:ext uri="{FF2B5EF4-FFF2-40B4-BE49-F238E27FC236}">
              <a16:creationId xmlns:a16="http://schemas.microsoft.com/office/drawing/2014/main" id="{81AF4A9C-511F-499C-B810-33C24C5BF35C}"/>
            </a:ext>
          </a:extLst>
        </xdr:cNvPr>
        <xdr:cNvCxnSpPr/>
      </xdr:nvCxnSpPr>
      <xdr:spPr>
        <a:xfrm>
          <a:off x="2626360" y="10753725"/>
          <a:ext cx="80518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147320</xdr:rowOff>
    </xdr:from>
    <xdr:to>
      <xdr:col>10</xdr:col>
      <xdr:colOff>165100</xdr:colOff>
      <xdr:row>62</xdr:row>
      <xdr:rowOff>77470</xdr:rowOff>
    </xdr:to>
    <xdr:sp macro="" textlink="">
      <xdr:nvSpPr>
        <xdr:cNvPr id="195" name="楕円 194">
          <a:extLst>
            <a:ext uri="{FF2B5EF4-FFF2-40B4-BE49-F238E27FC236}">
              <a16:creationId xmlns:a16="http://schemas.microsoft.com/office/drawing/2014/main" id="{B84CC49B-6A27-44AA-8A60-B582653792CD}"/>
            </a:ext>
          </a:extLst>
        </xdr:cNvPr>
        <xdr:cNvSpPr/>
      </xdr:nvSpPr>
      <xdr:spPr>
        <a:xfrm>
          <a:off x="1774190" y="1060386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26670</xdr:rowOff>
    </xdr:from>
    <xdr:to>
      <xdr:col>15</xdr:col>
      <xdr:colOff>50800</xdr:colOff>
      <xdr:row>62</xdr:row>
      <xdr:rowOff>121920</xdr:rowOff>
    </xdr:to>
    <xdr:cxnSp macro="">
      <xdr:nvCxnSpPr>
        <xdr:cNvPr id="196" name="直線コネクタ 195">
          <a:extLst>
            <a:ext uri="{FF2B5EF4-FFF2-40B4-BE49-F238E27FC236}">
              <a16:creationId xmlns:a16="http://schemas.microsoft.com/office/drawing/2014/main" id="{91718461-7DA6-4FF7-9F59-784EF78A7A25}"/>
            </a:ext>
          </a:extLst>
        </xdr:cNvPr>
        <xdr:cNvCxnSpPr/>
      </xdr:nvCxnSpPr>
      <xdr:spPr>
        <a:xfrm>
          <a:off x="1828800" y="10654665"/>
          <a:ext cx="79756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55880</xdr:rowOff>
    </xdr:from>
    <xdr:to>
      <xdr:col>6</xdr:col>
      <xdr:colOff>38100</xdr:colOff>
      <xdr:row>61</xdr:row>
      <xdr:rowOff>157480</xdr:rowOff>
    </xdr:to>
    <xdr:sp macro="" textlink="">
      <xdr:nvSpPr>
        <xdr:cNvPr id="197" name="楕円 196">
          <a:extLst>
            <a:ext uri="{FF2B5EF4-FFF2-40B4-BE49-F238E27FC236}">
              <a16:creationId xmlns:a16="http://schemas.microsoft.com/office/drawing/2014/main" id="{A237E7B5-05A4-48C8-8617-131D9A2F6896}"/>
            </a:ext>
          </a:extLst>
        </xdr:cNvPr>
        <xdr:cNvSpPr/>
      </xdr:nvSpPr>
      <xdr:spPr>
        <a:xfrm>
          <a:off x="988060" y="1051814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106680</xdr:rowOff>
    </xdr:from>
    <xdr:to>
      <xdr:col>10</xdr:col>
      <xdr:colOff>114300</xdr:colOff>
      <xdr:row>62</xdr:row>
      <xdr:rowOff>26670</xdr:rowOff>
    </xdr:to>
    <xdr:cxnSp macro="">
      <xdr:nvCxnSpPr>
        <xdr:cNvPr id="198" name="直線コネクタ 197">
          <a:extLst>
            <a:ext uri="{FF2B5EF4-FFF2-40B4-BE49-F238E27FC236}">
              <a16:creationId xmlns:a16="http://schemas.microsoft.com/office/drawing/2014/main" id="{C235CDEA-8303-4DD6-8CB7-49393B2EDA24}"/>
            </a:ext>
          </a:extLst>
        </xdr:cNvPr>
        <xdr:cNvCxnSpPr/>
      </xdr:nvCxnSpPr>
      <xdr:spPr>
        <a:xfrm>
          <a:off x="1031240" y="10563225"/>
          <a:ext cx="79756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78757</xdr:rowOff>
    </xdr:from>
    <xdr:ext cx="405111" cy="259045"/>
    <xdr:sp macro="" textlink="">
      <xdr:nvSpPr>
        <xdr:cNvPr id="199" name="n_1aveValue【体育館・プール】&#10;有形固定資産減価償却率">
          <a:extLst>
            <a:ext uri="{FF2B5EF4-FFF2-40B4-BE49-F238E27FC236}">
              <a16:creationId xmlns:a16="http://schemas.microsoft.com/office/drawing/2014/main" id="{9EEE129C-B97C-4405-BB16-4E3A2918C277}"/>
            </a:ext>
          </a:extLst>
        </xdr:cNvPr>
        <xdr:cNvSpPr txBox="1"/>
      </xdr:nvSpPr>
      <xdr:spPr>
        <a:xfrm>
          <a:off x="323914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25417</xdr:rowOff>
    </xdr:from>
    <xdr:ext cx="405111" cy="259045"/>
    <xdr:sp macro="" textlink="">
      <xdr:nvSpPr>
        <xdr:cNvPr id="200" name="n_2aveValue【体育館・プール】&#10;有形固定資産減価償却率">
          <a:extLst>
            <a:ext uri="{FF2B5EF4-FFF2-40B4-BE49-F238E27FC236}">
              <a16:creationId xmlns:a16="http://schemas.microsoft.com/office/drawing/2014/main" id="{423FD276-C31E-42BE-8AAB-4EAD39F3C843}"/>
            </a:ext>
          </a:extLst>
        </xdr:cNvPr>
        <xdr:cNvSpPr txBox="1"/>
      </xdr:nvSpPr>
      <xdr:spPr>
        <a:xfrm>
          <a:off x="24390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135907</xdr:rowOff>
    </xdr:from>
    <xdr:ext cx="405111" cy="259045"/>
    <xdr:sp macro="" textlink="">
      <xdr:nvSpPr>
        <xdr:cNvPr id="201" name="n_3aveValue【体育館・プール】&#10;有形固定資産減価償却率">
          <a:extLst>
            <a:ext uri="{FF2B5EF4-FFF2-40B4-BE49-F238E27FC236}">
              <a16:creationId xmlns:a16="http://schemas.microsoft.com/office/drawing/2014/main" id="{F285C7B6-2C9B-48EF-8059-976AD01512B0}"/>
            </a:ext>
          </a:extLst>
        </xdr:cNvPr>
        <xdr:cNvSpPr txBox="1"/>
      </xdr:nvSpPr>
      <xdr:spPr>
        <a:xfrm>
          <a:off x="1641484" y="956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82567</xdr:rowOff>
    </xdr:from>
    <xdr:ext cx="405111" cy="259045"/>
    <xdr:sp macro="" textlink="">
      <xdr:nvSpPr>
        <xdr:cNvPr id="202" name="n_4aveValue【体育館・プール】&#10;有形固定資産減価償却率">
          <a:extLst>
            <a:ext uri="{FF2B5EF4-FFF2-40B4-BE49-F238E27FC236}">
              <a16:creationId xmlns:a16="http://schemas.microsoft.com/office/drawing/2014/main" id="{F1D3C57A-A37B-4048-BD86-4E0B871ABA23}"/>
            </a:ext>
          </a:extLst>
        </xdr:cNvPr>
        <xdr:cNvSpPr txBox="1"/>
      </xdr:nvSpPr>
      <xdr:spPr>
        <a:xfrm>
          <a:off x="855354" y="951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87647</xdr:rowOff>
    </xdr:from>
    <xdr:ext cx="405111" cy="259045"/>
    <xdr:sp macro="" textlink="">
      <xdr:nvSpPr>
        <xdr:cNvPr id="203" name="n_1mainValue【体育館・プール】&#10;有形固定資産減価償却率">
          <a:extLst>
            <a:ext uri="{FF2B5EF4-FFF2-40B4-BE49-F238E27FC236}">
              <a16:creationId xmlns:a16="http://schemas.microsoft.com/office/drawing/2014/main" id="{AC03015F-718C-410B-B309-92D33F355406}"/>
            </a:ext>
          </a:extLst>
        </xdr:cNvPr>
        <xdr:cNvSpPr txBox="1"/>
      </xdr:nvSpPr>
      <xdr:spPr>
        <a:xfrm>
          <a:off x="3239144" y="1089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163847</xdr:rowOff>
    </xdr:from>
    <xdr:ext cx="405111" cy="259045"/>
    <xdr:sp macro="" textlink="">
      <xdr:nvSpPr>
        <xdr:cNvPr id="204" name="n_2mainValue【体育館・プール】&#10;有形固定資産減価償却率">
          <a:extLst>
            <a:ext uri="{FF2B5EF4-FFF2-40B4-BE49-F238E27FC236}">
              <a16:creationId xmlns:a16="http://schemas.microsoft.com/office/drawing/2014/main" id="{7F052BE4-8655-4F0A-A40F-FB847B6175B4}"/>
            </a:ext>
          </a:extLst>
        </xdr:cNvPr>
        <xdr:cNvSpPr txBox="1"/>
      </xdr:nvSpPr>
      <xdr:spPr>
        <a:xfrm>
          <a:off x="2439044"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68597</xdr:rowOff>
    </xdr:from>
    <xdr:ext cx="405111" cy="259045"/>
    <xdr:sp macro="" textlink="">
      <xdr:nvSpPr>
        <xdr:cNvPr id="205" name="n_3mainValue【体育館・プール】&#10;有形固定資産減価償却率">
          <a:extLst>
            <a:ext uri="{FF2B5EF4-FFF2-40B4-BE49-F238E27FC236}">
              <a16:creationId xmlns:a16="http://schemas.microsoft.com/office/drawing/2014/main" id="{FC62825C-7AD4-4DA5-908C-D08424254253}"/>
            </a:ext>
          </a:extLst>
        </xdr:cNvPr>
        <xdr:cNvSpPr txBox="1"/>
      </xdr:nvSpPr>
      <xdr:spPr>
        <a:xfrm>
          <a:off x="1641484" y="1069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148607</xdr:rowOff>
    </xdr:from>
    <xdr:ext cx="405111" cy="259045"/>
    <xdr:sp macro="" textlink="">
      <xdr:nvSpPr>
        <xdr:cNvPr id="206" name="n_4mainValue【体育館・プール】&#10;有形固定資産減価償却率">
          <a:extLst>
            <a:ext uri="{FF2B5EF4-FFF2-40B4-BE49-F238E27FC236}">
              <a16:creationId xmlns:a16="http://schemas.microsoft.com/office/drawing/2014/main" id="{7F6472FB-AAA0-485B-9AB5-2A1ECBCC76F8}"/>
            </a:ext>
          </a:extLst>
        </xdr:cNvPr>
        <xdr:cNvSpPr txBox="1"/>
      </xdr:nvSpPr>
      <xdr:spPr>
        <a:xfrm>
          <a:off x="855354" y="1060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A3DD9F5-B9E5-4E18-9886-805738344B98}"/>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993C5B4B-7EDC-420F-A40F-ED4700F38040}"/>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96209874-D17C-4C5F-AEE0-DF29CCA65EB5}"/>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9C669C50-EB02-4140-A5E5-848E755B992E}"/>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FF587395-E6E8-465A-B73B-8B15126DCED2}"/>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3DBAC013-13B8-49A2-B682-38922285D1FC}"/>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21844067-FCD7-4427-94AF-367082ADB75D}"/>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19B479E-63C4-4772-AB8A-DC1444F62802}"/>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DA7A6888-87F4-45FD-B9F2-35BD4927A764}"/>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D07D55C3-777F-436D-959B-AFE12DD24AE5}"/>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7" name="テキスト ボックス 216">
          <a:extLst>
            <a:ext uri="{FF2B5EF4-FFF2-40B4-BE49-F238E27FC236}">
              <a16:creationId xmlns:a16="http://schemas.microsoft.com/office/drawing/2014/main" id="{38BC1F3B-38D8-4181-8A56-F56E8C6A5F03}"/>
            </a:ext>
          </a:extLst>
        </xdr:cNvPr>
        <xdr:cNvSpPr txBox="1"/>
      </xdr:nvSpPr>
      <xdr:spPr>
        <a:xfrm>
          <a:off x="552722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B60F525D-B07E-4D31-A52A-8CA3E0BC9715}"/>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A751D86C-B7C4-45FA-8857-BD09A6860A0B}"/>
            </a:ext>
          </a:extLst>
        </xdr:cNvPr>
        <xdr:cNvSpPr txBox="1"/>
      </xdr:nvSpPr>
      <xdr:spPr>
        <a:xfrm>
          <a:off x="552722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9ADE8ED1-B6BE-40DE-97CF-D97033DE7C27}"/>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AE1CC8CF-3E4B-4404-BBE3-CAD077A3FD13}"/>
            </a:ext>
          </a:extLst>
        </xdr:cNvPr>
        <xdr:cNvSpPr txBox="1"/>
      </xdr:nvSpPr>
      <xdr:spPr>
        <a:xfrm>
          <a:off x="5527221"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575DF2BA-ECEB-458F-A46E-97A6458217A6}"/>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E8B2605B-CA23-4F37-96CE-32C409622C25}"/>
            </a:ext>
          </a:extLst>
        </xdr:cNvPr>
        <xdr:cNvSpPr txBox="1"/>
      </xdr:nvSpPr>
      <xdr:spPr>
        <a:xfrm>
          <a:off x="5527221"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34CD14D0-9CDD-4CBE-9946-33A6E84F4D42}"/>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32013DCC-721D-4A96-A195-420DA16A17DC}"/>
            </a:ext>
          </a:extLst>
        </xdr:cNvPr>
        <xdr:cNvSpPr txBox="1"/>
      </xdr:nvSpPr>
      <xdr:spPr>
        <a:xfrm>
          <a:off x="5527221"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276C202B-8432-4629-80DD-244D6DB57C7E}"/>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04483719-D7A4-49F1-A4FE-7EACA64A9684}"/>
            </a:ext>
          </a:extLst>
        </xdr:cNvPr>
        <xdr:cNvSpPr txBox="1"/>
      </xdr:nvSpPr>
      <xdr:spPr>
        <a:xfrm>
          <a:off x="5527221"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427FFDAF-86DD-4389-90B6-E7E4BCE97C0E}"/>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B71AF50E-7822-40DD-9B6E-ACD445AE5779}"/>
            </a:ext>
          </a:extLst>
        </xdr:cNvPr>
        <xdr:cNvSpPr txBox="1"/>
      </xdr:nvSpPr>
      <xdr:spPr>
        <a:xfrm>
          <a:off x="5527221"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3A531581-58A1-468B-BEB8-93DBAD7BACF3}"/>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107950</xdr:rowOff>
    </xdr:from>
    <xdr:to>
      <xdr:col>54</xdr:col>
      <xdr:colOff>189865</xdr:colOff>
      <xdr:row>63</xdr:row>
      <xdr:rowOff>120650</xdr:rowOff>
    </xdr:to>
    <xdr:cxnSp macro="">
      <xdr:nvCxnSpPr>
        <xdr:cNvPr id="231" name="直線コネクタ 230">
          <a:extLst>
            <a:ext uri="{FF2B5EF4-FFF2-40B4-BE49-F238E27FC236}">
              <a16:creationId xmlns:a16="http://schemas.microsoft.com/office/drawing/2014/main" id="{3433749A-10F4-4967-9F2D-2CFD7E4C9746}"/>
            </a:ext>
          </a:extLst>
        </xdr:cNvPr>
        <xdr:cNvCxnSpPr/>
      </xdr:nvCxnSpPr>
      <xdr:spPr>
        <a:xfrm flipV="1">
          <a:off x="9429115" y="9535795"/>
          <a:ext cx="0" cy="1388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124477</xdr:rowOff>
    </xdr:from>
    <xdr:ext cx="469744" cy="259045"/>
    <xdr:sp macro="" textlink="">
      <xdr:nvSpPr>
        <xdr:cNvPr id="232" name="【体育館・プール】&#10;一人当たり面積最小値テキスト">
          <a:extLst>
            <a:ext uri="{FF2B5EF4-FFF2-40B4-BE49-F238E27FC236}">
              <a16:creationId xmlns:a16="http://schemas.microsoft.com/office/drawing/2014/main" id="{AB7625BE-0F7A-4145-A39B-8594A794BA30}"/>
            </a:ext>
          </a:extLst>
        </xdr:cNvPr>
        <xdr:cNvSpPr txBox="1"/>
      </xdr:nvSpPr>
      <xdr:spPr>
        <a:xfrm>
          <a:off x="9467850" y="10927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120650</xdr:rowOff>
    </xdr:from>
    <xdr:to>
      <xdr:col>55</xdr:col>
      <xdr:colOff>88900</xdr:colOff>
      <xdr:row>63</xdr:row>
      <xdr:rowOff>120650</xdr:rowOff>
    </xdr:to>
    <xdr:cxnSp macro="">
      <xdr:nvCxnSpPr>
        <xdr:cNvPr id="233" name="直線コネクタ 232">
          <a:extLst>
            <a:ext uri="{FF2B5EF4-FFF2-40B4-BE49-F238E27FC236}">
              <a16:creationId xmlns:a16="http://schemas.microsoft.com/office/drawing/2014/main" id="{A57E70E1-A8A9-4211-BF6B-74797F21235A}"/>
            </a:ext>
          </a:extLst>
        </xdr:cNvPr>
        <xdr:cNvCxnSpPr/>
      </xdr:nvCxnSpPr>
      <xdr:spPr>
        <a:xfrm>
          <a:off x="9356090" y="1092390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54627</xdr:rowOff>
    </xdr:from>
    <xdr:ext cx="469744" cy="259045"/>
    <xdr:sp macro="" textlink="">
      <xdr:nvSpPr>
        <xdr:cNvPr id="234" name="【体育館・プール】&#10;一人当たり面積最大値テキスト">
          <a:extLst>
            <a:ext uri="{FF2B5EF4-FFF2-40B4-BE49-F238E27FC236}">
              <a16:creationId xmlns:a16="http://schemas.microsoft.com/office/drawing/2014/main" id="{521EEB5C-9982-4EE2-91F4-02666771B6CE}"/>
            </a:ext>
          </a:extLst>
        </xdr:cNvPr>
        <xdr:cNvSpPr txBox="1"/>
      </xdr:nvSpPr>
      <xdr:spPr>
        <a:xfrm>
          <a:off x="9467850" y="9316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107950</xdr:rowOff>
    </xdr:from>
    <xdr:to>
      <xdr:col>55</xdr:col>
      <xdr:colOff>88900</xdr:colOff>
      <xdr:row>55</xdr:row>
      <xdr:rowOff>107950</xdr:rowOff>
    </xdr:to>
    <xdr:cxnSp macro="">
      <xdr:nvCxnSpPr>
        <xdr:cNvPr id="235" name="直線コネクタ 234">
          <a:extLst>
            <a:ext uri="{FF2B5EF4-FFF2-40B4-BE49-F238E27FC236}">
              <a16:creationId xmlns:a16="http://schemas.microsoft.com/office/drawing/2014/main" id="{C9551D67-F45C-4D25-9209-992856B7D6EC}"/>
            </a:ext>
          </a:extLst>
        </xdr:cNvPr>
        <xdr:cNvCxnSpPr/>
      </xdr:nvCxnSpPr>
      <xdr:spPr>
        <a:xfrm>
          <a:off x="9356090" y="953579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29227</xdr:rowOff>
    </xdr:from>
    <xdr:ext cx="469744" cy="259045"/>
    <xdr:sp macro="" textlink="">
      <xdr:nvSpPr>
        <xdr:cNvPr id="236" name="【体育館・プール】&#10;一人当たり面積平均値テキスト">
          <a:extLst>
            <a:ext uri="{FF2B5EF4-FFF2-40B4-BE49-F238E27FC236}">
              <a16:creationId xmlns:a16="http://schemas.microsoft.com/office/drawing/2014/main" id="{55979818-4CEE-4056-9B66-7B2A9D89F94A}"/>
            </a:ext>
          </a:extLst>
        </xdr:cNvPr>
        <xdr:cNvSpPr txBox="1"/>
      </xdr:nvSpPr>
      <xdr:spPr>
        <a:xfrm>
          <a:off x="9467850" y="1031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6350</xdr:rowOff>
    </xdr:from>
    <xdr:to>
      <xdr:col>55</xdr:col>
      <xdr:colOff>50800</xdr:colOff>
      <xdr:row>61</xdr:row>
      <xdr:rowOff>107950</xdr:rowOff>
    </xdr:to>
    <xdr:sp macro="" textlink="">
      <xdr:nvSpPr>
        <xdr:cNvPr id="237" name="フローチャート: 判断 236">
          <a:extLst>
            <a:ext uri="{FF2B5EF4-FFF2-40B4-BE49-F238E27FC236}">
              <a16:creationId xmlns:a16="http://schemas.microsoft.com/office/drawing/2014/main" id="{30324A58-64E8-4F94-8352-79B823F803AC}"/>
            </a:ext>
          </a:extLst>
        </xdr:cNvPr>
        <xdr:cNvSpPr/>
      </xdr:nvSpPr>
      <xdr:spPr>
        <a:xfrm>
          <a:off x="9394190" y="10466705"/>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19050</xdr:rowOff>
    </xdr:from>
    <xdr:to>
      <xdr:col>50</xdr:col>
      <xdr:colOff>165100</xdr:colOff>
      <xdr:row>61</xdr:row>
      <xdr:rowOff>120650</xdr:rowOff>
    </xdr:to>
    <xdr:sp macro="" textlink="">
      <xdr:nvSpPr>
        <xdr:cNvPr id="238" name="フローチャート: 判断 237">
          <a:extLst>
            <a:ext uri="{FF2B5EF4-FFF2-40B4-BE49-F238E27FC236}">
              <a16:creationId xmlns:a16="http://schemas.microsoft.com/office/drawing/2014/main" id="{2C7FF3DB-1874-4390-8888-CD441D38A080}"/>
            </a:ext>
          </a:extLst>
        </xdr:cNvPr>
        <xdr:cNvSpPr/>
      </xdr:nvSpPr>
      <xdr:spPr>
        <a:xfrm>
          <a:off x="8632190" y="10473690"/>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6350</xdr:rowOff>
    </xdr:from>
    <xdr:to>
      <xdr:col>46</xdr:col>
      <xdr:colOff>38100</xdr:colOff>
      <xdr:row>61</xdr:row>
      <xdr:rowOff>107950</xdr:rowOff>
    </xdr:to>
    <xdr:sp macro="" textlink="">
      <xdr:nvSpPr>
        <xdr:cNvPr id="239" name="フローチャート: 判断 238">
          <a:extLst>
            <a:ext uri="{FF2B5EF4-FFF2-40B4-BE49-F238E27FC236}">
              <a16:creationId xmlns:a16="http://schemas.microsoft.com/office/drawing/2014/main" id="{ED0F29C9-EDA0-40AA-93E7-9C59B868DA8E}"/>
            </a:ext>
          </a:extLst>
        </xdr:cNvPr>
        <xdr:cNvSpPr/>
      </xdr:nvSpPr>
      <xdr:spPr>
        <a:xfrm>
          <a:off x="7846060" y="104667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19050</xdr:rowOff>
    </xdr:from>
    <xdr:to>
      <xdr:col>41</xdr:col>
      <xdr:colOff>101600</xdr:colOff>
      <xdr:row>61</xdr:row>
      <xdr:rowOff>120650</xdr:rowOff>
    </xdr:to>
    <xdr:sp macro="" textlink="">
      <xdr:nvSpPr>
        <xdr:cNvPr id="240" name="フローチャート: 判断 239">
          <a:extLst>
            <a:ext uri="{FF2B5EF4-FFF2-40B4-BE49-F238E27FC236}">
              <a16:creationId xmlns:a16="http://schemas.microsoft.com/office/drawing/2014/main" id="{D614C6BF-0F40-4A91-9726-559A35D05A65}"/>
            </a:ext>
          </a:extLst>
        </xdr:cNvPr>
        <xdr:cNvSpPr/>
      </xdr:nvSpPr>
      <xdr:spPr>
        <a:xfrm>
          <a:off x="7029450" y="1047369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31750</xdr:rowOff>
    </xdr:from>
    <xdr:to>
      <xdr:col>36</xdr:col>
      <xdr:colOff>165100</xdr:colOff>
      <xdr:row>61</xdr:row>
      <xdr:rowOff>133350</xdr:rowOff>
    </xdr:to>
    <xdr:sp macro="" textlink="">
      <xdr:nvSpPr>
        <xdr:cNvPr id="241" name="フローチャート: 判断 240">
          <a:extLst>
            <a:ext uri="{FF2B5EF4-FFF2-40B4-BE49-F238E27FC236}">
              <a16:creationId xmlns:a16="http://schemas.microsoft.com/office/drawing/2014/main" id="{C2E4F521-7F9F-419C-9737-2260CB0A4897}"/>
            </a:ext>
          </a:extLst>
        </xdr:cNvPr>
        <xdr:cNvSpPr/>
      </xdr:nvSpPr>
      <xdr:spPr>
        <a:xfrm>
          <a:off x="6231890" y="10488295"/>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9225BD8-9FA8-4E8F-9B79-B8B842B95841}"/>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B1248C5-B3F0-41F5-86BD-DC7A149BC878}"/>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152CC377-B82A-48CE-A24C-F4BC1E2AF3B5}"/>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5A93E40B-5E75-4AE5-9E17-6A4A56958F0D}"/>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B69F5FE5-EC80-4EC2-AD1C-E3F2B2CF16B7}"/>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57150</xdr:rowOff>
    </xdr:from>
    <xdr:to>
      <xdr:col>55</xdr:col>
      <xdr:colOff>50800</xdr:colOff>
      <xdr:row>61</xdr:row>
      <xdr:rowOff>158750</xdr:rowOff>
    </xdr:to>
    <xdr:sp macro="" textlink="">
      <xdr:nvSpPr>
        <xdr:cNvPr id="247" name="楕円 246">
          <a:extLst>
            <a:ext uri="{FF2B5EF4-FFF2-40B4-BE49-F238E27FC236}">
              <a16:creationId xmlns:a16="http://schemas.microsoft.com/office/drawing/2014/main" id="{EBC21F64-57FB-4F1E-800E-94C617311F52}"/>
            </a:ext>
          </a:extLst>
        </xdr:cNvPr>
        <xdr:cNvSpPr/>
      </xdr:nvSpPr>
      <xdr:spPr>
        <a:xfrm>
          <a:off x="9394190" y="10511790"/>
          <a:ext cx="9017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35577</xdr:rowOff>
    </xdr:from>
    <xdr:ext cx="469744" cy="259045"/>
    <xdr:sp macro="" textlink="">
      <xdr:nvSpPr>
        <xdr:cNvPr id="248" name="【体育館・プール】&#10;一人当たり面積該当値テキスト">
          <a:extLst>
            <a:ext uri="{FF2B5EF4-FFF2-40B4-BE49-F238E27FC236}">
              <a16:creationId xmlns:a16="http://schemas.microsoft.com/office/drawing/2014/main" id="{9980DF1C-DC3A-4B24-B55D-94E635E81DC6}"/>
            </a:ext>
          </a:extLst>
        </xdr:cNvPr>
        <xdr:cNvSpPr txBox="1"/>
      </xdr:nvSpPr>
      <xdr:spPr>
        <a:xfrm>
          <a:off x="9467850" y="1049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57150</xdr:rowOff>
    </xdr:from>
    <xdr:to>
      <xdr:col>50</xdr:col>
      <xdr:colOff>165100</xdr:colOff>
      <xdr:row>61</xdr:row>
      <xdr:rowOff>158750</xdr:rowOff>
    </xdr:to>
    <xdr:sp macro="" textlink="">
      <xdr:nvSpPr>
        <xdr:cNvPr id="249" name="楕円 248">
          <a:extLst>
            <a:ext uri="{FF2B5EF4-FFF2-40B4-BE49-F238E27FC236}">
              <a16:creationId xmlns:a16="http://schemas.microsoft.com/office/drawing/2014/main" id="{523AAA2F-A13E-440B-9F54-FD37B4B73C4E}"/>
            </a:ext>
          </a:extLst>
        </xdr:cNvPr>
        <xdr:cNvSpPr/>
      </xdr:nvSpPr>
      <xdr:spPr>
        <a:xfrm>
          <a:off x="8632190" y="10511790"/>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107950</xdr:rowOff>
    </xdr:from>
    <xdr:to>
      <xdr:col>55</xdr:col>
      <xdr:colOff>0</xdr:colOff>
      <xdr:row>61</xdr:row>
      <xdr:rowOff>107950</xdr:rowOff>
    </xdr:to>
    <xdr:cxnSp macro="">
      <xdr:nvCxnSpPr>
        <xdr:cNvPr id="250" name="直線コネクタ 249">
          <a:extLst>
            <a:ext uri="{FF2B5EF4-FFF2-40B4-BE49-F238E27FC236}">
              <a16:creationId xmlns:a16="http://schemas.microsoft.com/office/drawing/2014/main" id="{34B010E6-47D4-4C10-BC77-C920F6FDDDAD}"/>
            </a:ext>
          </a:extLst>
        </xdr:cNvPr>
        <xdr:cNvCxnSpPr/>
      </xdr:nvCxnSpPr>
      <xdr:spPr>
        <a:xfrm>
          <a:off x="8686800" y="1056449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57150</xdr:rowOff>
    </xdr:from>
    <xdr:to>
      <xdr:col>46</xdr:col>
      <xdr:colOff>38100</xdr:colOff>
      <xdr:row>61</xdr:row>
      <xdr:rowOff>158750</xdr:rowOff>
    </xdr:to>
    <xdr:sp macro="" textlink="">
      <xdr:nvSpPr>
        <xdr:cNvPr id="251" name="楕円 250">
          <a:extLst>
            <a:ext uri="{FF2B5EF4-FFF2-40B4-BE49-F238E27FC236}">
              <a16:creationId xmlns:a16="http://schemas.microsoft.com/office/drawing/2014/main" id="{BE089C19-D8AA-4EB5-A233-1858B5525C22}"/>
            </a:ext>
          </a:extLst>
        </xdr:cNvPr>
        <xdr:cNvSpPr/>
      </xdr:nvSpPr>
      <xdr:spPr>
        <a:xfrm>
          <a:off x="7846060" y="10511790"/>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107950</xdr:rowOff>
    </xdr:from>
    <xdr:to>
      <xdr:col>50</xdr:col>
      <xdr:colOff>114300</xdr:colOff>
      <xdr:row>61</xdr:row>
      <xdr:rowOff>107950</xdr:rowOff>
    </xdr:to>
    <xdr:cxnSp macro="">
      <xdr:nvCxnSpPr>
        <xdr:cNvPr id="252" name="直線コネクタ 251">
          <a:extLst>
            <a:ext uri="{FF2B5EF4-FFF2-40B4-BE49-F238E27FC236}">
              <a16:creationId xmlns:a16="http://schemas.microsoft.com/office/drawing/2014/main" id="{411AD17E-56EE-4213-B994-673949A0F64E}"/>
            </a:ext>
          </a:extLst>
        </xdr:cNvPr>
        <xdr:cNvCxnSpPr/>
      </xdr:nvCxnSpPr>
      <xdr:spPr>
        <a:xfrm>
          <a:off x="7889240" y="1056449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57150</xdr:rowOff>
    </xdr:from>
    <xdr:to>
      <xdr:col>41</xdr:col>
      <xdr:colOff>101600</xdr:colOff>
      <xdr:row>61</xdr:row>
      <xdr:rowOff>158750</xdr:rowOff>
    </xdr:to>
    <xdr:sp macro="" textlink="">
      <xdr:nvSpPr>
        <xdr:cNvPr id="253" name="楕円 252">
          <a:extLst>
            <a:ext uri="{FF2B5EF4-FFF2-40B4-BE49-F238E27FC236}">
              <a16:creationId xmlns:a16="http://schemas.microsoft.com/office/drawing/2014/main" id="{76EFE521-3878-466B-B177-3FF0AED866FD}"/>
            </a:ext>
          </a:extLst>
        </xdr:cNvPr>
        <xdr:cNvSpPr/>
      </xdr:nvSpPr>
      <xdr:spPr>
        <a:xfrm>
          <a:off x="7029450" y="1051179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107950</xdr:rowOff>
    </xdr:from>
    <xdr:to>
      <xdr:col>45</xdr:col>
      <xdr:colOff>177800</xdr:colOff>
      <xdr:row>61</xdr:row>
      <xdr:rowOff>107950</xdr:rowOff>
    </xdr:to>
    <xdr:cxnSp macro="">
      <xdr:nvCxnSpPr>
        <xdr:cNvPr id="254" name="直線コネクタ 253">
          <a:extLst>
            <a:ext uri="{FF2B5EF4-FFF2-40B4-BE49-F238E27FC236}">
              <a16:creationId xmlns:a16="http://schemas.microsoft.com/office/drawing/2014/main" id="{3B0DD428-1D95-4298-9E67-27572CD59E40}"/>
            </a:ext>
          </a:extLst>
        </xdr:cNvPr>
        <xdr:cNvCxnSpPr/>
      </xdr:nvCxnSpPr>
      <xdr:spPr>
        <a:xfrm>
          <a:off x="7084060" y="10564495"/>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57150</xdr:rowOff>
    </xdr:from>
    <xdr:to>
      <xdr:col>36</xdr:col>
      <xdr:colOff>165100</xdr:colOff>
      <xdr:row>61</xdr:row>
      <xdr:rowOff>158750</xdr:rowOff>
    </xdr:to>
    <xdr:sp macro="" textlink="">
      <xdr:nvSpPr>
        <xdr:cNvPr id="255" name="楕円 254">
          <a:extLst>
            <a:ext uri="{FF2B5EF4-FFF2-40B4-BE49-F238E27FC236}">
              <a16:creationId xmlns:a16="http://schemas.microsoft.com/office/drawing/2014/main" id="{2EFC11DE-C705-46B8-B78F-A6E9B98ADA42}"/>
            </a:ext>
          </a:extLst>
        </xdr:cNvPr>
        <xdr:cNvSpPr/>
      </xdr:nvSpPr>
      <xdr:spPr>
        <a:xfrm>
          <a:off x="6231890" y="10511790"/>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107950</xdr:rowOff>
    </xdr:from>
    <xdr:to>
      <xdr:col>41</xdr:col>
      <xdr:colOff>50800</xdr:colOff>
      <xdr:row>61</xdr:row>
      <xdr:rowOff>107950</xdr:rowOff>
    </xdr:to>
    <xdr:cxnSp macro="">
      <xdr:nvCxnSpPr>
        <xdr:cNvPr id="256" name="直線コネクタ 255">
          <a:extLst>
            <a:ext uri="{FF2B5EF4-FFF2-40B4-BE49-F238E27FC236}">
              <a16:creationId xmlns:a16="http://schemas.microsoft.com/office/drawing/2014/main" id="{0F42089D-E9E8-42F2-AA09-AA9D9B4BF428}"/>
            </a:ext>
          </a:extLst>
        </xdr:cNvPr>
        <xdr:cNvCxnSpPr/>
      </xdr:nvCxnSpPr>
      <xdr:spPr>
        <a:xfrm>
          <a:off x="6286500" y="1056449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137177</xdr:rowOff>
    </xdr:from>
    <xdr:ext cx="469744" cy="259045"/>
    <xdr:sp macro="" textlink="">
      <xdr:nvSpPr>
        <xdr:cNvPr id="257" name="n_1aveValue【体育館・プール】&#10;一人当たり面積">
          <a:extLst>
            <a:ext uri="{FF2B5EF4-FFF2-40B4-BE49-F238E27FC236}">
              <a16:creationId xmlns:a16="http://schemas.microsoft.com/office/drawing/2014/main" id="{8F11EBC2-1096-47A8-9D7B-94C2C7CB80B4}"/>
            </a:ext>
          </a:extLst>
        </xdr:cNvPr>
        <xdr:cNvSpPr txBox="1"/>
      </xdr:nvSpPr>
      <xdr:spPr>
        <a:xfrm>
          <a:off x="8454467" y="1024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124477</xdr:rowOff>
    </xdr:from>
    <xdr:ext cx="469744" cy="259045"/>
    <xdr:sp macro="" textlink="">
      <xdr:nvSpPr>
        <xdr:cNvPr id="258" name="n_2aveValue【体育館・プール】&#10;一人当たり面積">
          <a:extLst>
            <a:ext uri="{FF2B5EF4-FFF2-40B4-BE49-F238E27FC236}">
              <a16:creationId xmlns:a16="http://schemas.microsoft.com/office/drawing/2014/main" id="{1AD37F79-C080-4A93-8308-11AD0836C1B6}"/>
            </a:ext>
          </a:extLst>
        </xdr:cNvPr>
        <xdr:cNvSpPr txBox="1"/>
      </xdr:nvSpPr>
      <xdr:spPr>
        <a:xfrm>
          <a:off x="7673417" y="1024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137177</xdr:rowOff>
    </xdr:from>
    <xdr:ext cx="469744" cy="259045"/>
    <xdr:sp macro="" textlink="">
      <xdr:nvSpPr>
        <xdr:cNvPr id="259" name="n_3aveValue【体育館・プール】&#10;一人当たり面積">
          <a:extLst>
            <a:ext uri="{FF2B5EF4-FFF2-40B4-BE49-F238E27FC236}">
              <a16:creationId xmlns:a16="http://schemas.microsoft.com/office/drawing/2014/main" id="{4B87B52B-8CE2-4611-9482-C3FCA1FD8D22}"/>
            </a:ext>
          </a:extLst>
        </xdr:cNvPr>
        <xdr:cNvSpPr txBox="1"/>
      </xdr:nvSpPr>
      <xdr:spPr>
        <a:xfrm>
          <a:off x="6866332" y="1024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149877</xdr:rowOff>
    </xdr:from>
    <xdr:ext cx="469744" cy="259045"/>
    <xdr:sp macro="" textlink="">
      <xdr:nvSpPr>
        <xdr:cNvPr id="260" name="n_4aveValue【体育館・プール】&#10;一人当たり面積">
          <a:extLst>
            <a:ext uri="{FF2B5EF4-FFF2-40B4-BE49-F238E27FC236}">
              <a16:creationId xmlns:a16="http://schemas.microsoft.com/office/drawing/2014/main" id="{60578B32-F063-4B78-AA8C-BA877CB6BF47}"/>
            </a:ext>
          </a:extLst>
        </xdr:cNvPr>
        <xdr:cNvSpPr txBox="1"/>
      </xdr:nvSpPr>
      <xdr:spPr>
        <a:xfrm>
          <a:off x="6068772" y="1026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149877</xdr:rowOff>
    </xdr:from>
    <xdr:ext cx="469744" cy="259045"/>
    <xdr:sp macro="" textlink="">
      <xdr:nvSpPr>
        <xdr:cNvPr id="261" name="n_1mainValue【体育館・プール】&#10;一人当たり面積">
          <a:extLst>
            <a:ext uri="{FF2B5EF4-FFF2-40B4-BE49-F238E27FC236}">
              <a16:creationId xmlns:a16="http://schemas.microsoft.com/office/drawing/2014/main" id="{F346D839-B981-4EA5-9F97-4D8496A7E735}"/>
            </a:ext>
          </a:extLst>
        </xdr:cNvPr>
        <xdr:cNvSpPr txBox="1"/>
      </xdr:nvSpPr>
      <xdr:spPr>
        <a:xfrm>
          <a:off x="8454467" y="1060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149877</xdr:rowOff>
    </xdr:from>
    <xdr:ext cx="469744" cy="259045"/>
    <xdr:sp macro="" textlink="">
      <xdr:nvSpPr>
        <xdr:cNvPr id="262" name="n_2mainValue【体育館・プール】&#10;一人当たり面積">
          <a:extLst>
            <a:ext uri="{FF2B5EF4-FFF2-40B4-BE49-F238E27FC236}">
              <a16:creationId xmlns:a16="http://schemas.microsoft.com/office/drawing/2014/main" id="{8DDF176B-11B2-4949-8B2A-0CC715B8168A}"/>
            </a:ext>
          </a:extLst>
        </xdr:cNvPr>
        <xdr:cNvSpPr txBox="1"/>
      </xdr:nvSpPr>
      <xdr:spPr>
        <a:xfrm>
          <a:off x="7673417" y="1060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149877</xdr:rowOff>
    </xdr:from>
    <xdr:ext cx="469744" cy="259045"/>
    <xdr:sp macro="" textlink="">
      <xdr:nvSpPr>
        <xdr:cNvPr id="263" name="n_3mainValue【体育館・プール】&#10;一人当たり面積">
          <a:extLst>
            <a:ext uri="{FF2B5EF4-FFF2-40B4-BE49-F238E27FC236}">
              <a16:creationId xmlns:a16="http://schemas.microsoft.com/office/drawing/2014/main" id="{8BDC9C88-5BE6-400E-9BF9-A5E09E41BDC3}"/>
            </a:ext>
          </a:extLst>
        </xdr:cNvPr>
        <xdr:cNvSpPr txBox="1"/>
      </xdr:nvSpPr>
      <xdr:spPr>
        <a:xfrm>
          <a:off x="6866332" y="1060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149877</xdr:rowOff>
    </xdr:from>
    <xdr:ext cx="469744" cy="259045"/>
    <xdr:sp macro="" textlink="">
      <xdr:nvSpPr>
        <xdr:cNvPr id="264" name="n_4mainValue【体育館・プール】&#10;一人当たり面積">
          <a:extLst>
            <a:ext uri="{FF2B5EF4-FFF2-40B4-BE49-F238E27FC236}">
              <a16:creationId xmlns:a16="http://schemas.microsoft.com/office/drawing/2014/main" id="{0ED551D9-C001-4821-B0A5-B75FD2EEDF97}"/>
            </a:ext>
          </a:extLst>
        </xdr:cNvPr>
        <xdr:cNvSpPr txBox="1"/>
      </xdr:nvSpPr>
      <xdr:spPr>
        <a:xfrm>
          <a:off x="6068772" y="1060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343D4CB0-F768-4208-AC81-67C1AF4C6047}"/>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1234967F-D6DF-4888-B9A7-178C028873BD}"/>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85FE6BBA-56F4-47F0-8332-F54B59369F63}"/>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A3C2AB37-43B2-4FE3-B108-3483152A22B1}"/>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BBE376C8-784B-41D4-903F-10CCFFEF9B8B}"/>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3E558404-051E-4A8B-A554-C772A67AE505}"/>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1C1279AA-E181-4D2F-AE8F-1ED0EFE56746}"/>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1EA08388-3BC2-457D-BD1F-084C5DC07017}"/>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44154BD4-EE00-4809-9B54-1E0A371614E3}"/>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F6CF127C-2B59-4931-9F11-F2EC2D9A6DD9}"/>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5" name="テキスト ボックス 274">
          <a:extLst>
            <a:ext uri="{FF2B5EF4-FFF2-40B4-BE49-F238E27FC236}">
              <a16:creationId xmlns:a16="http://schemas.microsoft.com/office/drawing/2014/main" id="{E8E876D3-F5AC-4A4A-A20E-E1D5CB46122D}"/>
            </a:ext>
          </a:extLst>
        </xdr:cNvPr>
        <xdr:cNvSpPr txBox="1"/>
      </xdr:nvSpPr>
      <xdr:spPr>
        <a:xfrm>
          <a:off x="343701" y="15099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1733095F-18E8-485A-8748-477264005365}"/>
            </a:ext>
          </a:extLst>
        </xdr:cNvPr>
        <xdr:cNvCxnSpPr/>
      </xdr:nvCxnSpPr>
      <xdr:spPr>
        <a:xfrm>
          <a:off x="6858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7" name="テキスト ボックス 276">
          <a:extLst>
            <a:ext uri="{FF2B5EF4-FFF2-40B4-BE49-F238E27FC236}">
              <a16:creationId xmlns:a16="http://schemas.microsoft.com/office/drawing/2014/main" id="{6178614D-1F98-4E22-8832-C93389E6C645}"/>
            </a:ext>
          </a:extLst>
        </xdr:cNvPr>
        <xdr:cNvSpPr txBox="1"/>
      </xdr:nvSpPr>
      <xdr:spPr>
        <a:xfrm>
          <a:off x="343701" y="14714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8E14FDD5-3BC8-447C-97DB-46D4BE6F5E03}"/>
            </a:ext>
          </a:extLst>
        </xdr:cNvPr>
        <xdr:cNvCxnSpPr/>
      </xdr:nvCxnSpPr>
      <xdr:spPr>
        <a:xfrm>
          <a:off x="6858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D58C0977-197B-4E16-813F-47A3F1613115}"/>
            </a:ext>
          </a:extLst>
        </xdr:cNvPr>
        <xdr:cNvSpPr txBox="1"/>
      </xdr:nvSpPr>
      <xdr:spPr>
        <a:xfrm>
          <a:off x="34370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96658821-E064-4A8F-8411-B861F8E20A55}"/>
            </a:ext>
          </a:extLst>
        </xdr:cNvPr>
        <xdr:cNvCxnSpPr/>
      </xdr:nvCxnSpPr>
      <xdr:spPr>
        <a:xfrm>
          <a:off x="6858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6EABCFF3-23BE-4648-A977-D24BA2B87F0A}"/>
            </a:ext>
          </a:extLst>
        </xdr:cNvPr>
        <xdr:cNvSpPr txBox="1"/>
      </xdr:nvSpPr>
      <xdr:spPr>
        <a:xfrm>
          <a:off x="34370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C014587A-F620-48F9-97DE-7E6BBE07F70E}"/>
            </a:ext>
          </a:extLst>
        </xdr:cNvPr>
        <xdr:cNvCxnSpPr/>
      </xdr:nvCxnSpPr>
      <xdr:spPr>
        <a:xfrm>
          <a:off x="6858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77C7D41A-BB67-4A92-9962-0EE180581B1C}"/>
            </a:ext>
          </a:extLst>
        </xdr:cNvPr>
        <xdr:cNvSpPr txBox="1"/>
      </xdr:nvSpPr>
      <xdr:spPr>
        <a:xfrm>
          <a:off x="34370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27D998B1-9D7E-4F08-B1A6-7DC720AA07C5}"/>
            </a:ext>
          </a:extLst>
        </xdr:cNvPr>
        <xdr:cNvCxnSpPr/>
      </xdr:nvCxnSpPr>
      <xdr:spPr>
        <a:xfrm>
          <a:off x="6858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C02FE946-AF08-4723-8EEC-6890CB83A37B}"/>
            </a:ext>
          </a:extLst>
        </xdr:cNvPr>
        <xdr:cNvSpPr txBox="1"/>
      </xdr:nvSpPr>
      <xdr:spPr>
        <a:xfrm>
          <a:off x="34370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3CBA4F95-A9CF-4C37-8604-244C24F2E80E}"/>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7" name="テキスト ボックス 286">
          <a:extLst>
            <a:ext uri="{FF2B5EF4-FFF2-40B4-BE49-F238E27FC236}">
              <a16:creationId xmlns:a16="http://schemas.microsoft.com/office/drawing/2014/main" id="{503DC43A-3D07-4C03-9DD0-BA7730055348}"/>
            </a:ext>
          </a:extLst>
        </xdr:cNvPr>
        <xdr:cNvSpPr txBox="1"/>
      </xdr:nvSpPr>
      <xdr:spPr>
        <a:xfrm>
          <a:off x="343701" y="1281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06DD798E-8510-440F-9712-1FA9F0E9E591}"/>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140970</xdr:rowOff>
    </xdr:from>
    <xdr:to>
      <xdr:col>24</xdr:col>
      <xdr:colOff>62865</xdr:colOff>
      <xdr:row>86</xdr:row>
      <xdr:rowOff>160020</xdr:rowOff>
    </xdr:to>
    <xdr:cxnSp macro="">
      <xdr:nvCxnSpPr>
        <xdr:cNvPr id="289" name="直線コネクタ 288">
          <a:extLst>
            <a:ext uri="{FF2B5EF4-FFF2-40B4-BE49-F238E27FC236}">
              <a16:creationId xmlns:a16="http://schemas.microsoft.com/office/drawing/2014/main" id="{3B42B68D-4981-4C68-B895-E0926EC70ADB}"/>
            </a:ext>
          </a:extLst>
        </xdr:cNvPr>
        <xdr:cNvCxnSpPr/>
      </xdr:nvCxnSpPr>
      <xdr:spPr>
        <a:xfrm flipV="1">
          <a:off x="4173855" y="13512165"/>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163847</xdr:rowOff>
    </xdr:from>
    <xdr:ext cx="405111" cy="259045"/>
    <xdr:sp macro="" textlink="">
      <xdr:nvSpPr>
        <xdr:cNvPr id="290" name="【福祉施設】&#10;有形固定資産減価償却率最小値テキスト">
          <a:extLst>
            <a:ext uri="{FF2B5EF4-FFF2-40B4-BE49-F238E27FC236}">
              <a16:creationId xmlns:a16="http://schemas.microsoft.com/office/drawing/2014/main" id="{7B1E30A6-B8DB-4C11-BD9F-1659D87F4237}"/>
            </a:ext>
          </a:extLst>
        </xdr:cNvPr>
        <xdr:cNvSpPr txBox="1"/>
      </xdr:nvSpPr>
      <xdr:spPr>
        <a:xfrm>
          <a:off x="4212590" y="1491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160020</xdr:rowOff>
    </xdr:from>
    <xdr:to>
      <xdr:col>24</xdr:col>
      <xdr:colOff>152400</xdr:colOff>
      <xdr:row>86</xdr:row>
      <xdr:rowOff>160020</xdr:rowOff>
    </xdr:to>
    <xdr:cxnSp macro="">
      <xdr:nvCxnSpPr>
        <xdr:cNvPr id="291" name="直線コネクタ 290">
          <a:extLst>
            <a:ext uri="{FF2B5EF4-FFF2-40B4-BE49-F238E27FC236}">
              <a16:creationId xmlns:a16="http://schemas.microsoft.com/office/drawing/2014/main" id="{127F3773-2EDD-4CF9-8696-CBDBEBDC155D}"/>
            </a:ext>
          </a:extLst>
        </xdr:cNvPr>
        <xdr:cNvCxnSpPr/>
      </xdr:nvCxnSpPr>
      <xdr:spPr>
        <a:xfrm>
          <a:off x="4112260" y="149066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87647</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0ADEFBEA-2141-4043-BE8E-7AD7C8539C99}"/>
            </a:ext>
          </a:extLst>
        </xdr:cNvPr>
        <xdr:cNvSpPr txBox="1"/>
      </xdr:nvSpPr>
      <xdr:spPr>
        <a:xfrm>
          <a:off x="4212590" y="1329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140970</xdr:rowOff>
    </xdr:from>
    <xdr:to>
      <xdr:col>24</xdr:col>
      <xdr:colOff>152400</xdr:colOff>
      <xdr:row>78</xdr:row>
      <xdr:rowOff>140970</xdr:rowOff>
    </xdr:to>
    <xdr:cxnSp macro="">
      <xdr:nvCxnSpPr>
        <xdr:cNvPr id="293" name="直線コネクタ 292">
          <a:extLst>
            <a:ext uri="{FF2B5EF4-FFF2-40B4-BE49-F238E27FC236}">
              <a16:creationId xmlns:a16="http://schemas.microsoft.com/office/drawing/2014/main" id="{A12F7326-0072-4AF1-987E-C0876D6EDAE9}"/>
            </a:ext>
          </a:extLst>
        </xdr:cNvPr>
        <xdr:cNvCxnSpPr/>
      </xdr:nvCxnSpPr>
      <xdr:spPr>
        <a:xfrm>
          <a:off x="4112260" y="135121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93997</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0BA48943-4F63-4CF9-AB7A-9071E8CE4369}"/>
            </a:ext>
          </a:extLst>
        </xdr:cNvPr>
        <xdr:cNvSpPr txBox="1"/>
      </xdr:nvSpPr>
      <xdr:spPr>
        <a:xfrm>
          <a:off x="4212590" y="14156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71120</xdr:rowOff>
    </xdr:from>
    <xdr:to>
      <xdr:col>24</xdr:col>
      <xdr:colOff>114300</xdr:colOff>
      <xdr:row>84</xdr:row>
      <xdr:rowOff>1270</xdr:rowOff>
    </xdr:to>
    <xdr:sp macro="" textlink="">
      <xdr:nvSpPr>
        <xdr:cNvPr id="295" name="フローチャート: 判断 294">
          <a:extLst>
            <a:ext uri="{FF2B5EF4-FFF2-40B4-BE49-F238E27FC236}">
              <a16:creationId xmlns:a16="http://schemas.microsoft.com/office/drawing/2014/main" id="{AB620DF1-EE72-4A37-A07C-E7EDA8FE84F8}"/>
            </a:ext>
          </a:extLst>
        </xdr:cNvPr>
        <xdr:cNvSpPr/>
      </xdr:nvSpPr>
      <xdr:spPr>
        <a:xfrm>
          <a:off x="4131310" y="1429956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25400</xdr:rowOff>
    </xdr:from>
    <xdr:to>
      <xdr:col>20</xdr:col>
      <xdr:colOff>38100</xdr:colOff>
      <xdr:row>83</xdr:row>
      <xdr:rowOff>127000</xdr:rowOff>
    </xdr:to>
    <xdr:sp macro="" textlink="">
      <xdr:nvSpPr>
        <xdr:cNvPr id="296" name="フローチャート: 判断 295">
          <a:extLst>
            <a:ext uri="{FF2B5EF4-FFF2-40B4-BE49-F238E27FC236}">
              <a16:creationId xmlns:a16="http://schemas.microsoft.com/office/drawing/2014/main" id="{E497E7B8-4AE6-4968-BA36-5ED39AB0BF9B}"/>
            </a:ext>
          </a:extLst>
        </xdr:cNvPr>
        <xdr:cNvSpPr/>
      </xdr:nvSpPr>
      <xdr:spPr>
        <a:xfrm>
          <a:off x="3388360" y="14251940"/>
          <a:ext cx="7874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162561</xdr:rowOff>
    </xdr:from>
    <xdr:to>
      <xdr:col>15</xdr:col>
      <xdr:colOff>101600</xdr:colOff>
      <xdr:row>83</xdr:row>
      <xdr:rowOff>92711</xdr:rowOff>
    </xdr:to>
    <xdr:sp macro="" textlink="">
      <xdr:nvSpPr>
        <xdr:cNvPr id="297" name="フローチャート: 判断 296">
          <a:extLst>
            <a:ext uri="{FF2B5EF4-FFF2-40B4-BE49-F238E27FC236}">
              <a16:creationId xmlns:a16="http://schemas.microsoft.com/office/drawing/2014/main" id="{36E14615-8CB3-4D33-93D8-E45539BA407A}"/>
            </a:ext>
          </a:extLst>
        </xdr:cNvPr>
        <xdr:cNvSpPr/>
      </xdr:nvSpPr>
      <xdr:spPr>
        <a:xfrm>
          <a:off x="2571750" y="1422336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124461</xdr:rowOff>
    </xdr:from>
    <xdr:to>
      <xdr:col>10</xdr:col>
      <xdr:colOff>165100</xdr:colOff>
      <xdr:row>83</xdr:row>
      <xdr:rowOff>54611</xdr:rowOff>
    </xdr:to>
    <xdr:sp macro="" textlink="">
      <xdr:nvSpPr>
        <xdr:cNvPr id="298" name="フローチャート: 判断 297">
          <a:extLst>
            <a:ext uri="{FF2B5EF4-FFF2-40B4-BE49-F238E27FC236}">
              <a16:creationId xmlns:a16="http://schemas.microsoft.com/office/drawing/2014/main" id="{D6B4121A-7A80-4A5E-A91A-118A7CA7C249}"/>
            </a:ext>
          </a:extLst>
        </xdr:cNvPr>
        <xdr:cNvSpPr/>
      </xdr:nvSpPr>
      <xdr:spPr>
        <a:xfrm>
          <a:off x="1774190" y="1418526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59689</xdr:rowOff>
    </xdr:from>
    <xdr:to>
      <xdr:col>6</xdr:col>
      <xdr:colOff>38100</xdr:colOff>
      <xdr:row>82</xdr:row>
      <xdr:rowOff>161289</xdr:rowOff>
    </xdr:to>
    <xdr:sp macro="" textlink="">
      <xdr:nvSpPr>
        <xdr:cNvPr id="299" name="フローチャート: 判断 298">
          <a:extLst>
            <a:ext uri="{FF2B5EF4-FFF2-40B4-BE49-F238E27FC236}">
              <a16:creationId xmlns:a16="http://schemas.microsoft.com/office/drawing/2014/main" id="{5ADF5E87-C182-43EC-B223-7B731B04DA52}"/>
            </a:ext>
          </a:extLst>
        </xdr:cNvPr>
        <xdr:cNvSpPr/>
      </xdr:nvSpPr>
      <xdr:spPr>
        <a:xfrm>
          <a:off x="988060" y="14114779"/>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E957649-F534-420D-A554-F7F775F592AC}"/>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734889F-3ECD-4A25-A704-6027D21C57A8}"/>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8CBAF39-4088-4E7F-B29E-CBE7A7826AE1}"/>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5E645D8E-3DF4-4BAA-B0E6-E1D96109676B}"/>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A7147569-0E5B-4087-80A3-6D37AEB7946C}"/>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105411</xdr:rowOff>
    </xdr:from>
    <xdr:to>
      <xdr:col>24</xdr:col>
      <xdr:colOff>114300</xdr:colOff>
      <xdr:row>86</xdr:row>
      <xdr:rowOff>35561</xdr:rowOff>
    </xdr:to>
    <xdr:sp macro="" textlink="">
      <xdr:nvSpPr>
        <xdr:cNvPr id="305" name="楕円 304">
          <a:extLst>
            <a:ext uri="{FF2B5EF4-FFF2-40B4-BE49-F238E27FC236}">
              <a16:creationId xmlns:a16="http://schemas.microsoft.com/office/drawing/2014/main" id="{02CAB365-77C9-4E4B-836D-F8C130708E2F}"/>
            </a:ext>
          </a:extLst>
        </xdr:cNvPr>
        <xdr:cNvSpPr/>
      </xdr:nvSpPr>
      <xdr:spPr>
        <a:xfrm>
          <a:off x="4131310" y="1467675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83838</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0D0176EB-9B6A-475D-8942-5A7AD1C638C6}"/>
            </a:ext>
          </a:extLst>
        </xdr:cNvPr>
        <xdr:cNvSpPr txBox="1"/>
      </xdr:nvSpPr>
      <xdr:spPr>
        <a:xfrm>
          <a:off x="4212590" y="1465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29211</xdr:rowOff>
    </xdr:from>
    <xdr:to>
      <xdr:col>20</xdr:col>
      <xdr:colOff>38100</xdr:colOff>
      <xdr:row>85</xdr:row>
      <xdr:rowOff>130811</xdr:rowOff>
    </xdr:to>
    <xdr:sp macro="" textlink="">
      <xdr:nvSpPr>
        <xdr:cNvPr id="307" name="楕円 306">
          <a:extLst>
            <a:ext uri="{FF2B5EF4-FFF2-40B4-BE49-F238E27FC236}">
              <a16:creationId xmlns:a16="http://schemas.microsoft.com/office/drawing/2014/main" id="{16ACB62A-A1B8-4F45-875D-4CFB8B14CCC5}"/>
            </a:ext>
          </a:extLst>
        </xdr:cNvPr>
        <xdr:cNvSpPr/>
      </xdr:nvSpPr>
      <xdr:spPr>
        <a:xfrm>
          <a:off x="3388360" y="14600556"/>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80011</xdr:rowOff>
    </xdr:from>
    <xdr:to>
      <xdr:col>24</xdr:col>
      <xdr:colOff>63500</xdr:colOff>
      <xdr:row>85</xdr:row>
      <xdr:rowOff>156211</xdr:rowOff>
    </xdr:to>
    <xdr:cxnSp macro="">
      <xdr:nvCxnSpPr>
        <xdr:cNvPr id="308" name="直線コネクタ 307">
          <a:extLst>
            <a:ext uri="{FF2B5EF4-FFF2-40B4-BE49-F238E27FC236}">
              <a16:creationId xmlns:a16="http://schemas.microsoft.com/office/drawing/2014/main" id="{650584F8-8D8D-4974-BCAC-26FF187AC457}"/>
            </a:ext>
          </a:extLst>
        </xdr:cNvPr>
        <xdr:cNvCxnSpPr/>
      </xdr:nvCxnSpPr>
      <xdr:spPr>
        <a:xfrm>
          <a:off x="3431540" y="14655166"/>
          <a:ext cx="74295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124461</xdr:rowOff>
    </xdr:from>
    <xdr:to>
      <xdr:col>15</xdr:col>
      <xdr:colOff>101600</xdr:colOff>
      <xdr:row>85</xdr:row>
      <xdr:rowOff>54611</xdr:rowOff>
    </xdr:to>
    <xdr:sp macro="" textlink="">
      <xdr:nvSpPr>
        <xdr:cNvPr id="309" name="楕円 308">
          <a:extLst>
            <a:ext uri="{FF2B5EF4-FFF2-40B4-BE49-F238E27FC236}">
              <a16:creationId xmlns:a16="http://schemas.microsoft.com/office/drawing/2014/main" id="{0A78EC5C-4004-4083-9F42-39CE24CE1A01}"/>
            </a:ext>
          </a:extLst>
        </xdr:cNvPr>
        <xdr:cNvSpPr/>
      </xdr:nvSpPr>
      <xdr:spPr>
        <a:xfrm>
          <a:off x="2571750" y="1452816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3811</xdr:rowOff>
    </xdr:from>
    <xdr:to>
      <xdr:col>19</xdr:col>
      <xdr:colOff>177800</xdr:colOff>
      <xdr:row>85</xdr:row>
      <xdr:rowOff>80011</xdr:rowOff>
    </xdr:to>
    <xdr:cxnSp macro="">
      <xdr:nvCxnSpPr>
        <xdr:cNvPr id="310" name="直線コネクタ 309">
          <a:extLst>
            <a:ext uri="{FF2B5EF4-FFF2-40B4-BE49-F238E27FC236}">
              <a16:creationId xmlns:a16="http://schemas.microsoft.com/office/drawing/2014/main" id="{C3915B60-2679-4385-B1F1-FE38C70D31D0}"/>
            </a:ext>
          </a:extLst>
        </xdr:cNvPr>
        <xdr:cNvCxnSpPr/>
      </xdr:nvCxnSpPr>
      <xdr:spPr>
        <a:xfrm>
          <a:off x="2626360" y="14578966"/>
          <a:ext cx="80518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48261</xdr:rowOff>
    </xdr:from>
    <xdr:to>
      <xdr:col>10</xdr:col>
      <xdr:colOff>165100</xdr:colOff>
      <xdr:row>84</xdr:row>
      <xdr:rowOff>149861</xdr:rowOff>
    </xdr:to>
    <xdr:sp macro="" textlink="">
      <xdr:nvSpPr>
        <xdr:cNvPr id="311" name="楕円 310">
          <a:extLst>
            <a:ext uri="{FF2B5EF4-FFF2-40B4-BE49-F238E27FC236}">
              <a16:creationId xmlns:a16="http://schemas.microsoft.com/office/drawing/2014/main" id="{F48FEBD1-AD06-4665-87BC-5DE960EF3210}"/>
            </a:ext>
          </a:extLst>
        </xdr:cNvPr>
        <xdr:cNvSpPr/>
      </xdr:nvSpPr>
      <xdr:spPr>
        <a:xfrm>
          <a:off x="1774190" y="14451966"/>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99061</xdr:rowOff>
    </xdr:from>
    <xdr:to>
      <xdr:col>15</xdr:col>
      <xdr:colOff>50800</xdr:colOff>
      <xdr:row>85</xdr:row>
      <xdr:rowOff>3811</xdr:rowOff>
    </xdr:to>
    <xdr:cxnSp macro="">
      <xdr:nvCxnSpPr>
        <xdr:cNvPr id="312" name="直線コネクタ 311">
          <a:extLst>
            <a:ext uri="{FF2B5EF4-FFF2-40B4-BE49-F238E27FC236}">
              <a16:creationId xmlns:a16="http://schemas.microsoft.com/office/drawing/2014/main" id="{7423FE6F-1E01-45C1-96AD-174AE517C182}"/>
            </a:ext>
          </a:extLst>
        </xdr:cNvPr>
        <xdr:cNvCxnSpPr/>
      </xdr:nvCxnSpPr>
      <xdr:spPr>
        <a:xfrm>
          <a:off x="1828800" y="14497051"/>
          <a:ext cx="79756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139700</xdr:rowOff>
    </xdr:from>
    <xdr:to>
      <xdr:col>6</xdr:col>
      <xdr:colOff>38100</xdr:colOff>
      <xdr:row>84</xdr:row>
      <xdr:rowOff>69850</xdr:rowOff>
    </xdr:to>
    <xdr:sp macro="" textlink="">
      <xdr:nvSpPr>
        <xdr:cNvPr id="313" name="楕円 312">
          <a:extLst>
            <a:ext uri="{FF2B5EF4-FFF2-40B4-BE49-F238E27FC236}">
              <a16:creationId xmlns:a16="http://schemas.microsoft.com/office/drawing/2014/main" id="{B51BE3AF-C402-4B65-A057-05CC6C626053}"/>
            </a:ext>
          </a:extLst>
        </xdr:cNvPr>
        <xdr:cNvSpPr/>
      </xdr:nvSpPr>
      <xdr:spPr>
        <a:xfrm>
          <a:off x="988060" y="1436624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19050</xdr:rowOff>
    </xdr:from>
    <xdr:to>
      <xdr:col>10</xdr:col>
      <xdr:colOff>114300</xdr:colOff>
      <xdr:row>84</xdr:row>
      <xdr:rowOff>99061</xdr:rowOff>
    </xdr:to>
    <xdr:cxnSp macro="">
      <xdr:nvCxnSpPr>
        <xdr:cNvPr id="314" name="直線コネクタ 313">
          <a:extLst>
            <a:ext uri="{FF2B5EF4-FFF2-40B4-BE49-F238E27FC236}">
              <a16:creationId xmlns:a16="http://schemas.microsoft.com/office/drawing/2014/main" id="{48DE9E2B-1C56-4ABF-97F5-95C9EF05DE62}"/>
            </a:ext>
          </a:extLst>
        </xdr:cNvPr>
        <xdr:cNvCxnSpPr/>
      </xdr:nvCxnSpPr>
      <xdr:spPr>
        <a:xfrm>
          <a:off x="1031240" y="14417040"/>
          <a:ext cx="79756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143527</xdr:rowOff>
    </xdr:from>
    <xdr:ext cx="405111" cy="259045"/>
    <xdr:sp macro="" textlink="">
      <xdr:nvSpPr>
        <xdr:cNvPr id="315" name="n_1aveValue【福祉施設】&#10;有形固定資産減価償却率">
          <a:extLst>
            <a:ext uri="{FF2B5EF4-FFF2-40B4-BE49-F238E27FC236}">
              <a16:creationId xmlns:a16="http://schemas.microsoft.com/office/drawing/2014/main" id="{B9E7D8F1-231D-43A8-AED2-FF3B49349010}"/>
            </a:ext>
          </a:extLst>
        </xdr:cNvPr>
        <xdr:cNvSpPr txBox="1"/>
      </xdr:nvSpPr>
      <xdr:spPr>
        <a:xfrm>
          <a:off x="3239144" y="14029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109238</xdr:rowOff>
    </xdr:from>
    <xdr:ext cx="405111" cy="259045"/>
    <xdr:sp macro="" textlink="">
      <xdr:nvSpPr>
        <xdr:cNvPr id="316" name="n_2aveValue【福祉施設】&#10;有形固定資産減価償却率">
          <a:extLst>
            <a:ext uri="{FF2B5EF4-FFF2-40B4-BE49-F238E27FC236}">
              <a16:creationId xmlns:a16="http://schemas.microsoft.com/office/drawing/2014/main" id="{2AC3134F-3E19-4465-9F79-6978D09F8136}"/>
            </a:ext>
          </a:extLst>
        </xdr:cNvPr>
        <xdr:cNvSpPr txBox="1"/>
      </xdr:nvSpPr>
      <xdr:spPr>
        <a:xfrm>
          <a:off x="2439044" y="13994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71138</xdr:rowOff>
    </xdr:from>
    <xdr:ext cx="405111" cy="259045"/>
    <xdr:sp macro="" textlink="">
      <xdr:nvSpPr>
        <xdr:cNvPr id="317" name="n_3aveValue【福祉施設】&#10;有形固定資産減価償却率">
          <a:extLst>
            <a:ext uri="{FF2B5EF4-FFF2-40B4-BE49-F238E27FC236}">
              <a16:creationId xmlns:a16="http://schemas.microsoft.com/office/drawing/2014/main" id="{6C0EBF20-00A8-4397-8545-B28355A3E79D}"/>
            </a:ext>
          </a:extLst>
        </xdr:cNvPr>
        <xdr:cNvSpPr txBox="1"/>
      </xdr:nvSpPr>
      <xdr:spPr>
        <a:xfrm>
          <a:off x="1641484" y="13956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6366</xdr:rowOff>
    </xdr:from>
    <xdr:ext cx="405111" cy="259045"/>
    <xdr:sp macro="" textlink="">
      <xdr:nvSpPr>
        <xdr:cNvPr id="318" name="n_4aveValue【福祉施設】&#10;有形固定資産減価償却率">
          <a:extLst>
            <a:ext uri="{FF2B5EF4-FFF2-40B4-BE49-F238E27FC236}">
              <a16:creationId xmlns:a16="http://schemas.microsoft.com/office/drawing/2014/main" id="{CC442149-DC55-4FFA-812E-865BB509B852}"/>
            </a:ext>
          </a:extLst>
        </xdr:cNvPr>
        <xdr:cNvSpPr txBox="1"/>
      </xdr:nvSpPr>
      <xdr:spPr>
        <a:xfrm>
          <a:off x="855354" y="1389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121938</xdr:rowOff>
    </xdr:from>
    <xdr:ext cx="405111" cy="259045"/>
    <xdr:sp macro="" textlink="">
      <xdr:nvSpPr>
        <xdr:cNvPr id="319" name="n_1mainValue【福祉施設】&#10;有形固定資産減価償却率">
          <a:extLst>
            <a:ext uri="{FF2B5EF4-FFF2-40B4-BE49-F238E27FC236}">
              <a16:creationId xmlns:a16="http://schemas.microsoft.com/office/drawing/2014/main" id="{6199594D-112C-4B0A-869E-EBA5AB4C3EAA}"/>
            </a:ext>
          </a:extLst>
        </xdr:cNvPr>
        <xdr:cNvSpPr txBox="1"/>
      </xdr:nvSpPr>
      <xdr:spPr>
        <a:xfrm>
          <a:off x="3239144" y="14697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45738</xdr:rowOff>
    </xdr:from>
    <xdr:ext cx="405111" cy="259045"/>
    <xdr:sp macro="" textlink="">
      <xdr:nvSpPr>
        <xdr:cNvPr id="320" name="n_2mainValue【福祉施設】&#10;有形固定資産減価償却率">
          <a:extLst>
            <a:ext uri="{FF2B5EF4-FFF2-40B4-BE49-F238E27FC236}">
              <a16:creationId xmlns:a16="http://schemas.microsoft.com/office/drawing/2014/main" id="{737055AA-C45C-46AA-9A93-A5246F1D519A}"/>
            </a:ext>
          </a:extLst>
        </xdr:cNvPr>
        <xdr:cNvSpPr txBox="1"/>
      </xdr:nvSpPr>
      <xdr:spPr>
        <a:xfrm>
          <a:off x="2439044" y="14620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140988</xdr:rowOff>
    </xdr:from>
    <xdr:ext cx="405111" cy="259045"/>
    <xdr:sp macro="" textlink="">
      <xdr:nvSpPr>
        <xdr:cNvPr id="321" name="n_3mainValue【福祉施設】&#10;有形固定資産減価償却率">
          <a:extLst>
            <a:ext uri="{FF2B5EF4-FFF2-40B4-BE49-F238E27FC236}">
              <a16:creationId xmlns:a16="http://schemas.microsoft.com/office/drawing/2014/main" id="{45210D66-7837-4542-80E8-E939A71DA56B}"/>
            </a:ext>
          </a:extLst>
        </xdr:cNvPr>
        <xdr:cNvSpPr txBox="1"/>
      </xdr:nvSpPr>
      <xdr:spPr>
        <a:xfrm>
          <a:off x="1641484" y="14540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60977</xdr:rowOff>
    </xdr:from>
    <xdr:ext cx="405111" cy="259045"/>
    <xdr:sp macro="" textlink="">
      <xdr:nvSpPr>
        <xdr:cNvPr id="322" name="n_4mainValue【福祉施設】&#10;有形固定資産減価償却率">
          <a:extLst>
            <a:ext uri="{FF2B5EF4-FFF2-40B4-BE49-F238E27FC236}">
              <a16:creationId xmlns:a16="http://schemas.microsoft.com/office/drawing/2014/main" id="{027DA230-24AA-4AC1-BB12-00E980539C1B}"/>
            </a:ext>
          </a:extLst>
        </xdr:cNvPr>
        <xdr:cNvSpPr txBox="1"/>
      </xdr:nvSpPr>
      <xdr:spPr>
        <a:xfrm>
          <a:off x="855354" y="1445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5159A51F-7AB9-4741-9871-8F55FD6A09CE}"/>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2DAB57E4-B666-491A-AE61-7F0050B3541F}"/>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E3F5B2D0-F611-4972-BC25-D5E19508DACC}"/>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5A3CCA8A-0210-4CFB-9FDA-1E714B3045FE}"/>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D954C287-19FC-4C5C-ADD3-341748935895}"/>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E4A45770-138C-4FC8-BD3A-F06CD44E3F26}"/>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60B19898-00C5-4D26-AC50-240EBFD138A8}"/>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98E41AB8-4F72-4A47-B1FE-BCB67DC3B79B}"/>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50A39F7E-5607-4F75-9807-8FAEF9025BB8}"/>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1841676F-B610-491C-BB5C-49478E4B37DF}"/>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3" name="直線コネクタ 332">
          <a:extLst>
            <a:ext uri="{FF2B5EF4-FFF2-40B4-BE49-F238E27FC236}">
              <a16:creationId xmlns:a16="http://schemas.microsoft.com/office/drawing/2014/main" id="{F67D2C75-1ED7-4643-9F43-459BB1A99225}"/>
            </a:ext>
          </a:extLst>
        </xdr:cNvPr>
        <xdr:cNvCxnSpPr/>
      </xdr:nvCxnSpPr>
      <xdr:spPr>
        <a:xfrm>
          <a:off x="5960110" y="1491723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4" name="テキスト ボックス 333">
          <a:extLst>
            <a:ext uri="{FF2B5EF4-FFF2-40B4-BE49-F238E27FC236}">
              <a16:creationId xmlns:a16="http://schemas.microsoft.com/office/drawing/2014/main" id="{F7C13873-94C7-43BB-9A0F-B881DB0B291B}"/>
            </a:ext>
          </a:extLst>
        </xdr:cNvPr>
        <xdr:cNvSpPr txBox="1"/>
      </xdr:nvSpPr>
      <xdr:spPr>
        <a:xfrm>
          <a:off x="5527221"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5" name="直線コネクタ 334">
          <a:extLst>
            <a:ext uri="{FF2B5EF4-FFF2-40B4-BE49-F238E27FC236}">
              <a16:creationId xmlns:a16="http://schemas.microsoft.com/office/drawing/2014/main" id="{BEB53308-DB4B-4445-ABE1-916415B3F86B}"/>
            </a:ext>
          </a:extLst>
        </xdr:cNvPr>
        <xdr:cNvCxnSpPr/>
      </xdr:nvCxnSpPr>
      <xdr:spPr>
        <a:xfrm>
          <a:off x="5960110" y="1459066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6" name="テキスト ボックス 335">
          <a:extLst>
            <a:ext uri="{FF2B5EF4-FFF2-40B4-BE49-F238E27FC236}">
              <a16:creationId xmlns:a16="http://schemas.microsoft.com/office/drawing/2014/main" id="{177F7F3D-5FD7-49C6-AA12-29222A436866}"/>
            </a:ext>
          </a:extLst>
        </xdr:cNvPr>
        <xdr:cNvSpPr txBox="1"/>
      </xdr:nvSpPr>
      <xdr:spPr>
        <a:xfrm>
          <a:off x="5527221" y="1444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7" name="直線コネクタ 336">
          <a:extLst>
            <a:ext uri="{FF2B5EF4-FFF2-40B4-BE49-F238E27FC236}">
              <a16:creationId xmlns:a16="http://schemas.microsoft.com/office/drawing/2014/main" id="{D9B110BA-7EFC-4CC1-A6C9-7505BBC2E661}"/>
            </a:ext>
          </a:extLst>
        </xdr:cNvPr>
        <xdr:cNvCxnSpPr/>
      </xdr:nvCxnSpPr>
      <xdr:spPr>
        <a:xfrm>
          <a:off x="5960110" y="1425838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8" name="テキスト ボックス 337">
          <a:extLst>
            <a:ext uri="{FF2B5EF4-FFF2-40B4-BE49-F238E27FC236}">
              <a16:creationId xmlns:a16="http://schemas.microsoft.com/office/drawing/2014/main" id="{5FB7EB41-7330-463A-B396-F85EA416147C}"/>
            </a:ext>
          </a:extLst>
        </xdr:cNvPr>
        <xdr:cNvSpPr txBox="1"/>
      </xdr:nvSpPr>
      <xdr:spPr>
        <a:xfrm>
          <a:off x="5527221" y="1411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9" name="直線コネクタ 338">
          <a:extLst>
            <a:ext uri="{FF2B5EF4-FFF2-40B4-BE49-F238E27FC236}">
              <a16:creationId xmlns:a16="http://schemas.microsoft.com/office/drawing/2014/main" id="{161500D5-C4CB-4092-BA11-C7242D65751B}"/>
            </a:ext>
          </a:extLst>
        </xdr:cNvPr>
        <xdr:cNvCxnSpPr/>
      </xdr:nvCxnSpPr>
      <xdr:spPr>
        <a:xfrm>
          <a:off x="5960110" y="1393561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0" name="テキスト ボックス 339">
          <a:extLst>
            <a:ext uri="{FF2B5EF4-FFF2-40B4-BE49-F238E27FC236}">
              <a16:creationId xmlns:a16="http://schemas.microsoft.com/office/drawing/2014/main" id="{4CC94038-598E-4950-8E00-608F14BFFC8A}"/>
            </a:ext>
          </a:extLst>
        </xdr:cNvPr>
        <xdr:cNvSpPr txBox="1"/>
      </xdr:nvSpPr>
      <xdr:spPr>
        <a:xfrm>
          <a:off x="55272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1" name="直線コネクタ 340">
          <a:extLst>
            <a:ext uri="{FF2B5EF4-FFF2-40B4-BE49-F238E27FC236}">
              <a16:creationId xmlns:a16="http://schemas.microsoft.com/office/drawing/2014/main" id="{DF06BDD5-1A45-417F-AC2E-D374B617FB81}"/>
            </a:ext>
          </a:extLst>
        </xdr:cNvPr>
        <xdr:cNvCxnSpPr/>
      </xdr:nvCxnSpPr>
      <xdr:spPr>
        <a:xfrm>
          <a:off x="5960110" y="1360333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2" name="テキスト ボックス 341">
          <a:extLst>
            <a:ext uri="{FF2B5EF4-FFF2-40B4-BE49-F238E27FC236}">
              <a16:creationId xmlns:a16="http://schemas.microsoft.com/office/drawing/2014/main" id="{765C4468-1851-459D-B594-582F2F5F12B9}"/>
            </a:ext>
          </a:extLst>
        </xdr:cNvPr>
        <xdr:cNvSpPr txBox="1"/>
      </xdr:nvSpPr>
      <xdr:spPr>
        <a:xfrm>
          <a:off x="5527221" y="1346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3" name="直線コネクタ 342">
          <a:extLst>
            <a:ext uri="{FF2B5EF4-FFF2-40B4-BE49-F238E27FC236}">
              <a16:creationId xmlns:a16="http://schemas.microsoft.com/office/drawing/2014/main" id="{888A41B4-C083-440A-995B-478FFE14E8F9}"/>
            </a:ext>
          </a:extLst>
        </xdr:cNvPr>
        <xdr:cNvCxnSpPr/>
      </xdr:nvCxnSpPr>
      <xdr:spPr>
        <a:xfrm>
          <a:off x="5960110" y="132805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4" name="テキスト ボックス 343">
          <a:extLst>
            <a:ext uri="{FF2B5EF4-FFF2-40B4-BE49-F238E27FC236}">
              <a16:creationId xmlns:a16="http://schemas.microsoft.com/office/drawing/2014/main" id="{011D9E39-4453-4D0B-BB91-A4B1FAA793DD}"/>
            </a:ext>
          </a:extLst>
        </xdr:cNvPr>
        <xdr:cNvSpPr txBox="1"/>
      </xdr:nvSpPr>
      <xdr:spPr>
        <a:xfrm>
          <a:off x="5527221" y="1313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id="{17330C9F-7B88-4ADF-85AA-F1BF58116DFC}"/>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a:extLst>
            <a:ext uri="{FF2B5EF4-FFF2-40B4-BE49-F238E27FC236}">
              <a16:creationId xmlns:a16="http://schemas.microsoft.com/office/drawing/2014/main" id="{34491A76-AEE9-4100-8EF0-BF6BA778A3FA}"/>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a:extLst>
            <a:ext uri="{FF2B5EF4-FFF2-40B4-BE49-F238E27FC236}">
              <a16:creationId xmlns:a16="http://schemas.microsoft.com/office/drawing/2014/main" id="{980D3683-E352-4F09-B7C3-5D31EC372CCF}"/>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70757</xdr:rowOff>
    </xdr:from>
    <xdr:to>
      <xdr:col>54</xdr:col>
      <xdr:colOff>189865</xdr:colOff>
      <xdr:row>85</xdr:row>
      <xdr:rowOff>144236</xdr:rowOff>
    </xdr:to>
    <xdr:cxnSp macro="">
      <xdr:nvCxnSpPr>
        <xdr:cNvPr id="348" name="直線コネクタ 347">
          <a:extLst>
            <a:ext uri="{FF2B5EF4-FFF2-40B4-BE49-F238E27FC236}">
              <a16:creationId xmlns:a16="http://schemas.microsoft.com/office/drawing/2014/main" id="{81AA7AB7-3359-4753-9E89-3A4E5AA24201}"/>
            </a:ext>
          </a:extLst>
        </xdr:cNvPr>
        <xdr:cNvCxnSpPr/>
      </xdr:nvCxnSpPr>
      <xdr:spPr>
        <a:xfrm flipV="1">
          <a:off x="9429115" y="13441952"/>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148063</xdr:rowOff>
    </xdr:from>
    <xdr:ext cx="469744" cy="259045"/>
    <xdr:sp macro="" textlink="">
      <xdr:nvSpPr>
        <xdr:cNvPr id="349" name="【福祉施設】&#10;一人当たり面積最小値テキスト">
          <a:extLst>
            <a:ext uri="{FF2B5EF4-FFF2-40B4-BE49-F238E27FC236}">
              <a16:creationId xmlns:a16="http://schemas.microsoft.com/office/drawing/2014/main" id="{98066FDA-A799-4C8B-AB7B-8D551C904B8E}"/>
            </a:ext>
          </a:extLst>
        </xdr:cNvPr>
        <xdr:cNvSpPr txBox="1"/>
      </xdr:nvSpPr>
      <xdr:spPr>
        <a:xfrm>
          <a:off x="9467850" y="1471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144236</xdr:rowOff>
    </xdr:from>
    <xdr:to>
      <xdr:col>55</xdr:col>
      <xdr:colOff>88900</xdr:colOff>
      <xdr:row>85</xdr:row>
      <xdr:rowOff>144236</xdr:rowOff>
    </xdr:to>
    <xdr:cxnSp macro="">
      <xdr:nvCxnSpPr>
        <xdr:cNvPr id="350" name="直線コネクタ 349">
          <a:extLst>
            <a:ext uri="{FF2B5EF4-FFF2-40B4-BE49-F238E27FC236}">
              <a16:creationId xmlns:a16="http://schemas.microsoft.com/office/drawing/2014/main" id="{BE5AFF35-809F-47DA-B8E2-BF33C7F59F33}"/>
            </a:ext>
          </a:extLst>
        </xdr:cNvPr>
        <xdr:cNvCxnSpPr/>
      </xdr:nvCxnSpPr>
      <xdr:spPr>
        <a:xfrm>
          <a:off x="9356090" y="1471558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17434</xdr:rowOff>
    </xdr:from>
    <xdr:ext cx="469744" cy="259045"/>
    <xdr:sp macro="" textlink="">
      <xdr:nvSpPr>
        <xdr:cNvPr id="351" name="【福祉施設】&#10;一人当たり面積最大値テキスト">
          <a:extLst>
            <a:ext uri="{FF2B5EF4-FFF2-40B4-BE49-F238E27FC236}">
              <a16:creationId xmlns:a16="http://schemas.microsoft.com/office/drawing/2014/main" id="{A6CB510C-1ED3-42CF-A9AF-EAA77526A12B}"/>
            </a:ext>
          </a:extLst>
        </xdr:cNvPr>
        <xdr:cNvSpPr txBox="1"/>
      </xdr:nvSpPr>
      <xdr:spPr>
        <a:xfrm>
          <a:off x="9467850" y="13222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70757</xdr:rowOff>
    </xdr:from>
    <xdr:to>
      <xdr:col>55</xdr:col>
      <xdr:colOff>88900</xdr:colOff>
      <xdr:row>78</xdr:row>
      <xdr:rowOff>70757</xdr:rowOff>
    </xdr:to>
    <xdr:cxnSp macro="">
      <xdr:nvCxnSpPr>
        <xdr:cNvPr id="352" name="直線コネクタ 351">
          <a:extLst>
            <a:ext uri="{FF2B5EF4-FFF2-40B4-BE49-F238E27FC236}">
              <a16:creationId xmlns:a16="http://schemas.microsoft.com/office/drawing/2014/main" id="{14725DFC-791A-4273-916B-CC9105286FE7}"/>
            </a:ext>
          </a:extLst>
        </xdr:cNvPr>
        <xdr:cNvCxnSpPr/>
      </xdr:nvCxnSpPr>
      <xdr:spPr>
        <a:xfrm>
          <a:off x="9356090" y="13441952"/>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108148</xdr:rowOff>
    </xdr:from>
    <xdr:ext cx="469744" cy="259045"/>
    <xdr:sp macro="" textlink="">
      <xdr:nvSpPr>
        <xdr:cNvPr id="353" name="【福祉施設】&#10;一人当たり面積平均値テキスト">
          <a:extLst>
            <a:ext uri="{FF2B5EF4-FFF2-40B4-BE49-F238E27FC236}">
              <a16:creationId xmlns:a16="http://schemas.microsoft.com/office/drawing/2014/main" id="{FD2E600C-3CA3-4270-9E11-A41C9F937BAB}"/>
            </a:ext>
          </a:extLst>
        </xdr:cNvPr>
        <xdr:cNvSpPr txBox="1"/>
      </xdr:nvSpPr>
      <xdr:spPr>
        <a:xfrm>
          <a:off x="9467850" y="139936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85271</xdr:rowOff>
    </xdr:from>
    <xdr:to>
      <xdr:col>55</xdr:col>
      <xdr:colOff>50800</xdr:colOff>
      <xdr:row>83</xdr:row>
      <xdr:rowOff>15421</xdr:rowOff>
    </xdr:to>
    <xdr:sp macro="" textlink="">
      <xdr:nvSpPr>
        <xdr:cNvPr id="354" name="フローチャート: 判断 353">
          <a:extLst>
            <a:ext uri="{FF2B5EF4-FFF2-40B4-BE49-F238E27FC236}">
              <a16:creationId xmlns:a16="http://schemas.microsoft.com/office/drawing/2014/main" id="{7F408EEA-FC03-4654-9935-7E3838C3B393}"/>
            </a:ext>
          </a:extLst>
        </xdr:cNvPr>
        <xdr:cNvSpPr/>
      </xdr:nvSpPr>
      <xdr:spPr>
        <a:xfrm>
          <a:off x="9394190" y="14146076"/>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68943</xdr:rowOff>
    </xdr:from>
    <xdr:to>
      <xdr:col>50</xdr:col>
      <xdr:colOff>165100</xdr:colOff>
      <xdr:row>82</xdr:row>
      <xdr:rowOff>170543</xdr:rowOff>
    </xdr:to>
    <xdr:sp macro="" textlink="">
      <xdr:nvSpPr>
        <xdr:cNvPr id="355" name="フローチャート: 判断 354">
          <a:extLst>
            <a:ext uri="{FF2B5EF4-FFF2-40B4-BE49-F238E27FC236}">
              <a16:creationId xmlns:a16="http://schemas.microsoft.com/office/drawing/2014/main" id="{F8D66479-3730-4C57-BFE2-FB9548E29297}"/>
            </a:ext>
          </a:extLst>
        </xdr:cNvPr>
        <xdr:cNvSpPr/>
      </xdr:nvSpPr>
      <xdr:spPr>
        <a:xfrm>
          <a:off x="8632190" y="14125938"/>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68943</xdr:rowOff>
    </xdr:from>
    <xdr:to>
      <xdr:col>46</xdr:col>
      <xdr:colOff>38100</xdr:colOff>
      <xdr:row>82</xdr:row>
      <xdr:rowOff>170543</xdr:rowOff>
    </xdr:to>
    <xdr:sp macro="" textlink="">
      <xdr:nvSpPr>
        <xdr:cNvPr id="356" name="フローチャート: 判断 355">
          <a:extLst>
            <a:ext uri="{FF2B5EF4-FFF2-40B4-BE49-F238E27FC236}">
              <a16:creationId xmlns:a16="http://schemas.microsoft.com/office/drawing/2014/main" id="{B8FDE0AB-5AC7-4523-95C0-13EC318E0CBC}"/>
            </a:ext>
          </a:extLst>
        </xdr:cNvPr>
        <xdr:cNvSpPr/>
      </xdr:nvSpPr>
      <xdr:spPr>
        <a:xfrm>
          <a:off x="7846060" y="14125938"/>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85271</xdr:rowOff>
    </xdr:from>
    <xdr:to>
      <xdr:col>41</xdr:col>
      <xdr:colOff>101600</xdr:colOff>
      <xdr:row>83</xdr:row>
      <xdr:rowOff>15421</xdr:rowOff>
    </xdr:to>
    <xdr:sp macro="" textlink="">
      <xdr:nvSpPr>
        <xdr:cNvPr id="357" name="フローチャート: 判断 356">
          <a:extLst>
            <a:ext uri="{FF2B5EF4-FFF2-40B4-BE49-F238E27FC236}">
              <a16:creationId xmlns:a16="http://schemas.microsoft.com/office/drawing/2014/main" id="{29B7B55A-CE66-4765-82A1-E1472D6F7E7B}"/>
            </a:ext>
          </a:extLst>
        </xdr:cNvPr>
        <xdr:cNvSpPr/>
      </xdr:nvSpPr>
      <xdr:spPr>
        <a:xfrm>
          <a:off x="7029450" y="1414607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68943</xdr:rowOff>
    </xdr:from>
    <xdr:to>
      <xdr:col>36</xdr:col>
      <xdr:colOff>165100</xdr:colOff>
      <xdr:row>82</xdr:row>
      <xdr:rowOff>170543</xdr:rowOff>
    </xdr:to>
    <xdr:sp macro="" textlink="">
      <xdr:nvSpPr>
        <xdr:cNvPr id="358" name="フローチャート: 判断 357">
          <a:extLst>
            <a:ext uri="{FF2B5EF4-FFF2-40B4-BE49-F238E27FC236}">
              <a16:creationId xmlns:a16="http://schemas.microsoft.com/office/drawing/2014/main" id="{E327D1A7-CF3A-4EBD-817F-94F282BD3C1B}"/>
            </a:ext>
          </a:extLst>
        </xdr:cNvPr>
        <xdr:cNvSpPr/>
      </xdr:nvSpPr>
      <xdr:spPr>
        <a:xfrm>
          <a:off x="6231890" y="14125938"/>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8F2A8910-BDA5-4304-AFA4-2EE33EED2825}"/>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682DA63D-DE40-4921-ACE5-1F0600E8495E}"/>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B8F5400E-C95C-4945-837F-E37B6E6B1E91}"/>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33B36570-E5B7-4FAF-AFE9-98F12B2EABB0}"/>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D5A6D60A-5BFF-45C9-B638-D78FE9FF0392}"/>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64" name="楕円 363">
          <a:extLst>
            <a:ext uri="{FF2B5EF4-FFF2-40B4-BE49-F238E27FC236}">
              <a16:creationId xmlns:a16="http://schemas.microsoft.com/office/drawing/2014/main" id="{7C0ADB0A-0684-48B4-99C5-18714D924435}"/>
            </a:ext>
          </a:extLst>
        </xdr:cNvPr>
        <xdr:cNvSpPr/>
      </xdr:nvSpPr>
      <xdr:spPr>
        <a:xfrm>
          <a:off x="9394190" y="14307457"/>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55534</xdr:rowOff>
    </xdr:from>
    <xdr:ext cx="469744" cy="259045"/>
    <xdr:sp macro="" textlink="">
      <xdr:nvSpPr>
        <xdr:cNvPr id="365" name="【福祉施設】&#10;一人当たり面積該当値テキスト">
          <a:extLst>
            <a:ext uri="{FF2B5EF4-FFF2-40B4-BE49-F238E27FC236}">
              <a16:creationId xmlns:a16="http://schemas.microsoft.com/office/drawing/2014/main" id="{FDDCC4C5-0ED2-4FCF-8713-077BAF3D348E}"/>
            </a:ext>
          </a:extLst>
        </xdr:cNvPr>
        <xdr:cNvSpPr txBox="1"/>
      </xdr:nvSpPr>
      <xdr:spPr>
        <a:xfrm>
          <a:off x="9467850" y="14289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77107</xdr:rowOff>
    </xdr:from>
    <xdr:to>
      <xdr:col>50</xdr:col>
      <xdr:colOff>165100</xdr:colOff>
      <xdr:row>84</xdr:row>
      <xdr:rowOff>7257</xdr:rowOff>
    </xdr:to>
    <xdr:sp macro="" textlink="">
      <xdr:nvSpPr>
        <xdr:cNvPr id="366" name="楕円 365">
          <a:extLst>
            <a:ext uri="{FF2B5EF4-FFF2-40B4-BE49-F238E27FC236}">
              <a16:creationId xmlns:a16="http://schemas.microsoft.com/office/drawing/2014/main" id="{AFA220E5-6ADE-4AD3-9612-F7C9648388E1}"/>
            </a:ext>
          </a:extLst>
        </xdr:cNvPr>
        <xdr:cNvSpPr/>
      </xdr:nvSpPr>
      <xdr:spPr>
        <a:xfrm>
          <a:off x="8632190" y="14307457"/>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127907</xdr:rowOff>
    </xdr:from>
    <xdr:to>
      <xdr:col>55</xdr:col>
      <xdr:colOff>0</xdr:colOff>
      <xdr:row>83</xdr:row>
      <xdr:rowOff>127907</xdr:rowOff>
    </xdr:to>
    <xdr:cxnSp macro="">
      <xdr:nvCxnSpPr>
        <xdr:cNvPr id="367" name="直線コネクタ 366">
          <a:extLst>
            <a:ext uri="{FF2B5EF4-FFF2-40B4-BE49-F238E27FC236}">
              <a16:creationId xmlns:a16="http://schemas.microsoft.com/office/drawing/2014/main" id="{BF76F8CB-579D-45AA-91DE-18A670CAD625}"/>
            </a:ext>
          </a:extLst>
        </xdr:cNvPr>
        <xdr:cNvCxnSpPr/>
      </xdr:nvCxnSpPr>
      <xdr:spPr>
        <a:xfrm>
          <a:off x="8686800" y="14362067"/>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77107</xdr:rowOff>
    </xdr:from>
    <xdr:to>
      <xdr:col>46</xdr:col>
      <xdr:colOff>38100</xdr:colOff>
      <xdr:row>84</xdr:row>
      <xdr:rowOff>7257</xdr:rowOff>
    </xdr:to>
    <xdr:sp macro="" textlink="">
      <xdr:nvSpPr>
        <xdr:cNvPr id="368" name="楕円 367">
          <a:extLst>
            <a:ext uri="{FF2B5EF4-FFF2-40B4-BE49-F238E27FC236}">
              <a16:creationId xmlns:a16="http://schemas.microsoft.com/office/drawing/2014/main" id="{75B4A079-3F9E-4E17-8A83-E735DC7FE98C}"/>
            </a:ext>
          </a:extLst>
        </xdr:cNvPr>
        <xdr:cNvSpPr/>
      </xdr:nvSpPr>
      <xdr:spPr>
        <a:xfrm>
          <a:off x="7846060" y="14307457"/>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127907</xdr:rowOff>
    </xdr:from>
    <xdr:to>
      <xdr:col>50</xdr:col>
      <xdr:colOff>114300</xdr:colOff>
      <xdr:row>83</xdr:row>
      <xdr:rowOff>127907</xdr:rowOff>
    </xdr:to>
    <xdr:cxnSp macro="">
      <xdr:nvCxnSpPr>
        <xdr:cNvPr id="369" name="直線コネクタ 368">
          <a:extLst>
            <a:ext uri="{FF2B5EF4-FFF2-40B4-BE49-F238E27FC236}">
              <a16:creationId xmlns:a16="http://schemas.microsoft.com/office/drawing/2014/main" id="{642F5DEE-E28B-4EB1-B00E-5EC36C2FF1C4}"/>
            </a:ext>
          </a:extLst>
        </xdr:cNvPr>
        <xdr:cNvCxnSpPr/>
      </xdr:nvCxnSpPr>
      <xdr:spPr>
        <a:xfrm>
          <a:off x="7889240" y="14362067"/>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77107</xdr:rowOff>
    </xdr:from>
    <xdr:to>
      <xdr:col>41</xdr:col>
      <xdr:colOff>101600</xdr:colOff>
      <xdr:row>84</xdr:row>
      <xdr:rowOff>7257</xdr:rowOff>
    </xdr:to>
    <xdr:sp macro="" textlink="">
      <xdr:nvSpPr>
        <xdr:cNvPr id="370" name="楕円 369">
          <a:extLst>
            <a:ext uri="{FF2B5EF4-FFF2-40B4-BE49-F238E27FC236}">
              <a16:creationId xmlns:a16="http://schemas.microsoft.com/office/drawing/2014/main" id="{5DEDD676-9E63-4C6A-8F07-EA65828CA4A6}"/>
            </a:ext>
          </a:extLst>
        </xdr:cNvPr>
        <xdr:cNvSpPr/>
      </xdr:nvSpPr>
      <xdr:spPr>
        <a:xfrm>
          <a:off x="7029450" y="1430745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127907</xdr:rowOff>
    </xdr:from>
    <xdr:to>
      <xdr:col>45</xdr:col>
      <xdr:colOff>177800</xdr:colOff>
      <xdr:row>83</xdr:row>
      <xdr:rowOff>127907</xdr:rowOff>
    </xdr:to>
    <xdr:cxnSp macro="">
      <xdr:nvCxnSpPr>
        <xdr:cNvPr id="371" name="直線コネクタ 370">
          <a:extLst>
            <a:ext uri="{FF2B5EF4-FFF2-40B4-BE49-F238E27FC236}">
              <a16:creationId xmlns:a16="http://schemas.microsoft.com/office/drawing/2014/main" id="{4C5EE510-522F-43EB-A990-EA803E8F23C7}"/>
            </a:ext>
          </a:extLst>
        </xdr:cNvPr>
        <xdr:cNvCxnSpPr/>
      </xdr:nvCxnSpPr>
      <xdr:spPr>
        <a:xfrm>
          <a:off x="7084060" y="14362067"/>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126093</xdr:rowOff>
    </xdr:from>
    <xdr:to>
      <xdr:col>36</xdr:col>
      <xdr:colOff>165100</xdr:colOff>
      <xdr:row>84</xdr:row>
      <xdr:rowOff>56243</xdr:rowOff>
    </xdr:to>
    <xdr:sp macro="" textlink="">
      <xdr:nvSpPr>
        <xdr:cNvPr id="372" name="楕円 371">
          <a:extLst>
            <a:ext uri="{FF2B5EF4-FFF2-40B4-BE49-F238E27FC236}">
              <a16:creationId xmlns:a16="http://schemas.microsoft.com/office/drawing/2014/main" id="{5C2E143E-5026-45E4-83D0-A7177C19771A}"/>
            </a:ext>
          </a:extLst>
        </xdr:cNvPr>
        <xdr:cNvSpPr/>
      </xdr:nvSpPr>
      <xdr:spPr>
        <a:xfrm>
          <a:off x="6231890" y="14360253"/>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127907</xdr:rowOff>
    </xdr:from>
    <xdr:to>
      <xdr:col>41</xdr:col>
      <xdr:colOff>50800</xdr:colOff>
      <xdr:row>84</xdr:row>
      <xdr:rowOff>5443</xdr:rowOff>
    </xdr:to>
    <xdr:cxnSp macro="">
      <xdr:nvCxnSpPr>
        <xdr:cNvPr id="373" name="直線コネクタ 372">
          <a:extLst>
            <a:ext uri="{FF2B5EF4-FFF2-40B4-BE49-F238E27FC236}">
              <a16:creationId xmlns:a16="http://schemas.microsoft.com/office/drawing/2014/main" id="{323EF26C-62AE-4086-A914-B8A2EB6E1ACC}"/>
            </a:ext>
          </a:extLst>
        </xdr:cNvPr>
        <xdr:cNvCxnSpPr/>
      </xdr:nvCxnSpPr>
      <xdr:spPr>
        <a:xfrm flipV="1">
          <a:off x="6286500" y="14362067"/>
          <a:ext cx="797560" cy="47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15620</xdr:rowOff>
    </xdr:from>
    <xdr:ext cx="469744" cy="259045"/>
    <xdr:sp macro="" textlink="">
      <xdr:nvSpPr>
        <xdr:cNvPr id="374" name="n_1aveValue【福祉施設】&#10;一人当たり面積">
          <a:extLst>
            <a:ext uri="{FF2B5EF4-FFF2-40B4-BE49-F238E27FC236}">
              <a16:creationId xmlns:a16="http://schemas.microsoft.com/office/drawing/2014/main" id="{C4F23C3C-6253-48A1-9DF0-448955CFC9A1}"/>
            </a:ext>
          </a:extLst>
        </xdr:cNvPr>
        <xdr:cNvSpPr txBox="1"/>
      </xdr:nvSpPr>
      <xdr:spPr>
        <a:xfrm>
          <a:off x="8454467" y="1390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15620</xdr:rowOff>
    </xdr:from>
    <xdr:ext cx="469744" cy="259045"/>
    <xdr:sp macro="" textlink="">
      <xdr:nvSpPr>
        <xdr:cNvPr id="375" name="n_2aveValue【福祉施設】&#10;一人当たり面積">
          <a:extLst>
            <a:ext uri="{FF2B5EF4-FFF2-40B4-BE49-F238E27FC236}">
              <a16:creationId xmlns:a16="http://schemas.microsoft.com/office/drawing/2014/main" id="{0118DDFC-4E23-4588-8A91-B96EA19AFEB3}"/>
            </a:ext>
          </a:extLst>
        </xdr:cNvPr>
        <xdr:cNvSpPr txBox="1"/>
      </xdr:nvSpPr>
      <xdr:spPr>
        <a:xfrm>
          <a:off x="7673417" y="1390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31948</xdr:rowOff>
    </xdr:from>
    <xdr:ext cx="469744" cy="259045"/>
    <xdr:sp macro="" textlink="">
      <xdr:nvSpPr>
        <xdr:cNvPr id="376" name="n_3aveValue【福祉施設】&#10;一人当たり面積">
          <a:extLst>
            <a:ext uri="{FF2B5EF4-FFF2-40B4-BE49-F238E27FC236}">
              <a16:creationId xmlns:a16="http://schemas.microsoft.com/office/drawing/2014/main" id="{4B9423E4-9EAD-4140-918F-713DA3B01427}"/>
            </a:ext>
          </a:extLst>
        </xdr:cNvPr>
        <xdr:cNvSpPr txBox="1"/>
      </xdr:nvSpPr>
      <xdr:spPr>
        <a:xfrm>
          <a:off x="6866332" y="1391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15620</xdr:rowOff>
    </xdr:from>
    <xdr:ext cx="469744" cy="259045"/>
    <xdr:sp macro="" textlink="">
      <xdr:nvSpPr>
        <xdr:cNvPr id="377" name="n_4aveValue【福祉施設】&#10;一人当たり面積">
          <a:extLst>
            <a:ext uri="{FF2B5EF4-FFF2-40B4-BE49-F238E27FC236}">
              <a16:creationId xmlns:a16="http://schemas.microsoft.com/office/drawing/2014/main" id="{FDC69F75-0849-45B9-8791-02ECB7055F0A}"/>
            </a:ext>
          </a:extLst>
        </xdr:cNvPr>
        <xdr:cNvSpPr txBox="1"/>
      </xdr:nvSpPr>
      <xdr:spPr>
        <a:xfrm>
          <a:off x="6068772" y="1390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169834</xdr:rowOff>
    </xdr:from>
    <xdr:ext cx="469744" cy="259045"/>
    <xdr:sp macro="" textlink="">
      <xdr:nvSpPr>
        <xdr:cNvPr id="378" name="n_1mainValue【福祉施設】&#10;一人当たり面積">
          <a:extLst>
            <a:ext uri="{FF2B5EF4-FFF2-40B4-BE49-F238E27FC236}">
              <a16:creationId xmlns:a16="http://schemas.microsoft.com/office/drawing/2014/main" id="{B2135189-4380-4EA3-8C74-8B7824FC9C25}"/>
            </a:ext>
          </a:extLst>
        </xdr:cNvPr>
        <xdr:cNvSpPr txBox="1"/>
      </xdr:nvSpPr>
      <xdr:spPr>
        <a:xfrm>
          <a:off x="8454467" y="1440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169834</xdr:rowOff>
    </xdr:from>
    <xdr:ext cx="469744" cy="259045"/>
    <xdr:sp macro="" textlink="">
      <xdr:nvSpPr>
        <xdr:cNvPr id="379" name="n_2mainValue【福祉施設】&#10;一人当たり面積">
          <a:extLst>
            <a:ext uri="{FF2B5EF4-FFF2-40B4-BE49-F238E27FC236}">
              <a16:creationId xmlns:a16="http://schemas.microsoft.com/office/drawing/2014/main" id="{E893DB0E-BF88-4EFF-9ACB-96E2992D88C2}"/>
            </a:ext>
          </a:extLst>
        </xdr:cNvPr>
        <xdr:cNvSpPr txBox="1"/>
      </xdr:nvSpPr>
      <xdr:spPr>
        <a:xfrm>
          <a:off x="7673417" y="1440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169834</xdr:rowOff>
    </xdr:from>
    <xdr:ext cx="469744" cy="259045"/>
    <xdr:sp macro="" textlink="">
      <xdr:nvSpPr>
        <xdr:cNvPr id="380" name="n_3mainValue【福祉施設】&#10;一人当たり面積">
          <a:extLst>
            <a:ext uri="{FF2B5EF4-FFF2-40B4-BE49-F238E27FC236}">
              <a16:creationId xmlns:a16="http://schemas.microsoft.com/office/drawing/2014/main" id="{9A15241F-8E71-45A0-B2D2-AB20B5DE3B53}"/>
            </a:ext>
          </a:extLst>
        </xdr:cNvPr>
        <xdr:cNvSpPr txBox="1"/>
      </xdr:nvSpPr>
      <xdr:spPr>
        <a:xfrm>
          <a:off x="6866332" y="1440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47370</xdr:rowOff>
    </xdr:from>
    <xdr:ext cx="469744" cy="259045"/>
    <xdr:sp macro="" textlink="">
      <xdr:nvSpPr>
        <xdr:cNvPr id="381" name="n_4mainValue【福祉施設】&#10;一人当たり面積">
          <a:extLst>
            <a:ext uri="{FF2B5EF4-FFF2-40B4-BE49-F238E27FC236}">
              <a16:creationId xmlns:a16="http://schemas.microsoft.com/office/drawing/2014/main" id="{9033B2CF-9168-4E45-BBA1-6BA91A736274}"/>
            </a:ext>
          </a:extLst>
        </xdr:cNvPr>
        <xdr:cNvSpPr txBox="1"/>
      </xdr:nvSpPr>
      <xdr:spPr>
        <a:xfrm>
          <a:off x="6068772" y="14451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id="{1AE10E11-889F-49CC-8905-CBB62B6C5E54}"/>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a16="http://schemas.microsoft.com/office/drawing/2014/main" id="{8328FF74-9EF4-4B37-9221-442A0571A57B}"/>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a16="http://schemas.microsoft.com/office/drawing/2014/main" id="{7699AFB7-ACDE-4FF6-B1B7-CBA713141BCE}"/>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a16="http://schemas.microsoft.com/office/drawing/2014/main" id="{2F4CD1FC-D5B3-4DD7-A89E-577A8715BCC3}"/>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a16="http://schemas.microsoft.com/office/drawing/2014/main" id="{ABEF7A64-89DA-4050-B36D-2B47D22D6BFB}"/>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a16="http://schemas.microsoft.com/office/drawing/2014/main" id="{D880A6D9-9BB1-47D6-A9B3-6C84282E9178}"/>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a16="http://schemas.microsoft.com/office/drawing/2014/main" id="{2D4F0FDF-BF19-4812-9936-6D611434917D}"/>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a16="http://schemas.microsoft.com/office/drawing/2014/main" id="{73CD2108-4200-450D-B388-F5DC551E31B4}"/>
            </a:ext>
          </a:extLst>
        </xdr:cNvPr>
        <xdr:cNvSpPr/>
      </xdr:nvSpPr>
      <xdr:spPr>
        <a:xfrm>
          <a:off x="6858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0" name="テキスト ボックス 389">
          <a:extLst>
            <a:ext uri="{FF2B5EF4-FFF2-40B4-BE49-F238E27FC236}">
              <a16:creationId xmlns:a16="http://schemas.microsoft.com/office/drawing/2014/main" id="{11C90F37-5BF2-45AD-AE5B-653A5968FA7C}"/>
            </a:ext>
          </a:extLst>
        </xdr:cNvPr>
        <xdr:cNvSpPr txBox="1"/>
      </xdr:nvSpPr>
      <xdr:spPr>
        <a:xfrm>
          <a:off x="6667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1" name="直線コネクタ 390">
          <a:extLst>
            <a:ext uri="{FF2B5EF4-FFF2-40B4-BE49-F238E27FC236}">
              <a16:creationId xmlns:a16="http://schemas.microsoft.com/office/drawing/2014/main" id="{88165189-3850-4ADA-8C79-BAB7072600B3}"/>
            </a:ext>
          </a:extLst>
        </xdr:cNvPr>
        <xdr:cNvCxnSpPr/>
      </xdr:nvCxnSpPr>
      <xdr:spPr>
        <a:xfrm>
          <a:off x="6858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2" name="テキスト ボックス 391">
          <a:extLst>
            <a:ext uri="{FF2B5EF4-FFF2-40B4-BE49-F238E27FC236}">
              <a16:creationId xmlns:a16="http://schemas.microsoft.com/office/drawing/2014/main" id="{EA57CD1E-E23F-4A5B-9207-77442C177106}"/>
            </a:ext>
          </a:extLst>
        </xdr:cNvPr>
        <xdr:cNvSpPr txBox="1"/>
      </xdr:nvSpPr>
      <xdr:spPr>
        <a:xfrm>
          <a:off x="273866"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3" name="直線コネクタ 392">
          <a:extLst>
            <a:ext uri="{FF2B5EF4-FFF2-40B4-BE49-F238E27FC236}">
              <a16:creationId xmlns:a16="http://schemas.microsoft.com/office/drawing/2014/main" id="{619E3FF3-9101-4072-9697-EA7EB6CB15C4}"/>
            </a:ext>
          </a:extLst>
        </xdr:cNvPr>
        <xdr:cNvCxnSpPr/>
      </xdr:nvCxnSpPr>
      <xdr:spPr>
        <a:xfrm>
          <a:off x="68580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4" name="テキスト ボックス 393">
          <a:extLst>
            <a:ext uri="{FF2B5EF4-FFF2-40B4-BE49-F238E27FC236}">
              <a16:creationId xmlns:a16="http://schemas.microsoft.com/office/drawing/2014/main" id="{A5BAE3C9-20F0-4AC6-8618-CF5B73FE9603}"/>
            </a:ext>
          </a:extLst>
        </xdr:cNvPr>
        <xdr:cNvSpPr txBox="1"/>
      </xdr:nvSpPr>
      <xdr:spPr>
        <a:xfrm>
          <a:off x="273866"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5" name="直線コネクタ 394">
          <a:extLst>
            <a:ext uri="{FF2B5EF4-FFF2-40B4-BE49-F238E27FC236}">
              <a16:creationId xmlns:a16="http://schemas.microsoft.com/office/drawing/2014/main" id="{7EE72E56-9B25-49BB-843A-7966B26AB38B}"/>
            </a:ext>
          </a:extLst>
        </xdr:cNvPr>
        <xdr:cNvCxnSpPr/>
      </xdr:nvCxnSpPr>
      <xdr:spPr>
        <a:xfrm>
          <a:off x="68580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6" name="テキスト ボックス 395">
          <a:extLst>
            <a:ext uri="{FF2B5EF4-FFF2-40B4-BE49-F238E27FC236}">
              <a16:creationId xmlns:a16="http://schemas.microsoft.com/office/drawing/2014/main" id="{B89643CB-5FBB-4094-8600-F937096B134A}"/>
            </a:ext>
          </a:extLst>
        </xdr:cNvPr>
        <xdr:cNvSpPr txBox="1"/>
      </xdr:nvSpPr>
      <xdr:spPr>
        <a:xfrm>
          <a:off x="34370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7" name="直線コネクタ 396">
          <a:extLst>
            <a:ext uri="{FF2B5EF4-FFF2-40B4-BE49-F238E27FC236}">
              <a16:creationId xmlns:a16="http://schemas.microsoft.com/office/drawing/2014/main" id="{433F952F-A373-448B-BE09-3201DB8A9E76}"/>
            </a:ext>
          </a:extLst>
        </xdr:cNvPr>
        <xdr:cNvCxnSpPr/>
      </xdr:nvCxnSpPr>
      <xdr:spPr>
        <a:xfrm>
          <a:off x="6858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8" name="テキスト ボックス 397">
          <a:extLst>
            <a:ext uri="{FF2B5EF4-FFF2-40B4-BE49-F238E27FC236}">
              <a16:creationId xmlns:a16="http://schemas.microsoft.com/office/drawing/2014/main" id="{695A22E9-B162-4390-BC75-9C0E1FBEC4DD}"/>
            </a:ext>
          </a:extLst>
        </xdr:cNvPr>
        <xdr:cNvSpPr txBox="1"/>
      </xdr:nvSpPr>
      <xdr:spPr>
        <a:xfrm>
          <a:off x="34370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9" name="直線コネクタ 398">
          <a:extLst>
            <a:ext uri="{FF2B5EF4-FFF2-40B4-BE49-F238E27FC236}">
              <a16:creationId xmlns:a16="http://schemas.microsoft.com/office/drawing/2014/main" id="{43D1699F-87BD-415E-92D4-10CBE0CBE4CF}"/>
            </a:ext>
          </a:extLst>
        </xdr:cNvPr>
        <xdr:cNvCxnSpPr/>
      </xdr:nvCxnSpPr>
      <xdr:spPr>
        <a:xfrm>
          <a:off x="68580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0" name="テキスト ボックス 399">
          <a:extLst>
            <a:ext uri="{FF2B5EF4-FFF2-40B4-BE49-F238E27FC236}">
              <a16:creationId xmlns:a16="http://schemas.microsoft.com/office/drawing/2014/main" id="{994868CB-D74B-444C-BD56-9B766943FB8B}"/>
            </a:ext>
          </a:extLst>
        </xdr:cNvPr>
        <xdr:cNvSpPr txBox="1"/>
      </xdr:nvSpPr>
      <xdr:spPr>
        <a:xfrm>
          <a:off x="34370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1" name="直線コネクタ 400">
          <a:extLst>
            <a:ext uri="{FF2B5EF4-FFF2-40B4-BE49-F238E27FC236}">
              <a16:creationId xmlns:a16="http://schemas.microsoft.com/office/drawing/2014/main" id="{30C9A0AC-5391-4718-997B-5CDC2FA3653F}"/>
            </a:ext>
          </a:extLst>
        </xdr:cNvPr>
        <xdr:cNvCxnSpPr/>
      </xdr:nvCxnSpPr>
      <xdr:spPr>
        <a:xfrm>
          <a:off x="68580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2" name="テキスト ボックス 401">
          <a:extLst>
            <a:ext uri="{FF2B5EF4-FFF2-40B4-BE49-F238E27FC236}">
              <a16:creationId xmlns:a16="http://schemas.microsoft.com/office/drawing/2014/main" id="{60EC1440-FE69-4D0E-A9B9-E1CF089B6DD5}"/>
            </a:ext>
          </a:extLst>
        </xdr:cNvPr>
        <xdr:cNvSpPr txBox="1"/>
      </xdr:nvSpPr>
      <xdr:spPr>
        <a:xfrm>
          <a:off x="343701" y="17000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9FB834F8-2985-4330-997E-8CBDF821E261}"/>
            </a:ext>
          </a:extLst>
        </xdr:cNvPr>
        <xdr:cNvCxnSpPr/>
      </xdr:nvCxnSpPr>
      <xdr:spPr>
        <a:xfrm>
          <a:off x="6858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4" name="テキスト ボックス 403">
          <a:extLst>
            <a:ext uri="{FF2B5EF4-FFF2-40B4-BE49-F238E27FC236}">
              <a16:creationId xmlns:a16="http://schemas.microsoft.com/office/drawing/2014/main" id="{C27E525B-B4BC-4A50-87D2-DAE31E4D235C}"/>
            </a:ext>
          </a:extLst>
        </xdr:cNvPr>
        <xdr:cNvSpPr txBox="1"/>
      </xdr:nvSpPr>
      <xdr:spPr>
        <a:xfrm>
          <a:off x="386866" y="1662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a:extLst>
            <a:ext uri="{FF2B5EF4-FFF2-40B4-BE49-F238E27FC236}">
              <a16:creationId xmlns:a16="http://schemas.microsoft.com/office/drawing/2014/main" id="{17BBBAB9-56A6-4A7F-B4A3-468E1D2F014F}"/>
            </a:ext>
          </a:extLst>
        </xdr:cNvPr>
        <xdr:cNvSpPr/>
      </xdr:nvSpPr>
      <xdr:spPr>
        <a:xfrm>
          <a:off x="6858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20955</xdr:rowOff>
    </xdr:from>
    <xdr:to>
      <xdr:col>24</xdr:col>
      <xdr:colOff>62865</xdr:colOff>
      <xdr:row>108</xdr:row>
      <xdr:rowOff>152400</xdr:rowOff>
    </xdr:to>
    <xdr:cxnSp macro="">
      <xdr:nvCxnSpPr>
        <xdr:cNvPr id="406" name="直線コネクタ 405">
          <a:extLst>
            <a:ext uri="{FF2B5EF4-FFF2-40B4-BE49-F238E27FC236}">
              <a16:creationId xmlns:a16="http://schemas.microsoft.com/office/drawing/2014/main" id="{248B6ED7-280D-4B66-BB89-A85C411293DC}"/>
            </a:ext>
          </a:extLst>
        </xdr:cNvPr>
        <xdr:cNvCxnSpPr/>
      </xdr:nvCxnSpPr>
      <xdr:spPr>
        <a:xfrm flipV="1">
          <a:off x="4173855" y="17162145"/>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7" name="【市民会館】&#10;有形固定資産減価償却率最小値テキスト">
          <a:extLst>
            <a:ext uri="{FF2B5EF4-FFF2-40B4-BE49-F238E27FC236}">
              <a16:creationId xmlns:a16="http://schemas.microsoft.com/office/drawing/2014/main" id="{2F178BD1-7869-4E62-816F-320C336B81F3}"/>
            </a:ext>
          </a:extLst>
        </xdr:cNvPr>
        <xdr:cNvSpPr txBox="1"/>
      </xdr:nvSpPr>
      <xdr:spPr>
        <a:xfrm>
          <a:off x="4212590" y="1867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8" name="直線コネクタ 407">
          <a:extLst>
            <a:ext uri="{FF2B5EF4-FFF2-40B4-BE49-F238E27FC236}">
              <a16:creationId xmlns:a16="http://schemas.microsoft.com/office/drawing/2014/main" id="{CEB0CD46-2C54-4284-86B7-0A57AA8AC80D}"/>
            </a:ext>
          </a:extLst>
        </xdr:cNvPr>
        <xdr:cNvCxnSpPr/>
      </xdr:nvCxnSpPr>
      <xdr:spPr>
        <a:xfrm>
          <a:off x="4112260" y="1866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139082</xdr:rowOff>
    </xdr:from>
    <xdr:ext cx="405111" cy="259045"/>
    <xdr:sp macro="" textlink="">
      <xdr:nvSpPr>
        <xdr:cNvPr id="409" name="【市民会館】&#10;有形固定資産減価償却率最大値テキスト">
          <a:extLst>
            <a:ext uri="{FF2B5EF4-FFF2-40B4-BE49-F238E27FC236}">
              <a16:creationId xmlns:a16="http://schemas.microsoft.com/office/drawing/2014/main" id="{07354398-FB25-451A-B512-A74E6EADDEF9}"/>
            </a:ext>
          </a:extLst>
        </xdr:cNvPr>
        <xdr:cNvSpPr txBox="1"/>
      </xdr:nvSpPr>
      <xdr:spPr>
        <a:xfrm>
          <a:off x="4212590" y="1693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20955</xdr:rowOff>
    </xdr:from>
    <xdr:to>
      <xdr:col>24</xdr:col>
      <xdr:colOff>152400</xdr:colOff>
      <xdr:row>100</xdr:row>
      <xdr:rowOff>20955</xdr:rowOff>
    </xdr:to>
    <xdr:cxnSp macro="">
      <xdr:nvCxnSpPr>
        <xdr:cNvPr id="410" name="直線コネクタ 409">
          <a:extLst>
            <a:ext uri="{FF2B5EF4-FFF2-40B4-BE49-F238E27FC236}">
              <a16:creationId xmlns:a16="http://schemas.microsoft.com/office/drawing/2014/main" id="{BCB06932-5043-4F29-9CB6-DBE398AE0E23}"/>
            </a:ext>
          </a:extLst>
        </xdr:cNvPr>
        <xdr:cNvCxnSpPr/>
      </xdr:nvCxnSpPr>
      <xdr:spPr>
        <a:xfrm>
          <a:off x="4112260" y="171621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92091</xdr:rowOff>
    </xdr:from>
    <xdr:ext cx="405111" cy="259045"/>
    <xdr:sp macro="" textlink="">
      <xdr:nvSpPr>
        <xdr:cNvPr id="411" name="【市民会館】&#10;有形固定資産減価償却率平均値テキスト">
          <a:extLst>
            <a:ext uri="{FF2B5EF4-FFF2-40B4-BE49-F238E27FC236}">
              <a16:creationId xmlns:a16="http://schemas.microsoft.com/office/drawing/2014/main" id="{8E998EE2-28DB-4FA9-A381-F6DF39DCC96B}"/>
            </a:ext>
          </a:extLst>
        </xdr:cNvPr>
        <xdr:cNvSpPr txBox="1"/>
      </xdr:nvSpPr>
      <xdr:spPr>
        <a:xfrm>
          <a:off x="4212590" y="17583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69214</xdr:rowOff>
    </xdr:from>
    <xdr:to>
      <xdr:col>24</xdr:col>
      <xdr:colOff>114300</xdr:colOff>
      <xdr:row>103</xdr:row>
      <xdr:rowOff>170814</xdr:rowOff>
    </xdr:to>
    <xdr:sp macro="" textlink="">
      <xdr:nvSpPr>
        <xdr:cNvPr id="412" name="フローチャート: 判断 411">
          <a:extLst>
            <a:ext uri="{FF2B5EF4-FFF2-40B4-BE49-F238E27FC236}">
              <a16:creationId xmlns:a16="http://schemas.microsoft.com/office/drawing/2014/main" id="{EAB111CE-E430-4DEE-B185-8F1287CA6C79}"/>
            </a:ext>
          </a:extLst>
        </xdr:cNvPr>
        <xdr:cNvSpPr/>
      </xdr:nvSpPr>
      <xdr:spPr>
        <a:xfrm>
          <a:off x="4131310" y="17726659"/>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40639</xdr:rowOff>
    </xdr:from>
    <xdr:to>
      <xdr:col>20</xdr:col>
      <xdr:colOff>38100</xdr:colOff>
      <xdr:row>103</xdr:row>
      <xdr:rowOff>142239</xdr:rowOff>
    </xdr:to>
    <xdr:sp macro="" textlink="">
      <xdr:nvSpPr>
        <xdr:cNvPr id="413" name="フローチャート: 判断 412">
          <a:extLst>
            <a:ext uri="{FF2B5EF4-FFF2-40B4-BE49-F238E27FC236}">
              <a16:creationId xmlns:a16="http://schemas.microsoft.com/office/drawing/2014/main" id="{EE6353BF-36B2-42EA-B85E-820B8DBC3AAC}"/>
            </a:ext>
          </a:extLst>
        </xdr:cNvPr>
        <xdr:cNvSpPr/>
      </xdr:nvSpPr>
      <xdr:spPr>
        <a:xfrm>
          <a:off x="3388360" y="17699989"/>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38736</xdr:rowOff>
    </xdr:from>
    <xdr:to>
      <xdr:col>15</xdr:col>
      <xdr:colOff>101600</xdr:colOff>
      <xdr:row>103</xdr:row>
      <xdr:rowOff>140336</xdr:rowOff>
    </xdr:to>
    <xdr:sp macro="" textlink="">
      <xdr:nvSpPr>
        <xdr:cNvPr id="414" name="フローチャート: 判断 413">
          <a:extLst>
            <a:ext uri="{FF2B5EF4-FFF2-40B4-BE49-F238E27FC236}">
              <a16:creationId xmlns:a16="http://schemas.microsoft.com/office/drawing/2014/main" id="{90E27757-93C5-414D-AA4B-03737CA9739C}"/>
            </a:ext>
          </a:extLst>
        </xdr:cNvPr>
        <xdr:cNvSpPr/>
      </xdr:nvSpPr>
      <xdr:spPr>
        <a:xfrm>
          <a:off x="2571750" y="1769808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55880</xdr:rowOff>
    </xdr:from>
    <xdr:to>
      <xdr:col>10</xdr:col>
      <xdr:colOff>165100</xdr:colOff>
      <xdr:row>103</xdr:row>
      <xdr:rowOff>157480</xdr:rowOff>
    </xdr:to>
    <xdr:sp macro="" textlink="">
      <xdr:nvSpPr>
        <xdr:cNvPr id="415" name="フローチャート: 判断 414">
          <a:extLst>
            <a:ext uri="{FF2B5EF4-FFF2-40B4-BE49-F238E27FC236}">
              <a16:creationId xmlns:a16="http://schemas.microsoft.com/office/drawing/2014/main" id="{79B18673-0DD8-44A2-B002-2DCC67827403}"/>
            </a:ext>
          </a:extLst>
        </xdr:cNvPr>
        <xdr:cNvSpPr/>
      </xdr:nvSpPr>
      <xdr:spPr>
        <a:xfrm>
          <a:off x="1774190" y="17719040"/>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44450</xdr:rowOff>
    </xdr:from>
    <xdr:to>
      <xdr:col>6</xdr:col>
      <xdr:colOff>38100</xdr:colOff>
      <xdr:row>103</xdr:row>
      <xdr:rowOff>146050</xdr:rowOff>
    </xdr:to>
    <xdr:sp macro="" textlink="">
      <xdr:nvSpPr>
        <xdr:cNvPr id="416" name="フローチャート: 判断 415">
          <a:extLst>
            <a:ext uri="{FF2B5EF4-FFF2-40B4-BE49-F238E27FC236}">
              <a16:creationId xmlns:a16="http://schemas.microsoft.com/office/drawing/2014/main" id="{68408933-274A-420F-B5F7-8CA5872E665F}"/>
            </a:ext>
          </a:extLst>
        </xdr:cNvPr>
        <xdr:cNvSpPr/>
      </xdr:nvSpPr>
      <xdr:spPr>
        <a:xfrm>
          <a:off x="988060" y="177057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5ECFF110-B6D8-4D1B-9368-E46FB976B2CF}"/>
            </a:ext>
          </a:extLst>
        </xdr:cNvPr>
        <xdr:cNvSpPr txBox="1"/>
      </xdr:nvSpPr>
      <xdr:spPr>
        <a:xfrm>
          <a:off x="40030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81CD826E-8080-45E9-A812-39AEA3B586E5}"/>
            </a:ext>
          </a:extLst>
        </xdr:cNvPr>
        <xdr:cNvSpPr txBox="1"/>
      </xdr:nvSpPr>
      <xdr:spPr>
        <a:xfrm>
          <a:off x="32600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7AC9D99F-BCA4-4184-961E-223039CB0B3C}"/>
            </a:ext>
          </a:extLst>
        </xdr:cNvPr>
        <xdr:cNvSpPr txBox="1"/>
      </xdr:nvSpPr>
      <xdr:spPr>
        <a:xfrm>
          <a:off x="24549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E2D45D26-D03C-4AFB-A945-B68416CDB8B6}"/>
            </a:ext>
          </a:extLst>
        </xdr:cNvPr>
        <xdr:cNvSpPr txBox="1"/>
      </xdr:nvSpPr>
      <xdr:spPr>
        <a:xfrm>
          <a:off x="1657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6195A88C-623D-4905-87E6-D1A7B81B5D95}"/>
            </a:ext>
          </a:extLst>
        </xdr:cNvPr>
        <xdr:cNvSpPr txBox="1"/>
      </xdr:nvSpPr>
      <xdr:spPr>
        <a:xfrm>
          <a:off x="859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130175</xdr:rowOff>
    </xdr:from>
    <xdr:to>
      <xdr:col>24</xdr:col>
      <xdr:colOff>114300</xdr:colOff>
      <xdr:row>105</xdr:row>
      <xdr:rowOff>60325</xdr:rowOff>
    </xdr:to>
    <xdr:sp macro="" textlink="">
      <xdr:nvSpPr>
        <xdr:cNvPr id="422" name="楕円 421">
          <a:extLst>
            <a:ext uri="{FF2B5EF4-FFF2-40B4-BE49-F238E27FC236}">
              <a16:creationId xmlns:a16="http://schemas.microsoft.com/office/drawing/2014/main" id="{27501905-0311-407F-ADFD-8638F64FF677}"/>
            </a:ext>
          </a:extLst>
        </xdr:cNvPr>
        <xdr:cNvSpPr/>
      </xdr:nvSpPr>
      <xdr:spPr>
        <a:xfrm>
          <a:off x="4131310" y="17964785"/>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108602</xdr:rowOff>
    </xdr:from>
    <xdr:ext cx="405111" cy="259045"/>
    <xdr:sp macro="" textlink="">
      <xdr:nvSpPr>
        <xdr:cNvPr id="423" name="【市民会館】&#10;有形固定資産減価償却率該当値テキスト">
          <a:extLst>
            <a:ext uri="{FF2B5EF4-FFF2-40B4-BE49-F238E27FC236}">
              <a16:creationId xmlns:a16="http://schemas.microsoft.com/office/drawing/2014/main" id="{62BD6F8D-A981-494C-90C8-6A3964D79E5F}"/>
            </a:ext>
          </a:extLst>
        </xdr:cNvPr>
        <xdr:cNvSpPr txBox="1"/>
      </xdr:nvSpPr>
      <xdr:spPr>
        <a:xfrm>
          <a:off x="4212590"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97789</xdr:rowOff>
    </xdr:from>
    <xdr:to>
      <xdr:col>20</xdr:col>
      <xdr:colOff>38100</xdr:colOff>
      <xdr:row>105</xdr:row>
      <xdr:rowOff>27939</xdr:rowOff>
    </xdr:to>
    <xdr:sp macro="" textlink="">
      <xdr:nvSpPr>
        <xdr:cNvPr id="424" name="楕円 423">
          <a:extLst>
            <a:ext uri="{FF2B5EF4-FFF2-40B4-BE49-F238E27FC236}">
              <a16:creationId xmlns:a16="http://schemas.microsoft.com/office/drawing/2014/main" id="{C76E2EF3-35E2-4A01-81C0-6104FE9137F0}"/>
            </a:ext>
          </a:extLst>
        </xdr:cNvPr>
        <xdr:cNvSpPr/>
      </xdr:nvSpPr>
      <xdr:spPr>
        <a:xfrm>
          <a:off x="3388360" y="1792477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148589</xdr:rowOff>
    </xdr:from>
    <xdr:to>
      <xdr:col>24</xdr:col>
      <xdr:colOff>63500</xdr:colOff>
      <xdr:row>105</xdr:row>
      <xdr:rowOff>9525</xdr:rowOff>
    </xdr:to>
    <xdr:cxnSp macro="">
      <xdr:nvCxnSpPr>
        <xdr:cNvPr id="425" name="直線コネクタ 424">
          <a:extLst>
            <a:ext uri="{FF2B5EF4-FFF2-40B4-BE49-F238E27FC236}">
              <a16:creationId xmlns:a16="http://schemas.microsoft.com/office/drawing/2014/main" id="{5377F40F-D3C0-4679-AACA-646212537D58}"/>
            </a:ext>
          </a:extLst>
        </xdr:cNvPr>
        <xdr:cNvCxnSpPr/>
      </xdr:nvCxnSpPr>
      <xdr:spPr>
        <a:xfrm>
          <a:off x="3431540" y="17977484"/>
          <a:ext cx="74295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63500</xdr:rowOff>
    </xdr:from>
    <xdr:to>
      <xdr:col>15</xdr:col>
      <xdr:colOff>101600</xdr:colOff>
      <xdr:row>104</xdr:row>
      <xdr:rowOff>165100</xdr:rowOff>
    </xdr:to>
    <xdr:sp macro="" textlink="">
      <xdr:nvSpPr>
        <xdr:cNvPr id="426" name="楕円 425">
          <a:extLst>
            <a:ext uri="{FF2B5EF4-FFF2-40B4-BE49-F238E27FC236}">
              <a16:creationId xmlns:a16="http://schemas.microsoft.com/office/drawing/2014/main" id="{864197DD-8520-4830-A442-EF5307A870F1}"/>
            </a:ext>
          </a:extLst>
        </xdr:cNvPr>
        <xdr:cNvSpPr/>
      </xdr:nvSpPr>
      <xdr:spPr>
        <a:xfrm>
          <a:off x="2571750" y="17890490"/>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114300</xdr:rowOff>
    </xdr:from>
    <xdr:to>
      <xdr:col>19</xdr:col>
      <xdr:colOff>177800</xdr:colOff>
      <xdr:row>104</xdr:row>
      <xdr:rowOff>148589</xdr:rowOff>
    </xdr:to>
    <xdr:cxnSp macro="">
      <xdr:nvCxnSpPr>
        <xdr:cNvPr id="427" name="直線コネクタ 426">
          <a:extLst>
            <a:ext uri="{FF2B5EF4-FFF2-40B4-BE49-F238E27FC236}">
              <a16:creationId xmlns:a16="http://schemas.microsoft.com/office/drawing/2014/main" id="{0AE4AA90-68BA-488E-B13F-2C7E83E6CD45}"/>
            </a:ext>
          </a:extLst>
        </xdr:cNvPr>
        <xdr:cNvCxnSpPr/>
      </xdr:nvCxnSpPr>
      <xdr:spPr>
        <a:xfrm>
          <a:off x="2626360" y="17945100"/>
          <a:ext cx="80518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29211</xdr:rowOff>
    </xdr:from>
    <xdr:to>
      <xdr:col>10</xdr:col>
      <xdr:colOff>165100</xdr:colOff>
      <xdr:row>104</xdr:row>
      <xdr:rowOff>130811</xdr:rowOff>
    </xdr:to>
    <xdr:sp macro="" textlink="">
      <xdr:nvSpPr>
        <xdr:cNvPr id="428" name="楕円 427">
          <a:extLst>
            <a:ext uri="{FF2B5EF4-FFF2-40B4-BE49-F238E27FC236}">
              <a16:creationId xmlns:a16="http://schemas.microsoft.com/office/drawing/2014/main" id="{02F6FE59-B437-4217-9343-9BF9F92D30AA}"/>
            </a:ext>
          </a:extLst>
        </xdr:cNvPr>
        <xdr:cNvSpPr/>
      </xdr:nvSpPr>
      <xdr:spPr>
        <a:xfrm>
          <a:off x="1774190" y="17858106"/>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80011</xdr:rowOff>
    </xdr:from>
    <xdr:to>
      <xdr:col>15</xdr:col>
      <xdr:colOff>50800</xdr:colOff>
      <xdr:row>104</xdr:row>
      <xdr:rowOff>114300</xdr:rowOff>
    </xdr:to>
    <xdr:cxnSp macro="">
      <xdr:nvCxnSpPr>
        <xdr:cNvPr id="429" name="直線コネクタ 428">
          <a:extLst>
            <a:ext uri="{FF2B5EF4-FFF2-40B4-BE49-F238E27FC236}">
              <a16:creationId xmlns:a16="http://schemas.microsoft.com/office/drawing/2014/main" id="{9D49FBCE-C2AE-40BA-AE61-E23F216CB583}"/>
            </a:ext>
          </a:extLst>
        </xdr:cNvPr>
        <xdr:cNvCxnSpPr/>
      </xdr:nvCxnSpPr>
      <xdr:spPr>
        <a:xfrm>
          <a:off x="1828800" y="17912716"/>
          <a:ext cx="79756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166370</xdr:rowOff>
    </xdr:from>
    <xdr:to>
      <xdr:col>6</xdr:col>
      <xdr:colOff>38100</xdr:colOff>
      <xdr:row>104</xdr:row>
      <xdr:rowOff>96520</xdr:rowOff>
    </xdr:to>
    <xdr:sp macro="" textlink="">
      <xdr:nvSpPr>
        <xdr:cNvPr id="430" name="楕円 429">
          <a:extLst>
            <a:ext uri="{FF2B5EF4-FFF2-40B4-BE49-F238E27FC236}">
              <a16:creationId xmlns:a16="http://schemas.microsoft.com/office/drawing/2014/main" id="{772C3786-0863-4C1D-B26D-9C1E3524A307}"/>
            </a:ext>
          </a:extLst>
        </xdr:cNvPr>
        <xdr:cNvSpPr/>
      </xdr:nvSpPr>
      <xdr:spPr>
        <a:xfrm>
          <a:off x="988060" y="1782953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45720</xdr:rowOff>
    </xdr:from>
    <xdr:to>
      <xdr:col>10</xdr:col>
      <xdr:colOff>114300</xdr:colOff>
      <xdr:row>104</xdr:row>
      <xdr:rowOff>80011</xdr:rowOff>
    </xdr:to>
    <xdr:cxnSp macro="">
      <xdr:nvCxnSpPr>
        <xdr:cNvPr id="431" name="直線コネクタ 430">
          <a:extLst>
            <a:ext uri="{FF2B5EF4-FFF2-40B4-BE49-F238E27FC236}">
              <a16:creationId xmlns:a16="http://schemas.microsoft.com/office/drawing/2014/main" id="{8C717C9D-29E6-4B46-A7DB-1354F34EA2EF}"/>
            </a:ext>
          </a:extLst>
        </xdr:cNvPr>
        <xdr:cNvCxnSpPr/>
      </xdr:nvCxnSpPr>
      <xdr:spPr>
        <a:xfrm>
          <a:off x="1031240" y="17878425"/>
          <a:ext cx="79756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158766</xdr:rowOff>
    </xdr:from>
    <xdr:ext cx="405111" cy="259045"/>
    <xdr:sp macro="" textlink="">
      <xdr:nvSpPr>
        <xdr:cNvPr id="432" name="n_1aveValue【市民会館】&#10;有形固定資産減価償却率">
          <a:extLst>
            <a:ext uri="{FF2B5EF4-FFF2-40B4-BE49-F238E27FC236}">
              <a16:creationId xmlns:a16="http://schemas.microsoft.com/office/drawing/2014/main" id="{19C0C2EC-7082-4362-90F0-007E404504FB}"/>
            </a:ext>
          </a:extLst>
        </xdr:cNvPr>
        <xdr:cNvSpPr txBox="1"/>
      </xdr:nvSpPr>
      <xdr:spPr>
        <a:xfrm>
          <a:off x="3239144" y="174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156863</xdr:rowOff>
    </xdr:from>
    <xdr:ext cx="405111" cy="259045"/>
    <xdr:sp macro="" textlink="">
      <xdr:nvSpPr>
        <xdr:cNvPr id="433" name="n_2aveValue【市民会館】&#10;有形固定資産減価償却率">
          <a:extLst>
            <a:ext uri="{FF2B5EF4-FFF2-40B4-BE49-F238E27FC236}">
              <a16:creationId xmlns:a16="http://schemas.microsoft.com/office/drawing/2014/main" id="{EA9703F7-529D-4668-AD4D-14F4906A0E47}"/>
            </a:ext>
          </a:extLst>
        </xdr:cNvPr>
        <xdr:cNvSpPr txBox="1"/>
      </xdr:nvSpPr>
      <xdr:spPr>
        <a:xfrm>
          <a:off x="2439044" y="17475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2557</xdr:rowOff>
    </xdr:from>
    <xdr:ext cx="405111" cy="259045"/>
    <xdr:sp macro="" textlink="">
      <xdr:nvSpPr>
        <xdr:cNvPr id="434" name="n_3aveValue【市民会館】&#10;有形固定資産減価償却率">
          <a:extLst>
            <a:ext uri="{FF2B5EF4-FFF2-40B4-BE49-F238E27FC236}">
              <a16:creationId xmlns:a16="http://schemas.microsoft.com/office/drawing/2014/main" id="{45E6E143-0EB1-4A55-81DD-1547C6A2555C}"/>
            </a:ext>
          </a:extLst>
        </xdr:cNvPr>
        <xdr:cNvSpPr txBox="1"/>
      </xdr:nvSpPr>
      <xdr:spPr>
        <a:xfrm>
          <a:off x="164148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162577</xdr:rowOff>
    </xdr:from>
    <xdr:ext cx="405111" cy="259045"/>
    <xdr:sp macro="" textlink="">
      <xdr:nvSpPr>
        <xdr:cNvPr id="435" name="n_4aveValue【市民会館】&#10;有形固定資産減価償却率">
          <a:extLst>
            <a:ext uri="{FF2B5EF4-FFF2-40B4-BE49-F238E27FC236}">
              <a16:creationId xmlns:a16="http://schemas.microsoft.com/office/drawing/2014/main" id="{A64587AC-2671-4FF4-9841-AB3FFBEE78C1}"/>
            </a:ext>
          </a:extLst>
        </xdr:cNvPr>
        <xdr:cNvSpPr txBox="1"/>
      </xdr:nvSpPr>
      <xdr:spPr>
        <a:xfrm>
          <a:off x="855354" y="1748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19066</xdr:rowOff>
    </xdr:from>
    <xdr:ext cx="405111" cy="259045"/>
    <xdr:sp macro="" textlink="">
      <xdr:nvSpPr>
        <xdr:cNvPr id="436" name="n_1mainValue【市民会館】&#10;有形固定資産減価償却率">
          <a:extLst>
            <a:ext uri="{FF2B5EF4-FFF2-40B4-BE49-F238E27FC236}">
              <a16:creationId xmlns:a16="http://schemas.microsoft.com/office/drawing/2014/main" id="{098F66A5-9DA3-4C02-A45C-EBE0C5902F1E}"/>
            </a:ext>
          </a:extLst>
        </xdr:cNvPr>
        <xdr:cNvSpPr txBox="1"/>
      </xdr:nvSpPr>
      <xdr:spPr>
        <a:xfrm>
          <a:off x="3239144" y="18017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156227</xdr:rowOff>
    </xdr:from>
    <xdr:ext cx="405111" cy="259045"/>
    <xdr:sp macro="" textlink="">
      <xdr:nvSpPr>
        <xdr:cNvPr id="437" name="n_2mainValue【市民会館】&#10;有形固定資産減価償却率">
          <a:extLst>
            <a:ext uri="{FF2B5EF4-FFF2-40B4-BE49-F238E27FC236}">
              <a16:creationId xmlns:a16="http://schemas.microsoft.com/office/drawing/2014/main" id="{12F67406-A5DE-46F4-999D-01973AC26775}"/>
            </a:ext>
          </a:extLst>
        </xdr:cNvPr>
        <xdr:cNvSpPr txBox="1"/>
      </xdr:nvSpPr>
      <xdr:spPr>
        <a:xfrm>
          <a:off x="24390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121938</xdr:rowOff>
    </xdr:from>
    <xdr:ext cx="405111" cy="259045"/>
    <xdr:sp macro="" textlink="">
      <xdr:nvSpPr>
        <xdr:cNvPr id="438" name="n_3mainValue【市民会館】&#10;有形固定資産減価償却率">
          <a:extLst>
            <a:ext uri="{FF2B5EF4-FFF2-40B4-BE49-F238E27FC236}">
              <a16:creationId xmlns:a16="http://schemas.microsoft.com/office/drawing/2014/main" id="{BB1DFF58-74FE-463E-A7B6-6463FE84B30B}"/>
            </a:ext>
          </a:extLst>
        </xdr:cNvPr>
        <xdr:cNvSpPr txBox="1"/>
      </xdr:nvSpPr>
      <xdr:spPr>
        <a:xfrm>
          <a:off x="1641484" y="17954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87647</xdr:rowOff>
    </xdr:from>
    <xdr:ext cx="405111" cy="259045"/>
    <xdr:sp macro="" textlink="">
      <xdr:nvSpPr>
        <xdr:cNvPr id="439" name="n_4mainValue【市民会館】&#10;有形固定資産減価償却率">
          <a:extLst>
            <a:ext uri="{FF2B5EF4-FFF2-40B4-BE49-F238E27FC236}">
              <a16:creationId xmlns:a16="http://schemas.microsoft.com/office/drawing/2014/main" id="{54B69B58-034D-4371-B4B3-7FDD86734E6C}"/>
            </a:ext>
          </a:extLst>
        </xdr:cNvPr>
        <xdr:cNvSpPr txBox="1"/>
      </xdr:nvSpPr>
      <xdr:spPr>
        <a:xfrm>
          <a:off x="855354" y="1792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AE9B8758-057A-4CE3-9E0B-ECB7F9D8E730}"/>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1998B75A-8018-4786-B9C9-87130D167C9D}"/>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F3CF1010-DC16-422E-A65A-B9EC10D1E370}"/>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4901F8D7-28CE-41A4-8DD8-A2F1DCD497E1}"/>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B87332FE-69EE-4924-AF12-1FE4BAF73CC4}"/>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7D019790-C0CD-4204-98B7-DED7BB6D7225}"/>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B604DFBD-BA2F-4346-A870-4DCF440324E4}"/>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75589B68-E7B2-4E66-8EE9-30080DE67115}"/>
            </a:ext>
          </a:extLst>
        </xdr:cNvPr>
        <xdr:cNvSpPr/>
      </xdr:nvSpPr>
      <xdr:spPr>
        <a:xfrm>
          <a:off x="596011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235D1FFB-0141-42E6-92BD-1CB7AD22FF78}"/>
            </a:ext>
          </a:extLst>
        </xdr:cNvPr>
        <xdr:cNvSpPr txBox="1"/>
      </xdr:nvSpPr>
      <xdr:spPr>
        <a:xfrm>
          <a:off x="592201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ED188B41-E9A9-4511-AFCD-2841B9F29CFE}"/>
            </a:ext>
          </a:extLst>
        </xdr:cNvPr>
        <xdr:cNvCxnSpPr/>
      </xdr:nvCxnSpPr>
      <xdr:spPr>
        <a:xfrm>
          <a:off x="5960110" y="19046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0" name="直線コネクタ 449">
          <a:extLst>
            <a:ext uri="{FF2B5EF4-FFF2-40B4-BE49-F238E27FC236}">
              <a16:creationId xmlns:a16="http://schemas.microsoft.com/office/drawing/2014/main" id="{D1894F76-C994-4408-BFAF-A850D0355393}"/>
            </a:ext>
          </a:extLst>
        </xdr:cNvPr>
        <xdr:cNvCxnSpPr/>
      </xdr:nvCxnSpPr>
      <xdr:spPr>
        <a:xfrm>
          <a:off x="5960110" y="18592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1" name="テキスト ボックス 450">
          <a:extLst>
            <a:ext uri="{FF2B5EF4-FFF2-40B4-BE49-F238E27FC236}">
              <a16:creationId xmlns:a16="http://schemas.microsoft.com/office/drawing/2014/main" id="{8704094F-2635-4D94-9FE9-5B935C5814CF}"/>
            </a:ext>
          </a:extLst>
        </xdr:cNvPr>
        <xdr:cNvSpPr txBox="1"/>
      </xdr:nvSpPr>
      <xdr:spPr>
        <a:xfrm>
          <a:off x="5527221" y="1844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2" name="直線コネクタ 451">
          <a:extLst>
            <a:ext uri="{FF2B5EF4-FFF2-40B4-BE49-F238E27FC236}">
              <a16:creationId xmlns:a16="http://schemas.microsoft.com/office/drawing/2014/main" id="{7827D45D-2D52-4B2B-B779-A7E37F1A5F39}"/>
            </a:ext>
          </a:extLst>
        </xdr:cNvPr>
        <xdr:cNvCxnSpPr/>
      </xdr:nvCxnSpPr>
      <xdr:spPr>
        <a:xfrm>
          <a:off x="5960110" y="1813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3" name="テキスト ボックス 452">
          <a:extLst>
            <a:ext uri="{FF2B5EF4-FFF2-40B4-BE49-F238E27FC236}">
              <a16:creationId xmlns:a16="http://schemas.microsoft.com/office/drawing/2014/main" id="{C8AC58EC-6E5B-420F-85BC-79D2894E0CF1}"/>
            </a:ext>
          </a:extLst>
        </xdr:cNvPr>
        <xdr:cNvSpPr txBox="1"/>
      </xdr:nvSpPr>
      <xdr:spPr>
        <a:xfrm>
          <a:off x="5527221" y="1799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4" name="直線コネクタ 453">
          <a:extLst>
            <a:ext uri="{FF2B5EF4-FFF2-40B4-BE49-F238E27FC236}">
              <a16:creationId xmlns:a16="http://schemas.microsoft.com/office/drawing/2014/main" id="{B6A0EB0E-D8E2-4192-B434-4392BB6C3E25}"/>
            </a:ext>
          </a:extLst>
        </xdr:cNvPr>
        <xdr:cNvCxnSpPr/>
      </xdr:nvCxnSpPr>
      <xdr:spPr>
        <a:xfrm>
          <a:off x="5960110" y="176745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5" name="テキスト ボックス 454">
          <a:extLst>
            <a:ext uri="{FF2B5EF4-FFF2-40B4-BE49-F238E27FC236}">
              <a16:creationId xmlns:a16="http://schemas.microsoft.com/office/drawing/2014/main" id="{54EFD7C4-6335-47FF-BAEF-25A9471A63F2}"/>
            </a:ext>
          </a:extLst>
        </xdr:cNvPr>
        <xdr:cNvSpPr txBox="1"/>
      </xdr:nvSpPr>
      <xdr:spPr>
        <a:xfrm>
          <a:off x="5527221" y="1753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6" name="直線コネクタ 455">
          <a:extLst>
            <a:ext uri="{FF2B5EF4-FFF2-40B4-BE49-F238E27FC236}">
              <a16:creationId xmlns:a16="http://schemas.microsoft.com/office/drawing/2014/main" id="{2695CAE2-EDF5-48F5-9C42-7AF5366B5B5F}"/>
            </a:ext>
          </a:extLst>
        </xdr:cNvPr>
        <xdr:cNvCxnSpPr/>
      </xdr:nvCxnSpPr>
      <xdr:spPr>
        <a:xfrm>
          <a:off x="5960110" y="1722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7" name="テキスト ボックス 456">
          <a:extLst>
            <a:ext uri="{FF2B5EF4-FFF2-40B4-BE49-F238E27FC236}">
              <a16:creationId xmlns:a16="http://schemas.microsoft.com/office/drawing/2014/main" id="{FE172362-E3B9-4AB3-BD2F-9C442F8D6BBB}"/>
            </a:ext>
          </a:extLst>
        </xdr:cNvPr>
        <xdr:cNvSpPr txBox="1"/>
      </xdr:nvSpPr>
      <xdr:spPr>
        <a:xfrm>
          <a:off x="5527221" y="1707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AE71195B-853F-429F-B6AA-C0885820EB61}"/>
            </a:ext>
          </a:extLst>
        </xdr:cNvPr>
        <xdr:cNvCxnSpPr/>
      </xdr:nvCxnSpPr>
      <xdr:spPr>
        <a:xfrm>
          <a:off x="5960110" y="1676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E42E8458-00F1-4574-8D71-1DF9B2BEBDD5}"/>
            </a:ext>
          </a:extLst>
        </xdr:cNvPr>
        <xdr:cNvSpPr txBox="1"/>
      </xdr:nvSpPr>
      <xdr:spPr>
        <a:xfrm>
          <a:off x="5527221"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A637687B-124E-4CBD-AE8B-84F94C6CA96C}"/>
            </a:ext>
          </a:extLst>
        </xdr:cNvPr>
        <xdr:cNvSpPr/>
      </xdr:nvSpPr>
      <xdr:spPr>
        <a:xfrm>
          <a:off x="596011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44196</xdr:rowOff>
    </xdr:from>
    <xdr:to>
      <xdr:col>54</xdr:col>
      <xdr:colOff>189865</xdr:colOff>
      <xdr:row>108</xdr:row>
      <xdr:rowOff>48768</xdr:rowOff>
    </xdr:to>
    <xdr:cxnSp macro="">
      <xdr:nvCxnSpPr>
        <xdr:cNvPr id="461" name="直線コネクタ 460">
          <a:extLst>
            <a:ext uri="{FF2B5EF4-FFF2-40B4-BE49-F238E27FC236}">
              <a16:creationId xmlns:a16="http://schemas.microsoft.com/office/drawing/2014/main" id="{4966B731-BF33-4E7B-AF75-13B1B27CA153}"/>
            </a:ext>
          </a:extLst>
        </xdr:cNvPr>
        <xdr:cNvCxnSpPr/>
      </xdr:nvCxnSpPr>
      <xdr:spPr>
        <a:xfrm flipV="1">
          <a:off x="9429115" y="17534001"/>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52595</xdr:rowOff>
    </xdr:from>
    <xdr:ext cx="469744" cy="259045"/>
    <xdr:sp macro="" textlink="">
      <xdr:nvSpPr>
        <xdr:cNvPr id="462" name="【市民会館】&#10;一人当たり面積最小値テキスト">
          <a:extLst>
            <a:ext uri="{FF2B5EF4-FFF2-40B4-BE49-F238E27FC236}">
              <a16:creationId xmlns:a16="http://schemas.microsoft.com/office/drawing/2014/main" id="{F17FC68A-E3F3-447B-82E1-E037B3D92E4E}"/>
            </a:ext>
          </a:extLst>
        </xdr:cNvPr>
        <xdr:cNvSpPr txBox="1"/>
      </xdr:nvSpPr>
      <xdr:spPr>
        <a:xfrm>
          <a:off x="9467850" y="1857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48768</xdr:rowOff>
    </xdr:from>
    <xdr:to>
      <xdr:col>55</xdr:col>
      <xdr:colOff>88900</xdr:colOff>
      <xdr:row>108</xdr:row>
      <xdr:rowOff>48768</xdr:rowOff>
    </xdr:to>
    <xdr:cxnSp macro="">
      <xdr:nvCxnSpPr>
        <xdr:cNvPr id="463" name="直線コネクタ 462">
          <a:extLst>
            <a:ext uri="{FF2B5EF4-FFF2-40B4-BE49-F238E27FC236}">
              <a16:creationId xmlns:a16="http://schemas.microsoft.com/office/drawing/2014/main" id="{289CE3FE-B77B-4D9A-AB2F-C58E2FC2A197}"/>
            </a:ext>
          </a:extLst>
        </xdr:cNvPr>
        <xdr:cNvCxnSpPr/>
      </xdr:nvCxnSpPr>
      <xdr:spPr>
        <a:xfrm>
          <a:off x="9356090" y="1856727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162323</xdr:rowOff>
    </xdr:from>
    <xdr:ext cx="469744" cy="259045"/>
    <xdr:sp macro="" textlink="">
      <xdr:nvSpPr>
        <xdr:cNvPr id="464" name="【市民会館】&#10;一人当たり面積最大値テキスト">
          <a:extLst>
            <a:ext uri="{FF2B5EF4-FFF2-40B4-BE49-F238E27FC236}">
              <a16:creationId xmlns:a16="http://schemas.microsoft.com/office/drawing/2014/main" id="{B8B02421-D2DE-4097-AB58-F5535AE36887}"/>
            </a:ext>
          </a:extLst>
        </xdr:cNvPr>
        <xdr:cNvSpPr txBox="1"/>
      </xdr:nvSpPr>
      <xdr:spPr>
        <a:xfrm>
          <a:off x="9467850" y="17309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44196</xdr:rowOff>
    </xdr:from>
    <xdr:to>
      <xdr:col>55</xdr:col>
      <xdr:colOff>88900</xdr:colOff>
      <xdr:row>102</xdr:row>
      <xdr:rowOff>44196</xdr:rowOff>
    </xdr:to>
    <xdr:cxnSp macro="">
      <xdr:nvCxnSpPr>
        <xdr:cNvPr id="465" name="直線コネクタ 464">
          <a:extLst>
            <a:ext uri="{FF2B5EF4-FFF2-40B4-BE49-F238E27FC236}">
              <a16:creationId xmlns:a16="http://schemas.microsoft.com/office/drawing/2014/main" id="{9E014E59-13E5-41F2-BB56-6AAB9AF5BC2F}"/>
            </a:ext>
          </a:extLst>
        </xdr:cNvPr>
        <xdr:cNvCxnSpPr/>
      </xdr:nvCxnSpPr>
      <xdr:spPr>
        <a:xfrm>
          <a:off x="9356090" y="17534001"/>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52849</xdr:rowOff>
    </xdr:from>
    <xdr:ext cx="469744" cy="259045"/>
    <xdr:sp macro="" textlink="">
      <xdr:nvSpPr>
        <xdr:cNvPr id="466" name="【市民会館】&#10;一人当たり面積平均値テキスト">
          <a:extLst>
            <a:ext uri="{FF2B5EF4-FFF2-40B4-BE49-F238E27FC236}">
              <a16:creationId xmlns:a16="http://schemas.microsoft.com/office/drawing/2014/main" id="{A2F8CDE5-5A9A-4E87-9E9C-4B63997769EB}"/>
            </a:ext>
          </a:extLst>
        </xdr:cNvPr>
        <xdr:cNvSpPr txBox="1"/>
      </xdr:nvSpPr>
      <xdr:spPr>
        <a:xfrm>
          <a:off x="9467850" y="180589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29972</xdr:rowOff>
    </xdr:from>
    <xdr:to>
      <xdr:col>55</xdr:col>
      <xdr:colOff>50800</xdr:colOff>
      <xdr:row>106</xdr:row>
      <xdr:rowOff>131572</xdr:rowOff>
    </xdr:to>
    <xdr:sp macro="" textlink="">
      <xdr:nvSpPr>
        <xdr:cNvPr id="467" name="フローチャート: 判断 466">
          <a:extLst>
            <a:ext uri="{FF2B5EF4-FFF2-40B4-BE49-F238E27FC236}">
              <a16:creationId xmlns:a16="http://schemas.microsoft.com/office/drawing/2014/main" id="{F20A6134-8E9C-43FB-AC49-5AF93CC5B9D1}"/>
            </a:ext>
          </a:extLst>
        </xdr:cNvPr>
        <xdr:cNvSpPr/>
      </xdr:nvSpPr>
      <xdr:spPr>
        <a:xfrm>
          <a:off x="9394190" y="18201767"/>
          <a:ext cx="9017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29972</xdr:rowOff>
    </xdr:from>
    <xdr:to>
      <xdr:col>50</xdr:col>
      <xdr:colOff>165100</xdr:colOff>
      <xdr:row>106</xdr:row>
      <xdr:rowOff>131572</xdr:rowOff>
    </xdr:to>
    <xdr:sp macro="" textlink="">
      <xdr:nvSpPr>
        <xdr:cNvPr id="468" name="フローチャート: 判断 467">
          <a:extLst>
            <a:ext uri="{FF2B5EF4-FFF2-40B4-BE49-F238E27FC236}">
              <a16:creationId xmlns:a16="http://schemas.microsoft.com/office/drawing/2014/main" id="{68D260EC-0FFB-4D9C-8A20-F82DF4C407C5}"/>
            </a:ext>
          </a:extLst>
        </xdr:cNvPr>
        <xdr:cNvSpPr/>
      </xdr:nvSpPr>
      <xdr:spPr>
        <a:xfrm>
          <a:off x="8632190" y="18201767"/>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34544</xdr:rowOff>
    </xdr:from>
    <xdr:to>
      <xdr:col>46</xdr:col>
      <xdr:colOff>38100</xdr:colOff>
      <xdr:row>106</xdr:row>
      <xdr:rowOff>136144</xdr:rowOff>
    </xdr:to>
    <xdr:sp macro="" textlink="">
      <xdr:nvSpPr>
        <xdr:cNvPr id="469" name="フローチャート: 判断 468">
          <a:extLst>
            <a:ext uri="{FF2B5EF4-FFF2-40B4-BE49-F238E27FC236}">
              <a16:creationId xmlns:a16="http://schemas.microsoft.com/office/drawing/2014/main" id="{B532B85B-E1E3-438A-9FF9-E138C7DFE2A5}"/>
            </a:ext>
          </a:extLst>
        </xdr:cNvPr>
        <xdr:cNvSpPr/>
      </xdr:nvSpPr>
      <xdr:spPr>
        <a:xfrm>
          <a:off x="7846060" y="182082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34544</xdr:rowOff>
    </xdr:from>
    <xdr:to>
      <xdr:col>41</xdr:col>
      <xdr:colOff>101600</xdr:colOff>
      <xdr:row>106</xdr:row>
      <xdr:rowOff>136144</xdr:rowOff>
    </xdr:to>
    <xdr:sp macro="" textlink="">
      <xdr:nvSpPr>
        <xdr:cNvPr id="470" name="フローチャート: 判断 469">
          <a:extLst>
            <a:ext uri="{FF2B5EF4-FFF2-40B4-BE49-F238E27FC236}">
              <a16:creationId xmlns:a16="http://schemas.microsoft.com/office/drawing/2014/main" id="{90349464-3E60-4123-973D-FB6294BA6E2D}"/>
            </a:ext>
          </a:extLst>
        </xdr:cNvPr>
        <xdr:cNvSpPr/>
      </xdr:nvSpPr>
      <xdr:spPr>
        <a:xfrm>
          <a:off x="7029450" y="1820824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34544</xdr:rowOff>
    </xdr:from>
    <xdr:to>
      <xdr:col>36</xdr:col>
      <xdr:colOff>165100</xdr:colOff>
      <xdr:row>106</xdr:row>
      <xdr:rowOff>136144</xdr:rowOff>
    </xdr:to>
    <xdr:sp macro="" textlink="">
      <xdr:nvSpPr>
        <xdr:cNvPr id="471" name="フローチャート: 判断 470">
          <a:extLst>
            <a:ext uri="{FF2B5EF4-FFF2-40B4-BE49-F238E27FC236}">
              <a16:creationId xmlns:a16="http://schemas.microsoft.com/office/drawing/2014/main" id="{9406FCC9-A977-46D1-83E6-01539E70B89C}"/>
            </a:ext>
          </a:extLst>
        </xdr:cNvPr>
        <xdr:cNvSpPr/>
      </xdr:nvSpPr>
      <xdr:spPr>
        <a:xfrm>
          <a:off x="6231890" y="18208244"/>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DE047E70-A55F-4B01-9A5F-6C8B3AD2DA65}"/>
            </a:ext>
          </a:extLst>
        </xdr:cNvPr>
        <xdr:cNvSpPr txBox="1"/>
      </xdr:nvSpPr>
      <xdr:spPr>
        <a:xfrm>
          <a:off x="925830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CF445CA3-9C2F-40EB-B7D0-FF9E77EDCA00}"/>
            </a:ext>
          </a:extLst>
        </xdr:cNvPr>
        <xdr:cNvSpPr txBox="1"/>
      </xdr:nvSpPr>
      <xdr:spPr>
        <a:xfrm>
          <a:off x="8515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E24ADEC7-A818-44B7-BD7E-570EF7094CC5}"/>
            </a:ext>
          </a:extLst>
        </xdr:cNvPr>
        <xdr:cNvSpPr txBox="1"/>
      </xdr:nvSpPr>
      <xdr:spPr>
        <a:xfrm>
          <a:off x="7717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EDE8011B-C259-48F7-9554-9337B1CDF1A4}"/>
            </a:ext>
          </a:extLst>
        </xdr:cNvPr>
        <xdr:cNvSpPr txBox="1"/>
      </xdr:nvSpPr>
      <xdr:spPr>
        <a:xfrm>
          <a:off x="691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FD8F6E00-DB07-47E2-A624-48B74CB883BF}"/>
            </a:ext>
          </a:extLst>
        </xdr:cNvPr>
        <xdr:cNvSpPr txBox="1"/>
      </xdr:nvSpPr>
      <xdr:spPr>
        <a:xfrm>
          <a:off x="6115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148844</xdr:rowOff>
    </xdr:from>
    <xdr:to>
      <xdr:col>55</xdr:col>
      <xdr:colOff>50800</xdr:colOff>
      <xdr:row>107</xdr:row>
      <xdr:rowOff>78994</xdr:rowOff>
    </xdr:to>
    <xdr:sp macro="" textlink="">
      <xdr:nvSpPr>
        <xdr:cNvPr id="477" name="楕円 476">
          <a:extLst>
            <a:ext uri="{FF2B5EF4-FFF2-40B4-BE49-F238E27FC236}">
              <a16:creationId xmlns:a16="http://schemas.microsoft.com/office/drawing/2014/main" id="{269F15D2-92FB-4EE0-BF2F-5D78C9F144F8}"/>
            </a:ext>
          </a:extLst>
        </xdr:cNvPr>
        <xdr:cNvSpPr/>
      </xdr:nvSpPr>
      <xdr:spPr>
        <a:xfrm>
          <a:off x="9394190" y="18322544"/>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127271</xdr:rowOff>
    </xdr:from>
    <xdr:ext cx="469744" cy="259045"/>
    <xdr:sp macro="" textlink="">
      <xdr:nvSpPr>
        <xdr:cNvPr id="478" name="【市民会館】&#10;一人当たり面積該当値テキスト">
          <a:extLst>
            <a:ext uri="{FF2B5EF4-FFF2-40B4-BE49-F238E27FC236}">
              <a16:creationId xmlns:a16="http://schemas.microsoft.com/office/drawing/2014/main" id="{FBC51C37-9D2F-4703-8647-9AD84A062DC8}"/>
            </a:ext>
          </a:extLst>
        </xdr:cNvPr>
        <xdr:cNvSpPr txBox="1"/>
      </xdr:nvSpPr>
      <xdr:spPr>
        <a:xfrm>
          <a:off x="9467850" y="1830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148844</xdr:rowOff>
    </xdr:from>
    <xdr:to>
      <xdr:col>50</xdr:col>
      <xdr:colOff>165100</xdr:colOff>
      <xdr:row>107</xdr:row>
      <xdr:rowOff>78994</xdr:rowOff>
    </xdr:to>
    <xdr:sp macro="" textlink="">
      <xdr:nvSpPr>
        <xdr:cNvPr id="479" name="楕円 478">
          <a:extLst>
            <a:ext uri="{FF2B5EF4-FFF2-40B4-BE49-F238E27FC236}">
              <a16:creationId xmlns:a16="http://schemas.microsoft.com/office/drawing/2014/main" id="{47DE43A1-34BD-4E85-B457-BA514476F1D4}"/>
            </a:ext>
          </a:extLst>
        </xdr:cNvPr>
        <xdr:cNvSpPr/>
      </xdr:nvSpPr>
      <xdr:spPr>
        <a:xfrm>
          <a:off x="8632190" y="18322544"/>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28194</xdr:rowOff>
    </xdr:from>
    <xdr:to>
      <xdr:col>55</xdr:col>
      <xdr:colOff>0</xdr:colOff>
      <xdr:row>107</xdr:row>
      <xdr:rowOff>28194</xdr:rowOff>
    </xdr:to>
    <xdr:cxnSp macro="">
      <xdr:nvCxnSpPr>
        <xdr:cNvPr id="480" name="直線コネクタ 479">
          <a:extLst>
            <a:ext uri="{FF2B5EF4-FFF2-40B4-BE49-F238E27FC236}">
              <a16:creationId xmlns:a16="http://schemas.microsoft.com/office/drawing/2014/main" id="{64E83642-1BC5-444F-8FB7-53E40CE38565}"/>
            </a:ext>
          </a:extLst>
        </xdr:cNvPr>
        <xdr:cNvCxnSpPr/>
      </xdr:nvCxnSpPr>
      <xdr:spPr>
        <a:xfrm>
          <a:off x="8686800" y="18371439"/>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148844</xdr:rowOff>
    </xdr:from>
    <xdr:to>
      <xdr:col>46</xdr:col>
      <xdr:colOff>38100</xdr:colOff>
      <xdr:row>107</xdr:row>
      <xdr:rowOff>78994</xdr:rowOff>
    </xdr:to>
    <xdr:sp macro="" textlink="">
      <xdr:nvSpPr>
        <xdr:cNvPr id="481" name="楕円 480">
          <a:extLst>
            <a:ext uri="{FF2B5EF4-FFF2-40B4-BE49-F238E27FC236}">
              <a16:creationId xmlns:a16="http://schemas.microsoft.com/office/drawing/2014/main" id="{20651C33-571E-40E0-946A-E72CA828DE41}"/>
            </a:ext>
          </a:extLst>
        </xdr:cNvPr>
        <xdr:cNvSpPr/>
      </xdr:nvSpPr>
      <xdr:spPr>
        <a:xfrm>
          <a:off x="7846060" y="1832254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28194</xdr:rowOff>
    </xdr:from>
    <xdr:to>
      <xdr:col>50</xdr:col>
      <xdr:colOff>114300</xdr:colOff>
      <xdr:row>107</xdr:row>
      <xdr:rowOff>28194</xdr:rowOff>
    </xdr:to>
    <xdr:cxnSp macro="">
      <xdr:nvCxnSpPr>
        <xdr:cNvPr id="482" name="直線コネクタ 481">
          <a:extLst>
            <a:ext uri="{FF2B5EF4-FFF2-40B4-BE49-F238E27FC236}">
              <a16:creationId xmlns:a16="http://schemas.microsoft.com/office/drawing/2014/main" id="{34A23134-2100-40C1-AEE5-A606A6E1F40A}"/>
            </a:ext>
          </a:extLst>
        </xdr:cNvPr>
        <xdr:cNvCxnSpPr/>
      </xdr:nvCxnSpPr>
      <xdr:spPr>
        <a:xfrm>
          <a:off x="7889240" y="18371439"/>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148844</xdr:rowOff>
    </xdr:from>
    <xdr:to>
      <xdr:col>41</xdr:col>
      <xdr:colOff>101600</xdr:colOff>
      <xdr:row>107</xdr:row>
      <xdr:rowOff>78994</xdr:rowOff>
    </xdr:to>
    <xdr:sp macro="" textlink="">
      <xdr:nvSpPr>
        <xdr:cNvPr id="483" name="楕円 482">
          <a:extLst>
            <a:ext uri="{FF2B5EF4-FFF2-40B4-BE49-F238E27FC236}">
              <a16:creationId xmlns:a16="http://schemas.microsoft.com/office/drawing/2014/main" id="{1A97F15F-FE28-429A-A637-8B647C40450A}"/>
            </a:ext>
          </a:extLst>
        </xdr:cNvPr>
        <xdr:cNvSpPr/>
      </xdr:nvSpPr>
      <xdr:spPr>
        <a:xfrm>
          <a:off x="7029450" y="18322544"/>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28194</xdr:rowOff>
    </xdr:from>
    <xdr:to>
      <xdr:col>45</xdr:col>
      <xdr:colOff>177800</xdr:colOff>
      <xdr:row>107</xdr:row>
      <xdr:rowOff>28194</xdr:rowOff>
    </xdr:to>
    <xdr:cxnSp macro="">
      <xdr:nvCxnSpPr>
        <xdr:cNvPr id="484" name="直線コネクタ 483">
          <a:extLst>
            <a:ext uri="{FF2B5EF4-FFF2-40B4-BE49-F238E27FC236}">
              <a16:creationId xmlns:a16="http://schemas.microsoft.com/office/drawing/2014/main" id="{344307DE-43D3-40BF-BADC-A7F6FDC22FA8}"/>
            </a:ext>
          </a:extLst>
        </xdr:cNvPr>
        <xdr:cNvCxnSpPr/>
      </xdr:nvCxnSpPr>
      <xdr:spPr>
        <a:xfrm>
          <a:off x="7084060" y="18371439"/>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148844</xdr:rowOff>
    </xdr:from>
    <xdr:to>
      <xdr:col>36</xdr:col>
      <xdr:colOff>165100</xdr:colOff>
      <xdr:row>107</xdr:row>
      <xdr:rowOff>78994</xdr:rowOff>
    </xdr:to>
    <xdr:sp macro="" textlink="">
      <xdr:nvSpPr>
        <xdr:cNvPr id="485" name="楕円 484">
          <a:extLst>
            <a:ext uri="{FF2B5EF4-FFF2-40B4-BE49-F238E27FC236}">
              <a16:creationId xmlns:a16="http://schemas.microsoft.com/office/drawing/2014/main" id="{E842270A-2A57-4837-A4C7-2A89F594C7C5}"/>
            </a:ext>
          </a:extLst>
        </xdr:cNvPr>
        <xdr:cNvSpPr/>
      </xdr:nvSpPr>
      <xdr:spPr>
        <a:xfrm>
          <a:off x="6231890" y="18322544"/>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28194</xdr:rowOff>
    </xdr:from>
    <xdr:to>
      <xdr:col>41</xdr:col>
      <xdr:colOff>50800</xdr:colOff>
      <xdr:row>107</xdr:row>
      <xdr:rowOff>28194</xdr:rowOff>
    </xdr:to>
    <xdr:cxnSp macro="">
      <xdr:nvCxnSpPr>
        <xdr:cNvPr id="486" name="直線コネクタ 485">
          <a:extLst>
            <a:ext uri="{FF2B5EF4-FFF2-40B4-BE49-F238E27FC236}">
              <a16:creationId xmlns:a16="http://schemas.microsoft.com/office/drawing/2014/main" id="{F1EF7CE0-3852-491E-8B54-7E41F464EB25}"/>
            </a:ext>
          </a:extLst>
        </xdr:cNvPr>
        <xdr:cNvCxnSpPr/>
      </xdr:nvCxnSpPr>
      <xdr:spPr>
        <a:xfrm>
          <a:off x="6286500" y="18371439"/>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148099</xdr:rowOff>
    </xdr:from>
    <xdr:ext cx="469744" cy="259045"/>
    <xdr:sp macro="" textlink="">
      <xdr:nvSpPr>
        <xdr:cNvPr id="487" name="n_1aveValue【市民会館】&#10;一人当たり面積">
          <a:extLst>
            <a:ext uri="{FF2B5EF4-FFF2-40B4-BE49-F238E27FC236}">
              <a16:creationId xmlns:a16="http://schemas.microsoft.com/office/drawing/2014/main" id="{C58BEBBB-6655-42B2-B183-8E28FB56F055}"/>
            </a:ext>
          </a:extLst>
        </xdr:cNvPr>
        <xdr:cNvSpPr txBox="1"/>
      </xdr:nvSpPr>
      <xdr:spPr>
        <a:xfrm>
          <a:off x="8454467" y="17976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152671</xdr:rowOff>
    </xdr:from>
    <xdr:ext cx="469744" cy="259045"/>
    <xdr:sp macro="" textlink="">
      <xdr:nvSpPr>
        <xdr:cNvPr id="488" name="n_2aveValue【市民会館】&#10;一人当たり面積">
          <a:extLst>
            <a:ext uri="{FF2B5EF4-FFF2-40B4-BE49-F238E27FC236}">
              <a16:creationId xmlns:a16="http://schemas.microsoft.com/office/drawing/2014/main" id="{2D7016CA-CDA5-495F-8AA2-592F1C1D1178}"/>
            </a:ext>
          </a:extLst>
        </xdr:cNvPr>
        <xdr:cNvSpPr txBox="1"/>
      </xdr:nvSpPr>
      <xdr:spPr>
        <a:xfrm>
          <a:off x="7673417" y="1798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152671</xdr:rowOff>
    </xdr:from>
    <xdr:ext cx="469744" cy="259045"/>
    <xdr:sp macro="" textlink="">
      <xdr:nvSpPr>
        <xdr:cNvPr id="489" name="n_3aveValue【市民会館】&#10;一人当たり面積">
          <a:extLst>
            <a:ext uri="{FF2B5EF4-FFF2-40B4-BE49-F238E27FC236}">
              <a16:creationId xmlns:a16="http://schemas.microsoft.com/office/drawing/2014/main" id="{24D050A9-6178-4790-8456-4D423E34797C}"/>
            </a:ext>
          </a:extLst>
        </xdr:cNvPr>
        <xdr:cNvSpPr txBox="1"/>
      </xdr:nvSpPr>
      <xdr:spPr>
        <a:xfrm>
          <a:off x="6866332" y="1798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152671</xdr:rowOff>
    </xdr:from>
    <xdr:ext cx="469744" cy="259045"/>
    <xdr:sp macro="" textlink="">
      <xdr:nvSpPr>
        <xdr:cNvPr id="490" name="n_4aveValue【市民会館】&#10;一人当たり面積">
          <a:extLst>
            <a:ext uri="{FF2B5EF4-FFF2-40B4-BE49-F238E27FC236}">
              <a16:creationId xmlns:a16="http://schemas.microsoft.com/office/drawing/2014/main" id="{1E108E45-6564-43AC-8FE7-E12646F8A739}"/>
            </a:ext>
          </a:extLst>
        </xdr:cNvPr>
        <xdr:cNvSpPr txBox="1"/>
      </xdr:nvSpPr>
      <xdr:spPr>
        <a:xfrm>
          <a:off x="6068772" y="1798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70121</xdr:rowOff>
    </xdr:from>
    <xdr:ext cx="469744" cy="259045"/>
    <xdr:sp macro="" textlink="">
      <xdr:nvSpPr>
        <xdr:cNvPr id="491" name="n_1mainValue【市民会館】&#10;一人当たり面積">
          <a:extLst>
            <a:ext uri="{FF2B5EF4-FFF2-40B4-BE49-F238E27FC236}">
              <a16:creationId xmlns:a16="http://schemas.microsoft.com/office/drawing/2014/main" id="{16921B8E-682E-47F4-A067-90A3E1245C2C}"/>
            </a:ext>
          </a:extLst>
        </xdr:cNvPr>
        <xdr:cNvSpPr txBox="1"/>
      </xdr:nvSpPr>
      <xdr:spPr>
        <a:xfrm>
          <a:off x="8454467" y="184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70121</xdr:rowOff>
    </xdr:from>
    <xdr:ext cx="469744" cy="259045"/>
    <xdr:sp macro="" textlink="">
      <xdr:nvSpPr>
        <xdr:cNvPr id="492" name="n_2mainValue【市民会館】&#10;一人当たり面積">
          <a:extLst>
            <a:ext uri="{FF2B5EF4-FFF2-40B4-BE49-F238E27FC236}">
              <a16:creationId xmlns:a16="http://schemas.microsoft.com/office/drawing/2014/main" id="{5FB0720A-339F-4107-9212-D3D3FFEC623D}"/>
            </a:ext>
          </a:extLst>
        </xdr:cNvPr>
        <xdr:cNvSpPr txBox="1"/>
      </xdr:nvSpPr>
      <xdr:spPr>
        <a:xfrm>
          <a:off x="7673417" y="184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70121</xdr:rowOff>
    </xdr:from>
    <xdr:ext cx="469744" cy="259045"/>
    <xdr:sp macro="" textlink="">
      <xdr:nvSpPr>
        <xdr:cNvPr id="493" name="n_3mainValue【市民会館】&#10;一人当たり面積">
          <a:extLst>
            <a:ext uri="{FF2B5EF4-FFF2-40B4-BE49-F238E27FC236}">
              <a16:creationId xmlns:a16="http://schemas.microsoft.com/office/drawing/2014/main" id="{8CBCA45A-C8C3-4C0C-BB10-8779B79B77E7}"/>
            </a:ext>
          </a:extLst>
        </xdr:cNvPr>
        <xdr:cNvSpPr txBox="1"/>
      </xdr:nvSpPr>
      <xdr:spPr>
        <a:xfrm>
          <a:off x="6866332" y="184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70121</xdr:rowOff>
    </xdr:from>
    <xdr:ext cx="469744" cy="259045"/>
    <xdr:sp macro="" textlink="">
      <xdr:nvSpPr>
        <xdr:cNvPr id="494" name="n_4mainValue【市民会館】&#10;一人当たり面積">
          <a:extLst>
            <a:ext uri="{FF2B5EF4-FFF2-40B4-BE49-F238E27FC236}">
              <a16:creationId xmlns:a16="http://schemas.microsoft.com/office/drawing/2014/main" id="{A7B8A09D-341A-4C4B-B4BC-E9B0C69D116F}"/>
            </a:ext>
          </a:extLst>
        </xdr:cNvPr>
        <xdr:cNvSpPr txBox="1"/>
      </xdr:nvSpPr>
      <xdr:spPr>
        <a:xfrm>
          <a:off x="6068772" y="184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E2CA2F09-FC01-493E-9F2D-B9FB7E9B898E}"/>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F2A22BE1-4A20-4E07-BD42-F2FB6D164589}"/>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B537C105-16A5-475E-AFCD-9068567D2B40}"/>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5C4EFDC6-795C-4D36-82D0-6FEDED5D2B4E}"/>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1071D0BE-2CB1-45D4-9808-102800440AD3}"/>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6E321312-77C0-49D3-976C-17461522216D}"/>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49C15013-7279-4D7F-B492-AF43C2A6859A}"/>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0E1BC842-8F23-4942-8372-7B191C57E068}"/>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A7271F0F-4999-482F-8D09-108A629D03BE}"/>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6A54C0D3-27B1-46F6-AB59-1F303CEE3D36}"/>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5" name="テキスト ボックス 504">
          <a:extLst>
            <a:ext uri="{FF2B5EF4-FFF2-40B4-BE49-F238E27FC236}">
              <a16:creationId xmlns:a16="http://schemas.microsoft.com/office/drawing/2014/main" id="{583F7799-94E2-49B4-8C72-2B46DAD1C469}"/>
            </a:ext>
          </a:extLst>
        </xdr:cNvPr>
        <xdr:cNvSpPr txBox="1"/>
      </xdr:nvSpPr>
      <xdr:spPr>
        <a:xfrm>
          <a:off x="10842791" y="7475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EA3A1CC3-EEFC-4394-AF4B-979BA42FAC4D}"/>
            </a:ext>
          </a:extLst>
        </xdr:cNvPr>
        <xdr:cNvCxnSpPr/>
      </xdr:nvCxnSpPr>
      <xdr:spPr>
        <a:xfrm>
          <a:off x="1120394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7" name="テキスト ボックス 506">
          <a:extLst>
            <a:ext uri="{FF2B5EF4-FFF2-40B4-BE49-F238E27FC236}">
              <a16:creationId xmlns:a16="http://schemas.microsoft.com/office/drawing/2014/main" id="{C7826174-29C6-4708-ACD8-DF16AF24517E}"/>
            </a:ext>
          </a:extLst>
        </xdr:cNvPr>
        <xdr:cNvSpPr txBox="1"/>
      </xdr:nvSpPr>
      <xdr:spPr>
        <a:xfrm>
          <a:off x="10842791" y="7094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D46D6BE2-264E-499C-810B-BFED7C5274BF}"/>
            </a:ext>
          </a:extLst>
        </xdr:cNvPr>
        <xdr:cNvCxnSpPr/>
      </xdr:nvCxnSpPr>
      <xdr:spPr>
        <a:xfrm>
          <a:off x="1120394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8347A1B4-A533-4055-9ADF-5E8949D5A9CE}"/>
            </a:ext>
          </a:extLst>
        </xdr:cNvPr>
        <xdr:cNvSpPr txBox="1"/>
      </xdr:nvSpPr>
      <xdr:spPr>
        <a:xfrm>
          <a:off x="1084279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CD8F2E7F-E022-4C4C-8A61-7285227E0D74}"/>
            </a:ext>
          </a:extLst>
        </xdr:cNvPr>
        <xdr:cNvCxnSpPr/>
      </xdr:nvCxnSpPr>
      <xdr:spPr>
        <a:xfrm>
          <a:off x="1120394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0F2A6A60-FFA6-45CF-B424-BFBF329247FB}"/>
            </a:ext>
          </a:extLst>
        </xdr:cNvPr>
        <xdr:cNvSpPr txBox="1"/>
      </xdr:nvSpPr>
      <xdr:spPr>
        <a:xfrm>
          <a:off x="1084279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F583C98C-9511-4C29-BBDB-0981CB113CCA}"/>
            </a:ext>
          </a:extLst>
        </xdr:cNvPr>
        <xdr:cNvCxnSpPr/>
      </xdr:nvCxnSpPr>
      <xdr:spPr>
        <a:xfrm>
          <a:off x="1120394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1B0C2B9C-34D2-4807-8A5A-9BBA26945DAB}"/>
            </a:ext>
          </a:extLst>
        </xdr:cNvPr>
        <xdr:cNvSpPr txBox="1"/>
      </xdr:nvSpPr>
      <xdr:spPr>
        <a:xfrm>
          <a:off x="1084279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69860054-A55C-41E4-B2D8-7D6B14EC28CA}"/>
            </a:ext>
          </a:extLst>
        </xdr:cNvPr>
        <xdr:cNvCxnSpPr/>
      </xdr:nvCxnSpPr>
      <xdr:spPr>
        <a:xfrm>
          <a:off x="1120394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95D1938E-2CD6-4727-B8AC-881407D85C6F}"/>
            </a:ext>
          </a:extLst>
        </xdr:cNvPr>
        <xdr:cNvSpPr txBox="1"/>
      </xdr:nvSpPr>
      <xdr:spPr>
        <a:xfrm>
          <a:off x="1084279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4D4C61BF-DD2C-4A9F-BF79-244C225B30A0}"/>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7" name="テキスト ボックス 516">
          <a:extLst>
            <a:ext uri="{FF2B5EF4-FFF2-40B4-BE49-F238E27FC236}">
              <a16:creationId xmlns:a16="http://schemas.microsoft.com/office/drawing/2014/main" id="{278B801D-403A-473F-9D21-1D880E4ADF62}"/>
            </a:ext>
          </a:extLst>
        </xdr:cNvPr>
        <xdr:cNvSpPr txBox="1"/>
      </xdr:nvSpPr>
      <xdr:spPr>
        <a:xfrm>
          <a:off x="10842791" y="519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56FECB5E-2C96-4005-86ED-0E23611E19F7}"/>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15240</xdr:rowOff>
    </xdr:to>
    <xdr:cxnSp macro="">
      <xdr:nvCxnSpPr>
        <xdr:cNvPr id="519" name="直線コネクタ 518">
          <a:extLst>
            <a:ext uri="{FF2B5EF4-FFF2-40B4-BE49-F238E27FC236}">
              <a16:creationId xmlns:a16="http://schemas.microsoft.com/office/drawing/2014/main" id="{731DC288-D2B8-408C-BE59-96414A7F880A}"/>
            </a:ext>
          </a:extLst>
        </xdr:cNvPr>
        <xdr:cNvCxnSpPr/>
      </xdr:nvCxnSpPr>
      <xdr:spPr>
        <a:xfrm flipV="1">
          <a:off x="14703424" y="5629275"/>
          <a:ext cx="0" cy="1590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19067</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6F692563-0E8B-4486-90CE-8F24EFC5E5B8}"/>
            </a:ext>
          </a:extLst>
        </xdr:cNvPr>
        <xdr:cNvSpPr txBox="1"/>
      </xdr:nvSpPr>
      <xdr:spPr>
        <a:xfrm>
          <a:off x="1474216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15240</xdr:rowOff>
    </xdr:from>
    <xdr:to>
      <xdr:col>86</xdr:col>
      <xdr:colOff>25400</xdr:colOff>
      <xdr:row>42</xdr:row>
      <xdr:rowOff>15240</xdr:rowOff>
    </xdr:to>
    <xdr:cxnSp macro="">
      <xdr:nvCxnSpPr>
        <xdr:cNvPr id="521" name="直線コネクタ 520">
          <a:extLst>
            <a:ext uri="{FF2B5EF4-FFF2-40B4-BE49-F238E27FC236}">
              <a16:creationId xmlns:a16="http://schemas.microsoft.com/office/drawing/2014/main" id="{690AFDB3-9939-461E-9A63-94B2D39F72E3}"/>
            </a:ext>
          </a:extLst>
        </xdr:cNvPr>
        <xdr:cNvCxnSpPr/>
      </xdr:nvCxnSpPr>
      <xdr:spPr>
        <a:xfrm>
          <a:off x="14611350" y="72199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BBDB2454-58D2-4A23-B035-0385E522AFB4}"/>
            </a:ext>
          </a:extLst>
        </xdr:cNvPr>
        <xdr:cNvSpPr txBox="1"/>
      </xdr:nvSpPr>
      <xdr:spPr>
        <a:xfrm>
          <a:off x="14742160" y="5410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523" name="直線コネクタ 522">
          <a:extLst>
            <a:ext uri="{FF2B5EF4-FFF2-40B4-BE49-F238E27FC236}">
              <a16:creationId xmlns:a16="http://schemas.microsoft.com/office/drawing/2014/main" id="{17545196-03ED-41FC-8710-526F1FB1AB62}"/>
            </a:ext>
          </a:extLst>
        </xdr:cNvPr>
        <xdr:cNvCxnSpPr/>
      </xdr:nvCxnSpPr>
      <xdr:spPr>
        <a:xfrm>
          <a:off x="14611350" y="5629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36847</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CFA7D9A2-F5FF-45E3-81A6-A912DCCA0AA0}"/>
            </a:ext>
          </a:extLst>
        </xdr:cNvPr>
        <xdr:cNvSpPr txBox="1"/>
      </xdr:nvSpPr>
      <xdr:spPr>
        <a:xfrm>
          <a:off x="14742160" y="6551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13970</xdr:rowOff>
    </xdr:from>
    <xdr:to>
      <xdr:col>85</xdr:col>
      <xdr:colOff>177800</xdr:colOff>
      <xdr:row>39</xdr:row>
      <xdr:rowOff>115570</xdr:rowOff>
    </xdr:to>
    <xdr:sp macro="" textlink="">
      <xdr:nvSpPr>
        <xdr:cNvPr id="525" name="フローチャート: 判断 524">
          <a:extLst>
            <a:ext uri="{FF2B5EF4-FFF2-40B4-BE49-F238E27FC236}">
              <a16:creationId xmlns:a16="http://schemas.microsoft.com/office/drawing/2014/main" id="{83BED29F-462F-48D8-8BA4-69E0107BA166}"/>
            </a:ext>
          </a:extLst>
        </xdr:cNvPr>
        <xdr:cNvSpPr/>
      </xdr:nvSpPr>
      <xdr:spPr>
        <a:xfrm>
          <a:off x="14649450" y="670433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86360</xdr:rowOff>
    </xdr:from>
    <xdr:to>
      <xdr:col>81</xdr:col>
      <xdr:colOff>101600</xdr:colOff>
      <xdr:row>40</xdr:row>
      <xdr:rowOff>16510</xdr:rowOff>
    </xdr:to>
    <xdr:sp macro="" textlink="">
      <xdr:nvSpPr>
        <xdr:cNvPr id="526" name="フローチャート: 判断 525">
          <a:extLst>
            <a:ext uri="{FF2B5EF4-FFF2-40B4-BE49-F238E27FC236}">
              <a16:creationId xmlns:a16="http://schemas.microsoft.com/office/drawing/2014/main" id="{68EEF380-5EA9-44FE-BF90-CE1C753513AF}"/>
            </a:ext>
          </a:extLst>
        </xdr:cNvPr>
        <xdr:cNvSpPr/>
      </xdr:nvSpPr>
      <xdr:spPr>
        <a:xfrm>
          <a:off x="13887450" y="677481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33020</xdr:rowOff>
    </xdr:from>
    <xdr:to>
      <xdr:col>76</xdr:col>
      <xdr:colOff>165100</xdr:colOff>
      <xdr:row>39</xdr:row>
      <xdr:rowOff>134620</xdr:rowOff>
    </xdr:to>
    <xdr:sp macro="" textlink="">
      <xdr:nvSpPr>
        <xdr:cNvPr id="527" name="フローチャート: 判断 526">
          <a:extLst>
            <a:ext uri="{FF2B5EF4-FFF2-40B4-BE49-F238E27FC236}">
              <a16:creationId xmlns:a16="http://schemas.microsoft.com/office/drawing/2014/main" id="{53B5D1B7-546F-44DC-86BD-884CD3F4A5B1}"/>
            </a:ext>
          </a:extLst>
        </xdr:cNvPr>
        <xdr:cNvSpPr/>
      </xdr:nvSpPr>
      <xdr:spPr>
        <a:xfrm>
          <a:off x="13089890" y="6717665"/>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162560</xdr:rowOff>
    </xdr:from>
    <xdr:to>
      <xdr:col>72</xdr:col>
      <xdr:colOff>38100</xdr:colOff>
      <xdr:row>39</xdr:row>
      <xdr:rowOff>92710</xdr:rowOff>
    </xdr:to>
    <xdr:sp macro="" textlink="">
      <xdr:nvSpPr>
        <xdr:cNvPr id="528" name="フローチャート: 判断 527">
          <a:extLst>
            <a:ext uri="{FF2B5EF4-FFF2-40B4-BE49-F238E27FC236}">
              <a16:creationId xmlns:a16="http://schemas.microsoft.com/office/drawing/2014/main" id="{8DCCD567-94E0-4490-AB31-D32303A1A3E3}"/>
            </a:ext>
          </a:extLst>
        </xdr:cNvPr>
        <xdr:cNvSpPr/>
      </xdr:nvSpPr>
      <xdr:spPr>
        <a:xfrm>
          <a:off x="12303760" y="667956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33020</xdr:rowOff>
    </xdr:from>
    <xdr:to>
      <xdr:col>67</xdr:col>
      <xdr:colOff>101600</xdr:colOff>
      <xdr:row>39</xdr:row>
      <xdr:rowOff>134620</xdr:rowOff>
    </xdr:to>
    <xdr:sp macro="" textlink="">
      <xdr:nvSpPr>
        <xdr:cNvPr id="529" name="フローチャート: 判断 528">
          <a:extLst>
            <a:ext uri="{FF2B5EF4-FFF2-40B4-BE49-F238E27FC236}">
              <a16:creationId xmlns:a16="http://schemas.microsoft.com/office/drawing/2014/main" id="{C97ED2A1-8D4B-4EC3-ABB7-F1AAA376C626}"/>
            </a:ext>
          </a:extLst>
        </xdr:cNvPr>
        <xdr:cNvSpPr/>
      </xdr:nvSpPr>
      <xdr:spPr>
        <a:xfrm>
          <a:off x="11487150" y="671766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79173D07-7D54-428E-9545-B6D6ED36AB19}"/>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E65937C4-AFE7-4023-8256-1CC0718D93A1}"/>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4ADBFA76-B860-4B65-BF07-E3E8D941BABD}"/>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11B3F138-7EF8-47B5-959A-35F03BEF3C0C}"/>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1CF4C41B-E698-41AA-9D9C-81827059ED68}"/>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82550</xdr:rowOff>
    </xdr:from>
    <xdr:to>
      <xdr:col>85</xdr:col>
      <xdr:colOff>177800</xdr:colOff>
      <xdr:row>40</xdr:row>
      <xdr:rowOff>12700</xdr:rowOff>
    </xdr:to>
    <xdr:sp macro="" textlink="">
      <xdr:nvSpPr>
        <xdr:cNvPr id="535" name="楕円 534">
          <a:extLst>
            <a:ext uri="{FF2B5EF4-FFF2-40B4-BE49-F238E27FC236}">
              <a16:creationId xmlns:a16="http://schemas.microsoft.com/office/drawing/2014/main" id="{93FE3DF6-C94F-4C93-A023-C2ED5998835C}"/>
            </a:ext>
          </a:extLst>
        </xdr:cNvPr>
        <xdr:cNvSpPr/>
      </xdr:nvSpPr>
      <xdr:spPr>
        <a:xfrm>
          <a:off x="14649450" y="67710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60977</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DA3C9842-EA7B-47A3-B180-19F36F6A98D6}"/>
            </a:ext>
          </a:extLst>
        </xdr:cNvPr>
        <xdr:cNvSpPr txBox="1"/>
      </xdr:nvSpPr>
      <xdr:spPr>
        <a:xfrm>
          <a:off x="14742160"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151130</xdr:rowOff>
    </xdr:from>
    <xdr:to>
      <xdr:col>81</xdr:col>
      <xdr:colOff>101600</xdr:colOff>
      <xdr:row>40</xdr:row>
      <xdr:rowOff>81280</xdr:rowOff>
    </xdr:to>
    <xdr:sp macro="" textlink="">
      <xdr:nvSpPr>
        <xdr:cNvPr id="537" name="楕円 536">
          <a:extLst>
            <a:ext uri="{FF2B5EF4-FFF2-40B4-BE49-F238E27FC236}">
              <a16:creationId xmlns:a16="http://schemas.microsoft.com/office/drawing/2014/main" id="{99E0C8F5-77D1-4B7B-BC71-B8F93AA35425}"/>
            </a:ext>
          </a:extLst>
        </xdr:cNvPr>
        <xdr:cNvSpPr/>
      </xdr:nvSpPr>
      <xdr:spPr>
        <a:xfrm>
          <a:off x="13887450" y="683768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133350</xdr:rowOff>
    </xdr:from>
    <xdr:to>
      <xdr:col>85</xdr:col>
      <xdr:colOff>127000</xdr:colOff>
      <xdr:row>40</xdr:row>
      <xdr:rowOff>30480</xdr:rowOff>
    </xdr:to>
    <xdr:cxnSp macro="">
      <xdr:nvCxnSpPr>
        <xdr:cNvPr id="538" name="直線コネクタ 537">
          <a:extLst>
            <a:ext uri="{FF2B5EF4-FFF2-40B4-BE49-F238E27FC236}">
              <a16:creationId xmlns:a16="http://schemas.microsoft.com/office/drawing/2014/main" id="{F91203FE-BFE9-42A3-B347-D2F90A014431}"/>
            </a:ext>
          </a:extLst>
        </xdr:cNvPr>
        <xdr:cNvCxnSpPr/>
      </xdr:nvCxnSpPr>
      <xdr:spPr>
        <a:xfrm flipV="1">
          <a:off x="13942060" y="6816090"/>
          <a:ext cx="762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52070</xdr:rowOff>
    </xdr:from>
    <xdr:to>
      <xdr:col>76</xdr:col>
      <xdr:colOff>165100</xdr:colOff>
      <xdr:row>39</xdr:row>
      <xdr:rowOff>153670</xdr:rowOff>
    </xdr:to>
    <xdr:sp macro="" textlink="">
      <xdr:nvSpPr>
        <xdr:cNvPr id="539" name="楕円 538">
          <a:extLst>
            <a:ext uri="{FF2B5EF4-FFF2-40B4-BE49-F238E27FC236}">
              <a16:creationId xmlns:a16="http://schemas.microsoft.com/office/drawing/2014/main" id="{AD4E5FB0-0021-4D56-8276-E9C66685EBCD}"/>
            </a:ext>
          </a:extLst>
        </xdr:cNvPr>
        <xdr:cNvSpPr/>
      </xdr:nvSpPr>
      <xdr:spPr>
        <a:xfrm>
          <a:off x="13089890" y="6742430"/>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102870</xdr:rowOff>
    </xdr:from>
    <xdr:to>
      <xdr:col>81</xdr:col>
      <xdr:colOff>50800</xdr:colOff>
      <xdr:row>40</xdr:row>
      <xdr:rowOff>30480</xdr:rowOff>
    </xdr:to>
    <xdr:cxnSp macro="">
      <xdr:nvCxnSpPr>
        <xdr:cNvPr id="540" name="直線コネクタ 539">
          <a:extLst>
            <a:ext uri="{FF2B5EF4-FFF2-40B4-BE49-F238E27FC236}">
              <a16:creationId xmlns:a16="http://schemas.microsoft.com/office/drawing/2014/main" id="{8424068A-AD2B-4126-AEED-141D17C87F40}"/>
            </a:ext>
          </a:extLst>
        </xdr:cNvPr>
        <xdr:cNvCxnSpPr/>
      </xdr:nvCxnSpPr>
      <xdr:spPr>
        <a:xfrm>
          <a:off x="13144500" y="6787515"/>
          <a:ext cx="79756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151130</xdr:rowOff>
    </xdr:from>
    <xdr:to>
      <xdr:col>72</xdr:col>
      <xdr:colOff>38100</xdr:colOff>
      <xdr:row>39</xdr:row>
      <xdr:rowOff>81280</xdr:rowOff>
    </xdr:to>
    <xdr:sp macro="" textlink="">
      <xdr:nvSpPr>
        <xdr:cNvPr id="541" name="楕円 540">
          <a:extLst>
            <a:ext uri="{FF2B5EF4-FFF2-40B4-BE49-F238E27FC236}">
              <a16:creationId xmlns:a16="http://schemas.microsoft.com/office/drawing/2014/main" id="{D29DFCBD-1E6B-469A-BD8D-399FE547E110}"/>
            </a:ext>
          </a:extLst>
        </xdr:cNvPr>
        <xdr:cNvSpPr/>
      </xdr:nvSpPr>
      <xdr:spPr>
        <a:xfrm>
          <a:off x="12303760" y="666623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30480</xdr:rowOff>
    </xdr:from>
    <xdr:to>
      <xdr:col>76</xdr:col>
      <xdr:colOff>114300</xdr:colOff>
      <xdr:row>39</xdr:row>
      <xdr:rowOff>102870</xdr:rowOff>
    </xdr:to>
    <xdr:cxnSp macro="">
      <xdr:nvCxnSpPr>
        <xdr:cNvPr id="542" name="直線コネクタ 541">
          <a:extLst>
            <a:ext uri="{FF2B5EF4-FFF2-40B4-BE49-F238E27FC236}">
              <a16:creationId xmlns:a16="http://schemas.microsoft.com/office/drawing/2014/main" id="{576801B3-791B-4309-8B68-D2CBEE8B4713}"/>
            </a:ext>
          </a:extLst>
        </xdr:cNvPr>
        <xdr:cNvCxnSpPr/>
      </xdr:nvCxnSpPr>
      <xdr:spPr>
        <a:xfrm>
          <a:off x="12346940" y="6715125"/>
          <a:ext cx="79756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17780</xdr:rowOff>
    </xdr:from>
    <xdr:to>
      <xdr:col>67</xdr:col>
      <xdr:colOff>101600</xdr:colOff>
      <xdr:row>39</xdr:row>
      <xdr:rowOff>119380</xdr:rowOff>
    </xdr:to>
    <xdr:sp macro="" textlink="">
      <xdr:nvSpPr>
        <xdr:cNvPr id="543" name="楕円 542">
          <a:extLst>
            <a:ext uri="{FF2B5EF4-FFF2-40B4-BE49-F238E27FC236}">
              <a16:creationId xmlns:a16="http://schemas.microsoft.com/office/drawing/2014/main" id="{BD0E9AB9-D39A-41FA-A915-C1FA6A9A56D2}"/>
            </a:ext>
          </a:extLst>
        </xdr:cNvPr>
        <xdr:cNvSpPr/>
      </xdr:nvSpPr>
      <xdr:spPr>
        <a:xfrm>
          <a:off x="11487150" y="670814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30480</xdr:rowOff>
    </xdr:from>
    <xdr:to>
      <xdr:col>71</xdr:col>
      <xdr:colOff>177800</xdr:colOff>
      <xdr:row>39</xdr:row>
      <xdr:rowOff>68580</xdr:rowOff>
    </xdr:to>
    <xdr:cxnSp macro="">
      <xdr:nvCxnSpPr>
        <xdr:cNvPr id="544" name="直線コネクタ 543">
          <a:extLst>
            <a:ext uri="{FF2B5EF4-FFF2-40B4-BE49-F238E27FC236}">
              <a16:creationId xmlns:a16="http://schemas.microsoft.com/office/drawing/2014/main" id="{43715389-754C-46F8-BC36-11E32508DFF4}"/>
            </a:ext>
          </a:extLst>
        </xdr:cNvPr>
        <xdr:cNvCxnSpPr/>
      </xdr:nvCxnSpPr>
      <xdr:spPr>
        <a:xfrm flipV="1">
          <a:off x="11541760" y="6715125"/>
          <a:ext cx="80518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33037</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DA7A35FA-F41E-4E01-9F56-D1C8BF09185E}"/>
            </a:ext>
          </a:extLst>
        </xdr:cNvPr>
        <xdr:cNvSpPr txBox="1"/>
      </xdr:nvSpPr>
      <xdr:spPr>
        <a:xfrm>
          <a:off x="13738234" y="6546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151147</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B1E699F8-0253-4D38-A535-1A7208DC70D1}"/>
            </a:ext>
          </a:extLst>
        </xdr:cNvPr>
        <xdr:cNvSpPr txBox="1"/>
      </xdr:nvSpPr>
      <xdr:spPr>
        <a:xfrm>
          <a:off x="12957184" y="6494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83837</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1278010D-67BB-4421-B090-1FF9AE28DB31}"/>
            </a:ext>
          </a:extLst>
        </xdr:cNvPr>
        <xdr:cNvSpPr txBox="1"/>
      </xdr:nvSpPr>
      <xdr:spPr>
        <a:xfrm>
          <a:off x="12171054" y="677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125747</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D2645A9C-6405-46EE-824E-F9D370B89508}"/>
            </a:ext>
          </a:extLst>
        </xdr:cNvPr>
        <xdr:cNvSpPr txBox="1"/>
      </xdr:nvSpPr>
      <xdr:spPr>
        <a:xfrm>
          <a:off x="11354444"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72407</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38441A93-D3EB-4B18-B23C-7653BCD86C61}"/>
            </a:ext>
          </a:extLst>
        </xdr:cNvPr>
        <xdr:cNvSpPr txBox="1"/>
      </xdr:nvSpPr>
      <xdr:spPr>
        <a:xfrm>
          <a:off x="13738234" y="693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144797</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A8C7A1C8-40A1-4F8E-AB41-772FFE35A9D8}"/>
            </a:ext>
          </a:extLst>
        </xdr:cNvPr>
        <xdr:cNvSpPr txBox="1"/>
      </xdr:nvSpPr>
      <xdr:spPr>
        <a:xfrm>
          <a:off x="12957184" y="682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97807</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B37C68E0-8599-43DF-9EA7-EF5DF2E07B55}"/>
            </a:ext>
          </a:extLst>
        </xdr:cNvPr>
        <xdr:cNvSpPr txBox="1"/>
      </xdr:nvSpPr>
      <xdr:spPr>
        <a:xfrm>
          <a:off x="12171054" y="643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135907</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C79C7CB8-2F56-470F-BD74-E3A4EF890CEB}"/>
            </a:ext>
          </a:extLst>
        </xdr:cNvPr>
        <xdr:cNvSpPr txBox="1"/>
      </xdr:nvSpPr>
      <xdr:spPr>
        <a:xfrm>
          <a:off x="11354444" y="647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39BD8DB5-20E0-4A4C-9687-6F8047D3B3D7}"/>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357CE840-404F-4D83-B0A5-505B80072109}"/>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8083B9B3-8AC8-440E-9C02-72C2C1D622AC}"/>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9156BA6C-9FDA-4464-85CB-732D234A051C}"/>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9D834DB5-872A-4631-9E8F-8B8F2FA7FDEF}"/>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1CEC0AC8-282D-42F7-BAB6-68CFCF91C257}"/>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76950850-AFE5-4129-97AE-DA8E0202630E}"/>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105D6A1F-6ABC-4E32-B0EE-56D6CFA23A95}"/>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86E2400E-B9B3-4440-9591-8D22AAAC1CE9}"/>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283C2BE0-E0FD-4B87-A4CC-16E8BC90A2C2}"/>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43</xdr:row>
      <xdr:rowOff>105427</xdr:rowOff>
    </xdr:from>
    <xdr:ext cx="248786" cy="259045"/>
    <xdr:sp macro="" textlink="">
      <xdr:nvSpPr>
        <xdr:cNvPr id="563" name="テキスト ボックス 562">
          <a:extLst>
            <a:ext uri="{FF2B5EF4-FFF2-40B4-BE49-F238E27FC236}">
              <a16:creationId xmlns:a16="http://schemas.microsoft.com/office/drawing/2014/main" id="{54D8D5D3-5B62-4F1E-BC79-EC4F98305347}"/>
            </a:ext>
          </a:extLst>
        </xdr:cNvPr>
        <xdr:cNvSpPr txBox="1"/>
      </xdr:nvSpPr>
      <xdr:spPr>
        <a:xfrm>
          <a:off x="16252324" y="74758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92528</xdr:rowOff>
    </xdr:from>
    <xdr:to>
      <xdr:col>120</xdr:col>
      <xdr:colOff>114300</xdr:colOff>
      <xdr:row>42</xdr:row>
      <xdr:rowOff>92528</xdr:rowOff>
    </xdr:to>
    <xdr:cxnSp macro="">
      <xdr:nvCxnSpPr>
        <xdr:cNvPr id="564" name="直線コネクタ 563">
          <a:extLst>
            <a:ext uri="{FF2B5EF4-FFF2-40B4-BE49-F238E27FC236}">
              <a16:creationId xmlns:a16="http://schemas.microsoft.com/office/drawing/2014/main" id="{57C08E48-CE15-47E8-AEB6-2295CAA82690}"/>
            </a:ext>
          </a:extLst>
        </xdr:cNvPr>
        <xdr:cNvCxnSpPr/>
      </xdr:nvCxnSpPr>
      <xdr:spPr>
        <a:xfrm>
          <a:off x="1645920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121755</xdr:rowOff>
    </xdr:from>
    <xdr:ext cx="531299" cy="259045"/>
    <xdr:sp macro="" textlink="">
      <xdr:nvSpPr>
        <xdr:cNvPr id="565" name="テキスト ボックス 564">
          <a:extLst>
            <a:ext uri="{FF2B5EF4-FFF2-40B4-BE49-F238E27FC236}">
              <a16:creationId xmlns:a16="http://schemas.microsoft.com/office/drawing/2014/main" id="{BC2E56A7-EDED-452A-90C1-33BF26A5D264}"/>
            </a:ext>
          </a:extLst>
        </xdr:cNvPr>
        <xdr:cNvSpPr txBox="1"/>
      </xdr:nvSpPr>
      <xdr:spPr>
        <a:xfrm>
          <a:off x="15985051" y="715311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6" name="直線コネクタ 565">
          <a:extLst>
            <a:ext uri="{FF2B5EF4-FFF2-40B4-BE49-F238E27FC236}">
              <a16:creationId xmlns:a16="http://schemas.microsoft.com/office/drawing/2014/main" id="{6BF86CDA-798F-4B14-BACB-BAAA4A9ABF20}"/>
            </a:ext>
          </a:extLst>
        </xdr:cNvPr>
        <xdr:cNvCxnSpPr/>
      </xdr:nvCxnSpPr>
      <xdr:spPr>
        <a:xfrm>
          <a:off x="1645920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7" name="テキスト ボックス 566">
          <a:extLst>
            <a:ext uri="{FF2B5EF4-FFF2-40B4-BE49-F238E27FC236}">
              <a16:creationId xmlns:a16="http://schemas.microsoft.com/office/drawing/2014/main" id="{5B04C04A-6465-4B6D-B3DC-75F256A33829}"/>
            </a:ext>
          </a:extLst>
        </xdr:cNvPr>
        <xdr:cNvSpPr txBox="1"/>
      </xdr:nvSpPr>
      <xdr:spPr>
        <a:xfrm>
          <a:off x="15985051" y="682082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8" name="直線コネクタ 567">
          <a:extLst>
            <a:ext uri="{FF2B5EF4-FFF2-40B4-BE49-F238E27FC236}">
              <a16:creationId xmlns:a16="http://schemas.microsoft.com/office/drawing/2014/main" id="{E169CC0F-E945-4F29-9B41-7E744D930FF9}"/>
            </a:ext>
          </a:extLst>
        </xdr:cNvPr>
        <xdr:cNvCxnSpPr/>
      </xdr:nvCxnSpPr>
      <xdr:spPr>
        <a:xfrm>
          <a:off x="1645920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9" name="テキスト ボックス 568">
          <a:extLst>
            <a:ext uri="{FF2B5EF4-FFF2-40B4-BE49-F238E27FC236}">
              <a16:creationId xmlns:a16="http://schemas.microsoft.com/office/drawing/2014/main" id="{DA368930-EF54-4766-800C-2007ADB6142A}"/>
            </a:ext>
          </a:extLst>
        </xdr:cNvPr>
        <xdr:cNvSpPr txBox="1"/>
      </xdr:nvSpPr>
      <xdr:spPr>
        <a:xfrm>
          <a:off x="1598505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0" name="直線コネクタ 569">
          <a:extLst>
            <a:ext uri="{FF2B5EF4-FFF2-40B4-BE49-F238E27FC236}">
              <a16:creationId xmlns:a16="http://schemas.microsoft.com/office/drawing/2014/main" id="{EC4F45A7-4E17-4512-ABAF-7E4AC988E5A9}"/>
            </a:ext>
          </a:extLst>
        </xdr:cNvPr>
        <xdr:cNvCxnSpPr/>
      </xdr:nvCxnSpPr>
      <xdr:spPr>
        <a:xfrm>
          <a:off x="1645920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71" name="テキスト ボックス 570">
          <a:extLst>
            <a:ext uri="{FF2B5EF4-FFF2-40B4-BE49-F238E27FC236}">
              <a16:creationId xmlns:a16="http://schemas.microsoft.com/office/drawing/2014/main" id="{FBC0E608-BDE2-4ED8-A1F5-4A874CDE291D}"/>
            </a:ext>
          </a:extLst>
        </xdr:cNvPr>
        <xdr:cNvSpPr txBox="1"/>
      </xdr:nvSpPr>
      <xdr:spPr>
        <a:xfrm>
          <a:off x="15985051" y="617530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2" name="直線コネクタ 571">
          <a:extLst>
            <a:ext uri="{FF2B5EF4-FFF2-40B4-BE49-F238E27FC236}">
              <a16:creationId xmlns:a16="http://schemas.microsoft.com/office/drawing/2014/main" id="{F59BBA04-5905-45E6-8F4C-197C286422CC}"/>
            </a:ext>
          </a:extLst>
        </xdr:cNvPr>
        <xdr:cNvCxnSpPr/>
      </xdr:nvCxnSpPr>
      <xdr:spPr>
        <a:xfrm>
          <a:off x="1645920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3" name="テキスト ボックス 572">
          <a:extLst>
            <a:ext uri="{FF2B5EF4-FFF2-40B4-BE49-F238E27FC236}">
              <a16:creationId xmlns:a16="http://schemas.microsoft.com/office/drawing/2014/main" id="{17596391-6BF3-44FF-8927-F447679624CC}"/>
            </a:ext>
          </a:extLst>
        </xdr:cNvPr>
        <xdr:cNvSpPr txBox="1"/>
      </xdr:nvSpPr>
      <xdr:spPr>
        <a:xfrm>
          <a:off x="15943791" y="584873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4" name="直線コネクタ 573">
          <a:extLst>
            <a:ext uri="{FF2B5EF4-FFF2-40B4-BE49-F238E27FC236}">
              <a16:creationId xmlns:a16="http://schemas.microsoft.com/office/drawing/2014/main" id="{7501C751-95E1-49A8-9D3A-86C340D5F282}"/>
            </a:ext>
          </a:extLst>
        </xdr:cNvPr>
        <xdr:cNvCxnSpPr/>
      </xdr:nvCxnSpPr>
      <xdr:spPr>
        <a:xfrm>
          <a:off x="1645920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5" name="テキスト ボックス 574">
          <a:extLst>
            <a:ext uri="{FF2B5EF4-FFF2-40B4-BE49-F238E27FC236}">
              <a16:creationId xmlns:a16="http://schemas.microsoft.com/office/drawing/2014/main" id="{E3A2380D-A079-4647-8BF1-55B61C288C56}"/>
            </a:ext>
          </a:extLst>
        </xdr:cNvPr>
        <xdr:cNvSpPr txBox="1"/>
      </xdr:nvSpPr>
      <xdr:spPr>
        <a:xfrm>
          <a:off x="15943791" y="55164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a:extLst>
            <a:ext uri="{FF2B5EF4-FFF2-40B4-BE49-F238E27FC236}">
              <a16:creationId xmlns:a16="http://schemas.microsoft.com/office/drawing/2014/main" id="{D765919F-BF9C-4606-8F88-0CFAC9E28B31}"/>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7" name="テキスト ボックス 576">
          <a:extLst>
            <a:ext uri="{FF2B5EF4-FFF2-40B4-BE49-F238E27FC236}">
              <a16:creationId xmlns:a16="http://schemas.microsoft.com/office/drawing/2014/main" id="{CEE23564-B3FD-4846-948C-1087E8F01659}"/>
            </a:ext>
          </a:extLst>
        </xdr:cNvPr>
        <xdr:cNvSpPr txBox="1"/>
      </xdr:nvSpPr>
      <xdr:spPr>
        <a:xfrm>
          <a:off x="15943791" y="519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a:extLst>
            <a:ext uri="{FF2B5EF4-FFF2-40B4-BE49-F238E27FC236}">
              <a16:creationId xmlns:a16="http://schemas.microsoft.com/office/drawing/2014/main" id="{3F0AB376-55B5-4DB0-88D5-3FC56BB30F4E}"/>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167068</xdr:rowOff>
    </xdr:from>
    <xdr:to>
      <xdr:col>116</xdr:col>
      <xdr:colOff>62864</xdr:colOff>
      <xdr:row>42</xdr:row>
      <xdr:rowOff>79923</xdr:rowOff>
    </xdr:to>
    <xdr:cxnSp macro="">
      <xdr:nvCxnSpPr>
        <xdr:cNvPr id="579" name="直線コネクタ 578">
          <a:extLst>
            <a:ext uri="{FF2B5EF4-FFF2-40B4-BE49-F238E27FC236}">
              <a16:creationId xmlns:a16="http://schemas.microsoft.com/office/drawing/2014/main" id="{451F13FF-7A0C-4C5C-AB72-0C25C805E134}"/>
            </a:ext>
          </a:extLst>
        </xdr:cNvPr>
        <xdr:cNvCxnSpPr/>
      </xdr:nvCxnSpPr>
      <xdr:spPr>
        <a:xfrm flipV="1">
          <a:off x="19947254" y="5657278"/>
          <a:ext cx="0" cy="1623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83750</xdr:rowOff>
    </xdr:from>
    <xdr:ext cx="534377" cy="259045"/>
    <xdr:sp macro="" textlink="">
      <xdr:nvSpPr>
        <xdr:cNvPr id="580" name="【一般廃棄物処理施設】&#10;一人当たり有形固定資産（償却資産）額最小値テキスト">
          <a:extLst>
            <a:ext uri="{FF2B5EF4-FFF2-40B4-BE49-F238E27FC236}">
              <a16:creationId xmlns:a16="http://schemas.microsoft.com/office/drawing/2014/main" id="{B021B77B-A4DC-4F8A-9B76-BA897A457450}"/>
            </a:ext>
          </a:extLst>
        </xdr:cNvPr>
        <xdr:cNvSpPr txBox="1"/>
      </xdr:nvSpPr>
      <xdr:spPr>
        <a:xfrm>
          <a:off x="19985990" y="728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79923</xdr:rowOff>
    </xdr:from>
    <xdr:to>
      <xdr:col>116</xdr:col>
      <xdr:colOff>152400</xdr:colOff>
      <xdr:row>42</xdr:row>
      <xdr:rowOff>79923</xdr:rowOff>
    </xdr:to>
    <xdr:cxnSp macro="">
      <xdr:nvCxnSpPr>
        <xdr:cNvPr id="581" name="直線コネクタ 580">
          <a:extLst>
            <a:ext uri="{FF2B5EF4-FFF2-40B4-BE49-F238E27FC236}">
              <a16:creationId xmlns:a16="http://schemas.microsoft.com/office/drawing/2014/main" id="{569F5D2F-2D7E-4E94-9AB2-9FCAF1E105DC}"/>
            </a:ext>
          </a:extLst>
        </xdr:cNvPr>
        <xdr:cNvCxnSpPr/>
      </xdr:nvCxnSpPr>
      <xdr:spPr>
        <a:xfrm>
          <a:off x="19885660" y="72808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113745</xdr:rowOff>
    </xdr:from>
    <xdr:ext cx="599010" cy="259045"/>
    <xdr:sp macro="" textlink="">
      <xdr:nvSpPr>
        <xdr:cNvPr id="582" name="【一般廃棄物処理施設】&#10;一人当たり有形固定資産（償却資産）額最大値テキスト">
          <a:extLst>
            <a:ext uri="{FF2B5EF4-FFF2-40B4-BE49-F238E27FC236}">
              <a16:creationId xmlns:a16="http://schemas.microsoft.com/office/drawing/2014/main" id="{A5FC3C81-2E66-4FE7-BA0F-8585A114F44C}"/>
            </a:ext>
          </a:extLst>
        </xdr:cNvPr>
        <xdr:cNvSpPr txBox="1"/>
      </xdr:nvSpPr>
      <xdr:spPr>
        <a:xfrm>
          <a:off x="19985990" y="5428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167068</xdr:rowOff>
    </xdr:from>
    <xdr:to>
      <xdr:col>116</xdr:col>
      <xdr:colOff>152400</xdr:colOff>
      <xdr:row>32</xdr:row>
      <xdr:rowOff>167068</xdr:rowOff>
    </xdr:to>
    <xdr:cxnSp macro="">
      <xdr:nvCxnSpPr>
        <xdr:cNvPr id="583" name="直線コネクタ 582">
          <a:extLst>
            <a:ext uri="{FF2B5EF4-FFF2-40B4-BE49-F238E27FC236}">
              <a16:creationId xmlns:a16="http://schemas.microsoft.com/office/drawing/2014/main" id="{E6EBC480-0E42-453C-8732-838E79F6FD85}"/>
            </a:ext>
          </a:extLst>
        </xdr:cNvPr>
        <xdr:cNvCxnSpPr/>
      </xdr:nvCxnSpPr>
      <xdr:spPr>
        <a:xfrm>
          <a:off x="19885660" y="56572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145951</xdr:rowOff>
    </xdr:from>
    <xdr:ext cx="534377" cy="259045"/>
    <xdr:sp macro="" textlink="">
      <xdr:nvSpPr>
        <xdr:cNvPr id="584" name="【一般廃棄物処理施設】&#10;一人当たり有形固定資産（償却資産）額平均値テキスト">
          <a:extLst>
            <a:ext uri="{FF2B5EF4-FFF2-40B4-BE49-F238E27FC236}">
              <a16:creationId xmlns:a16="http://schemas.microsoft.com/office/drawing/2014/main" id="{D9A72EEA-160C-4239-AD78-9F61C7465A31}"/>
            </a:ext>
          </a:extLst>
        </xdr:cNvPr>
        <xdr:cNvSpPr txBox="1"/>
      </xdr:nvSpPr>
      <xdr:spPr>
        <a:xfrm>
          <a:off x="19985990" y="6487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167524</xdr:rowOff>
    </xdr:from>
    <xdr:to>
      <xdr:col>116</xdr:col>
      <xdr:colOff>114300</xdr:colOff>
      <xdr:row>38</xdr:row>
      <xdr:rowOff>97674</xdr:rowOff>
    </xdr:to>
    <xdr:sp macro="" textlink="">
      <xdr:nvSpPr>
        <xdr:cNvPr id="585" name="フローチャート: 判断 584">
          <a:extLst>
            <a:ext uri="{FF2B5EF4-FFF2-40B4-BE49-F238E27FC236}">
              <a16:creationId xmlns:a16="http://schemas.microsoft.com/office/drawing/2014/main" id="{82D36968-335B-4981-A4EE-C11018CED63C}"/>
            </a:ext>
          </a:extLst>
        </xdr:cNvPr>
        <xdr:cNvSpPr/>
      </xdr:nvSpPr>
      <xdr:spPr>
        <a:xfrm>
          <a:off x="19904710" y="6514984"/>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28046</xdr:rowOff>
    </xdr:from>
    <xdr:to>
      <xdr:col>112</xdr:col>
      <xdr:colOff>38100</xdr:colOff>
      <xdr:row>38</xdr:row>
      <xdr:rowOff>129646</xdr:rowOff>
    </xdr:to>
    <xdr:sp macro="" textlink="">
      <xdr:nvSpPr>
        <xdr:cNvPr id="586" name="フローチャート: 判断 585">
          <a:extLst>
            <a:ext uri="{FF2B5EF4-FFF2-40B4-BE49-F238E27FC236}">
              <a16:creationId xmlns:a16="http://schemas.microsoft.com/office/drawing/2014/main" id="{633B976B-5F4E-4FE8-BA13-F41F4CC29490}"/>
            </a:ext>
          </a:extLst>
        </xdr:cNvPr>
        <xdr:cNvSpPr/>
      </xdr:nvSpPr>
      <xdr:spPr>
        <a:xfrm>
          <a:off x="19161760" y="6541241"/>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49582</xdr:rowOff>
    </xdr:from>
    <xdr:to>
      <xdr:col>107</xdr:col>
      <xdr:colOff>101600</xdr:colOff>
      <xdr:row>38</xdr:row>
      <xdr:rowOff>151182</xdr:rowOff>
    </xdr:to>
    <xdr:sp macro="" textlink="">
      <xdr:nvSpPr>
        <xdr:cNvPr id="587" name="フローチャート: 判断 586">
          <a:extLst>
            <a:ext uri="{FF2B5EF4-FFF2-40B4-BE49-F238E27FC236}">
              <a16:creationId xmlns:a16="http://schemas.microsoft.com/office/drawing/2014/main" id="{FA39F339-2D66-4F85-8F41-E3CA3A5BCC63}"/>
            </a:ext>
          </a:extLst>
        </xdr:cNvPr>
        <xdr:cNvSpPr/>
      </xdr:nvSpPr>
      <xdr:spPr>
        <a:xfrm>
          <a:off x="18345150" y="656849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62531</xdr:rowOff>
    </xdr:from>
    <xdr:to>
      <xdr:col>102</xdr:col>
      <xdr:colOff>165100</xdr:colOff>
      <xdr:row>38</xdr:row>
      <xdr:rowOff>164131</xdr:rowOff>
    </xdr:to>
    <xdr:sp macro="" textlink="">
      <xdr:nvSpPr>
        <xdr:cNvPr id="588" name="フローチャート: 判断 587">
          <a:extLst>
            <a:ext uri="{FF2B5EF4-FFF2-40B4-BE49-F238E27FC236}">
              <a16:creationId xmlns:a16="http://schemas.microsoft.com/office/drawing/2014/main" id="{E27186F7-C394-4E0F-9FE1-25C06A68FE9D}"/>
            </a:ext>
          </a:extLst>
        </xdr:cNvPr>
        <xdr:cNvSpPr/>
      </xdr:nvSpPr>
      <xdr:spPr>
        <a:xfrm>
          <a:off x="17547590" y="6573821"/>
          <a:ext cx="10922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94307</xdr:rowOff>
    </xdr:from>
    <xdr:to>
      <xdr:col>98</xdr:col>
      <xdr:colOff>38100</xdr:colOff>
      <xdr:row>39</xdr:row>
      <xdr:rowOff>24457</xdr:rowOff>
    </xdr:to>
    <xdr:sp macro="" textlink="">
      <xdr:nvSpPr>
        <xdr:cNvPr id="589" name="フローチャート: 判断 588">
          <a:extLst>
            <a:ext uri="{FF2B5EF4-FFF2-40B4-BE49-F238E27FC236}">
              <a16:creationId xmlns:a16="http://schemas.microsoft.com/office/drawing/2014/main" id="{4D17E17D-B00A-4452-871A-A44F22AE77B5}"/>
            </a:ext>
          </a:extLst>
        </xdr:cNvPr>
        <xdr:cNvSpPr/>
      </xdr:nvSpPr>
      <xdr:spPr>
        <a:xfrm>
          <a:off x="16761460" y="6613217"/>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FAC522A-F9BD-4A4C-BE6D-365FF64C52C6}"/>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9B055C7F-15C6-4AF7-A1C1-06D646744B08}"/>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FFCD3EC8-AFDE-48CB-9699-E6EB8FEDC3B0}"/>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8C550577-E8CD-43AF-84F0-8662DD46B203}"/>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0765DB11-5C44-4537-A23B-5865BB14CB5B}"/>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63935</xdr:rowOff>
    </xdr:from>
    <xdr:to>
      <xdr:col>116</xdr:col>
      <xdr:colOff>114300</xdr:colOff>
      <xdr:row>37</xdr:row>
      <xdr:rowOff>165536</xdr:rowOff>
    </xdr:to>
    <xdr:sp macro="" textlink="">
      <xdr:nvSpPr>
        <xdr:cNvPr id="595" name="楕円 594">
          <a:extLst>
            <a:ext uri="{FF2B5EF4-FFF2-40B4-BE49-F238E27FC236}">
              <a16:creationId xmlns:a16="http://schemas.microsoft.com/office/drawing/2014/main" id="{D7617098-5743-4538-B214-CF748949FA7E}"/>
            </a:ext>
          </a:extLst>
        </xdr:cNvPr>
        <xdr:cNvSpPr/>
      </xdr:nvSpPr>
      <xdr:spPr>
        <a:xfrm>
          <a:off x="19904710" y="6403775"/>
          <a:ext cx="97790" cy="10922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86812</xdr:rowOff>
    </xdr:from>
    <xdr:ext cx="534377" cy="259045"/>
    <xdr:sp macro="" textlink="">
      <xdr:nvSpPr>
        <xdr:cNvPr id="596" name="【一般廃棄物処理施設】&#10;一人当たり有形固定資産（償却資産）額該当値テキスト">
          <a:extLst>
            <a:ext uri="{FF2B5EF4-FFF2-40B4-BE49-F238E27FC236}">
              <a16:creationId xmlns:a16="http://schemas.microsoft.com/office/drawing/2014/main" id="{1FA0BD3E-E86B-40D0-9B78-4035A71DB96A}"/>
            </a:ext>
          </a:extLst>
        </xdr:cNvPr>
        <xdr:cNvSpPr txBox="1"/>
      </xdr:nvSpPr>
      <xdr:spPr>
        <a:xfrm>
          <a:off x="19985990" y="626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170512</xdr:rowOff>
    </xdr:from>
    <xdr:to>
      <xdr:col>112</xdr:col>
      <xdr:colOff>38100</xdr:colOff>
      <xdr:row>36</xdr:row>
      <xdr:rowOff>100662</xdr:rowOff>
    </xdr:to>
    <xdr:sp macro="" textlink="">
      <xdr:nvSpPr>
        <xdr:cNvPr id="597" name="楕円 596">
          <a:extLst>
            <a:ext uri="{FF2B5EF4-FFF2-40B4-BE49-F238E27FC236}">
              <a16:creationId xmlns:a16="http://schemas.microsoft.com/office/drawing/2014/main" id="{73323408-910C-415A-AFEB-BC15B5FE2699}"/>
            </a:ext>
          </a:extLst>
        </xdr:cNvPr>
        <xdr:cNvSpPr/>
      </xdr:nvSpPr>
      <xdr:spPr>
        <a:xfrm>
          <a:off x="19161760" y="6175072"/>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49862</xdr:rowOff>
    </xdr:from>
    <xdr:to>
      <xdr:col>116</xdr:col>
      <xdr:colOff>63500</xdr:colOff>
      <xdr:row>37</xdr:row>
      <xdr:rowOff>114735</xdr:rowOff>
    </xdr:to>
    <xdr:cxnSp macro="">
      <xdr:nvCxnSpPr>
        <xdr:cNvPr id="598" name="直線コネクタ 597">
          <a:extLst>
            <a:ext uri="{FF2B5EF4-FFF2-40B4-BE49-F238E27FC236}">
              <a16:creationId xmlns:a16="http://schemas.microsoft.com/office/drawing/2014/main" id="{4E7B27DD-EBC9-4A9A-90E5-0AC8CFA520A1}"/>
            </a:ext>
          </a:extLst>
        </xdr:cNvPr>
        <xdr:cNvCxnSpPr/>
      </xdr:nvCxnSpPr>
      <xdr:spPr>
        <a:xfrm>
          <a:off x="19204940" y="6225872"/>
          <a:ext cx="742950" cy="232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58</xdr:rowOff>
    </xdr:from>
    <xdr:to>
      <xdr:col>107</xdr:col>
      <xdr:colOff>101600</xdr:colOff>
      <xdr:row>36</xdr:row>
      <xdr:rowOff>101658</xdr:rowOff>
    </xdr:to>
    <xdr:sp macro="" textlink="">
      <xdr:nvSpPr>
        <xdr:cNvPr id="599" name="楕円 598">
          <a:extLst>
            <a:ext uri="{FF2B5EF4-FFF2-40B4-BE49-F238E27FC236}">
              <a16:creationId xmlns:a16="http://schemas.microsoft.com/office/drawing/2014/main" id="{B8CFC575-42AA-454D-B22F-CA07A84CEC02}"/>
            </a:ext>
          </a:extLst>
        </xdr:cNvPr>
        <xdr:cNvSpPr/>
      </xdr:nvSpPr>
      <xdr:spPr>
        <a:xfrm>
          <a:off x="18345150" y="617225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49862</xdr:rowOff>
    </xdr:from>
    <xdr:to>
      <xdr:col>111</xdr:col>
      <xdr:colOff>177800</xdr:colOff>
      <xdr:row>36</xdr:row>
      <xdr:rowOff>50858</xdr:rowOff>
    </xdr:to>
    <xdr:cxnSp macro="">
      <xdr:nvCxnSpPr>
        <xdr:cNvPr id="600" name="直線コネクタ 599">
          <a:extLst>
            <a:ext uri="{FF2B5EF4-FFF2-40B4-BE49-F238E27FC236}">
              <a16:creationId xmlns:a16="http://schemas.microsoft.com/office/drawing/2014/main" id="{F3988B22-B812-4F2F-885F-9C22C7509E88}"/>
            </a:ext>
          </a:extLst>
        </xdr:cNvPr>
        <xdr:cNvCxnSpPr/>
      </xdr:nvCxnSpPr>
      <xdr:spPr>
        <a:xfrm flipV="1">
          <a:off x="18399760" y="6225872"/>
          <a:ext cx="805180" cy="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15195</xdr:rowOff>
    </xdr:from>
    <xdr:to>
      <xdr:col>102</xdr:col>
      <xdr:colOff>165100</xdr:colOff>
      <xdr:row>36</xdr:row>
      <xdr:rowOff>116795</xdr:rowOff>
    </xdr:to>
    <xdr:sp macro="" textlink="">
      <xdr:nvSpPr>
        <xdr:cNvPr id="601" name="楕円 600">
          <a:extLst>
            <a:ext uri="{FF2B5EF4-FFF2-40B4-BE49-F238E27FC236}">
              <a16:creationId xmlns:a16="http://schemas.microsoft.com/office/drawing/2014/main" id="{405CB625-72F8-477E-A25C-6BAC474EE183}"/>
            </a:ext>
          </a:extLst>
        </xdr:cNvPr>
        <xdr:cNvSpPr/>
      </xdr:nvSpPr>
      <xdr:spPr>
        <a:xfrm>
          <a:off x="17547590" y="619120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50858</xdr:rowOff>
    </xdr:from>
    <xdr:to>
      <xdr:col>107</xdr:col>
      <xdr:colOff>50800</xdr:colOff>
      <xdr:row>36</xdr:row>
      <xdr:rowOff>65995</xdr:rowOff>
    </xdr:to>
    <xdr:cxnSp macro="">
      <xdr:nvCxnSpPr>
        <xdr:cNvPr id="602" name="直線コネクタ 601">
          <a:extLst>
            <a:ext uri="{FF2B5EF4-FFF2-40B4-BE49-F238E27FC236}">
              <a16:creationId xmlns:a16="http://schemas.microsoft.com/office/drawing/2014/main" id="{51E5ED4B-7893-4188-8280-CA10D4239DF6}"/>
            </a:ext>
          </a:extLst>
        </xdr:cNvPr>
        <xdr:cNvCxnSpPr/>
      </xdr:nvCxnSpPr>
      <xdr:spPr>
        <a:xfrm flipV="1">
          <a:off x="17602200" y="6226868"/>
          <a:ext cx="797560" cy="9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86175</xdr:rowOff>
    </xdr:from>
    <xdr:to>
      <xdr:col>98</xdr:col>
      <xdr:colOff>38100</xdr:colOff>
      <xdr:row>37</xdr:row>
      <xdr:rowOff>16325</xdr:rowOff>
    </xdr:to>
    <xdr:sp macro="" textlink="">
      <xdr:nvSpPr>
        <xdr:cNvPr id="603" name="楕円 602">
          <a:extLst>
            <a:ext uri="{FF2B5EF4-FFF2-40B4-BE49-F238E27FC236}">
              <a16:creationId xmlns:a16="http://schemas.microsoft.com/office/drawing/2014/main" id="{642C9742-9B3D-4DA1-A4A9-B2C61F9B4CEE}"/>
            </a:ext>
          </a:extLst>
        </xdr:cNvPr>
        <xdr:cNvSpPr/>
      </xdr:nvSpPr>
      <xdr:spPr>
        <a:xfrm>
          <a:off x="16761460" y="626028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65995</xdr:rowOff>
    </xdr:from>
    <xdr:to>
      <xdr:col>102</xdr:col>
      <xdr:colOff>114300</xdr:colOff>
      <xdr:row>36</xdr:row>
      <xdr:rowOff>136975</xdr:rowOff>
    </xdr:to>
    <xdr:cxnSp macro="">
      <xdr:nvCxnSpPr>
        <xdr:cNvPr id="604" name="直線コネクタ 603">
          <a:extLst>
            <a:ext uri="{FF2B5EF4-FFF2-40B4-BE49-F238E27FC236}">
              <a16:creationId xmlns:a16="http://schemas.microsoft.com/office/drawing/2014/main" id="{164F63D5-7370-4F7B-861A-265E4A0B76E2}"/>
            </a:ext>
          </a:extLst>
        </xdr:cNvPr>
        <xdr:cNvCxnSpPr/>
      </xdr:nvCxnSpPr>
      <xdr:spPr>
        <a:xfrm flipV="1">
          <a:off x="16804640" y="6236290"/>
          <a:ext cx="797560" cy="6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120773</xdr:rowOff>
    </xdr:from>
    <xdr:ext cx="534377" cy="259045"/>
    <xdr:sp macro="" textlink="">
      <xdr:nvSpPr>
        <xdr:cNvPr id="605" name="n_1aveValue【一般廃棄物処理施設】&#10;一人当たり有形固定資産（償却資産）額">
          <a:extLst>
            <a:ext uri="{FF2B5EF4-FFF2-40B4-BE49-F238E27FC236}">
              <a16:creationId xmlns:a16="http://schemas.microsoft.com/office/drawing/2014/main" id="{04BF076B-1C41-4E41-A169-52AEAD22567D}"/>
            </a:ext>
          </a:extLst>
        </xdr:cNvPr>
        <xdr:cNvSpPr txBox="1"/>
      </xdr:nvSpPr>
      <xdr:spPr>
        <a:xfrm>
          <a:off x="18951721" y="663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142309</xdr:rowOff>
    </xdr:from>
    <xdr:ext cx="534377" cy="259045"/>
    <xdr:sp macro="" textlink="">
      <xdr:nvSpPr>
        <xdr:cNvPr id="606" name="n_2aveValue【一般廃棄物処理施設】&#10;一人当たり有形固定資産（償却資産）額">
          <a:extLst>
            <a:ext uri="{FF2B5EF4-FFF2-40B4-BE49-F238E27FC236}">
              <a16:creationId xmlns:a16="http://schemas.microsoft.com/office/drawing/2014/main" id="{B2E5E19C-1AEE-4008-8677-FF10A03792D8}"/>
            </a:ext>
          </a:extLst>
        </xdr:cNvPr>
        <xdr:cNvSpPr txBox="1"/>
      </xdr:nvSpPr>
      <xdr:spPr>
        <a:xfrm>
          <a:off x="18170671" y="665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155258</xdr:rowOff>
    </xdr:from>
    <xdr:ext cx="534377" cy="259045"/>
    <xdr:sp macro="" textlink="">
      <xdr:nvSpPr>
        <xdr:cNvPr id="607" name="n_3aveValue【一般廃棄物処理施設】&#10;一人当たり有形固定資産（償却資産）額">
          <a:extLst>
            <a:ext uri="{FF2B5EF4-FFF2-40B4-BE49-F238E27FC236}">
              <a16:creationId xmlns:a16="http://schemas.microsoft.com/office/drawing/2014/main" id="{4E205EDA-63D7-4B44-8B2F-C8A3E7CFF106}"/>
            </a:ext>
          </a:extLst>
        </xdr:cNvPr>
        <xdr:cNvSpPr txBox="1"/>
      </xdr:nvSpPr>
      <xdr:spPr>
        <a:xfrm>
          <a:off x="17354061" y="667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15584</xdr:rowOff>
    </xdr:from>
    <xdr:ext cx="534377" cy="259045"/>
    <xdr:sp macro="" textlink="">
      <xdr:nvSpPr>
        <xdr:cNvPr id="608" name="n_4aveValue【一般廃棄物処理施設】&#10;一人当たり有形固定資産（償却資産）額">
          <a:extLst>
            <a:ext uri="{FF2B5EF4-FFF2-40B4-BE49-F238E27FC236}">
              <a16:creationId xmlns:a16="http://schemas.microsoft.com/office/drawing/2014/main" id="{89B2FA5D-CFE3-4BE2-92B8-CE50B93A0F47}"/>
            </a:ext>
          </a:extLst>
        </xdr:cNvPr>
        <xdr:cNvSpPr txBox="1"/>
      </xdr:nvSpPr>
      <xdr:spPr>
        <a:xfrm>
          <a:off x="16556501" y="670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34</xdr:row>
      <xdr:rowOff>117189</xdr:rowOff>
    </xdr:from>
    <xdr:ext cx="534377" cy="259045"/>
    <xdr:sp macro="" textlink="">
      <xdr:nvSpPr>
        <xdr:cNvPr id="609" name="n_1mainValue【一般廃棄物処理施設】&#10;一人当たり有形固定資産（償却資産）額">
          <a:extLst>
            <a:ext uri="{FF2B5EF4-FFF2-40B4-BE49-F238E27FC236}">
              <a16:creationId xmlns:a16="http://schemas.microsoft.com/office/drawing/2014/main" id="{578F8CAF-C283-40C8-8E63-A4895370C403}"/>
            </a:ext>
          </a:extLst>
        </xdr:cNvPr>
        <xdr:cNvSpPr txBox="1"/>
      </xdr:nvSpPr>
      <xdr:spPr>
        <a:xfrm>
          <a:off x="18951721" y="594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34</xdr:row>
      <xdr:rowOff>118185</xdr:rowOff>
    </xdr:from>
    <xdr:ext cx="534377" cy="259045"/>
    <xdr:sp macro="" textlink="">
      <xdr:nvSpPr>
        <xdr:cNvPr id="610" name="n_2mainValue【一般廃棄物処理施設】&#10;一人当たり有形固定資産（償却資産）額">
          <a:extLst>
            <a:ext uri="{FF2B5EF4-FFF2-40B4-BE49-F238E27FC236}">
              <a16:creationId xmlns:a16="http://schemas.microsoft.com/office/drawing/2014/main" id="{60503FA9-A69B-4F81-8C13-3EDC92D4D1DE}"/>
            </a:ext>
          </a:extLst>
        </xdr:cNvPr>
        <xdr:cNvSpPr txBox="1"/>
      </xdr:nvSpPr>
      <xdr:spPr>
        <a:xfrm>
          <a:off x="18170671" y="594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34</xdr:row>
      <xdr:rowOff>133322</xdr:rowOff>
    </xdr:from>
    <xdr:ext cx="534377" cy="259045"/>
    <xdr:sp macro="" textlink="">
      <xdr:nvSpPr>
        <xdr:cNvPr id="611" name="n_3mainValue【一般廃棄物処理施設】&#10;一人当たり有形固定資産（償却資産）額">
          <a:extLst>
            <a:ext uri="{FF2B5EF4-FFF2-40B4-BE49-F238E27FC236}">
              <a16:creationId xmlns:a16="http://schemas.microsoft.com/office/drawing/2014/main" id="{976A6E0F-3CE6-45DF-8607-7B9F2D63C0CD}"/>
            </a:ext>
          </a:extLst>
        </xdr:cNvPr>
        <xdr:cNvSpPr txBox="1"/>
      </xdr:nvSpPr>
      <xdr:spPr>
        <a:xfrm>
          <a:off x="17354061" y="596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35</xdr:row>
      <xdr:rowOff>32852</xdr:rowOff>
    </xdr:from>
    <xdr:ext cx="534377" cy="259045"/>
    <xdr:sp macro="" textlink="">
      <xdr:nvSpPr>
        <xdr:cNvPr id="612" name="n_4mainValue【一般廃棄物処理施設】&#10;一人当たり有形固定資産（償却資産）額">
          <a:extLst>
            <a:ext uri="{FF2B5EF4-FFF2-40B4-BE49-F238E27FC236}">
              <a16:creationId xmlns:a16="http://schemas.microsoft.com/office/drawing/2014/main" id="{8FCB3AF3-E3F2-45F7-A7F9-31D7698B8E83}"/>
            </a:ext>
          </a:extLst>
        </xdr:cNvPr>
        <xdr:cNvSpPr txBox="1"/>
      </xdr:nvSpPr>
      <xdr:spPr>
        <a:xfrm>
          <a:off x="16556501" y="603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a:extLst>
            <a:ext uri="{FF2B5EF4-FFF2-40B4-BE49-F238E27FC236}">
              <a16:creationId xmlns:a16="http://schemas.microsoft.com/office/drawing/2014/main" id="{286B32EC-F8E6-485D-A176-1470193B79D1}"/>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a:extLst>
            <a:ext uri="{FF2B5EF4-FFF2-40B4-BE49-F238E27FC236}">
              <a16:creationId xmlns:a16="http://schemas.microsoft.com/office/drawing/2014/main" id="{03E6716C-FE25-40D8-9C85-ED8B8F098290}"/>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a:extLst>
            <a:ext uri="{FF2B5EF4-FFF2-40B4-BE49-F238E27FC236}">
              <a16:creationId xmlns:a16="http://schemas.microsoft.com/office/drawing/2014/main" id="{E8D7E628-42B7-4764-9935-8EBA3C2C54BD}"/>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a:extLst>
            <a:ext uri="{FF2B5EF4-FFF2-40B4-BE49-F238E27FC236}">
              <a16:creationId xmlns:a16="http://schemas.microsoft.com/office/drawing/2014/main" id="{D382C668-27CC-4D02-90B0-036F5199EE47}"/>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a:extLst>
            <a:ext uri="{FF2B5EF4-FFF2-40B4-BE49-F238E27FC236}">
              <a16:creationId xmlns:a16="http://schemas.microsoft.com/office/drawing/2014/main" id="{C9D2D6AB-5FDE-429A-9646-120AB7702FF6}"/>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a:extLst>
            <a:ext uri="{FF2B5EF4-FFF2-40B4-BE49-F238E27FC236}">
              <a16:creationId xmlns:a16="http://schemas.microsoft.com/office/drawing/2014/main" id="{25485736-895C-487C-B09C-79D9335D6665}"/>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a:extLst>
            <a:ext uri="{FF2B5EF4-FFF2-40B4-BE49-F238E27FC236}">
              <a16:creationId xmlns:a16="http://schemas.microsoft.com/office/drawing/2014/main" id="{99C5B1BA-15E9-45FA-A763-427ECB33B2DC}"/>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a:extLst>
            <a:ext uri="{FF2B5EF4-FFF2-40B4-BE49-F238E27FC236}">
              <a16:creationId xmlns:a16="http://schemas.microsoft.com/office/drawing/2014/main" id="{9568D787-8EB1-4BF4-A024-5E0C8525F501}"/>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1" name="テキスト ボックス 620">
          <a:extLst>
            <a:ext uri="{FF2B5EF4-FFF2-40B4-BE49-F238E27FC236}">
              <a16:creationId xmlns:a16="http://schemas.microsoft.com/office/drawing/2014/main" id="{2C30E4EE-4188-4454-A7F4-1571DF935A53}"/>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a:extLst>
            <a:ext uri="{FF2B5EF4-FFF2-40B4-BE49-F238E27FC236}">
              <a16:creationId xmlns:a16="http://schemas.microsoft.com/office/drawing/2014/main" id="{9EA8894D-538F-4639-AF6A-B5F0CA4DE010}"/>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23" name="テキスト ボックス 622">
          <a:extLst>
            <a:ext uri="{FF2B5EF4-FFF2-40B4-BE49-F238E27FC236}">
              <a16:creationId xmlns:a16="http://schemas.microsoft.com/office/drawing/2014/main" id="{8DFB0BD8-EFE0-436F-B4D9-A47B71B7EB5A}"/>
            </a:ext>
          </a:extLst>
        </xdr:cNvPr>
        <xdr:cNvSpPr txBox="1"/>
      </xdr:nvSpPr>
      <xdr:spPr>
        <a:xfrm>
          <a:off x="10842791" y="11285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4" name="直線コネクタ 623">
          <a:extLst>
            <a:ext uri="{FF2B5EF4-FFF2-40B4-BE49-F238E27FC236}">
              <a16:creationId xmlns:a16="http://schemas.microsoft.com/office/drawing/2014/main" id="{3633E378-ECB0-4E15-883D-03986A607E59}"/>
            </a:ext>
          </a:extLst>
        </xdr:cNvPr>
        <xdr:cNvCxnSpPr/>
      </xdr:nvCxnSpPr>
      <xdr:spPr>
        <a:xfrm>
          <a:off x="1120394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25" name="テキスト ボックス 624">
          <a:extLst>
            <a:ext uri="{FF2B5EF4-FFF2-40B4-BE49-F238E27FC236}">
              <a16:creationId xmlns:a16="http://schemas.microsoft.com/office/drawing/2014/main" id="{606DFFA4-40C6-4369-BC10-56972202EDDF}"/>
            </a:ext>
          </a:extLst>
        </xdr:cNvPr>
        <xdr:cNvSpPr txBox="1"/>
      </xdr:nvSpPr>
      <xdr:spPr>
        <a:xfrm>
          <a:off x="10842791" y="10904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6" name="直線コネクタ 625">
          <a:extLst>
            <a:ext uri="{FF2B5EF4-FFF2-40B4-BE49-F238E27FC236}">
              <a16:creationId xmlns:a16="http://schemas.microsoft.com/office/drawing/2014/main" id="{FDD4B5E2-E826-418F-B746-0BAE34E6F92D}"/>
            </a:ext>
          </a:extLst>
        </xdr:cNvPr>
        <xdr:cNvCxnSpPr/>
      </xdr:nvCxnSpPr>
      <xdr:spPr>
        <a:xfrm>
          <a:off x="1120394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7" name="テキスト ボックス 626">
          <a:extLst>
            <a:ext uri="{FF2B5EF4-FFF2-40B4-BE49-F238E27FC236}">
              <a16:creationId xmlns:a16="http://schemas.microsoft.com/office/drawing/2014/main" id="{29B83BBB-45CC-4C04-8CFD-4382070B8112}"/>
            </a:ext>
          </a:extLst>
        </xdr:cNvPr>
        <xdr:cNvSpPr txBox="1"/>
      </xdr:nvSpPr>
      <xdr:spPr>
        <a:xfrm>
          <a:off x="1084279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8" name="直線コネクタ 627">
          <a:extLst>
            <a:ext uri="{FF2B5EF4-FFF2-40B4-BE49-F238E27FC236}">
              <a16:creationId xmlns:a16="http://schemas.microsoft.com/office/drawing/2014/main" id="{053D85C6-CCD5-4A48-AD9E-85D41474514A}"/>
            </a:ext>
          </a:extLst>
        </xdr:cNvPr>
        <xdr:cNvCxnSpPr/>
      </xdr:nvCxnSpPr>
      <xdr:spPr>
        <a:xfrm>
          <a:off x="1120394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9" name="テキスト ボックス 628">
          <a:extLst>
            <a:ext uri="{FF2B5EF4-FFF2-40B4-BE49-F238E27FC236}">
              <a16:creationId xmlns:a16="http://schemas.microsoft.com/office/drawing/2014/main" id="{70656424-A652-4A68-833B-2290A545E344}"/>
            </a:ext>
          </a:extLst>
        </xdr:cNvPr>
        <xdr:cNvSpPr txBox="1"/>
      </xdr:nvSpPr>
      <xdr:spPr>
        <a:xfrm>
          <a:off x="1084279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30" name="直線コネクタ 629">
          <a:extLst>
            <a:ext uri="{FF2B5EF4-FFF2-40B4-BE49-F238E27FC236}">
              <a16:creationId xmlns:a16="http://schemas.microsoft.com/office/drawing/2014/main" id="{B0E7F16C-B677-4A6B-8A6F-820113823567}"/>
            </a:ext>
          </a:extLst>
        </xdr:cNvPr>
        <xdr:cNvCxnSpPr/>
      </xdr:nvCxnSpPr>
      <xdr:spPr>
        <a:xfrm>
          <a:off x="1120394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31" name="テキスト ボックス 630">
          <a:extLst>
            <a:ext uri="{FF2B5EF4-FFF2-40B4-BE49-F238E27FC236}">
              <a16:creationId xmlns:a16="http://schemas.microsoft.com/office/drawing/2014/main" id="{AD34DD6D-725E-48EC-A454-5C68396139EA}"/>
            </a:ext>
          </a:extLst>
        </xdr:cNvPr>
        <xdr:cNvSpPr txBox="1"/>
      </xdr:nvSpPr>
      <xdr:spPr>
        <a:xfrm>
          <a:off x="1084279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2" name="直線コネクタ 631">
          <a:extLst>
            <a:ext uri="{FF2B5EF4-FFF2-40B4-BE49-F238E27FC236}">
              <a16:creationId xmlns:a16="http://schemas.microsoft.com/office/drawing/2014/main" id="{D77BA395-E399-4705-83FA-90403B5AE636}"/>
            </a:ext>
          </a:extLst>
        </xdr:cNvPr>
        <xdr:cNvCxnSpPr/>
      </xdr:nvCxnSpPr>
      <xdr:spPr>
        <a:xfrm>
          <a:off x="1120394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3" name="テキスト ボックス 632">
          <a:extLst>
            <a:ext uri="{FF2B5EF4-FFF2-40B4-BE49-F238E27FC236}">
              <a16:creationId xmlns:a16="http://schemas.microsoft.com/office/drawing/2014/main" id="{F3613EA6-4BC9-4EF5-B868-1E243F6ECFB8}"/>
            </a:ext>
          </a:extLst>
        </xdr:cNvPr>
        <xdr:cNvSpPr txBox="1"/>
      </xdr:nvSpPr>
      <xdr:spPr>
        <a:xfrm>
          <a:off x="1084279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B5DDEEFD-9651-49F4-A5A8-0FE544804EC7}"/>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5" name="テキスト ボックス 634">
          <a:extLst>
            <a:ext uri="{FF2B5EF4-FFF2-40B4-BE49-F238E27FC236}">
              <a16:creationId xmlns:a16="http://schemas.microsoft.com/office/drawing/2014/main" id="{B801CE48-AF49-4DE0-A9F7-433223F74BCF}"/>
            </a:ext>
          </a:extLst>
        </xdr:cNvPr>
        <xdr:cNvSpPr txBox="1"/>
      </xdr:nvSpPr>
      <xdr:spPr>
        <a:xfrm>
          <a:off x="10842791" y="900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id="{92DE9D41-2581-4FF9-848B-C1123FF0D63E}"/>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xdr:rowOff>
    </xdr:from>
    <xdr:to>
      <xdr:col>85</xdr:col>
      <xdr:colOff>126364</xdr:colOff>
      <xdr:row>64</xdr:row>
      <xdr:rowOff>19050</xdr:rowOff>
    </xdr:to>
    <xdr:cxnSp macro="">
      <xdr:nvCxnSpPr>
        <xdr:cNvPr id="637" name="直線コネクタ 636">
          <a:extLst>
            <a:ext uri="{FF2B5EF4-FFF2-40B4-BE49-F238E27FC236}">
              <a16:creationId xmlns:a16="http://schemas.microsoft.com/office/drawing/2014/main" id="{3FCD7022-998F-49A4-BF46-606450E17F4C}"/>
            </a:ext>
          </a:extLst>
        </xdr:cNvPr>
        <xdr:cNvCxnSpPr/>
      </xdr:nvCxnSpPr>
      <xdr:spPr>
        <a:xfrm flipV="1">
          <a:off x="14703424" y="944499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22877</xdr:rowOff>
    </xdr:from>
    <xdr:ext cx="405111" cy="259045"/>
    <xdr:sp macro="" textlink="">
      <xdr:nvSpPr>
        <xdr:cNvPr id="638" name="【保健センター・保健所】&#10;有形固定資産減価償却率最小値テキスト">
          <a:extLst>
            <a:ext uri="{FF2B5EF4-FFF2-40B4-BE49-F238E27FC236}">
              <a16:creationId xmlns:a16="http://schemas.microsoft.com/office/drawing/2014/main" id="{F5FB48F8-D5AD-417A-8C1D-74653299C9A6}"/>
            </a:ext>
          </a:extLst>
        </xdr:cNvPr>
        <xdr:cNvSpPr txBox="1"/>
      </xdr:nvSpPr>
      <xdr:spPr>
        <a:xfrm>
          <a:off x="14742160"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19050</xdr:rowOff>
    </xdr:from>
    <xdr:to>
      <xdr:col>86</xdr:col>
      <xdr:colOff>25400</xdr:colOff>
      <xdr:row>64</xdr:row>
      <xdr:rowOff>19050</xdr:rowOff>
    </xdr:to>
    <xdr:cxnSp macro="">
      <xdr:nvCxnSpPr>
        <xdr:cNvPr id="639" name="直線コネクタ 638">
          <a:extLst>
            <a:ext uri="{FF2B5EF4-FFF2-40B4-BE49-F238E27FC236}">
              <a16:creationId xmlns:a16="http://schemas.microsoft.com/office/drawing/2014/main" id="{C8FA42F1-9715-4043-BD15-897E56452AE3}"/>
            </a:ext>
          </a:extLst>
        </xdr:cNvPr>
        <xdr:cNvCxnSpPr/>
      </xdr:nvCxnSpPr>
      <xdr:spPr>
        <a:xfrm>
          <a:off x="14611350" y="10988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129557</xdr:rowOff>
    </xdr:from>
    <xdr:ext cx="405111" cy="259045"/>
    <xdr:sp macro="" textlink="">
      <xdr:nvSpPr>
        <xdr:cNvPr id="640" name="【保健センター・保健所】&#10;有形固定資産減価償却率最大値テキスト">
          <a:extLst>
            <a:ext uri="{FF2B5EF4-FFF2-40B4-BE49-F238E27FC236}">
              <a16:creationId xmlns:a16="http://schemas.microsoft.com/office/drawing/2014/main" id="{3ADC19CB-3AEA-450C-9FA3-B6257972986B}"/>
            </a:ext>
          </a:extLst>
        </xdr:cNvPr>
        <xdr:cNvSpPr txBox="1"/>
      </xdr:nvSpPr>
      <xdr:spPr>
        <a:xfrm>
          <a:off x="14742160" y="9220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xdr:rowOff>
    </xdr:from>
    <xdr:to>
      <xdr:col>86</xdr:col>
      <xdr:colOff>25400</xdr:colOff>
      <xdr:row>55</xdr:row>
      <xdr:rowOff>11430</xdr:rowOff>
    </xdr:to>
    <xdr:cxnSp macro="">
      <xdr:nvCxnSpPr>
        <xdr:cNvPr id="641" name="直線コネクタ 640">
          <a:extLst>
            <a:ext uri="{FF2B5EF4-FFF2-40B4-BE49-F238E27FC236}">
              <a16:creationId xmlns:a16="http://schemas.microsoft.com/office/drawing/2014/main" id="{DFF85DB0-2C92-4EC8-8EC4-35201EDAF84E}"/>
            </a:ext>
          </a:extLst>
        </xdr:cNvPr>
        <xdr:cNvCxnSpPr/>
      </xdr:nvCxnSpPr>
      <xdr:spPr>
        <a:xfrm>
          <a:off x="14611350" y="94449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114317</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id="{AAABF2B9-68D1-4270-80A5-27C1576C01F2}"/>
            </a:ext>
          </a:extLst>
        </xdr:cNvPr>
        <xdr:cNvSpPr txBox="1"/>
      </xdr:nvSpPr>
      <xdr:spPr>
        <a:xfrm>
          <a:off x="14742160" y="9886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135890</xdr:rowOff>
    </xdr:from>
    <xdr:to>
      <xdr:col>85</xdr:col>
      <xdr:colOff>177800</xdr:colOff>
      <xdr:row>58</xdr:row>
      <xdr:rowOff>66040</xdr:rowOff>
    </xdr:to>
    <xdr:sp macro="" textlink="">
      <xdr:nvSpPr>
        <xdr:cNvPr id="643" name="フローチャート: 判断 642">
          <a:extLst>
            <a:ext uri="{FF2B5EF4-FFF2-40B4-BE49-F238E27FC236}">
              <a16:creationId xmlns:a16="http://schemas.microsoft.com/office/drawing/2014/main" id="{C6583946-6901-476A-8C32-8CE0CF50CC52}"/>
            </a:ext>
          </a:extLst>
        </xdr:cNvPr>
        <xdr:cNvSpPr/>
      </xdr:nvSpPr>
      <xdr:spPr>
        <a:xfrm>
          <a:off x="14649450" y="990473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135890</xdr:rowOff>
    </xdr:from>
    <xdr:to>
      <xdr:col>81</xdr:col>
      <xdr:colOff>101600</xdr:colOff>
      <xdr:row>58</xdr:row>
      <xdr:rowOff>66040</xdr:rowOff>
    </xdr:to>
    <xdr:sp macro="" textlink="">
      <xdr:nvSpPr>
        <xdr:cNvPr id="644" name="フローチャート: 判断 643">
          <a:extLst>
            <a:ext uri="{FF2B5EF4-FFF2-40B4-BE49-F238E27FC236}">
              <a16:creationId xmlns:a16="http://schemas.microsoft.com/office/drawing/2014/main" id="{F201F4AB-8BBC-4C23-B65A-FB62C3C9EAAA}"/>
            </a:ext>
          </a:extLst>
        </xdr:cNvPr>
        <xdr:cNvSpPr/>
      </xdr:nvSpPr>
      <xdr:spPr>
        <a:xfrm>
          <a:off x="13887450" y="990473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78740</xdr:rowOff>
    </xdr:from>
    <xdr:to>
      <xdr:col>76</xdr:col>
      <xdr:colOff>165100</xdr:colOff>
      <xdr:row>58</xdr:row>
      <xdr:rowOff>8890</xdr:rowOff>
    </xdr:to>
    <xdr:sp macro="" textlink="">
      <xdr:nvSpPr>
        <xdr:cNvPr id="645" name="フローチャート: 判断 644">
          <a:extLst>
            <a:ext uri="{FF2B5EF4-FFF2-40B4-BE49-F238E27FC236}">
              <a16:creationId xmlns:a16="http://schemas.microsoft.com/office/drawing/2014/main" id="{25C83C02-8425-4070-A95A-1A99097B6CA2}"/>
            </a:ext>
          </a:extLst>
        </xdr:cNvPr>
        <xdr:cNvSpPr/>
      </xdr:nvSpPr>
      <xdr:spPr>
        <a:xfrm>
          <a:off x="13089890" y="985139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36830</xdr:rowOff>
    </xdr:from>
    <xdr:to>
      <xdr:col>72</xdr:col>
      <xdr:colOff>38100</xdr:colOff>
      <xdr:row>57</xdr:row>
      <xdr:rowOff>138430</xdr:rowOff>
    </xdr:to>
    <xdr:sp macro="" textlink="">
      <xdr:nvSpPr>
        <xdr:cNvPr id="646" name="フローチャート: 判断 645">
          <a:extLst>
            <a:ext uri="{FF2B5EF4-FFF2-40B4-BE49-F238E27FC236}">
              <a16:creationId xmlns:a16="http://schemas.microsoft.com/office/drawing/2014/main" id="{69149115-4BC6-4CE9-AD66-C20F3A4606C2}"/>
            </a:ext>
          </a:extLst>
        </xdr:cNvPr>
        <xdr:cNvSpPr/>
      </xdr:nvSpPr>
      <xdr:spPr>
        <a:xfrm>
          <a:off x="12303760" y="98094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6350</xdr:rowOff>
    </xdr:from>
    <xdr:to>
      <xdr:col>67</xdr:col>
      <xdr:colOff>101600</xdr:colOff>
      <xdr:row>57</xdr:row>
      <xdr:rowOff>107950</xdr:rowOff>
    </xdr:to>
    <xdr:sp macro="" textlink="">
      <xdr:nvSpPr>
        <xdr:cNvPr id="647" name="フローチャート: 判断 646">
          <a:extLst>
            <a:ext uri="{FF2B5EF4-FFF2-40B4-BE49-F238E27FC236}">
              <a16:creationId xmlns:a16="http://schemas.microsoft.com/office/drawing/2014/main" id="{CD725417-5574-4643-A9FF-36E6E46ACA8E}"/>
            </a:ext>
          </a:extLst>
        </xdr:cNvPr>
        <xdr:cNvSpPr/>
      </xdr:nvSpPr>
      <xdr:spPr>
        <a:xfrm>
          <a:off x="11487150" y="978090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7229666A-546C-4FB2-AD3B-875F82AB55C1}"/>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CAA0A049-9676-4B8D-97E9-EFA06F227C7F}"/>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8E22ACBD-6B4F-42B5-BDAF-829642001AD5}"/>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9E0BCF50-8B86-4012-A434-45AF1B4B2DA4}"/>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4FE72F72-CA6D-4319-AA17-514D70AAD102}"/>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90170</xdr:rowOff>
    </xdr:from>
    <xdr:to>
      <xdr:col>85</xdr:col>
      <xdr:colOff>177800</xdr:colOff>
      <xdr:row>58</xdr:row>
      <xdr:rowOff>20320</xdr:rowOff>
    </xdr:to>
    <xdr:sp macro="" textlink="">
      <xdr:nvSpPr>
        <xdr:cNvPr id="653" name="楕円 652">
          <a:extLst>
            <a:ext uri="{FF2B5EF4-FFF2-40B4-BE49-F238E27FC236}">
              <a16:creationId xmlns:a16="http://schemas.microsoft.com/office/drawing/2014/main" id="{1D9E538C-7C61-4E58-81F0-E22823136788}"/>
            </a:ext>
          </a:extLst>
        </xdr:cNvPr>
        <xdr:cNvSpPr/>
      </xdr:nvSpPr>
      <xdr:spPr>
        <a:xfrm>
          <a:off x="14649450" y="986663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113047</xdr:rowOff>
    </xdr:from>
    <xdr:ext cx="405111" cy="259045"/>
    <xdr:sp macro="" textlink="">
      <xdr:nvSpPr>
        <xdr:cNvPr id="654" name="【保健センター・保健所】&#10;有形固定資産減価償却率該当値テキスト">
          <a:extLst>
            <a:ext uri="{FF2B5EF4-FFF2-40B4-BE49-F238E27FC236}">
              <a16:creationId xmlns:a16="http://schemas.microsoft.com/office/drawing/2014/main" id="{0A7E6F41-DF5C-4212-ADE4-B3BBFECCBB3F}"/>
            </a:ext>
          </a:extLst>
        </xdr:cNvPr>
        <xdr:cNvSpPr txBox="1"/>
      </xdr:nvSpPr>
      <xdr:spPr>
        <a:xfrm>
          <a:off x="14742160" y="971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13970</xdr:rowOff>
    </xdr:from>
    <xdr:to>
      <xdr:col>81</xdr:col>
      <xdr:colOff>101600</xdr:colOff>
      <xdr:row>57</xdr:row>
      <xdr:rowOff>115570</xdr:rowOff>
    </xdr:to>
    <xdr:sp macro="" textlink="">
      <xdr:nvSpPr>
        <xdr:cNvPr id="655" name="楕円 654">
          <a:extLst>
            <a:ext uri="{FF2B5EF4-FFF2-40B4-BE49-F238E27FC236}">
              <a16:creationId xmlns:a16="http://schemas.microsoft.com/office/drawing/2014/main" id="{C387EE8C-6B37-427B-BB1B-EA112E177B13}"/>
            </a:ext>
          </a:extLst>
        </xdr:cNvPr>
        <xdr:cNvSpPr/>
      </xdr:nvSpPr>
      <xdr:spPr>
        <a:xfrm>
          <a:off x="13887450" y="979043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64770</xdr:rowOff>
    </xdr:from>
    <xdr:to>
      <xdr:col>85</xdr:col>
      <xdr:colOff>127000</xdr:colOff>
      <xdr:row>57</xdr:row>
      <xdr:rowOff>140970</xdr:rowOff>
    </xdr:to>
    <xdr:cxnSp macro="">
      <xdr:nvCxnSpPr>
        <xdr:cNvPr id="656" name="直線コネクタ 655">
          <a:extLst>
            <a:ext uri="{FF2B5EF4-FFF2-40B4-BE49-F238E27FC236}">
              <a16:creationId xmlns:a16="http://schemas.microsoft.com/office/drawing/2014/main" id="{F557EEA4-29A2-4652-B711-48DC4CFC5D31}"/>
            </a:ext>
          </a:extLst>
        </xdr:cNvPr>
        <xdr:cNvCxnSpPr/>
      </xdr:nvCxnSpPr>
      <xdr:spPr>
        <a:xfrm>
          <a:off x="13942060" y="9835515"/>
          <a:ext cx="762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109220</xdr:rowOff>
    </xdr:from>
    <xdr:to>
      <xdr:col>76</xdr:col>
      <xdr:colOff>165100</xdr:colOff>
      <xdr:row>57</xdr:row>
      <xdr:rowOff>39370</xdr:rowOff>
    </xdr:to>
    <xdr:sp macro="" textlink="">
      <xdr:nvSpPr>
        <xdr:cNvPr id="657" name="楕円 656">
          <a:extLst>
            <a:ext uri="{FF2B5EF4-FFF2-40B4-BE49-F238E27FC236}">
              <a16:creationId xmlns:a16="http://schemas.microsoft.com/office/drawing/2014/main" id="{DEB95CF7-CAE0-4ECB-84DA-C1DFF3761E7E}"/>
            </a:ext>
          </a:extLst>
        </xdr:cNvPr>
        <xdr:cNvSpPr/>
      </xdr:nvSpPr>
      <xdr:spPr>
        <a:xfrm>
          <a:off x="13089890" y="970851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160020</xdr:rowOff>
    </xdr:from>
    <xdr:to>
      <xdr:col>81</xdr:col>
      <xdr:colOff>50800</xdr:colOff>
      <xdr:row>57</xdr:row>
      <xdr:rowOff>64770</xdr:rowOff>
    </xdr:to>
    <xdr:cxnSp macro="">
      <xdr:nvCxnSpPr>
        <xdr:cNvPr id="658" name="直線コネクタ 657">
          <a:extLst>
            <a:ext uri="{FF2B5EF4-FFF2-40B4-BE49-F238E27FC236}">
              <a16:creationId xmlns:a16="http://schemas.microsoft.com/office/drawing/2014/main" id="{20C7B7D1-BE47-4A53-B323-351BA67A2334}"/>
            </a:ext>
          </a:extLst>
        </xdr:cNvPr>
        <xdr:cNvCxnSpPr/>
      </xdr:nvCxnSpPr>
      <xdr:spPr>
        <a:xfrm>
          <a:off x="13144500" y="9763125"/>
          <a:ext cx="79756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33020</xdr:rowOff>
    </xdr:from>
    <xdr:to>
      <xdr:col>72</xdr:col>
      <xdr:colOff>38100</xdr:colOff>
      <xdr:row>56</xdr:row>
      <xdr:rowOff>134620</xdr:rowOff>
    </xdr:to>
    <xdr:sp macro="" textlink="">
      <xdr:nvSpPr>
        <xdr:cNvPr id="659" name="楕円 658">
          <a:extLst>
            <a:ext uri="{FF2B5EF4-FFF2-40B4-BE49-F238E27FC236}">
              <a16:creationId xmlns:a16="http://schemas.microsoft.com/office/drawing/2014/main" id="{E78F33E5-94CC-444B-9B70-BDA3F7C77E69}"/>
            </a:ext>
          </a:extLst>
        </xdr:cNvPr>
        <xdr:cNvSpPr/>
      </xdr:nvSpPr>
      <xdr:spPr>
        <a:xfrm>
          <a:off x="12303760" y="9632315"/>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83820</xdr:rowOff>
    </xdr:from>
    <xdr:to>
      <xdr:col>76</xdr:col>
      <xdr:colOff>114300</xdr:colOff>
      <xdr:row>56</xdr:row>
      <xdr:rowOff>160020</xdr:rowOff>
    </xdr:to>
    <xdr:cxnSp macro="">
      <xdr:nvCxnSpPr>
        <xdr:cNvPr id="660" name="直線コネクタ 659">
          <a:extLst>
            <a:ext uri="{FF2B5EF4-FFF2-40B4-BE49-F238E27FC236}">
              <a16:creationId xmlns:a16="http://schemas.microsoft.com/office/drawing/2014/main" id="{A4EB8227-83D3-47E0-BB3C-10C0B8B04FF4}"/>
            </a:ext>
          </a:extLst>
        </xdr:cNvPr>
        <xdr:cNvCxnSpPr/>
      </xdr:nvCxnSpPr>
      <xdr:spPr>
        <a:xfrm>
          <a:off x="12346940" y="9686925"/>
          <a:ext cx="79756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128270</xdr:rowOff>
    </xdr:from>
    <xdr:to>
      <xdr:col>67</xdr:col>
      <xdr:colOff>101600</xdr:colOff>
      <xdr:row>56</xdr:row>
      <xdr:rowOff>58420</xdr:rowOff>
    </xdr:to>
    <xdr:sp macro="" textlink="">
      <xdr:nvSpPr>
        <xdr:cNvPr id="661" name="楕円 660">
          <a:extLst>
            <a:ext uri="{FF2B5EF4-FFF2-40B4-BE49-F238E27FC236}">
              <a16:creationId xmlns:a16="http://schemas.microsoft.com/office/drawing/2014/main" id="{04E6B0B5-8BD9-4A8C-BFDE-363DC210DD4A}"/>
            </a:ext>
          </a:extLst>
        </xdr:cNvPr>
        <xdr:cNvSpPr/>
      </xdr:nvSpPr>
      <xdr:spPr>
        <a:xfrm>
          <a:off x="11487150" y="956183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7620</xdr:rowOff>
    </xdr:from>
    <xdr:to>
      <xdr:col>71</xdr:col>
      <xdr:colOff>177800</xdr:colOff>
      <xdr:row>56</xdr:row>
      <xdr:rowOff>83820</xdr:rowOff>
    </xdr:to>
    <xdr:cxnSp macro="">
      <xdr:nvCxnSpPr>
        <xdr:cNvPr id="662" name="直線コネクタ 661">
          <a:extLst>
            <a:ext uri="{FF2B5EF4-FFF2-40B4-BE49-F238E27FC236}">
              <a16:creationId xmlns:a16="http://schemas.microsoft.com/office/drawing/2014/main" id="{4B4CD0E3-9C13-4CD6-ADEA-4062FB1F0533}"/>
            </a:ext>
          </a:extLst>
        </xdr:cNvPr>
        <xdr:cNvCxnSpPr/>
      </xdr:nvCxnSpPr>
      <xdr:spPr>
        <a:xfrm>
          <a:off x="11541760" y="9610725"/>
          <a:ext cx="80518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57167</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id="{09CAF965-F1C2-4806-9B95-98C69EF73A55}"/>
            </a:ext>
          </a:extLst>
        </xdr:cNvPr>
        <xdr:cNvSpPr txBox="1"/>
      </xdr:nvSpPr>
      <xdr:spPr>
        <a:xfrm>
          <a:off x="13738234" y="999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17</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id="{48EE2E4F-8294-457B-B944-E58AB84B2C12}"/>
            </a:ext>
          </a:extLst>
        </xdr:cNvPr>
        <xdr:cNvSpPr txBox="1"/>
      </xdr:nvSpPr>
      <xdr:spPr>
        <a:xfrm>
          <a:off x="12957184" y="9944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129557</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id="{D32B8170-CD6B-44CB-8BFB-52A10F22CE13}"/>
            </a:ext>
          </a:extLst>
        </xdr:cNvPr>
        <xdr:cNvSpPr txBox="1"/>
      </xdr:nvSpPr>
      <xdr:spPr>
        <a:xfrm>
          <a:off x="12171054" y="990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99077</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id="{4081A224-EA3A-4BFE-B54D-BA50171F3EE1}"/>
            </a:ext>
          </a:extLst>
        </xdr:cNvPr>
        <xdr:cNvSpPr txBox="1"/>
      </xdr:nvSpPr>
      <xdr:spPr>
        <a:xfrm>
          <a:off x="11354444" y="9867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132097</xdr:rowOff>
    </xdr:from>
    <xdr:ext cx="405111" cy="259045"/>
    <xdr:sp macro="" textlink="">
      <xdr:nvSpPr>
        <xdr:cNvPr id="667" name="n_1mainValue【保健センター・保健所】&#10;有形固定資産減価償却率">
          <a:extLst>
            <a:ext uri="{FF2B5EF4-FFF2-40B4-BE49-F238E27FC236}">
              <a16:creationId xmlns:a16="http://schemas.microsoft.com/office/drawing/2014/main" id="{FDF93659-8A61-435C-BBF4-AC59522A4F9B}"/>
            </a:ext>
          </a:extLst>
        </xdr:cNvPr>
        <xdr:cNvSpPr txBox="1"/>
      </xdr:nvSpPr>
      <xdr:spPr>
        <a:xfrm>
          <a:off x="13738234" y="956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55897</xdr:rowOff>
    </xdr:from>
    <xdr:ext cx="405111" cy="259045"/>
    <xdr:sp macro="" textlink="">
      <xdr:nvSpPr>
        <xdr:cNvPr id="668" name="n_2mainValue【保健センター・保健所】&#10;有形固定資産減価償却率">
          <a:extLst>
            <a:ext uri="{FF2B5EF4-FFF2-40B4-BE49-F238E27FC236}">
              <a16:creationId xmlns:a16="http://schemas.microsoft.com/office/drawing/2014/main" id="{015FB5F9-2B03-43CD-8224-010FB095AE9E}"/>
            </a:ext>
          </a:extLst>
        </xdr:cNvPr>
        <xdr:cNvSpPr txBox="1"/>
      </xdr:nvSpPr>
      <xdr:spPr>
        <a:xfrm>
          <a:off x="12957184" y="948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151147</xdr:rowOff>
    </xdr:from>
    <xdr:ext cx="405111" cy="259045"/>
    <xdr:sp macro="" textlink="">
      <xdr:nvSpPr>
        <xdr:cNvPr id="669" name="n_3mainValue【保健センター・保健所】&#10;有形固定資産減価償却率">
          <a:extLst>
            <a:ext uri="{FF2B5EF4-FFF2-40B4-BE49-F238E27FC236}">
              <a16:creationId xmlns:a16="http://schemas.microsoft.com/office/drawing/2014/main" id="{CDC0F726-FE09-48B0-8494-DB6CBAD22628}"/>
            </a:ext>
          </a:extLst>
        </xdr:cNvPr>
        <xdr:cNvSpPr txBox="1"/>
      </xdr:nvSpPr>
      <xdr:spPr>
        <a:xfrm>
          <a:off x="12171054" y="940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74947</xdr:rowOff>
    </xdr:from>
    <xdr:ext cx="405111" cy="259045"/>
    <xdr:sp macro="" textlink="">
      <xdr:nvSpPr>
        <xdr:cNvPr id="670" name="n_4mainValue【保健センター・保健所】&#10;有形固定資産減価償却率">
          <a:extLst>
            <a:ext uri="{FF2B5EF4-FFF2-40B4-BE49-F238E27FC236}">
              <a16:creationId xmlns:a16="http://schemas.microsoft.com/office/drawing/2014/main" id="{A7A7D87E-1BA5-42A8-B91B-1B9DBABEAFEC}"/>
            </a:ext>
          </a:extLst>
        </xdr:cNvPr>
        <xdr:cNvSpPr txBox="1"/>
      </xdr:nvSpPr>
      <xdr:spPr>
        <a:xfrm>
          <a:off x="11354444" y="933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E375E7C2-593F-42B2-9621-62751D03BDD1}"/>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ADB2D050-83BC-4FE9-9230-F946F5920737}"/>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EDF0431F-8E6B-42BE-B740-A840D6F0C73D}"/>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2C0BB609-C9FB-4700-AC7F-F4C865D171B4}"/>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15B11FB5-3E9D-4877-9A55-F76662008360}"/>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F98A511E-B283-4446-A0CA-0EF91A1705A8}"/>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DD922A74-AACE-475B-A82E-FC65030A0A94}"/>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E743FA3B-42C6-4689-AC8E-9F87B6FD25D5}"/>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6E80369F-CF1C-46B2-A43D-2210700C9BF6}"/>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81824401-E788-4B9F-9BC2-81CC3359F058}"/>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1" name="直線コネクタ 680">
          <a:extLst>
            <a:ext uri="{FF2B5EF4-FFF2-40B4-BE49-F238E27FC236}">
              <a16:creationId xmlns:a16="http://schemas.microsoft.com/office/drawing/2014/main" id="{BD413D75-4DCD-40C4-9138-3D8E9B167898}"/>
            </a:ext>
          </a:extLst>
        </xdr:cNvPr>
        <xdr:cNvCxnSpPr/>
      </xdr:nvCxnSpPr>
      <xdr:spPr>
        <a:xfrm>
          <a:off x="164592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2" name="テキスト ボックス 681">
          <a:extLst>
            <a:ext uri="{FF2B5EF4-FFF2-40B4-BE49-F238E27FC236}">
              <a16:creationId xmlns:a16="http://schemas.microsoft.com/office/drawing/2014/main" id="{E2EF632C-A3A9-4553-B46E-12C0C75912B4}"/>
            </a:ext>
          </a:extLst>
        </xdr:cNvPr>
        <xdr:cNvSpPr txBox="1"/>
      </xdr:nvSpPr>
      <xdr:spPr>
        <a:xfrm>
          <a:off x="160472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3" name="直線コネクタ 682">
          <a:extLst>
            <a:ext uri="{FF2B5EF4-FFF2-40B4-BE49-F238E27FC236}">
              <a16:creationId xmlns:a16="http://schemas.microsoft.com/office/drawing/2014/main" id="{B97C94DD-8C24-4490-AD9B-0D4C23872FC3}"/>
            </a:ext>
          </a:extLst>
        </xdr:cNvPr>
        <xdr:cNvCxnSpPr/>
      </xdr:nvCxnSpPr>
      <xdr:spPr>
        <a:xfrm>
          <a:off x="164592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4" name="テキスト ボックス 683">
          <a:extLst>
            <a:ext uri="{FF2B5EF4-FFF2-40B4-BE49-F238E27FC236}">
              <a16:creationId xmlns:a16="http://schemas.microsoft.com/office/drawing/2014/main" id="{1A19FCEC-E8A4-4FAB-BCB2-5FF1A0A2AE5E}"/>
            </a:ext>
          </a:extLst>
        </xdr:cNvPr>
        <xdr:cNvSpPr txBox="1"/>
      </xdr:nvSpPr>
      <xdr:spPr>
        <a:xfrm>
          <a:off x="16047266"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a:extLst>
            <a:ext uri="{FF2B5EF4-FFF2-40B4-BE49-F238E27FC236}">
              <a16:creationId xmlns:a16="http://schemas.microsoft.com/office/drawing/2014/main" id="{3135C899-A54C-487E-B0F4-4A7EBFC43002}"/>
            </a:ext>
          </a:extLst>
        </xdr:cNvPr>
        <xdr:cNvCxnSpPr/>
      </xdr:nvCxnSpPr>
      <xdr:spPr>
        <a:xfrm>
          <a:off x="164592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6" name="テキスト ボックス 685">
          <a:extLst>
            <a:ext uri="{FF2B5EF4-FFF2-40B4-BE49-F238E27FC236}">
              <a16:creationId xmlns:a16="http://schemas.microsoft.com/office/drawing/2014/main" id="{FA18A8DC-A355-42C8-ACAE-990532E43A7D}"/>
            </a:ext>
          </a:extLst>
        </xdr:cNvPr>
        <xdr:cNvSpPr txBox="1"/>
      </xdr:nvSpPr>
      <xdr:spPr>
        <a:xfrm>
          <a:off x="16047266"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7" name="直線コネクタ 686">
          <a:extLst>
            <a:ext uri="{FF2B5EF4-FFF2-40B4-BE49-F238E27FC236}">
              <a16:creationId xmlns:a16="http://schemas.microsoft.com/office/drawing/2014/main" id="{6F302DDF-47A1-484E-ACB1-73EB29B6E09E}"/>
            </a:ext>
          </a:extLst>
        </xdr:cNvPr>
        <xdr:cNvCxnSpPr/>
      </xdr:nvCxnSpPr>
      <xdr:spPr>
        <a:xfrm>
          <a:off x="164592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8" name="テキスト ボックス 687">
          <a:extLst>
            <a:ext uri="{FF2B5EF4-FFF2-40B4-BE49-F238E27FC236}">
              <a16:creationId xmlns:a16="http://schemas.microsoft.com/office/drawing/2014/main" id="{B0694820-8B2A-4AE4-A65F-84AEF38A9476}"/>
            </a:ext>
          </a:extLst>
        </xdr:cNvPr>
        <xdr:cNvSpPr txBox="1"/>
      </xdr:nvSpPr>
      <xdr:spPr>
        <a:xfrm>
          <a:off x="16047266"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9" name="直線コネクタ 688">
          <a:extLst>
            <a:ext uri="{FF2B5EF4-FFF2-40B4-BE49-F238E27FC236}">
              <a16:creationId xmlns:a16="http://schemas.microsoft.com/office/drawing/2014/main" id="{1E73DD19-E117-4ADC-BB34-7E3EF2F157ED}"/>
            </a:ext>
          </a:extLst>
        </xdr:cNvPr>
        <xdr:cNvCxnSpPr/>
      </xdr:nvCxnSpPr>
      <xdr:spPr>
        <a:xfrm>
          <a:off x="164592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0" name="テキスト ボックス 689">
          <a:extLst>
            <a:ext uri="{FF2B5EF4-FFF2-40B4-BE49-F238E27FC236}">
              <a16:creationId xmlns:a16="http://schemas.microsoft.com/office/drawing/2014/main" id="{31CB900A-3B8A-4056-93AE-EAD21FEAD028}"/>
            </a:ext>
          </a:extLst>
        </xdr:cNvPr>
        <xdr:cNvSpPr txBox="1"/>
      </xdr:nvSpPr>
      <xdr:spPr>
        <a:xfrm>
          <a:off x="16047266"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7628B434-5411-4975-B0D8-E3058E1947B5}"/>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id="{35911F15-E546-40B4-AC4C-B533181B2EB8}"/>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a:extLst>
            <a:ext uri="{FF2B5EF4-FFF2-40B4-BE49-F238E27FC236}">
              <a16:creationId xmlns:a16="http://schemas.microsoft.com/office/drawing/2014/main" id="{A6715E22-EABD-4F72-86DB-0B79CB46BDE5}"/>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57150</xdr:rowOff>
    </xdr:from>
    <xdr:to>
      <xdr:col>116</xdr:col>
      <xdr:colOff>62864</xdr:colOff>
      <xdr:row>63</xdr:row>
      <xdr:rowOff>95250</xdr:rowOff>
    </xdr:to>
    <xdr:cxnSp macro="">
      <xdr:nvCxnSpPr>
        <xdr:cNvPr id="694" name="直線コネクタ 693">
          <a:extLst>
            <a:ext uri="{FF2B5EF4-FFF2-40B4-BE49-F238E27FC236}">
              <a16:creationId xmlns:a16="http://schemas.microsoft.com/office/drawing/2014/main" id="{A4ABD012-C5F0-4F74-88C2-8F68C5C4CCE4}"/>
            </a:ext>
          </a:extLst>
        </xdr:cNvPr>
        <xdr:cNvCxnSpPr/>
      </xdr:nvCxnSpPr>
      <xdr:spPr>
        <a:xfrm flipV="1">
          <a:off x="19947254" y="948309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99077</xdr:rowOff>
    </xdr:from>
    <xdr:ext cx="469744" cy="259045"/>
    <xdr:sp macro="" textlink="">
      <xdr:nvSpPr>
        <xdr:cNvPr id="695" name="【保健センター・保健所】&#10;一人当たり面積最小値テキスト">
          <a:extLst>
            <a:ext uri="{FF2B5EF4-FFF2-40B4-BE49-F238E27FC236}">
              <a16:creationId xmlns:a16="http://schemas.microsoft.com/office/drawing/2014/main" id="{D9790013-12AF-466D-AA91-0E58A1254E98}"/>
            </a:ext>
          </a:extLst>
        </xdr:cNvPr>
        <xdr:cNvSpPr txBox="1"/>
      </xdr:nvSpPr>
      <xdr:spPr>
        <a:xfrm>
          <a:off x="19985990"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95250</xdr:rowOff>
    </xdr:from>
    <xdr:to>
      <xdr:col>116</xdr:col>
      <xdr:colOff>152400</xdr:colOff>
      <xdr:row>63</xdr:row>
      <xdr:rowOff>95250</xdr:rowOff>
    </xdr:to>
    <xdr:cxnSp macro="">
      <xdr:nvCxnSpPr>
        <xdr:cNvPr id="696" name="直線コネクタ 695">
          <a:extLst>
            <a:ext uri="{FF2B5EF4-FFF2-40B4-BE49-F238E27FC236}">
              <a16:creationId xmlns:a16="http://schemas.microsoft.com/office/drawing/2014/main" id="{EA43D303-5B3A-4D4E-BD15-9B357D2F1CA3}"/>
            </a:ext>
          </a:extLst>
        </xdr:cNvPr>
        <xdr:cNvCxnSpPr/>
      </xdr:nvCxnSpPr>
      <xdr:spPr>
        <a:xfrm>
          <a:off x="19885660" y="10892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3827</xdr:rowOff>
    </xdr:from>
    <xdr:ext cx="469744" cy="259045"/>
    <xdr:sp macro="" textlink="">
      <xdr:nvSpPr>
        <xdr:cNvPr id="697" name="【保健センター・保健所】&#10;一人当たり面積最大値テキスト">
          <a:extLst>
            <a:ext uri="{FF2B5EF4-FFF2-40B4-BE49-F238E27FC236}">
              <a16:creationId xmlns:a16="http://schemas.microsoft.com/office/drawing/2014/main" id="{1F96D208-9DC3-4B34-93FE-B0753ED3292B}"/>
            </a:ext>
          </a:extLst>
        </xdr:cNvPr>
        <xdr:cNvSpPr txBox="1"/>
      </xdr:nvSpPr>
      <xdr:spPr>
        <a:xfrm>
          <a:off x="19985990" y="926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57150</xdr:rowOff>
    </xdr:from>
    <xdr:to>
      <xdr:col>116</xdr:col>
      <xdr:colOff>152400</xdr:colOff>
      <xdr:row>55</xdr:row>
      <xdr:rowOff>57150</xdr:rowOff>
    </xdr:to>
    <xdr:cxnSp macro="">
      <xdr:nvCxnSpPr>
        <xdr:cNvPr id="698" name="直線コネクタ 697">
          <a:extLst>
            <a:ext uri="{FF2B5EF4-FFF2-40B4-BE49-F238E27FC236}">
              <a16:creationId xmlns:a16="http://schemas.microsoft.com/office/drawing/2014/main" id="{2587E687-9462-4F4C-AD1B-B5DC332E4047}"/>
            </a:ext>
          </a:extLst>
        </xdr:cNvPr>
        <xdr:cNvCxnSpPr/>
      </xdr:nvCxnSpPr>
      <xdr:spPr>
        <a:xfrm>
          <a:off x="19885660" y="94830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118127</xdr:rowOff>
    </xdr:from>
    <xdr:ext cx="469744" cy="259045"/>
    <xdr:sp macro="" textlink="">
      <xdr:nvSpPr>
        <xdr:cNvPr id="699" name="【保健センター・保健所】&#10;一人当たり面積平均値テキスト">
          <a:extLst>
            <a:ext uri="{FF2B5EF4-FFF2-40B4-BE49-F238E27FC236}">
              <a16:creationId xmlns:a16="http://schemas.microsoft.com/office/drawing/2014/main" id="{64227144-C734-4DEB-ADF2-77214D058C7D}"/>
            </a:ext>
          </a:extLst>
        </xdr:cNvPr>
        <xdr:cNvSpPr txBox="1"/>
      </xdr:nvSpPr>
      <xdr:spPr>
        <a:xfrm>
          <a:off x="19985990" y="104070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139700</xdr:rowOff>
    </xdr:from>
    <xdr:to>
      <xdr:col>116</xdr:col>
      <xdr:colOff>114300</xdr:colOff>
      <xdr:row>61</xdr:row>
      <xdr:rowOff>69850</xdr:rowOff>
    </xdr:to>
    <xdr:sp macro="" textlink="">
      <xdr:nvSpPr>
        <xdr:cNvPr id="700" name="フローチャート: 判断 699">
          <a:extLst>
            <a:ext uri="{FF2B5EF4-FFF2-40B4-BE49-F238E27FC236}">
              <a16:creationId xmlns:a16="http://schemas.microsoft.com/office/drawing/2014/main" id="{2584EFBA-CC26-4CCC-B495-848FE86018FC}"/>
            </a:ext>
          </a:extLst>
        </xdr:cNvPr>
        <xdr:cNvSpPr/>
      </xdr:nvSpPr>
      <xdr:spPr>
        <a:xfrm>
          <a:off x="19904710" y="1042289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139700</xdr:rowOff>
    </xdr:from>
    <xdr:to>
      <xdr:col>112</xdr:col>
      <xdr:colOff>38100</xdr:colOff>
      <xdr:row>61</xdr:row>
      <xdr:rowOff>69850</xdr:rowOff>
    </xdr:to>
    <xdr:sp macro="" textlink="">
      <xdr:nvSpPr>
        <xdr:cNvPr id="701" name="フローチャート: 判断 700">
          <a:extLst>
            <a:ext uri="{FF2B5EF4-FFF2-40B4-BE49-F238E27FC236}">
              <a16:creationId xmlns:a16="http://schemas.microsoft.com/office/drawing/2014/main" id="{B63B26F0-606F-438F-92D8-B625CDF4BA7E}"/>
            </a:ext>
          </a:extLst>
        </xdr:cNvPr>
        <xdr:cNvSpPr/>
      </xdr:nvSpPr>
      <xdr:spPr>
        <a:xfrm>
          <a:off x="19161760" y="1042289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139700</xdr:rowOff>
    </xdr:from>
    <xdr:to>
      <xdr:col>107</xdr:col>
      <xdr:colOff>101600</xdr:colOff>
      <xdr:row>61</xdr:row>
      <xdr:rowOff>69850</xdr:rowOff>
    </xdr:to>
    <xdr:sp macro="" textlink="">
      <xdr:nvSpPr>
        <xdr:cNvPr id="702" name="フローチャート: 判断 701">
          <a:extLst>
            <a:ext uri="{FF2B5EF4-FFF2-40B4-BE49-F238E27FC236}">
              <a16:creationId xmlns:a16="http://schemas.microsoft.com/office/drawing/2014/main" id="{22A6A40C-C031-41C0-9A9C-A64D18EFDE2B}"/>
            </a:ext>
          </a:extLst>
        </xdr:cNvPr>
        <xdr:cNvSpPr/>
      </xdr:nvSpPr>
      <xdr:spPr>
        <a:xfrm>
          <a:off x="18345150" y="1042289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139700</xdr:rowOff>
    </xdr:from>
    <xdr:to>
      <xdr:col>102</xdr:col>
      <xdr:colOff>165100</xdr:colOff>
      <xdr:row>61</xdr:row>
      <xdr:rowOff>69850</xdr:rowOff>
    </xdr:to>
    <xdr:sp macro="" textlink="">
      <xdr:nvSpPr>
        <xdr:cNvPr id="703" name="フローチャート: 判断 702">
          <a:extLst>
            <a:ext uri="{FF2B5EF4-FFF2-40B4-BE49-F238E27FC236}">
              <a16:creationId xmlns:a16="http://schemas.microsoft.com/office/drawing/2014/main" id="{C178AE2F-851F-42ED-B107-A2CE958BF7BB}"/>
            </a:ext>
          </a:extLst>
        </xdr:cNvPr>
        <xdr:cNvSpPr/>
      </xdr:nvSpPr>
      <xdr:spPr>
        <a:xfrm>
          <a:off x="17547590" y="1042289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139700</xdr:rowOff>
    </xdr:from>
    <xdr:to>
      <xdr:col>98</xdr:col>
      <xdr:colOff>38100</xdr:colOff>
      <xdr:row>61</xdr:row>
      <xdr:rowOff>69850</xdr:rowOff>
    </xdr:to>
    <xdr:sp macro="" textlink="">
      <xdr:nvSpPr>
        <xdr:cNvPr id="704" name="フローチャート: 判断 703">
          <a:extLst>
            <a:ext uri="{FF2B5EF4-FFF2-40B4-BE49-F238E27FC236}">
              <a16:creationId xmlns:a16="http://schemas.microsoft.com/office/drawing/2014/main" id="{28C71A0D-E18A-404E-9722-7E54510A21D6}"/>
            </a:ext>
          </a:extLst>
        </xdr:cNvPr>
        <xdr:cNvSpPr/>
      </xdr:nvSpPr>
      <xdr:spPr>
        <a:xfrm>
          <a:off x="16761460" y="1042289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4ACCB164-358B-422C-B341-25A439A835DE}"/>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E7028F71-1C61-4F43-A59D-D979038B7AF7}"/>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511D661-816D-45F0-8D2C-DD4B3529AE43}"/>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F549CC56-19C1-4AA0-B65D-3A21548AD749}"/>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6F69CD8B-7343-4B49-A326-F7C117C2B889}"/>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25400</xdr:rowOff>
    </xdr:from>
    <xdr:to>
      <xdr:col>116</xdr:col>
      <xdr:colOff>114300</xdr:colOff>
      <xdr:row>56</xdr:row>
      <xdr:rowOff>127000</xdr:rowOff>
    </xdr:to>
    <xdr:sp macro="" textlink="">
      <xdr:nvSpPr>
        <xdr:cNvPr id="710" name="楕円 709">
          <a:extLst>
            <a:ext uri="{FF2B5EF4-FFF2-40B4-BE49-F238E27FC236}">
              <a16:creationId xmlns:a16="http://schemas.microsoft.com/office/drawing/2014/main" id="{416022C2-8E06-4EF0-BE6E-536A199AC4B8}"/>
            </a:ext>
          </a:extLst>
        </xdr:cNvPr>
        <xdr:cNvSpPr/>
      </xdr:nvSpPr>
      <xdr:spPr>
        <a:xfrm>
          <a:off x="19904710" y="9622790"/>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48277</xdr:rowOff>
    </xdr:from>
    <xdr:ext cx="469744" cy="259045"/>
    <xdr:sp macro="" textlink="">
      <xdr:nvSpPr>
        <xdr:cNvPr id="711" name="【保健センター・保健所】&#10;一人当たり面積該当値テキスト">
          <a:extLst>
            <a:ext uri="{FF2B5EF4-FFF2-40B4-BE49-F238E27FC236}">
              <a16:creationId xmlns:a16="http://schemas.microsoft.com/office/drawing/2014/main" id="{5D3A7F2A-D9FA-48DE-BCA9-41074D23B58F}"/>
            </a:ext>
          </a:extLst>
        </xdr:cNvPr>
        <xdr:cNvSpPr txBox="1"/>
      </xdr:nvSpPr>
      <xdr:spPr>
        <a:xfrm>
          <a:off x="19985990" y="947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25400</xdr:rowOff>
    </xdr:from>
    <xdr:to>
      <xdr:col>112</xdr:col>
      <xdr:colOff>38100</xdr:colOff>
      <xdr:row>56</xdr:row>
      <xdr:rowOff>127000</xdr:rowOff>
    </xdr:to>
    <xdr:sp macro="" textlink="">
      <xdr:nvSpPr>
        <xdr:cNvPr id="712" name="楕円 711">
          <a:extLst>
            <a:ext uri="{FF2B5EF4-FFF2-40B4-BE49-F238E27FC236}">
              <a16:creationId xmlns:a16="http://schemas.microsoft.com/office/drawing/2014/main" id="{504B1DEE-6F17-4ADD-AF00-9783405CD948}"/>
            </a:ext>
          </a:extLst>
        </xdr:cNvPr>
        <xdr:cNvSpPr/>
      </xdr:nvSpPr>
      <xdr:spPr>
        <a:xfrm>
          <a:off x="19161760" y="9622790"/>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76200</xdr:rowOff>
    </xdr:from>
    <xdr:to>
      <xdr:col>116</xdr:col>
      <xdr:colOff>63500</xdr:colOff>
      <xdr:row>56</xdr:row>
      <xdr:rowOff>76200</xdr:rowOff>
    </xdr:to>
    <xdr:cxnSp macro="">
      <xdr:nvCxnSpPr>
        <xdr:cNvPr id="713" name="直線コネクタ 712">
          <a:extLst>
            <a:ext uri="{FF2B5EF4-FFF2-40B4-BE49-F238E27FC236}">
              <a16:creationId xmlns:a16="http://schemas.microsoft.com/office/drawing/2014/main" id="{0A0980FF-BA77-424C-9CF3-A0A92B977F23}"/>
            </a:ext>
          </a:extLst>
        </xdr:cNvPr>
        <xdr:cNvCxnSpPr/>
      </xdr:nvCxnSpPr>
      <xdr:spPr>
        <a:xfrm>
          <a:off x="19204940" y="96774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25400</xdr:rowOff>
    </xdr:from>
    <xdr:to>
      <xdr:col>107</xdr:col>
      <xdr:colOff>101600</xdr:colOff>
      <xdr:row>56</xdr:row>
      <xdr:rowOff>127000</xdr:rowOff>
    </xdr:to>
    <xdr:sp macro="" textlink="">
      <xdr:nvSpPr>
        <xdr:cNvPr id="714" name="楕円 713">
          <a:extLst>
            <a:ext uri="{FF2B5EF4-FFF2-40B4-BE49-F238E27FC236}">
              <a16:creationId xmlns:a16="http://schemas.microsoft.com/office/drawing/2014/main" id="{1E318246-21B9-4856-A7DC-AB4FD3FAD4FF}"/>
            </a:ext>
          </a:extLst>
        </xdr:cNvPr>
        <xdr:cNvSpPr/>
      </xdr:nvSpPr>
      <xdr:spPr>
        <a:xfrm>
          <a:off x="18345150" y="9622790"/>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76200</xdr:rowOff>
    </xdr:from>
    <xdr:to>
      <xdr:col>111</xdr:col>
      <xdr:colOff>177800</xdr:colOff>
      <xdr:row>56</xdr:row>
      <xdr:rowOff>76200</xdr:rowOff>
    </xdr:to>
    <xdr:cxnSp macro="">
      <xdr:nvCxnSpPr>
        <xdr:cNvPr id="715" name="直線コネクタ 714">
          <a:extLst>
            <a:ext uri="{FF2B5EF4-FFF2-40B4-BE49-F238E27FC236}">
              <a16:creationId xmlns:a16="http://schemas.microsoft.com/office/drawing/2014/main" id="{DA18CE74-C287-4ACC-A2BC-BAEC57FDCE99}"/>
            </a:ext>
          </a:extLst>
        </xdr:cNvPr>
        <xdr:cNvCxnSpPr/>
      </xdr:nvCxnSpPr>
      <xdr:spPr>
        <a:xfrm>
          <a:off x="18399760" y="967740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25400</xdr:rowOff>
    </xdr:from>
    <xdr:to>
      <xdr:col>102</xdr:col>
      <xdr:colOff>165100</xdr:colOff>
      <xdr:row>56</xdr:row>
      <xdr:rowOff>127000</xdr:rowOff>
    </xdr:to>
    <xdr:sp macro="" textlink="">
      <xdr:nvSpPr>
        <xdr:cNvPr id="716" name="楕円 715">
          <a:extLst>
            <a:ext uri="{FF2B5EF4-FFF2-40B4-BE49-F238E27FC236}">
              <a16:creationId xmlns:a16="http://schemas.microsoft.com/office/drawing/2014/main" id="{EBC5C6C5-BE6E-4710-A907-A043289F0BB3}"/>
            </a:ext>
          </a:extLst>
        </xdr:cNvPr>
        <xdr:cNvSpPr/>
      </xdr:nvSpPr>
      <xdr:spPr>
        <a:xfrm>
          <a:off x="17547590" y="9622790"/>
          <a:ext cx="10922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76200</xdr:rowOff>
    </xdr:from>
    <xdr:to>
      <xdr:col>107</xdr:col>
      <xdr:colOff>50800</xdr:colOff>
      <xdr:row>56</xdr:row>
      <xdr:rowOff>76200</xdr:rowOff>
    </xdr:to>
    <xdr:cxnSp macro="">
      <xdr:nvCxnSpPr>
        <xdr:cNvPr id="717" name="直線コネクタ 716">
          <a:extLst>
            <a:ext uri="{FF2B5EF4-FFF2-40B4-BE49-F238E27FC236}">
              <a16:creationId xmlns:a16="http://schemas.microsoft.com/office/drawing/2014/main" id="{329B9B5F-3A4C-4CD0-A8F6-DCF745AF5E44}"/>
            </a:ext>
          </a:extLst>
        </xdr:cNvPr>
        <xdr:cNvCxnSpPr/>
      </xdr:nvCxnSpPr>
      <xdr:spPr>
        <a:xfrm>
          <a:off x="17602200" y="967740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25400</xdr:rowOff>
    </xdr:from>
    <xdr:to>
      <xdr:col>98</xdr:col>
      <xdr:colOff>38100</xdr:colOff>
      <xdr:row>56</xdr:row>
      <xdr:rowOff>127000</xdr:rowOff>
    </xdr:to>
    <xdr:sp macro="" textlink="">
      <xdr:nvSpPr>
        <xdr:cNvPr id="718" name="楕円 717">
          <a:extLst>
            <a:ext uri="{FF2B5EF4-FFF2-40B4-BE49-F238E27FC236}">
              <a16:creationId xmlns:a16="http://schemas.microsoft.com/office/drawing/2014/main" id="{FE9ED67A-3D7F-4020-A35D-0F1AD4733C0D}"/>
            </a:ext>
          </a:extLst>
        </xdr:cNvPr>
        <xdr:cNvSpPr/>
      </xdr:nvSpPr>
      <xdr:spPr>
        <a:xfrm>
          <a:off x="16761460" y="9622790"/>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76200</xdr:rowOff>
    </xdr:from>
    <xdr:to>
      <xdr:col>102</xdr:col>
      <xdr:colOff>114300</xdr:colOff>
      <xdr:row>56</xdr:row>
      <xdr:rowOff>76200</xdr:rowOff>
    </xdr:to>
    <xdr:cxnSp macro="">
      <xdr:nvCxnSpPr>
        <xdr:cNvPr id="719" name="直線コネクタ 718">
          <a:extLst>
            <a:ext uri="{FF2B5EF4-FFF2-40B4-BE49-F238E27FC236}">
              <a16:creationId xmlns:a16="http://schemas.microsoft.com/office/drawing/2014/main" id="{9BC2E5E7-4BC9-4DCF-8F07-491D596B9466}"/>
            </a:ext>
          </a:extLst>
        </xdr:cNvPr>
        <xdr:cNvCxnSpPr/>
      </xdr:nvCxnSpPr>
      <xdr:spPr>
        <a:xfrm>
          <a:off x="16804640" y="967740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60977</xdr:rowOff>
    </xdr:from>
    <xdr:ext cx="469744" cy="259045"/>
    <xdr:sp macro="" textlink="">
      <xdr:nvSpPr>
        <xdr:cNvPr id="720" name="n_1aveValue【保健センター・保健所】&#10;一人当たり面積">
          <a:extLst>
            <a:ext uri="{FF2B5EF4-FFF2-40B4-BE49-F238E27FC236}">
              <a16:creationId xmlns:a16="http://schemas.microsoft.com/office/drawing/2014/main" id="{2478AF08-7DD6-4076-90A7-55D9C57AA026}"/>
            </a:ext>
          </a:extLst>
        </xdr:cNvPr>
        <xdr:cNvSpPr txBox="1"/>
      </xdr:nvSpPr>
      <xdr:spPr>
        <a:xfrm>
          <a:off x="18982132" y="1051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60977</xdr:rowOff>
    </xdr:from>
    <xdr:ext cx="469744" cy="259045"/>
    <xdr:sp macro="" textlink="">
      <xdr:nvSpPr>
        <xdr:cNvPr id="721" name="n_2aveValue【保健センター・保健所】&#10;一人当たり面積">
          <a:extLst>
            <a:ext uri="{FF2B5EF4-FFF2-40B4-BE49-F238E27FC236}">
              <a16:creationId xmlns:a16="http://schemas.microsoft.com/office/drawing/2014/main" id="{EAC892CD-AF6E-4173-874A-5F361DC64A4B}"/>
            </a:ext>
          </a:extLst>
        </xdr:cNvPr>
        <xdr:cNvSpPr txBox="1"/>
      </xdr:nvSpPr>
      <xdr:spPr>
        <a:xfrm>
          <a:off x="18182032" y="1051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60977</xdr:rowOff>
    </xdr:from>
    <xdr:ext cx="469744" cy="259045"/>
    <xdr:sp macro="" textlink="">
      <xdr:nvSpPr>
        <xdr:cNvPr id="722" name="n_3aveValue【保健センター・保健所】&#10;一人当たり面積">
          <a:extLst>
            <a:ext uri="{FF2B5EF4-FFF2-40B4-BE49-F238E27FC236}">
              <a16:creationId xmlns:a16="http://schemas.microsoft.com/office/drawing/2014/main" id="{405C4C65-C34A-4F6C-88D4-04EEB66C4DED}"/>
            </a:ext>
          </a:extLst>
        </xdr:cNvPr>
        <xdr:cNvSpPr txBox="1"/>
      </xdr:nvSpPr>
      <xdr:spPr>
        <a:xfrm>
          <a:off x="17384472" y="1051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60977</xdr:rowOff>
    </xdr:from>
    <xdr:ext cx="469744" cy="259045"/>
    <xdr:sp macro="" textlink="">
      <xdr:nvSpPr>
        <xdr:cNvPr id="723" name="n_4aveValue【保健センター・保健所】&#10;一人当たり面積">
          <a:extLst>
            <a:ext uri="{FF2B5EF4-FFF2-40B4-BE49-F238E27FC236}">
              <a16:creationId xmlns:a16="http://schemas.microsoft.com/office/drawing/2014/main" id="{666E25D5-FAA6-4864-9A64-FF1024252F97}"/>
            </a:ext>
          </a:extLst>
        </xdr:cNvPr>
        <xdr:cNvSpPr txBox="1"/>
      </xdr:nvSpPr>
      <xdr:spPr>
        <a:xfrm>
          <a:off x="16588817" y="1051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143527</xdr:rowOff>
    </xdr:from>
    <xdr:ext cx="469744" cy="259045"/>
    <xdr:sp macro="" textlink="">
      <xdr:nvSpPr>
        <xdr:cNvPr id="724" name="n_1mainValue【保健センター・保健所】&#10;一人当たり面積">
          <a:extLst>
            <a:ext uri="{FF2B5EF4-FFF2-40B4-BE49-F238E27FC236}">
              <a16:creationId xmlns:a16="http://schemas.microsoft.com/office/drawing/2014/main" id="{13E9F3F4-C70D-48F9-8C81-8E6EED6DEF31}"/>
            </a:ext>
          </a:extLst>
        </xdr:cNvPr>
        <xdr:cNvSpPr txBox="1"/>
      </xdr:nvSpPr>
      <xdr:spPr>
        <a:xfrm>
          <a:off x="18982132" y="9399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143527</xdr:rowOff>
    </xdr:from>
    <xdr:ext cx="469744" cy="259045"/>
    <xdr:sp macro="" textlink="">
      <xdr:nvSpPr>
        <xdr:cNvPr id="725" name="n_2mainValue【保健センター・保健所】&#10;一人当たり面積">
          <a:extLst>
            <a:ext uri="{FF2B5EF4-FFF2-40B4-BE49-F238E27FC236}">
              <a16:creationId xmlns:a16="http://schemas.microsoft.com/office/drawing/2014/main" id="{AC53B29E-5ED0-4B55-94F6-6130FB9A97EC}"/>
            </a:ext>
          </a:extLst>
        </xdr:cNvPr>
        <xdr:cNvSpPr txBox="1"/>
      </xdr:nvSpPr>
      <xdr:spPr>
        <a:xfrm>
          <a:off x="18182032" y="9399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143527</xdr:rowOff>
    </xdr:from>
    <xdr:ext cx="469744" cy="259045"/>
    <xdr:sp macro="" textlink="">
      <xdr:nvSpPr>
        <xdr:cNvPr id="726" name="n_3mainValue【保健センター・保健所】&#10;一人当たり面積">
          <a:extLst>
            <a:ext uri="{FF2B5EF4-FFF2-40B4-BE49-F238E27FC236}">
              <a16:creationId xmlns:a16="http://schemas.microsoft.com/office/drawing/2014/main" id="{72BC8CAB-5967-4103-AFEC-7FA7C7DB4A8B}"/>
            </a:ext>
          </a:extLst>
        </xdr:cNvPr>
        <xdr:cNvSpPr txBox="1"/>
      </xdr:nvSpPr>
      <xdr:spPr>
        <a:xfrm>
          <a:off x="17384472" y="9399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54</xdr:row>
      <xdr:rowOff>143527</xdr:rowOff>
    </xdr:from>
    <xdr:ext cx="469744" cy="259045"/>
    <xdr:sp macro="" textlink="">
      <xdr:nvSpPr>
        <xdr:cNvPr id="727" name="n_4mainValue【保健センター・保健所】&#10;一人当たり面積">
          <a:extLst>
            <a:ext uri="{FF2B5EF4-FFF2-40B4-BE49-F238E27FC236}">
              <a16:creationId xmlns:a16="http://schemas.microsoft.com/office/drawing/2014/main" id="{B2D5CBE0-4347-4DC1-988E-F3241F10299C}"/>
            </a:ext>
          </a:extLst>
        </xdr:cNvPr>
        <xdr:cNvSpPr txBox="1"/>
      </xdr:nvSpPr>
      <xdr:spPr>
        <a:xfrm>
          <a:off x="16588817" y="9399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F2BF3DD2-D262-4323-86B4-DEC98D612056}"/>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id="{D6A4CFCA-A839-4BE0-BDA2-93DA498D4E18}"/>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id="{48A6E605-2FB1-4B33-B3A0-4A19A473F930}"/>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id="{BFACE206-62B0-4ED1-B7E9-16AEC702A5B8}"/>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id="{AD726AB5-D43A-4FFB-B700-84BDE0B4474A}"/>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id="{B1B77FA2-D9FF-4271-AFB6-9E653C41B4CE}"/>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id="{58B2E0DD-D41B-48DC-AD48-B19594034B4E}"/>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id="{3961AB30-FF8B-4482-A8BF-FB1C43E50783}"/>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a:extLst>
            <a:ext uri="{FF2B5EF4-FFF2-40B4-BE49-F238E27FC236}">
              <a16:creationId xmlns:a16="http://schemas.microsoft.com/office/drawing/2014/main" id="{EFA09F55-EEFC-4A1D-8180-CB9869BB7E84}"/>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a:extLst>
            <a:ext uri="{FF2B5EF4-FFF2-40B4-BE49-F238E27FC236}">
              <a16:creationId xmlns:a16="http://schemas.microsoft.com/office/drawing/2014/main" id="{43BA1747-F9C4-41AC-8542-336C34F73141}"/>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738" name="テキスト ボックス 737">
          <a:extLst>
            <a:ext uri="{FF2B5EF4-FFF2-40B4-BE49-F238E27FC236}">
              <a16:creationId xmlns:a16="http://schemas.microsoft.com/office/drawing/2014/main" id="{FFAE6806-274E-4BCE-B444-30D9519DF2A9}"/>
            </a:ext>
          </a:extLst>
        </xdr:cNvPr>
        <xdr:cNvSpPr txBox="1"/>
      </xdr:nvSpPr>
      <xdr:spPr>
        <a:xfrm>
          <a:off x="10842791" y="15099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9" name="直線コネクタ 738">
          <a:extLst>
            <a:ext uri="{FF2B5EF4-FFF2-40B4-BE49-F238E27FC236}">
              <a16:creationId xmlns:a16="http://schemas.microsoft.com/office/drawing/2014/main" id="{6A3B570E-E86E-451D-AA53-DCEF242AA8EF}"/>
            </a:ext>
          </a:extLst>
        </xdr:cNvPr>
        <xdr:cNvCxnSpPr/>
      </xdr:nvCxnSpPr>
      <xdr:spPr>
        <a:xfrm>
          <a:off x="1120394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740" name="テキスト ボックス 739">
          <a:extLst>
            <a:ext uri="{FF2B5EF4-FFF2-40B4-BE49-F238E27FC236}">
              <a16:creationId xmlns:a16="http://schemas.microsoft.com/office/drawing/2014/main" id="{764A016D-834F-49AC-88BE-D2A2D2746784}"/>
            </a:ext>
          </a:extLst>
        </xdr:cNvPr>
        <xdr:cNvSpPr txBox="1"/>
      </xdr:nvSpPr>
      <xdr:spPr>
        <a:xfrm>
          <a:off x="10842791" y="14714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1" name="直線コネクタ 740">
          <a:extLst>
            <a:ext uri="{FF2B5EF4-FFF2-40B4-BE49-F238E27FC236}">
              <a16:creationId xmlns:a16="http://schemas.microsoft.com/office/drawing/2014/main" id="{611D5A7F-F8B9-43C6-B624-E0E6D7F60B70}"/>
            </a:ext>
          </a:extLst>
        </xdr:cNvPr>
        <xdr:cNvCxnSpPr/>
      </xdr:nvCxnSpPr>
      <xdr:spPr>
        <a:xfrm>
          <a:off x="1120394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2" name="テキスト ボックス 741">
          <a:extLst>
            <a:ext uri="{FF2B5EF4-FFF2-40B4-BE49-F238E27FC236}">
              <a16:creationId xmlns:a16="http://schemas.microsoft.com/office/drawing/2014/main" id="{AB097580-846E-4861-99F2-CE99A95CFC7A}"/>
            </a:ext>
          </a:extLst>
        </xdr:cNvPr>
        <xdr:cNvSpPr txBox="1"/>
      </xdr:nvSpPr>
      <xdr:spPr>
        <a:xfrm>
          <a:off x="1084279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3" name="直線コネクタ 742">
          <a:extLst>
            <a:ext uri="{FF2B5EF4-FFF2-40B4-BE49-F238E27FC236}">
              <a16:creationId xmlns:a16="http://schemas.microsoft.com/office/drawing/2014/main" id="{A50D6ED6-8583-4945-8D80-4A95740D9346}"/>
            </a:ext>
          </a:extLst>
        </xdr:cNvPr>
        <xdr:cNvCxnSpPr/>
      </xdr:nvCxnSpPr>
      <xdr:spPr>
        <a:xfrm>
          <a:off x="1120394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4" name="テキスト ボックス 743">
          <a:extLst>
            <a:ext uri="{FF2B5EF4-FFF2-40B4-BE49-F238E27FC236}">
              <a16:creationId xmlns:a16="http://schemas.microsoft.com/office/drawing/2014/main" id="{33F3E33D-23A8-42CC-82DF-B4CA8DAD8D1C}"/>
            </a:ext>
          </a:extLst>
        </xdr:cNvPr>
        <xdr:cNvSpPr txBox="1"/>
      </xdr:nvSpPr>
      <xdr:spPr>
        <a:xfrm>
          <a:off x="1084279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5" name="直線コネクタ 744">
          <a:extLst>
            <a:ext uri="{FF2B5EF4-FFF2-40B4-BE49-F238E27FC236}">
              <a16:creationId xmlns:a16="http://schemas.microsoft.com/office/drawing/2014/main" id="{0030883B-E7AC-498B-BB93-4601CE428523}"/>
            </a:ext>
          </a:extLst>
        </xdr:cNvPr>
        <xdr:cNvCxnSpPr/>
      </xdr:nvCxnSpPr>
      <xdr:spPr>
        <a:xfrm>
          <a:off x="1120394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6" name="テキスト ボックス 745">
          <a:extLst>
            <a:ext uri="{FF2B5EF4-FFF2-40B4-BE49-F238E27FC236}">
              <a16:creationId xmlns:a16="http://schemas.microsoft.com/office/drawing/2014/main" id="{75CF2979-8D20-4EBA-8AE4-599148BFC444}"/>
            </a:ext>
          </a:extLst>
        </xdr:cNvPr>
        <xdr:cNvSpPr txBox="1"/>
      </xdr:nvSpPr>
      <xdr:spPr>
        <a:xfrm>
          <a:off x="1084279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7" name="直線コネクタ 746">
          <a:extLst>
            <a:ext uri="{FF2B5EF4-FFF2-40B4-BE49-F238E27FC236}">
              <a16:creationId xmlns:a16="http://schemas.microsoft.com/office/drawing/2014/main" id="{D63495EC-AC70-4DFA-B4D0-7FF97451E674}"/>
            </a:ext>
          </a:extLst>
        </xdr:cNvPr>
        <xdr:cNvCxnSpPr/>
      </xdr:nvCxnSpPr>
      <xdr:spPr>
        <a:xfrm>
          <a:off x="1120394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8" name="テキスト ボックス 747">
          <a:extLst>
            <a:ext uri="{FF2B5EF4-FFF2-40B4-BE49-F238E27FC236}">
              <a16:creationId xmlns:a16="http://schemas.microsoft.com/office/drawing/2014/main" id="{EBAE2A5A-5275-416D-AB53-1AEE6FC42723}"/>
            </a:ext>
          </a:extLst>
        </xdr:cNvPr>
        <xdr:cNvSpPr txBox="1"/>
      </xdr:nvSpPr>
      <xdr:spPr>
        <a:xfrm>
          <a:off x="1084279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a:extLst>
            <a:ext uri="{FF2B5EF4-FFF2-40B4-BE49-F238E27FC236}">
              <a16:creationId xmlns:a16="http://schemas.microsoft.com/office/drawing/2014/main" id="{1AD4D210-22C6-49EC-85FB-186FC2A75D1C}"/>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50" name="テキスト ボックス 749">
          <a:extLst>
            <a:ext uri="{FF2B5EF4-FFF2-40B4-BE49-F238E27FC236}">
              <a16:creationId xmlns:a16="http://schemas.microsoft.com/office/drawing/2014/main" id="{00003C46-7C55-48B1-9932-7DFD9CE95128}"/>
            </a:ext>
          </a:extLst>
        </xdr:cNvPr>
        <xdr:cNvSpPr txBox="1"/>
      </xdr:nvSpPr>
      <xdr:spPr>
        <a:xfrm>
          <a:off x="10842791" y="1281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a:extLst>
            <a:ext uri="{FF2B5EF4-FFF2-40B4-BE49-F238E27FC236}">
              <a16:creationId xmlns:a16="http://schemas.microsoft.com/office/drawing/2014/main" id="{4E0C38F4-2287-47BD-AF4B-31E382E6186C}"/>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121920</xdr:rowOff>
    </xdr:from>
    <xdr:to>
      <xdr:col>85</xdr:col>
      <xdr:colOff>126364</xdr:colOff>
      <xdr:row>85</xdr:row>
      <xdr:rowOff>118111</xdr:rowOff>
    </xdr:to>
    <xdr:cxnSp macro="">
      <xdr:nvCxnSpPr>
        <xdr:cNvPr id="752" name="直線コネクタ 751">
          <a:extLst>
            <a:ext uri="{FF2B5EF4-FFF2-40B4-BE49-F238E27FC236}">
              <a16:creationId xmlns:a16="http://schemas.microsoft.com/office/drawing/2014/main" id="{AADC2136-384A-442B-8707-B4C1278DA72C}"/>
            </a:ext>
          </a:extLst>
        </xdr:cNvPr>
        <xdr:cNvCxnSpPr/>
      </xdr:nvCxnSpPr>
      <xdr:spPr>
        <a:xfrm flipV="1">
          <a:off x="14703424" y="13325475"/>
          <a:ext cx="0" cy="1367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121938</xdr:rowOff>
    </xdr:from>
    <xdr:ext cx="405111" cy="259045"/>
    <xdr:sp macro="" textlink="">
      <xdr:nvSpPr>
        <xdr:cNvPr id="753" name="【消防施設】&#10;有形固定資産減価償却率最小値テキスト">
          <a:extLst>
            <a:ext uri="{FF2B5EF4-FFF2-40B4-BE49-F238E27FC236}">
              <a16:creationId xmlns:a16="http://schemas.microsoft.com/office/drawing/2014/main" id="{75C60831-6987-43CB-B02B-C233DC58D2D6}"/>
            </a:ext>
          </a:extLst>
        </xdr:cNvPr>
        <xdr:cNvSpPr txBox="1"/>
      </xdr:nvSpPr>
      <xdr:spPr>
        <a:xfrm>
          <a:off x="14742160" y="14697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118111</xdr:rowOff>
    </xdr:from>
    <xdr:to>
      <xdr:col>86</xdr:col>
      <xdr:colOff>25400</xdr:colOff>
      <xdr:row>85</xdr:row>
      <xdr:rowOff>118111</xdr:rowOff>
    </xdr:to>
    <xdr:cxnSp macro="">
      <xdr:nvCxnSpPr>
        <xdr:cNvPr id="754" name="直線コネクタ 753">
          <a:extLst>
            <a:ext uri="{FF2B5EF4-FFF2-40B4-BE49-F238E27FC236}">
              <a16:creationId xmlns:a16="http://schemas.microsoft.com/office/drawing/2014/main" id="{411AABBE-2300-4229-8474-502BF2FA4CBC}"/>
            </a:ext>
          </a:extLst>
        </xdr:cNvPr>
        <xdr:cNvCxnSpPr/>
      </xdr:nvCxnSpPr>
      <xdr:spPr>
        <a:xfrm>
          <a:off x="14611350" y="146932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68597</xdr:rowOff>
    </xdr:from>
    <xdr:ext cx="405111" cy="259045"/>
    <xdr:sp macro="" textlink="">
      <xdr:nvSpPr>
        <xdr:cNvPr id="755" name="【消防施設】&#10;有形固定資産減価償却率最大値テキスト">
          <a:extLst>
            <a:ext uri="{FF2B5EF4-FFF2-40B4-BE49-F238E27FC236}">
              <a16:creationId xmlns:a16="http://schemas.microsoft.com/office/drawing/2014/main" id="{6ECA5B84-A7B0-4091-B2C4-53C79F7470F3}"/>
            </a:ext>
          </a:extLst>
        </xdr:cNvPr>
        <xdr:cNvSpPr txBox="1"/>
      </xdr:nvSpPr>
      <xdr:spPr>
        <a:xfrm>
          <a:off x="14742160" y="13096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121920</xdr:rowOff>
    </xdr:from>
    <xdr:to>
      <xdr:col>86</xdr:col>
      <xdr:colOff>25400</xdr:colOff>
      <xdr:row>77</xdr:row>
      <xdr:rowOff>121920</xdr:rowOff>
    </xdr:to>
    <xdr:cxnSp macro="">
      <xdr:nvCxnSpPr>
        <xdr:cNvPr id="756" name="直線コネクタ 755">
          <a:extLst>
            <a:ext uri="{FF2B5EF4-FFF2-40B4-BE49-F238E27FC236}">
              <a16:creationId xmlns:a16="http://schemas.microsoft.com/office/drawing/2014/main" id="{29D41962-80C4-451C-890A-38DC9452868A}"/>
            </a:ext>
          </a:extLst>
        </xdr:cNvPr>
        <xdr:cNvCxnSpPr/>
      </xdr:nvCxnSpPr>
      <xdr:spPr>
        <a:xfrm>
          <a:off x="14611350" y="133254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99077</xdr:rowOff>
    </xdr:from>
    <xdr:ext cx="405111" cy="259045"/>
    <xdr:sp macro="" textlink="">
      <xdr:nvSpPr>
        <xdr:cNvPr id="757" name="【消防施設】&#10;有形固定資産減価償却率平均値テキスト">
          <a:extLst>
            <a:ext uri="{FF2B5EF4-FFF2-40B4-BE49-F238E27FC236}">
              <a16:creationId xmlns:a16="http://schemas.microsoft.com/office/drawing/2014/main" id="{3842245A-13D1-4DE2-B68A-23FA878C0E25}"/>
            </a:ext>
          </a:extLst>
        </xdr:cNvPr>
        <xdr:cNvSpPr txBox="1"/>
      </xdr:nvSpPr>
      <xdr:spPr>
        <a:xfrm>
          <a:off x="14742160" y="13982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120650</xdr:rowOff>
    </xdr:from>
    <xdr:to>
      <xdr:col>85</xdr:col>
      <xdr:colOff>177800</xdr:colOff>
      <xdr:row>82</xdr:row>
      <xdr:rowOff>50800</xdr:rowOff>
    </xdr:to>
    <xdr:sp macro="" textlink="">
      <xdr:nvSpPr>
        <xdr:cNvPr id="758" name="フローチャート: 判断 757">
          <a:extLst>
            <a:ext uri="{FF2B5EF4-FFF2-40B4-BE49-F238E27FC236}">
              <a16:creationId xmlns:a16="http://schemas.microsoft.com/office/drawing/2014/main" id="{C2B3B25D-994E-4327-BA8E-2CF515637394}"/>
            </a:ext>
          </a:extLst>
        </xdr:cNvPr>
        <xdr:cNvSpPr/>
      </xdr:nvSpPr>
      <xdr:spPr>
        <a:xfrm>
          <a:off x="14649450" y="140100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97789</xdr:rowOff>
    </xdr:from>
    <xdr:to>
      <xdr:col>81</xdr:col>
      <xdr:colOff>101600</xdr:colOff>
      <xdr:row>82</xdr:row>
      <xdr:rowOff>27939</xdr:rowOff>
    </xdr:to>
    <xdr:sp macro="" textlink="">
      <xdr:nvSpPr>
        <xdr:cNvPr id="759" name="フローチャート: 判断 758">
          <a:extLst>
            <a:ext uri="{FF2B5EF4-FFF2-40B4-BE49-F238E27FC236}">
              <a16:creationId xmlns:a16="http://schemas.microsoft.com/office/drawing/2014/main" id="{BCB877C1-0321-4946-A352-79D9645E5516}"/>
            </a:ext>
          </a:extLst>
        </xdr:cNvPr>
        <xdr:cNvSpPr/>
      </xdr:nvSpPr>
      <xdr:spPr>
        <a:xfrm>
          <a:off x="13887450" y="1398142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44450</xdr:rowOff>
    </xdr:from>
    <xdr:to>
      <xdr:col>76</xdr:col>
      <xdr:colOff>165100</xdr:colOff>
      <xdr:row>81</xdr:row>
      <xdr:rowOff>146050</xdr:rowOff>
    </xdr:to>
    <xdr:sp macro="" textlink="">
      <xdr:nvSpPr>
        <xdr:cNvPr id="760" name="フローチャート: 判断 759">
          <a:extLst>
            <a:ext uri="{FF2B5EF4-FFF2-40B4-BE49-F238E27FC236}">
              <a16:creationId xmlns:a16="http://schemas.microsoft.com/office/drawing/2014/main" id="{B1D89CB5-FFDE-4FCB-A2CD-9BBCBD20E942}"/>
            </a:ext>
          </a:extLst>
        </xdr:cNvPr>
        <xdr:cNvSpPr/>
      </xdr:nvSpPr>
      <xdr:spPr>
        <a:xfrm>
          <a:off x="13089890" y="1393380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36830</xdr:rowOff>
    </xdr:from>
    <xdr:to>
      <xdr:col>72</xdr:col>
      <xdr:colOff>38100</xdr:colOff>
      <xdr:row>81</xdr:row>
      <xdr:rowOff>138430</xdr:rowOff>
    </xdr:to>
    <xdr:sp macro="" textlink="">
      <xdr:nvSpPr>
        <xdr:cNvPr id="761" name="フローチャート: 判断 760">
          <a:extLst>
            <a:ext uri="{FF2B5EF4-FFF2-40B4-BE49-F238E27FC236}">
              <a16:creationId xmlns:a16="http://schemas.microsoft.com/office/drawing/2014/main" id="{FCE12EDC-2B02-40C8-9842-9BF86AF907A4}"/>
            </a:ext>
          </a:extLst>
        </xdr:cNvPr>
        <xdr:cNvSpPr/>
      </xdr:nvSpPr>
      <xdr:spPr>
        <a:xfrm>
          <a:off x="12303760" y="139242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154939</xdr:rowOff>
    </xdr:from>
    <xdr:to>
      <xdr:col>67</xdr:col>
      <xdr:colOff>101600</xdr:colOff>
      <xdr:row>81</xdr:row>
      <xdr:rowOff>85089</xdr:rowOff>
    </xdr:to>
    <xdr:sp macro="" textlink="">
      <xdr:nvSpPr>
        <xdr:cNvPr id="762" name="フローチャート: 判断 761">
          <a:extLst>
            <a:ext uri="{FF2B5EF4-FFF2-40B4-BE49-F238E27FC236}">
              <a16:creationId xmlns:a16="http://schemas.microsoft.com/office/drawing/2014/main" id="{86929739-F4FF-4281-8925-4D86D3C57973}"/>
            </a:ext>
          </a:extLst>
        </xdr:cNvPr>
        <xdr:cNvSpPr/>
      </xdr:nvSpPr>
      <xdr:spPr>
        <a:xfrm>
          <a:off x="11487150" y="1387093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9AE82890-0612-476E-A835-53F4CAAC4C8E}"/>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48EB849A-F649-4CB4-83CA-545FF5CFA3A2}"/>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D304F98D-A701-4E2B-8783-DFAB7DACBF4D}"/>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AEEEBB7C-D51C-45D5-8AE3-4206FB3260F0}"/>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1C42C8B4-921C-437D-918C-7F78FB6A8ABF}"/>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113030</xdr:rowOff>
    </xdr:from>
    <xdr:to>
      <xdr:col>85</xdr:col>
      <xdr:colOff>177800</xdr:colOff>
      <xdr:row>82</xdr:row>
      <xdr:rowOff>43180</xdr:rowOff>
    </xdr:to>
    <xdr:sp macro="" textlink="">
      <xdr:nvSpPr>
        <xdr:cNvPr id="768" name="楕円 767">
          <a:extLst>
            <a:ext uri="{FF2B5EF4-FFF2-40B4-BE49-F238E27FC236}">
              <a16:creationId xmlns:a16="http://schemas.microsoft.com/office/drawing/2014/main" id="{037FE60B-5EF1-407F-87DB-AE598B9FBD43}"/>
            </a:ext>
          </a:extLst>
        </xdr:cNvPr>
        <xdr:cNvSpPr/>
      </xdr:nvSpPr>
      <xdr:spPr>
        <a:xfrm>
          <a:off x="14649450" y="1400048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135907</xdr:rowOff>
    </xdr:from>
    <xdr:ext cx="405111" cy="259045"/>
    <xdr:sp macro="" textlink="">
      <xdr:nvSpPr>
        <xdr:cNvPr id="769" name="【消防施設】&#10;有形固定資産減価償却率該当値テキスト">
          <a:extLst>
            <a:ext uri="{FF2B5EF4-FFF2-40B4-BE49-F238E27FC236}">
              <a16:creationId xmlns:a16="http://schemas.microsoft.com/office/drawing/2014/main" id="{272EBBB7-74E9-41BA-8FEB-C17075B2CF19}"/>
            </a:ext>
          </a:extLst>
        </xdr:cNvPr>
        <xdr:cNvSpPr txBox="1"/>
      </xdr:nvSpPr>
      <xdr:spPr>
        <a:xfrm>
          <a:off x="14742160"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135889</xdr:rowOff>
    </xdr:from>
    <xdr:to>
      <xdr:col>81</xdr:col>
      <xdr:colOff>101600</xdr:colOff>
      <xdr:row>83</xdr:row>
      <xdr:rowOff>66039</xdr:rowOff>
    </xdr:to>
    <xdr:sp macro="" textlink="">
      <xdr:nvSpPr>
        <xdr:cNvPr id="770" name="楕円 769">
          <a:extLst>
            <a:ext uri="{FF2B5EF4-FFF2-40B4-BE49-F238E27FC236}">
              <a16:creationId xmlns:a16="http://schemas.microsoft.com/office/drawing/2014/main" id="{7176390A-0D09-487D-B4A7-C15D8ADC3413}"/>
            </a:ext>
          </a:extLst>
        </xdr:cNvPr>
        <xdr:cNvSpPr/>
      </xdr:nvSpPr>
      <xdr:spPr>
        <a:xfrm>
          <a:off x="13887450" y="1419097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163830</xdr:rowOff>
    </xdr:from>
    <xdr:to>
      <xdr:col>85</xdr:col>
      <xdr:colOff>127000</xdr:colOff>
      <xdr:row>83</xdr:row>
      <xdr:rowOff>15239</xdr:rowOff>
    </xdr:to>
    <xdr:cxnSp macro="">
      <xdr:nvCxnSpPr>
        <xdr:cNvPr id="771" name="直線コネクタ 770">
          <a:extLst>
            <a:ext uri="{FF2B5EF4-FFF2-40B4-BE49-F238E27FC236}">
              <a16:creationId xmlns:a16="http://schemas.microsoft.com/office/drawing/2014/main" id="{51C17997-AE8D-4DE5-8639-73F237D0709B}"/>
            </a:ext>
          </a:extLst>
        </xdr:cNvPr>
        <xdr:cNvCxnSpPr/>
      </xdr:nvCxnSpPr>
      <xdr:spPr>
        <a:xfrm flipV="1">
          <a:off x="13942060" y="14055090"/>
          <a:ext cx="762000" cy="19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71120</xdr:rowOff>
    </xdr:from>
    <xdr:to>
      <xdr:col>76</xdr:col>
      <xdr:colOff>165100</xdr:colOff>
      <xdr:row>83</xdr:row>
      <xdr:rowOff>1270</xdr:rowOff>
    </xdr:to>
    <xdr:sp macro="" textlink="">
      <xdr:nvSpPr>
        <xdr:cNvPr id="772" name="楕円 771">
          <a:extLst>
            <a:ext uri="{FF2B5EF4-FFF2-40B4-BE49-F238E27FC236}">
              <a16:creationId xmlns:a16="http://schemas.microsoft.com/office/drawing/2014/main" id="{439E3FA0-59A6-490D-AD8B-75090D112107}"/>
            </a:ext>
          </a:extLst>
        </xdr:cNvPr>
        <xdr:cNvSpPr/>
      </xdr:nvSpPr>
      <xdr:spPr>
        <a:xfrm>
          <a:off x="13089890" y="1412811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121920</xdr:rowOff>
    </xdr:from>
    <xdr:to>
      <xdr:col>81</xdr:col>
      <xdr:colOff>50800</xdr:colOff>
      <xdr:row>83</xdr:row>
      <xdr:rowOff>15239</xdr:rowOff>
    </xdr:to>
    <xdr:cxnSp macro="">
      <xdr:nvCxnSpPr>
        <xdr:cNvPr id="773" name="直線コネクタ 772">
          <a:extLst>
            <a:ext uri="{FF2B5EF4-FFF2-40B4-BE49-F238E27FC236}">
              <a16:creationId xmlns:a16="http://schemas.microsoft.com/office/drawing/2014/main" id="{3F59904E-AD1D-408B-9124-C1E99145B3B9}"/>
            </a:ext>
          </a:extLst>
        </xdr:cNvPr>
        <xdr:cNvCxnSpPr/>
      </xdr:nvCxnSpPr>
      <xdr:spPr>
        <a:xfrm>
          <a:off x="13144500" y="14182725"/>
          <a:ext cx="797560" cy="6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63500</xdr:rowOff>
    </xdr:from>
    <xdr:to>
      <xdr:col>72</xdr:col>
      <xdr:colOff>38100</xdr:colOff>
      <xdr:row>82</xdr:row>
      <xdr:rowOff>165100</xdr:rowOff>
    </xdr:to>
    <xdr:sp macro="" textlink="">
      <xdr:nvSpPr>
        <xdr:cNvPr id="774" name="楕円 773">
          <a:extLst>
            <a:ext uri="{FF2B5EF4-FFF2-40B4-BE49-F238E27FC236}">
              <a16:creationId xmlns:a16="http://schemas.microsoft.com/office/drawing/2014/main" id="{6A4D31F2-482F-4C2B-A843-BD00182B79C4}"/>
            </a:ext>
          </a:extLst>
        </xdr:cNvPr>
        <xdr:cNvSpPr/>
      </xdr:nvSpPr>
      <xdr:spPr>
        <a:xfrm>
          <a:off x="12303760" y="14118590"/>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114300</xdr:rowOff>
    </xdr:from>
    <xdr:to>
      <xdr:col>76</xdr:col>
      <xdr:colOff>114300</xdr:colOff>
      <xdr:row>82</xdr:row>
      <xdr:rowOff>121920</xdr:rowOff>
    </xdr:to>
    <xdr:cxnSp macro="">
      <xdr:nvCxnSpPr>
        <xdr:cNvPr id="775" name="直線コネクタ 774">
          <a:extLst>
            <a:ext uri="{FF2B5EF4-FFF2-40B4-BE49-F238E27FC236}">
              <a16:creationId xmlns:a16="http://schemas.microsoft.com/office/drawing/2014/main" id="{E344BEEA-C912-466E-B9E2-3CF6400F6880}"/>
            </a:ext>
          </a:extLst>
        </xdr:cNvPr>
        <xdr:cNvCxnSpPr/>
      </xdr:nvCxnSpPr>
      <xdr:spPr>
        <a:xfrm>
          <a:off x="12346940" y="14173200"/>
          <a:ext cx="79756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154939</xdr:rowOff>
    </xdr:from>
    <xdr:to>
      <xdr:col>67</xdr:col>
      <xdr:colOff>101600</xdr:colOff>
      <xdr:row>82</xdr:row>
      <xdr:rowOff>85089</xdr:rowOff>
    </xdr:to>
    <xdr:sp macro="" textlink="">
      <xdr:nvSpPr>
        <xdr:cNvPr id="776" name="楕円 775">
          <a:extLst>
            <a:ext uri="{FF2B5EF4-FFF2-40B4-BE49-F238E27FC236}">
              <a16:creationId xmlns:a16="http://schemas.microsoft.com/office/drawing/2014/main" id="{3D68CF77-1D22-4FC0-852C-CE12B18F93FB}"/>
            </a:ext>
          </a:extLst>
        </xdr:cNvPr>
        <xdr:cNvSpPr/>
      </xdr:nvSpPr>
      <xdr:spPr>
        <a:xfrm>
          <a:off x="11487150" y="1404238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34289</xdr:rowOff>
    </xdr:from>
    <xdr:to>
      <xdr:col>71</xdr:col>
      <xdr:colOff>177800</xdr:colOff>
      <xdr:row>82</xdr:row>
      <xdr:rowOff>114300</xdr:rowOff>
    </xdr:to>
    <xdr:cxnSp macro="">
      <xdr:nvCxnSpPr>
        <xdr:cNvPr id="777" name="直線コネクタ 776">
          <a:extLst>
            <a:ext uri="{FF2B5EF4-FFF2-40B4-BE49-F238E27FC236}">
              <a16:creationId xmlns:a16="http://schemas.microsoft.com/office/drawing/2014/main" id="{BF3A122E-5D1E-4E57-9758-7A606731C907}"/>
            </a:ext>
          </a:extLst>
        </xdr:cNvPr>
        <xdr:cNvCxnSpPr/>
      </xdr:nvCxnSpPr>
      <xdr:spPr>
        <a:xfrm>
          <a:off x="11541760" y="14091284"/>
          <a:ext cx="805180" cy="8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44466</xdr:rowOff>
    </xdr:from>
    <xdr:ext cx="405111" cy="259045"/>
    <xdr:sp macro="" textlink="">
      <xdr:nvSpPr>
        <xdr:cNvPr id="778" name="n_1aveValue【消防施設】&#10;有形固定資産減価償却率">
          <a:extLst>
            <a:ext uri="{FF2B5EF4-FFF2-40B4-BE49-F238E27FC236}">
              <a16:creationId xmlns:a16="http://schemas.microsoft.com/office/drawing/2014/main" id="{77F6ABCA-AC8E-4CE4-A590-CCD3A9BCEA2D}"/>
            </a:ext>
          </a:extLst>
        </xdr:cNvPr>
        <xdr:cNvSpPr txBox="1"/>
      </xdr:nvSpPr>
      <xdr:spPr>
        <a:xfrm>
          <a:off x="13738234" y="1376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162577</xdr:rowOff>
    </xdr:from>
    <xdr:ext cx="405111" cy="259045"/>
    <xdr:sp macro="" textlink="">
      <xdr:nvSpPr>
        <xdr:cNvPr id="779" name="n_2aveValue【消防施設】&#10;有形固定資産減価償却率">
          <a:extLst>
            <a:ext uri="{FF2B5EF4-FFF2-40B4-BE49-F238E27FC236}">
              <a16:creationId xmlns:a16="http://schemas.microsoft.com/office/drawing/2014/main" id="{4E8BA00B-7C48-4F67-993A-02239A9F4EBC}"/>
            </a:ext>
          </a:extLst>
        </xdr:cNvPr>
        <xdr:cNvSpPr txBox="1"/>
      </xdr:nvSpPr>
      <xdr:spPr>
        <a:xfrm>
          <a:off x="1295718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154957</xdr:rowOff>
    </xdr:from>
    <xdr:ext cx="405111" cy="259045"/>
    <xdr:sp macro="" textlink="">
      <xdr:nvSpPr>
        <xdr:cNvPr id="780" name="n_3aveValue【消防施設】&#10;有形固定資産減価償却率">
          <a:extLst>
            <a:ext uri="{FF2B5EF4-FFF2-40B4-BE49-F238E27FC236}">
              <a16:creationId xmlns:a16="http://schemas.microsoft.com/office/drawing/2014/main" id="{A8C47A77-A9FC-44F3-B1D5-0E4178802A82}"/>
            </a:ext>
          </a:extLst>
        </xdr:cNvPr>
        <xdr:cNvSpPr txBox="1"/>
      </xdr:nvSpPr>
      <xdr:spPr>
        <a:xfrm>
          <a:off x="12171054" y="1369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101616</xdr:rowOff>
    </xdr:from>
    <xdr:ext cx="405111" cy="259045"/>
    <xdr:sp macro="" textlink="">
      <xdr:nvSpPr>
        <xdr:cNvPr id="781" name="n_4aveValue【消防施設】&#10;有形固定資産減価償却率">
          <a:extLst>
            <a:ext uri="{FF2B5EF4-FFF2-40B4-BE49-F238E27FC236}">
              <a16:creationId xmlns:a16="http://schemas.microsoft.com/office/drawing/2014/main" id="{0F0A3B9A-5B10-477A-926A-E1D7EE12D922}"/>
            </a:ext>
          </a:extLst>
        </xdr:cNvPr>
        <xdr:cNvSpPr txBox="1"/>
      </xdr:nvSpPr>
      <xdr:spPr>
        <a:xfrm>
          <a:off x="11354444" y="13642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57166</xdr:rowOff>
    </xdr:from>
    <xdr:ext cx="405111" cy="259045"/>
    <xdr:sp macro="" textlink="">
      <xdr:nvSpPr>
        <xdr:cNvPr id="782" name="n_1mainValue【消防施設】&#10;有形固定資産減価償却率">
          <a:extLst>
            <a:ext uri="{FF2B5EF4-FFF2-40B4-BE49-F238E27FC236}">
              <a16:creationId xmlns:a16="http://schemas.microsoft.com/office/drawing/2014/main" id="{866ED087-5663-43F7-B5DA-0D4C4A24FB99}"/>
            </a:ext>
          </a:extLst>
        </xdr:cNvPr>
        <xdr:cNvSpPr txBox="1"/>
      </xdr:nvSpPr>
      <xdr:spPr>
        <a:xfrm>
          <a:off x="13738234" y="14283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163847</xdr:rowOff>
    </xdr:from>
    <xdr:ext cx="405111" cy="259045"/>
    <xdr:sp macro="" textlink="">
      <xdr:nvSpPr>
        <xdr:cNvPr id="783" name="n_2mainValue【消防施設】&#10;有形固定資産減価償却率">
          <a:extLst>
            <a:ext uri="{FF2B5EF4-FFF2-40B4-BE49-F238E27FC236}">
              <a16:creationId xmlns:a16="http://schemas.microsoft.com/office/drawing/2014/main" id="{45434191-65E5-4CB2-B285-B1EA186534B9}"/>
            </a:ext>
          </a:extLst>
        </xdr:cNvPr>
        <xdr:cNvSpPr txBox="1"/>
      </xdr:nvSpPr>
      <xdr:spPr>
        <a:xfrm>
          <a:off x="12957184" y="1422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156227</xdr:rowOff>
    </xdr:from>
    <xdr:ext cx="405111" cy="259045"/>
    <xdr:sp macro="" textlink="">
      <xdr:nvSpPr>
        <xdr:cNvPr id="784" name="n_3mainValue【消防施設】&#10;有形固定資産減価償却率">
          <a:extLst>
            <a:ext uri="{FF2B5EF4-FFF2-40B4-BE49-F238E27FC236}">
              <a16:creationId xmlns:a16="http://schemas.microsoft.com/office/drawing/2014/main" id="{F0783049-EF2A-46EC-BA34-77E9284FC080}"/>
            </a:ext>
          </a:extLst>
        </xdr:cNvPr>
        <xdr:cNvSpPr txBox="1"/>
      </xdr:nvSpPr>
      <xdr:spPr>
        <a:xfrm>
          <a:off x="1217105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76216</xdr:rowOff>
    </xdr:from>
    <xdr:ext cx="405111" cy="259045"/>
    <xdr:sp macro="" textlink="">
      <xdr:nvSpPr>
        <xdr:cNvPr id="785" name="n_4mainValue【消防施設】&#10;有形固定資産減価償却率">
          <a:extLst>
            <a:ext uri="{FF2B5EF4-FFF2-40B4-BE49-F238E27FC236}">
              <a16:creationId xmlns:a16="http://schemas.microsoft.com/office/drawing/2014/main" id="{D519E648-BAA1-42AF-808F-E536CC44ADFB}"/>
            </a:ext>
          </a:extLst>
        </xdr:cNvPr>
        <xdr:cNvSpPr txBox="1"/>
      </xdr:nvSpPr>
      <xdr:spPr>
        <a:xfrm>
          <a:off x="11354444" y="1413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a:extLst>
            <a:ext uri="{FF2B5EF4-FFF2-40B4-BE49-F238E27FC236}">
              <a16:creationId xmlns:a16="http://schemas.microsoft.com/office/drawing/2014/main" id="{06E7F8D2-18E4-4652-B177-5A0094B03681}"/>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a:extLst>
            <a:ext uri="{FF2B5EF4-FFF2-40B4-BE49-F238E27FC236}">
              <a16:creationId xmlns:a16="http://schemas.microsoft.com/office/drawing/2014/main" id="{C2B32DDB-88D2-4ABA-8277-BA80CDDC7C44}"/>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a:extLst>
            <a:ext uri="{FF2B5EF4-FFF2-40B4-BE49-F238E27FC236}">
              <a16:creationId xmlns:a16="http://schemas.microsoft.com/office/drawing/2014/main" id="{64B13669-AA11-48CE-8EBE-E3CCFC7DC632}"/>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a:extLst>
            <a:ext uri="{FF2B5EF4-FFF2-40B4-BE49-F238E27FC236}">
              <a16:creationId xmlns:a16="http://schemas.microsoft.com/office/drawing/2014/main" id="{006E547E-3B88-46B8-A515-5418A2021425}"/>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a:extLst>
            <a:ext uri="{FF2B5EF4-FFF2-40B4-BE49-F238E27FC236}">
              <a16:creationId xmlns:a16="http://schemas.microsoft.com/office/drawing/2014/main" id="{1E5B801C-2A81-4AF2-B37B-2D7B2267BFE2}"/>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a:extLst>
            <a:ext uri="{FF2B5EF4-FFF2-40B4-BE49-F238E27FC236}">
              <a16:creationId xmlns:a16="http://schemas.microsoft.com/office/drawing/2014/main" id="{591344D8-A63D-4E50-89D7-26A212869CB7}"/>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a:extLst>
            <a:ext uri="{FF2B5EF4-FFF2-40B4-BE49-F238E27FC236}">
              <a16:creationId xmlns:a16="http://schemas.microsoft.com/office/drawing/2014/main" id="{E999B2C6-1352-418B-811B-B8491D184CFB}"/>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a:extLst>
            <a:ext uri="{FF2B5EF4-FFF2-40B4-BE49-F238E27FC236}">
              <a16:creationId xmlns:a16="http://schemas.microsoft.com/office/drawing/2014/main" id="{A3F601B8-6F96-4867-BE1B-A0595172FDB1}"/>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a:extLst>
            <a:ext uri="{FF2B5EF4-FFF2-40B4-BE49-F238E27FC236}">
              <a16:creationId xmlns:a16="http://schemas.microsoft.com/office/drawing/2014/main" id="{975A2BF3-6711-47BF-A730-9780C3C7ACCD}"/>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a:extLst>
            <a:ext uri="{FF2B5EF4-FFF2-40B4-BE49-F238E27FC236}">
              <a16:creationId xmlns:a16="http://schemas.microsoft.com/office/drawing/2014/main" id="{41D82D47-1EAE-402F-9E2C-C5C6377766F7}"/>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96" name="テキスト ボックス 795">
          <a:extLst>
            <a:ext uri="{FF2B5EF4-FFF2-40B4-BE49-F238E27FC236}">
              <a16:creationId xmlns:a16="http://schemas.microsoft.com/office/drawing/2014/main" id="{1CBE70DE-BF8B-4E28-878E-34030D4D1774}"/>
            </a:ext>
          </a:extLst>
        </xdr:cNvPr>
        <xdr:cNvSpPr txBox="1"/>
      </xdr:nvSpPr>
      <xdr:spPr>
        <a:xfrm>
          <a:off x="160472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168729</xdr:rowOff>
    </xdr:from>
    <xdr:to>
      <xdr:col>120</xdr:col>
      <xdr:colOff>114300</xdr:colOff>
      <xdr:row>86</xdr:row>
      <xdr:rowOff>168729</xdr:rowOff>
    </xdr:to>
    <xdr:cxnSp macro="">
      <xdr:nvCxnSpPr>
        <xdr:cNvPr id="797" name="直線コネクタ 796">
          <a:extLst>
            <a:ext uri="{FF2B5EF4-FFF2-40B4-BE49-F238E27FC236}">
              <a16:creationId xmlns:a16="http://schemas.microsoft.com/office/drawing/2014/main" id="{BB8A61D5-A964-4E69-A817-DF738A3699FA}"/>
            </a:ext>
          </a:extLst>
        </xdr:cNvPr>
        <xdr:cNvCxnSpPr/>
      </xdr:nvCxnSpPr>
      <xdr:spPr>
        <a:xfrm>
          <a:off x="1645920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8" name="テキスト ボックス 797">
          <a:extLst>
            <a:ext uri="{FF2B5EF4-FFF2-40B4-BE49-F238E27FC236}">
              <a16:creationId xmlns:a16="http://schemas.microsoft.com/office/drawing/2014/main" id="{F50F777B-AB48-43F8-84A8-BF1FDC9FD8B3}"/>
            </a:ext>
          </a:extLst>
        </xdr:cNvPr>
        <xdr:cNvSpPr txBox="1"/>
      </xdr:nvSpPr>
      <xdr:spPr>
        <a:xfrm>
          <a:off x="16047266"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9" name="直線コネクタ 798">
          <a:extLst>
            <a:ext uri="{FF2B5EF4-FFF2-40B4-BE49-F238E27FC236}">
              <a16:creationId xmlns:a16="http://schemas.microsoft.com/office/drawing/2014/main" id="{0B94604B-F007-44B7-BC7E-FF7E79184CA7}"/>
            </a:ext>
          </a:extLst>
        </xdr:cNvPr>
        <xdr:cNvCxnSpPr/>
      </xdr:nvCxnSpPr>
      <xdr:spPr>
        <a:xfrm>
          <a:off x="1645920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800" name="テキスト ボックス 799">
          <a:extLst>
            <a:ext uri="{FF2B5EF4-FFF2-40B4-BE49-F238E27FC236}">
              <a16:creationId xmlns:a16="http://schemas.microsoft.com/office/drawing/2014/main" id="{99C5A734-42BC-4CF3-B1E7-302A0884BF03}"/>
            </a:ext>
          </a:extLst>
        </xdr:cNvPr>
        <xdr:cNvSpPr txBox="1"/>
      </xdr:nvSpPr>
      <xdr:spPr>
        <a:xfrm>
          <a:off x="16047266" y="1444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1" name="直線コネクタ 800">
          <a:extLst>
            <a:ext uri="{FF2B5EF4-FFF2-40B4-BE49-F238E27FC236}">
              <a16:creationId xmlns:a16="http://schemas.microsoft.com/office/drawing/2014/main" id="{A7602A6F-FB53-4D28-9DA4-3E167BB3C444}"/>
            </a:ext>
          </a:extLst>
        </xdr:cNvPr>
        <xdr:cNvCxnSpPr/>
      </xdr:nvCxnSpPr>
      <xdr:spPr>
        <a:xfrm>
          <a:off x="1645920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802" name="テキスト ボックス 801">
          <a:extLst>
            <a:ext uri="{FF2B5EF4-FFF2-40B4-BE49-F238E27FC236}">
              <a16:creationId xmlns:a16="http://schemas.microsoft.com/office/drawing/2014/main" id="{BC5558AC-2EDE-4F9C-8BF3-2380DF04E97E}"/>
            </a:ext>
          </a:extLst>
        </xdr:cNvPr>
        <xdr:cNvSpPr txBox="1"/>
      </xdr:nvSpPr>
      <xdr:spPr>
        <a:xfrm>
          <a:off x="16047266" y="1411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03" name="直線コネクタ 802">
          <a:extLst>
            <a:ext uri="{FF2B5EF4-FFF2-40B4-BE49-F238E27FC236}">
              <a16:creationId xmlns:a16="http://schemas.microsoft.com/office/drawing/2014/main" id="{02D78B84-22E3-477A-A7E7-45E0D2372777}"/>
            </a:ext>
          </a:extLst>
        </xdr:cNvPr>
        <xdr:cNvCxnSpPr/>
      </xdr:nvCxnSpPr>
      <xdr:spPr>
        <a:xfrm>
          <a:off x="1645920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804" name="テキスト ボックス 803">
          <a:extLst>
            <a:ext uri="{FF2B5EF4-FFF2-40B4-BE49-F238E27FC236}">
              <a16:creationId xmlns:a16="http://schemas.microsoft.com/office/drawing/2014/main" id="{C61D9701-C0A5-4452-B302-490824B93622}"/>
            </a:ext>
          </a:extLst>
        </xdr:cNvPr>
        <xdr:cNvSpPr txBox="1"/>
      </xdr:nvSpPr>
      <xdr:spPr>
        <a:xfrm>
          <a:off x="16047266"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5" name="直線コネクタ 804">
          <a:extLst>
            <a:ext uri="{FF2B5EF4-FFF2-40B4-BE49-F238E27FC236}">
              <a16:creationId xmlns:a16="http://schemas.microsoft.com/office/drawing/2014/main" id="{86D1C278-7F60-46ED-BA5A-51FC1C74E2CB}"/>
            </a:ext>
          </a:extLst>
        </xdr:cNvPr>
        <xdr:cNvCxnSpPr/>
      </xdr:nvCxnSpPr>
      <xdr:spPr>
        <a:xfrm>
          <a:off x="1645920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6" name="テキスト ボックス 805">
          <a:extLst>
            <a:ext uri="{FF2B5EF4-FFF2-40B4-BE49-F238E27FC236}">
              <a16:creationId xmlns:a16="http://schemas.microsoft.com/office/drawing/2014/main" id="{F18EFDA6-3617-468A-B98F-EE6E635804C6}"/>
            </a:ext>
          </a:extLst>
        </xdr:cNvPr>
        <xdr:cNvSpPr txBox="1"/>
      </xdr:nvSpPr>
      <xdr:spPr>
        <a:xfrm>
          <a:off x="16047266" y="1346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7" name="直線コネクタ 806">
          <a:extLst>
            <a:ext uri="{FF2B5EF4-FFF2-40B4-BE49-F238E27FC236}">
              <a16:creationId xmlns:a16="http://schemas.microsoft.com/office/drawing/2014/main" id="{6D0E1B46-160C-487E-940D-97E4E7EBF46E}"/>
            </a:ext>
          </a:extLst>
        </xdr:cNvPr>
        <xdr:cNvCxnSpPr/>
      </xdr:nvCxnSpPr>
      <xdr:spPr>
        <a:xfrm>
          <a:off x="1645920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8" name="テキスト ボックス 807">
          <a:extLst>
            <a:ext uri="{FF2B5EF4-FFF2-40B4-BE49-F238E27FC236}">
              <a16:creationId xmlns:a16="http://schemas.microsoft.com/office/drawing/2014/main" id="{448B4207-BA1E-4B14-9116-9FA9DE31AD76}"/>
            </a:ext>
          </a:extLst>
        </xdr:cNvPr>
        <xdr:cNvSpPr txBox="1"/>
      </xdr:nvSpPr>
      <xdr:spPr>
        <a:xfrm>
          <a:off x="16047266" y="1313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9" name="直線コネクタ 808">
          <a:extLst>
            <a:ext uri="{FF2B5EF4-FFF2-40B4-BE49-F238E27FC236}">
              <a16:creationId xmlns:a16="http://schemas.microsoft.com/office/drawing/2014/main" id="{FB19FC8A-1629-45BA-A39F-F8AC3A3D0B52}"/>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0" name="テキスト ボックス 809">
          <a:extLst>
            <a:ext uri="{FF2B5EF4-FFF2-40B4-BE49-F238E27FC236}">
              <a16:creationId xmlns:a16="http://schemas.microsoft.com/office/drawing/2014/main" id="{867901B2-5A9D-4807-9DC9-23C277EABAF0}"/>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1" name="【消防施設】&#10;一人当たり面積グラフ枠">
          <a:extLst>
            <a:ext uri="{FF2B5EF4-FFF2-40B4-BE49-F238E27FC236}">
              <a16:creationId xmlns:a16="http://schemas.microsoft.com/office/drawing/2014/main" id="{72400A02-C00A-42BA-8B0C-F7957C010196}"/>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85</xdr:row>
      <xdr:rowOff>111579</xdr:rowOff>
    </xdr:to>
    <xdr:cxnSp macro="">
      <xdr:nvCxnSpPr>
        <xdr:cNvPr id="812" name="直線コネクタ 811">
          <a:extLst>
            <a:ext uri="{FF2B5EF4-FFF2-40B4-BE49-F238E27FC236}">
              <a16:creationId xmlns:a16="http://schemas.microsoft.com/office/drawing/2014/main" id="{E8C48E07-E757-4207-ACB8-13A461E325AF}"/>
            </a:ext>
          </a:extLst>
        </xdr:cNvPr>
        <xdr:cNvCxnSpPr/>
      </xdr:nvCxnSpPr>
      <xdr:spPr>
        <a:xfrm flipV="1">
          <a:off x="19947254" y="13474609"/>
          <a:ext cx="0" cy="121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115406</xdr:rowOff>
    </xdr:from>
    <xdr:ext cx="469744" cy="259045"/>
    <xdr:sp macro="" textlink="">
      <xdr:nvSpPr>
        <xdr:cNvPr id="813" name="【消防施設】&#10;一人当たり面積最小値テキスト">
          <a:extLst>
            <a:ext uri="{FF2B5EF4-FFF2-40B4-BE49-F238E27FC236}">
              <a16:creationId xmlns:a16="http://schemas.microsoft.com/office/drawing/2014/main" id="{FB5B9EA1-40AA-4D26-A72B-1431835093CF}"/>
            </a:ext>
          </a:extLst>
        </xdr:cNvPr>
        <xdr:cNvSpPr txBox="1"/>
      </xdr:nvSpPr>
      <xdr:spPr>
        <a:xfrm>
          <a:off x="19985990" y="1468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111579</xdr:rowOff>
    </xdr:from>
    <xdr:to>
      <xdr:col>116</xdr:col>
      <xdr:colOff>152400</xdr:colOff>
      <xdr:row>85</xdr:row>
      <xdr:rowOff>111579</xdr:rowOff>
    </xdr:to>
    <xdr:cxnSp macro="">
      <xdr:nvCxnSpPr>
        <xdr:cNvPr id="814" name="直線コネクタ 813">
          <a:extLst>
            <a:ext uri="{FF2B5EF4-FFF2-40B4-BE49-F238E27FC236}">
              <a16:creationId xmlns:a16="http://schemas.microsoft.com/office/drawing/2014/main" id="{3F527BE8-33FC-43DC-B839-D286F0717B0D}"/>
            </a:ext>
          </a:extLst>
        </xdr:cNvPr>
        <xdr:cNvCxnSpPr/>
      </xdr:nvCxnSpPr>
      <xdr:spPr>
        <a:xfrm>
          <a:off x="19885660" y="146848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815" name="【消防施設】&#10;一人当たり面積最大値テキスト">
          <a:extLst>
            <a:ext uri="{FF2B5EF4-FFF2-40B4-BE49-F238E27FC236}">
              <a16:creationId xmlns:a16="http://schemas.microsoft.com/office/drawing/2014/main" id="{9D6EBEE1-5BB1-4D9A-92EC-4D05850508D4}"/>
            </a:ext>
          </a:extLst>
        </xdr:cNvPr>
        <xdr:cNvSpPr txBox="1"/>
      </xdr:nvSpPr>
      <xdr:spPr>
        <a:xfrm>
          <a:off x="19985990" y="13255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16" name="直線コネクタ 815">
          <a:extLst>
            <a:ext uri="{FF2B5EF4-FFF2-40B4-BE49-F238E27FC236}">
              <a16:creationId xmlns:a16="http://schemas.microsoft.com/office/drawing/2014/main" id="{04690766-C2E4-4C2A-A09F-6AEF3491EA81}"/>
            </a:ext>
          </a:extLst>
        </xdr:cNvPr>
        <xdr:cNvCxnSpPr/>
      </xdr:nvCxnSpPr>
      <xdr:spPr>
        <a:xfrm>
          <a:off x="19885660" y="134746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31041</xdr:rowOff>
    </xdr:from>
    <xdr:ext cx="469744" cy="259045"/>
    <xdr:sp macro="" textlink="">
      <xdr:nvSpPr>
        <xdr:cNvPr id="817" name="【消防施設】&#10;一人当たり面積平均値テキスト">
          <a:extLst>
            <a:ext uri="{FF2B5EF4-FFF2-40B4-BE49-F238E27FC236}">
              <a16:creationId xmlns:a16="http://schemas.microsoft.com/office/drawing/2014/main" id="{F88DE492-8952-419F-9D11-1DFA5EAB7DD3}"/>
            </a:ext>
          </a:extLst>
        </xdr:cNvPr>
        <xdr:cNvSpPr txBox="1"/>
      </xdr:nvSpPr>
      <xdr:spPr>
        <a:xfrm>
          <a:off x="19985990" y="140880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52614</xdr:rowOff>
    </xdr:from>
    <xdr:to>
      <xdr:col>116</xdr:col>
      <xdr:colOff>114300</xdr:colOff>
      <xdr:row>82</xdr:row>
      <xdr:rowOff>154214</xdr:rowOff>
    </xdr:to>
    <xdr:sp macro="" textlink="">
      <xdr:nvSpPr>
        <xdr:cNvPr id="818" name="フローチャート: 判断 817">
          <a:extLst>
            <a:ext uri="{FF2B5EF4-FFF2-40B4-BE49-F238E27FC236}">
              <a16:creationId xmlns:a16="http://schemas.microsoft.com/office/drawing/2014/main" id="{C0C0DD16-3333-46C2-B0C0-71C7BAFF88FA}"/>
            </a:ext>
          </a:extLst>
        </xdr:cNvPr>
        <xdr:cNvSpPr/>
      </xdr:nvSpPr>
      <xdr:spPr>
        <a:xfrm>
          <a:off x="19904710" y="1411532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52614</xdr:rowOff>
    </xdr:from>
    <xdr:to>
      <xdr:col>112</xdr:col>
      <xdr:colOff>38100</xdr:colOff>
      <xdr:row>82</xdr:row>
      <xdr:rowOff>154214</xdr:rowOff>
    </xdr:to>
    <xdr:sp macro="" textlink="">
      <xdr:nvSpPr>
        <xdr:cNvPr id="819" name="フローチャート: 判断 818">
          <a:extLst>
            <a:ext uri="{FF2B5EF4-FFF2-40B4-BE49-F238E27FC236}">
              <a16:creationId xmlns:a16="http://schemas.microsoft.com/office/drawing/2014/main" id="{C5A174F9-2FD7-4400-9077-E5CAB551A7E3}"/>
            </a:ext>
          </a:extLst>
        </xdr:cNvPr>
        <xdr:cNvSpPr/>
      </xdr:nvSpPr>
      <xdr:spPr>
        <a:xfrm>
          <a:off x="19161760" y="141153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85271</xdr:rowOff>
    </xdr:from>
    <xdr:to>
      <xdr:col>107</xdr:col>
      <xdr:colOff>101600</xdr:colOff>
      <xdr:row>83</xdr:row>
      <xdr:rowOff>15421</xdr:rowOff>
    </xdr:to>
    <xdr:sp macro="" textlink="">
      <xdr:nvSpPr>
        <xdr:cNvPr id="820" name="フローチャート: 判断 819">
          <a:extLst>
            <a:ext uri="{FF2B5EF4-FFF2-40B4-BE49-F238E27FC236}">
              <a16:creationId xmlns:a16="http://schemas.microsoft.com/office/drawing/2014/main" id="{D4CDBE40-822D-4741-98B7-4D6F620A7D94}"/>
            </a:ext>
          </a:extLst>
        </xdr:cNvPr>
        <xdr:cNvSpPr/>
      </xdr:nvSpPr>
      <xdr:spPr>
        <a:xfrm>
          <a:off x="18345150" y="1414607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85271</xdr:rowOff>
    </xdr:from>
    <xdr:to>
      <xdr:col>102</xdr:col>
      <xdr:colOff>165100</xdr:colOff>
      <xdr:row>83</xdr:row>
      <xdr:rowOff>15421</xdr:rowOff>
    </xdr:to>
    <xdr:sp macro="" textlink="">
      <xdr:nvSpPr>
        <xdr:cNvPr id="821" name="フローチャート: 判断 820">
          <a:extLst>
            <a:ext uri="{FF2B5EF4-FFF2-40B4-BE49-F238E27FC236}">
              <a16:creationId xmlns:a16="http://schemas.microsoft.com/office/drawing/2014/main" id="{3E83974A-FF97-4CEB-8FA8-546F82AFC553}"/>
            </a:ext>
          </a:extLst>
        </xdr:cNvPr>
        <xdr:cNvSpPr/>
      </xdr:nvSpPr>
      <xdr:spPr>
        <a:xfrm>
          <a:off x="17547590" y="1414607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85271</xdr:rowOff>
    </xdr:from>
    <xdr:to>
      <xdr:col>98</xdr:col>
      <xdr:colOff>38100</xdr:colOff>
      <xdr:row>83</xdr:row>
      <xdr:rowOff>15421</xdr:rowOff>
    </xdr:to>
    <xdr:sp macro="" textlink="">
      <xdr:nvSpPr>
        <xdr:cNvPr id="822" name="フローチャート: 判断 821">
          <a:extLst>
            <a:ext uri="{FF2B5EF4-FFF2-40B4-BE49-F238E27FC236}">
              <a16:creationId xmlns:a16="http://schemas.microsoft.com/office/drawing/2014/main" id="{AAA54674-B769-47B6-A499-42DE68EBE1AB}"/>
            </a:ext>
          </a:extLst>
        </xdr:cNvPr>
        <xdr:cNvSpPr/>
      </xdr:nvSpPr>
      <xdr:spPr>
        <a:xfrm>
          <a:off x="16761460" y="1414607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0A6AC239-2535-486B-9ED7-77358FF57DB7}"/>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081F3B0A-6120-457F-B3A4-B3C572F7E6BD}"/>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0A9431B8-A6FA-4580-AC7D-FA813F57DF92}"/>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6" name="テキスト ボックス 825">
          <a:extLst>
            <a:ext uri="{FF2B5EF4-FFF2-40B4-BE49-F238E27FC236}">
              <a16:creationId xmlns:a16="http://schemas.microsoft.com/office/drawing/2014/main" id="{F7C19111-3CB3-46C7-97AE-B2C1D46F528F}"/>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7" name="テキスト ボックス 826">
          <a:extLst>
            <a:ext uri="{FF2B5EF4-FFF2-40B4-BE49-F238E27FC236}">
              <a16:creationId xmlns:a16="http://schemas.microsoft.com/office/drawing/2014/main" id="{2E376839-278A-4799-88B7-AC9820BF3142}"/>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109764</xdr:rowOff>
    </xdr:from>
    <xdr:to>
      <xdr:col>116</xdr:col>
      <xdr:colOff>114300</xdr:colOff>
      <xdr:row>80</xdr:row>
      <xdr:rowOff>39914</xdr:rowOff>
    </xdr:to>
    <xdr:sp macro="" textlink="">
      <xdr:nvSpPr>
        <xdr:cNvPr id="828" name="楕円 827">
          <a:extLst>
            <a:ext uri="{FF2B5EF4-FFF2-40B4-BE49-F238E27FC236}">
              <a16:creationId xmlns:a16="http://schemas.microsoft.com/office/drawing/2014/main" id="{5603F368-0FDA-4A79-9F39-A3D4726216E3}"/>
            </a:ext>
          </a:extLst>
        </xdr:cNvPr>
        <xdr:cNvSpPr/>
      </xdr:nvSpPr>
      <xdr:spPr>
        <a:xfrm>
          <a:off x="19904710" y="1365240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132641</xdr:rowOff>
    </xdr:from>
    <xdr:ext cx="469744" cy="259045"/>
    <xdr:sp macro="" textlink="">
      <xdr:nvSpPr>
        <xdr:cNvPr id="829" name="【消防施設】&#10;一人当たり面積該当値テキスト">
          <a:extLst>
            <a:ext uri="{FF2B5EF4-FFF2-40B4-BE49-F238E27FC236}">
              <a16:creationId xmlns:a16="http://schemas.microsoft.com/office/drawing/2014/main" id="{23A69BB9-4BF7-4605-8832-D4A0640CD9CD}"/>
            </a:ext>
          </a:extLst>
        </xdr:cNvPr>
        <xdr:cNvSpPr txBox="1"/>
      </xdr:nvSpPr>
      <xdr:spPr>
        <a:xfrm>
          <a:off x="19985990" y="1350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68943</xdr:rowOff>
    </xdr:from>
    <xdr:to>
      <xdr:col>112</xdr:col>
      <xdr:colOff>38100</xdr:colOff>
      <xdr:row>80</xdr:row>
      <xdr:rowOff>170543</xdr:rowOff>
    </xdr:to>
    <xdr:sp macro="" textlink="">
      <xdr:nvSpPr>
        <xdr:cNvPr id="830" name="楕円 829">
          <a:extLst>
            <a:ext uri="{FF2B5EF4-FFF2-40B4-BE49-F238E27FC236}">
              <a16:creationId xmlns:a16="http://schemas.microsoft.com/office/drawing/2014/main" id="{0D71ECCF-2920-4E5C-B9E0-627BB7795FC2}"/>
            </a:ext>
          </a:extLst>
        </xdr:cNvPr>
        <xdr:cNvSpPr/>
      </xdr:nvSpPr>
      <xdr:spPr>
        <a:xfrm>
          <a:off x="19161760" y="13783038"/>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160564</xdr:rowOff>
    </xdr:from>
    <xdr:to>
      <xdr:col>116</xdr:col>
      <xdr:colOff>63500</xdr:colOff>
      <xdr:row>80</xdr:row>
      <xdr:rowOff>119743</xdr:rowOff>
    </xdr:to>
    <xdr:cxnSp macro="">
      <xdr:nvCxnSpPr>
        <xdr:cNvPr id="831" name="直線コネクタ 830">
          <a:extLst>
            <a:ext uri="{FF2B5EF4-FFF2-40B4-BE49-F238E27FC236}">
              <a16:creationId xmlns:a16="http://schemas.microsoft.com/office/drawing/2014/main" id="{B43E6367-BC5E-43E6-9AAF-A8579D0083EA}"/>
            </a:ext>
          </a:extLst>
        </xdr:cNvPr>
        <xdr:cNvCxnSpPr/>
      </xdr:nvCxnSpPr>
      <xdr:spPr>
        <a:xfrm flipV="1">
          <a:off x="19204940" y="13707019"/>
          <a:ext cx="74295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101600</xdr:rowOff>
    </xdr:from>
    <xdr:to>
      <xdr:col>107</xdr:col>
      <xdr:colOff>101600</xdr:colOff>
      <xdr:row>81</xdr:row>
      <xdr:rowOff>31750</xdr:rowOff>
    </xdr:to>
    <xdr:sp macro="" textlink="">
      <xdr:nvSpPr>
        <xdr:cNvPr id="832" name="楕円 831">
          <a:extLst>
            <a:ext uri="{FF2B5EF4-FFF2-40B4-BE49-F238E27FC236}">
              <a16:creationId xmlns:a16="http://schemas.microsoft.com/office/drawing/2014/main" id="{10379627-21FA-4056-A67D-E4924317EC33}"/>
            </a:ext>
          </a:extLst>
        </xdr:cNvPr>
        <xdr:cNvSpPr/>
      </xdr:nvSpPr>
      <xdr:spPr>
        <a:xfrm>
          <a:off x="18345150" y="1381379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119743</xdr:rowOff>
    </xdr:from>
    <xdr:to>
      <xdr:col>111</xdr:col>
      <xdr:colOff>177800</xdr:colOff>
      <xdr:row>80</xdr:row>
      <xdr:rowOff>152400</xdr:rowOff>
    </xdr:to>
    <xdr:cxnSp macro="">
      <xdr:nvCxnSpPr>
        <xdr:cNvPr id="833" name="直線コネクタ 832">
          <a:extLst>
            <a:ext uri="{FF2B5EF4-FFF2-40B4-BE49-F238E27FC236}">
              <a16:creationId xmlns:a16="http://schemas.microsoft.com/office/drawing/2014/main" id="{791ACBCF-EFD9-4EBD-88DF-3311293C8EC4}"/>
            </a:ext>
          </a:extLst>
        </xdr:cNvPr>
        <xdr:cNvCxnSpPr/>
      </xdr:nvCxnSpPr>
      <xdr:spPr>
        <a:xfrm flipV="1">
          <a:off x="18399760" y="13837648"/>
          <a:ext cx="805180" cy="3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101600</xdr:rowOff>
    </xdr:from>
    <xdr:to>
      <xdr:col>102</xdr:col>
      <xdr:colOff>165100</xdr:colOff>
      <xdr:row>81</xdr:row>
      <xdr:rowOff>31750</xdr:rowOff>
    </xdr:to>
    <xdr:sp macro="" textlink="">
      <xdr:nvSpPr>
        <xdr:cNvPr id="834" name="楕円 833">
          <a:extLst>
            <a:ext uri="{FF2B5EF4-FFF2-40B4-BE49-F238E27FC236}">
              <a16:creationId xmlns:a16="http://schemas.microsoft.com/office/drawing/2014/main" id="{2B8FA6B5-FC5B-4B37-84F7-B18F3F12A1CD}"/>
            </a:ext>
          </a:extLst>
        </xdr:cNvPr>
        <xdr:cNvSpPr/>
      </xdr:nvSpPr>
      <xdr:spPr>
        <a:xfrm>
          <a:off x="17547590" y="1381379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152400</xdr:rowOff>
    </xdr:from>
    <xdr:to>
      <xdr:col>107</xdr:col>
      <xdr:colOff>50800</xdr:colOff>
      <xdr:row>80</xdr:row>
      <xdr:rowOff>152400</xdr:rowOff>
    </xdr:to>
    <xdr:cxnSp macro="">
      <xdr:nvCxnSpPr>
        <xdr:cNvPr id="835" name="直線コネクタ 834">
          <a:extLst>
            <a:ext uri="{FF2B5EF4-FFF2-40B4-BE49-F238E27FC236}">
              <a16:creationId xmlns:a16="http://schemas.microsoft.com/office/drawing/2014/main" id="{77959D6A-9AF7-453D-A144-B3ED3B2D1927}"/>
            </a:ext>
          </a:extLst>
        </xdr:cNvPr>
        <xdr:cNvCxnSpPr/>
      </xdr:nvCxnSpPr>
      <xdr:spPr>
        <a:xfrm>
          <a:off x="17602200" y="1386840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101600</xdr:rowOff>
    </xdr:from>
    <xdr:to>
      <xdr:col>98</xdr:col>
      <xdr:colOff>38100</xdr:colOff>
      <xdr:row>81</xdr:row>
      <xdr:rowOff>31750</xdr:rowOff>
    </xdr:to>
    <xdr:sp macro="" textlink="">
      <xdr:nvSpPr>
        <xdr:cNvPr id="836" name="楕円 835">
          <a:extLst>
            <a:ext uri="{FF2B5EF4-FFF2-40B4-BE49-F238E27FC236}">
              <a16:creationId xmlns:a16="http://schemas.microsoft.com/office/drawing/2014/main" id="{26E3930D-F297-4FEC-AE34-75C5F80257FF}"/>
            </a:ext>
          </a:extLst>
        </xdr:cNvPr>
        <xdr:cNvSpPr/>
      </xdr:nvSpPr>
      <xdr:spPr>
        <a:xfrm>
          <a:off x="16761460" y="1381379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152400</xdr:rowOff>
    </xdr:from>
    <xdr:to>
      <xdr:col>102</xdr:col>
      <xdr:colOff>114300</xdr:colOff>
      <xdr:row>80</xdr:row>
      <xdr:rowOff>152400</xdr:rowOff>
    </xdr:to>
    <xdr:cxnSp macro="">
      <xdr:nvCxnSpPr>
        <xdr:cNvPr id="837" name="直線コネクタ 836">
          <a:extLst>
            <a:ext uri="{FF2B5EF4-FFF2-40B4-BE49-F238E27FC236}">
              <a16:creationId xmlns:a16="http://schemas.microsoft.com/office/drawing/2014/main" id="{E375AD3E-06B8-4127-A957-02C0983BB5D3}"/>
            </a:ext>
          </a:extLst>
        </xdr:cNvPr>
        <xdr:cNvCxnSpPr/>
      </xdr:nvCxnSpPr>
      <xdr:spPr>
        <a:xfrm>
          <a:off x="16804640" y="1386840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145341</xdr:rowOff>
    </xdr:from>
    <xdr:ext cx="469744" cy="259045"/>
    <xdr:sp macro="" textlink="">
      <xdr:nvSpPr>
        <xdr:cNvPr id="838" name="n_1aveValue【消防施設】&#10;一人当たり面積">
          <a:extLst>
            <a:ext uri="{FF2B5EF4-FFF2-40B4-BE49-F238E27FC236}">
              <a16:creationId xmlns:a16="http://schemas.microsoft.com/office/drawing/2014/main" id="{F9224AE2-5756-4F8B-8005-76888515B1ED}"/>
            </a:ext>
          </a:extLst>
        </xdr:cNvPr>
        <xdr:cNvSpPr txBox="1"/>
      </xdr:nvSpPr>
      <xdr:spPr>
        <a:xfrm>
          <a:off x="18982132" y="14202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6548</xdr:rowOff>
    </xdr:from>
    <xdr:ext cx="469744" cy="259045"/>
    <xdr:sp macro="" textlink="">
      <xdr:nvSpPr>
        <xdr:cNvPr id="839" name="n_2aveValue【消防施設】&#10;一人当たり面積">
          <a:extLst>
            <a:ext uri="{FF2B5EF4-FFF2-40B4-BE49-F238E27FC236}">
              <a16:creationId xmlns:a16="http://schemas.microsoft.com/office/drawing/2014/main" id="{583BB1BE-3F42-432F-85C3-E369F898AF13}"/>
            </a:ext>
          </a:extLst>
        </xdr:cNvPr>
        <xdr:cNvSpPr txBox="1"/>
      </xdr:nvSpPr>
      <xdr:spPr>
        <a:xfrm>
          <a:off x="18182032" y="14238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6548</xdr:rowOff>
    </xdr:from>
    <xdr:ext cx="469744" cy="259045"/>
    <xdr:sp macro="" textlink="">
      <xdr:nvSpPr>
        <xdr:cNvPr id="840" name="n_3aveValue【消防施設】&#10;一人当たり面積">
          <a:extLst>
            <a:ext uri="{FF2B5EF4-FFF2-40B4-BE49-F238E27FC236}">
              <a16:creationId xmlns:a16="http://schemas.microsoft.com/office/drawing/2014/main" id="{540297F0-5A31-4D42-8F6E-206975B97F6D}"/>
            </a:ext>
          </a:extLst>
        </xdr:cNvPr>
        <xdr:cNvSpPr txBox="1"/>
      </xdr:nvSpPr>
      <xdr:spPr>
        <a:xfrm>
          <a:off x="17384472" y="14238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6548</xdr:rowOff>
    </xdr:from>
    <xdr:ext cx="469744" cy="259045"/>
    <xdr:sp macro="" textlink="">
      <xdr:nvSpPr>
        <xdr:cNvPr id="841" name="n_4aveValue【消防施設】&#10;一人当たり面積">
          <a:extLst>
            <a:ext uri="{FF2B5EF4-FFF2-40B4-BE49-F238E27FC236}">
              <a16:creationId xmlns:a16="http://schemas.microsoft.com/office/drawing/2014/main" id="{DF9B874C-A740-4424-ADE3-60A767142F17}"/>
            </a:ext>
          </a:extLst>
        </xdr:cNvPr>
        <xdr:cNvSpPr txBox="1"/>
      </xdr:nvSpPr>
      <xdr:spPr>
        <a:xfrm>
          <a:off x="16588817" y="14238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15620</xdr:rowOff>
    </xdr:from>
    <xdr:ext cx="469744" cy="259045"/>
    <xdr:sp macro="" textlink="">
      <xdr:nvSpPr>
        <xdr:cNvPr id="842" name="n_1mainValue【消防施設】&#10;一人当たり面積">
          <a:extLst>
            <a:ext uri="{FF2B5EF4-FFF2-40B4-BE49-F238E27FC236}">
              <a16:creationId xmlns:a16="http://schemas.microsoft.com/office/drawing/2014/main" id="{A0AFE20B-AD7D-41D8-BB61-1A6B8CCB3DCA}"/>
            </a:ext>
          </a:extLst>
        </xdr:cNvPr>
        <xdr:cNvSpPr txBox="1"/>
      </xdr:nvSpPr>
      <xdr:spPr>
        <a:xfrm>
          <a:off x="18982132" y="13563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48277</xdr:rowOff>
    </xdr:from>
    <xdr:ext cx="469744" cy="259045"/>
    <xdr:sp macro="" textlink="">
      <xdr:nvSpPr>
        <xdr:cNvPr id="843" name="n_2mainValue【消防施設】&#10;一人当たり面積">
          <a:extLst>
            <a:ext uri="{FF2B5EF4-FFF2-40B4-BE49-F238E27FC236}">
              <a16:creationId xmlns:a16="http://schemas.microsoft.com/office/drawing/2014/main" id="{21CC2D22-988A-4171-8A2A-CC01207B5217}"/>
            </a:ext>
          </a:extLst>
        </xdr:cNvPr>
        <xdr:cNvSpPr txBox="1"/>
      </xdr:nvSpPr>
      <xdr:spPr>
        <a:xfrm>
          <a:off x="18182032" y="1359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48277</xdr:rowOff>
    </xdr:from>
    <xdr:ext cx="469744" cy="259045"/>
    <xdr:sp macro="" textlink="">
      <xdr:nvSpPr>
        <xdr:cNvPr id="844" name="n_3mainValue【消防施設】&#10;一人当たり面積">
          <a:extLst>
            <a:ext uri="{FF2B5EF4-FFF2-40B4-BE49-F238E27FC236}">
              <a16:creationId xmlns:a16="http://schemas.microsoft.com/office/drawing/2014/main" id="{F9CAF90D-91A9-4745-9E8B-0604731E174E}"/>
            </a:ext>
          </a:extLst>
        </xdr:cNvPr>
        <xdr:cNvSpPr txBox="1"/>
      </xdr:nvSpPr>
      <xdr:spPr>
        <a:xfrm>
          <a:off x="17384472" y="1359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48277</xdr:rowOff>
    </xdr:from>
    <xdr:ext cx="469744" cy="259045"/>
    <xdr:sp macro="" textlink="">
      <xdr:nvSpPr>
        <xdr:cNvPr id="845" name="n_4mainValue【消防施設】&#10;一人当たり面積">
          <a:extLst>
            <a:ext uri="{FF2B5EF4-FFF2-40B4-BE49-F238E27FC236}">
              <a16:creationId xmlns:a16="http://schemas.microsoft.com/office/drawing/2014/main" id="{48E9660E-DF52-4530-9602-99DF57B7F4F8}"/>
            </a:ext>
          </a:extLst>
        </xdr:cNvPr>
        <xdr:cNvSpPr txBox="1"/>
      </xdr:nvSpPr>
      <xdr:spPr>
        <a:xfrm>
          <a:off x="16588817" y="1359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6" name="正方形/長方形 845">
          <a:extLst>
            <a:ext uri="{FF2B5EF4-FFF2-40B4-BE49-F238E27FC236}">
              <a16:creationId xmlns:a16="http://schemas.microsoft.com/office/drawing/2014/main" id="{3BCDB45E-BEFD-441C-8E4F-395BA6BC596C}"/>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7" name="正方形/長方形 846">
          <a:extLst>
            <a:ext uri="{FF2B5EF4-FFF2-40B4-BE49-F238E27FC236}">
              <a16:creationId xmlns:a16="http://schemas.microsoft.com/office/drawing/2014/main" id="{F160464A-8A44-40C9-9D56-5C6F2C5B85B6}"/>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8" name="正方形/長方形 847">
          <a:extLst>
            <a:ext uri="{FF2B5EF4-FFF2-40B4-BE49-F238E27FC236}">
              <a16:creationId xmlns:a16="http://schemas.microsoft.com/office/drawing/2014/main" id="{3B013668-2D5A-4774-BE5D-E06746A2E3E3}"/>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9" name="正方形/長方形 848">
          <a:extLst>
            <a:ext uri="{FF2B5EF4-FFF2-40B4-BE49-F238E27FC236}">
              <a16:creationId xmlns:a16="http://schemas.microsoft.com/office/drawing/2014/main" id="{D363B001-9DBC-4129-9274-4B0383B0E9AC}"/>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0" name="正方形/長方形 849">
          <a:extLst>
            <a:ext uri="{FF2B5EF4-FFF2-40B4-BE49-F238E27FC236}">
              <a16:creationId xmlns:a16="http://schemas.microsoft.com/office/drawing/2014/main" id="{BE450D54-A97D-4793-92C0-6680F7E77861}"/>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1" name="正方形/長方形 850">
          <a:extLst>
            <a:ext uri="{FF2B5EF4-FFF2-40B4-BE49-F238E27FC236}">
              <a16:creationId xmlns:a16="http://schemas.microsoft.com/office/drawing/2014/main" id="{DF78FE00-7034-4EAE-B398-30BB5FCCC284}"/>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2" name="正方形/長方形 851">
          <a:extLst>
            <a:ext uri="{FF2B5EF4-FFF2-40B4-BE49-F238E27FC236}">
              <a16:creationId xmlns:a16="http://schemas.microsoft.com/office/drawing/2014/main" id="{8C4FC37B-3292-4698-BE18-CEA796C0F3B2}"/>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3" name="正方形/長方形 852">
          <a:extLst>
            <a:ext uri="{FF2B5EF4-FFF2-40B4-BE49-F238E27FC236}">
              <a16:creationId xmlns:a16="http://schemas.microsoft.com/office/drawing/2014/main" id="{8BBBD5CA-5E53-4531-A382-0CA41EE5AB9F}"/>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4" name="テキスト ボックス 853">
          <a:extLst>
            <a:ext uri="{FF2B5EF4-FFF2-40B4-BE49-F238E27FC236}">
              <a16:creationId xmlns:a16="http://schemas.microsoft.com/office/drawing/2014/main" id="{5CA5CFA1-54E1-4B4A-8DE1-E8A1EA082A13}"/>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5" name="直線コネクタ 854">
          <a:extLst>
            <a:ext uri="{FF2B5EF4-FFF2-40B4-BE49-F238E27FC236}">
              <a16:creationId xmlns:a16="http://schemas.microsoft.com/office/drawing/2014/main" id="{45CD313C-3A70-4517-AACC-0853D1187A92}"/>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856" name="テキスト ボックス 855">
          <a:extLst>
            <a:ext uri="{FF2B5EF4-FFF2-40B4-BE49-F238E27FC236}">
              <a16:creationId xmlns:a16="http://schemas.microsoft.com/office/drawing/2014/main" id="{1250F1F3-C3F0-4D2F-8041-F65769577853}"/>
            </a:ext>
          </a:extLst>
        </xdr:cNvPr>
        <xdr:cNvSpPr txBox="1"/>
      </xdr:nvSpPr>
      <xdr:spPr>
        <a:xfrm>
          <a:off x="10842791" y="18909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7" name="直線コネクタ 856">
          <a:extLst>
            <a:ext uri="{FF2B5EF4-FFF2-40B4-BE49-F238E27FC236}">
              <a16:creationId xmlns:a16="http://schemas.microsoft.com/office/drawing/2014/main" id="{162D4122-05C6-4355-A1E4-E3BC4F686A24}"/>
            </a:ext>
          </a:extLst>
        </xdr:cNvPr>
        <xdr:cNvCxnSpPr/>
      </xdr:nvCxnSpPr>
      <xdr:spPr>
        <a:xfrm>
          <a:off x="1120394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858" name="テキスト ボックス 857">
          <a:extLst>
            <a:ext uri="{FF2B5EF4-FFF2-40B4-BE49-F238E27FC236}">
              <a16:creationId xmlns:a16="http://schemas.microsoft.com/office/drawing/2014/main" id="{3B2BAF96-89AB-4AB5-A64D-E1A9A6391747}"/>
            </a:ext>
          </a:extLst>
        </xdr:cNvPr>
        <xdr:cNvSpPr txBox="1"/>
      </xdr:nvSpPr>
      <xdr:spPr>
        <a:xfrm>
          <a:off x="10842791" y="1857739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9" name="直線コネクタ 858">
          <a:extLst>
            <a:ext uri="{FF2B5EF4-FFF2-40B4-BE49-F238E27FC236}">
              <a16:creationId xmlns:a16="http://schemas.microsoft.com/office/drawing/2014/main" id="{32E8EB8F-C858-47BD-8673-0593A5F36DC0}"/>
            </a:ext>
          </a:extLst>
        </xdr:cNvPr>
        <xdr:cNvCxnSpPr/>
      </xdr:nvCxnSpPr>
      <xdr:spPr>
        <a:xfrm>
          <a:off x="1120394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60" name="テキスト ボックス 859">
          <a:extLst>
            <a:ext uri="{FF2B5EF4-FFF2-40B4-BE49-F238E27FC236}">
              <a16:creationId xmlns:a16="http://schemas.microsoft.com/office/drawing/2014/main" id="{BC3993EB-B4ED-4FBB-87BF-D062C69F5740}"/>
            </a:ext>
          </a:extLst>
        </xdr:cNvPr>
        <xdr:cNvSpPr txBox="1"/>
      </xdr:nvSpPr>
      <xdr:spPr>
        <a:xfrm>
          <a:off x="1084279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1" name="直線コネクタ 860">
          <a:extLst>
            <a:ext uri="{FF2B5EF4-FFF2-40B4-BE49-F238E27FC236}">
              <a16:creationId xmlns:a16="http://schemas.microsoft.com/office/drawing/2014/main" id="{E76AEED8-2126-4B42-A0A9-E520F999EDF8}"/>
            </a:ext>
          </a:extLst>
        </xdr:cNvPr>
        <xdr:cNvCxnSpPr/>
      </xdr:nvCxnSpPr>
      <xdr:spPr>
        <a:xfrm>
          <a:off x="1120394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2" name="テキスト ボックス 861">
          <a:extLst>
            <a:ext uri="{FF2B5EF4-FFF2-40B4-BE49-F238E27FC236}">
              <a16:creationId xmlns:a16="http://schemas.microsoft.com/office/drawing/2014/main" id="{A27E0FBA-7A48-4806-808A-88957A7DAA49}"/>
            </a:ext>
          </a:extLst>
        </xdr:cNvPr>
        <xdr:cNvSpPr txBox="1"/>
      </xdr:nvSpPr>
      <xdr:spPr>
        <a:xfrm>
          <a:off x="1084279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3" name="直線コネクタ 862">
          <a:extLst>
            <a:ext uri="{FF2B5EF4-FFF2-40B4-BE49-F238E27FC236}">
              <a16:creationId xmlns:a16="http://schemas.microsoft.com/office/drawing/2014/main" id="{652DDD5F-9366-4837-906B-5BBA2EDB351E}"/>
            </a:ext>
          </a:extLst>
        </xdr:cNvPr>
        <xdr:cNvCxnSpPr/>
      </xdr:nvCxnSpPr>
      <xdr:spPr>
        <a:xfrm>
          <a:off x="1120394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4" name="テキスト ボックス 863">
          <a:extLst>
            <a:ext uri="{FF2B5EF4-FFF2-40B4-BE49-F238E27FC236}">
              <a16:creationId xmlns:a16="http://schemas.microsoft.com/office/drawing/2014/main" id="{9344BCF0-7DAA-42DA-AE4B-E193B862AFE0}"/>
            </a:ext>
          </a:extLst>
        </xdr:cNvPr>
        <xdr:cNvSpPr txBox="1"/>
      </xdr:nvSpPr>
      <xdr:spPr>
        <a:xfrm>
          <a:off x="1084279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5" name="直線コネクタ 864">
          <a:extLst>
            <a:ext uri="{FF2B5EF4-FFF2-40B4-BE49-F238E27FC236}">
              <a16:creationId xmlns:a16="http://schemas.microsoft.com/office/drawing/2014/main" id="{4E6FBE9F-67D0-4518-BBA7-C1C7C93BCC29}"/>
            </a:ext>
          </a:extLst>
        </xdr:cNvPr>
        <xdr:cNvCxnSpPr/>
      </xdr:nvCxnSpPr>
      <xdr:spPr>
        <a:xfrm>
          <a:off x="1120394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6" name="テキスト ボックス 865">
          <a:extLst>
            <a:ext uri="{FF2B5EF4-FFF2-40B4-BE49-F238E27FC236}">
              <a16:creationId xmlns:a16="http://schemas.microsoft.com/office/drawing/2014/main" id="{D755F7EA-7B5C-4190-9EE9-47C162ED591B}"/>
            </a:ext>
          </a:extLst>
        </xdr:cNvPr>
        <xdr:cNvSpPr txBox="1"/>
      </xdr:nvSpPr>
      <xdr:spPr>
        <a:xfrm>
          <a:off x="1084279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7" name="直線コネクタ 866">
          <a:extLst>
            <a:ext uri="{FF2B5EF4-FFF2-40B4-BE49-F238E27FC236}">
              <a16:creationId xmlns:a16="http://schemas.microsoft.com/office/drawing/2014/main" id="{77387C01-A561-4CD4-9368-86EB2AB53A05}"/>
            </a:ext>
          </a:extLst>
        </xdr:cNvPr>
        <xdr:cNvCxnSpPr/>
      </xdr:nvCxnSpPr>
      <xdr:spPr>
        <a:xfrm>
          <a:off x="1120394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868" name="テキスト ボックス 867">
          <a:extLst>
            <a:ext uri="{FF2B5EF4-FFF2-40B4-BE49-F238E27FC236}">
              <a16:creationId xmlns:a16="http://schemas.microsoft.com/office/drawing/2014/main" id="{4FF347E0-2342-4E7C-AB36-B2AC3F59FCD8}"/>
            </a:ext>
          </a:extLst>
        </xdr:cNvPr>
        <xdr:cNvSpPr txBox="1"/>
      </xdr:nvSpPr>
      <xdr:spPr>
        <a:xfrm>
          <a:off x="10842791" y="169464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9" name="直線コネクタ 868">
          <a:extLst>
            <a:ext uri="{FF2B5EF4-FFF2-40B4-BE49-F238E27FC236}">
              <a16:creationId xmlns:a16="http://schemas.microsoft.com/office/drawing/2014/main" id="{D94DB619-D906-4885-BB48-A524FDBF49BC}"/>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70" name="テキスト ボックス 869">
          <a:extLst>
            <a:ext uri="{FF2B5EF4-FFF2-40B4-BE49-F238E27FC236}">
              <a16:creationId xmlns:a16="http://schemas.microsoft.com/office/drawing/2014/main" id="{1468D35A-ACE3-4E02-B114-ADBCCDA6C144}"/>
            </a:ext>
          </a:extLst>
        </xdr:cNvPr>
        <xdr:cNvSpPr txBox="1"/>
      </xdr:nvSpPr>
      <xdr:spPr>
        <a:xfrm>
          <a:off x="10842791" y="1662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71" name="【庁舎】&#10;有形固定資産減価償却率グラフ枠">
          <a:extLst>
            <a:ext uri="{FF2B5EF4-FFF2-40B4-BE49-F238E27FC236}">
              <a16:creationId xmlns:a16="http://schemas.microsoft.com/office/drawing/2014/main" id="{3D341542-E801-4216-8FA0-693E6CB20662}"/>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99061</xdr:rowOff>
    </xdr:from>
    <xdr:to>
      <xdr:col>85</xdr:col>
      <xdr:colOff>126364</xdr:colOff>
      <xdr:row>107</xdr:row>
      <xdr:rowOff>156211</xdr:rowOff>
    </xdr:to>
    <xdr:cxnSp macro="">
      <xdr:nvCxnSpPr>
        <xdr:cNvPr id="872" name="直線コネクタ 871">
          <a:extLst>
            <a:ext uri="{FF2B5EF4-FFF2-40B4-BE49-F238E27FC236}">
              <a16:creationId xmlns:a16="http://schemas.microsoft.com/office/drawing/2014/main" id="{DEEF064B-A5FC-43CC-BBF3-BAFE69BD0D95}"/>
            </a:ext>
          </a:extLst>
        </xdr:cNvPr>
        <xdr:cNvCxnSpPr/>
      </xdr:nvCxnSpPr>
      <xdr:spPr>
        <a:xfrm flipV="1">
          <a:off x="14703424" y="17240251"/>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160038</xdr:rowOff>
    </xdr:from>
    <xdr:ext cx="405111" cy="259045"/>
    <xdr:sp macro="" textlink="">
      <xdr:nvSpPr>
        <xdr:cNvPr id="873" name="【庁舎】&#10;有形固定資産減価償却率最小値テキスト">
          <a:extLst>
            <a:ext uri="{FF2B5EF4-FFF2-40B4-BE49-F238E27FC236}">
              <a16:creationId xmlns:a16="http://schemas.microsoft.com/office/drawing/2014/main" id="{00A8C833-581B-46CB-8D90-0EE126344E83}"/>
            </a:ext>
          </a:extLst>
        </xdr:cNvPr>
        <xdr:cNvSpPr txBox="1"/>
      </xdr:nvSpPr>
      <xdr:spPr>
        <a:xfrm>
          <a:off x="14742160" y="18507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156211</xdr:rowOff>
    </xdr:from>
    <xdr:to>
      <xdr:col>86</xdr:col>
      <xdr:colOff>25400</xdr:colOff>
      <xdr:row>107</xdr:row>
      <xdr:rowOff>156211</xdr:rowOff>
    </xdr:to>
    <xdr:cxnSp macro="">
      <xdr:nvCxnSpPr>
        <xdr:cNvPr id="874" name="直線コネクタ 873">
          <a:extLst>
            <a:ext uri="{FF2B5EF4-FFF2-40B4-BE49-F238E27FC236}">
              <a16:creationId xmlns:a16="http://schemas.microsoft.com/office/drawing/2014/main" id="{6E5534AC-67AE-484C-A82E-C39D7CF8B633}"/>
            </a:ext>
          </a:extLst>
        </xdr:cNvPr>
        <xdr:cNvCxnSpPr/>
      </xdr:nvCxnSpPr>
      <xdr:spPr>
        <a:xfrm>
          <a:off x="14611350" y="185032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45738</xdr:rowOff>
    </xdr:from>
    <xdr:ext cx="405111" cy="259045"/>
    <xdr:sp macro="" textlink="">
      <xdr:nvSpPr>
        <xdr:cNvPr id="875" name="【庁舎】&#10;有形固定資産減価償却率最大値テキスト">
          <a:extLst>
            <a:ext uri="{FF2B5EF4-FFF2-40B4-BE49-F238E27FC236}">
              <a16:creationId xmlns:a16="http://schemas.microsoft.com/office/drawing/2014/main" id="{39CD89CC-C4DA-48F0-95C6-A62D2B4CFA0E}"/>
            </a:ext>
          </a:extLst>
        </xdr:cNvPr>
        <xdr:cNvSpPr txBox="1"/>
      </xdr:nvSpPr>
      <xdr:spPr>
        <a:xfrm>
          <a:off x="14742160" y="17021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99061</xdr:rowOff>
    </xdr:from>
    <xdr:to>
      <xdr:col>86</xdr:col>
      <xdr:colOff>25400</xdr:colOff>
      <xdr:row>100</xdr:row>
      <xdr:rowOff>99061</xdr:rowOff>
    </xdr:to>
    <xdr:cxnSp macro="">
      <xdr:nvCxnSpPr>
        <xdr:cNvPr id="876" name="直線コネクタ 875">
          <a:extLst>
            <a:ext uri="{FF2B5EF4-FFF2-40B4-BE49-F238E27FC236}">
              <a16:creationId xmlns:a16="http://schemas.microsoft.com/office/drawing/2014/main" id="{EACE8A12-1CD0-439A-9AEC-B9A0982BB16B}"/>
            </a:ext>
          </a:extLst>
        </xdr:cNvPr>
        <xdr:cNvCxnSpPr/>
      </xdr:nvCxnSpPr>
      <xdr:spPr>
        <a:xfrm>
          <a:off x="14611350" y="172402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125021</xdr:rowOff>
    </xdr:from>
    <xdr:ext cx="405111" cy="259045"/>
    <xdr:sp macro="" textlink="">
      <xdr:nvSpPr>
        <xdr:cNvPr id="877" name="【庁舎】&#10;有形固定資産減価償却率平均値テキスト">
          <a:extLst>
            <a:ext uri="{FF2B5EF4-FFF2-40B4-BE49-F238E27FC236}">
              <a16:creationId xmlns:a16="http://schemas.microsoft.com/office/drawing/2014/main" id="{DD521EF3-7A03-4D6E-AECB-903921BBB376}"/>
            </a:ext>
          </a:extLst>
        </xdr:cNvPr>
        <xdr:cNvSpPr txBox="1"/>
      </xdr:nvSpPr>
      <xdr:spPr>
        <a:xfrm>
          <a:off x="14742160" y="176148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102144</xdr:rowOff>
    </xdr:from>
    <xdr:to>
      <xdr:col>85</xdr:col>
      <xdr:colOff>177800</xdr:colOff>
      <xdr:row>104</xdr:row>
      <xdr:rowOff>32294</xdr:rowOff>
    </xdr:to>
    <xdr:sp macro="" textlink="">
      <xdr:nvSpPr>
        <xdr:cNvPr id="878" name="フローチャート: 判断 877">
          <a:extLst>
            <a:ext uri="{FF2B5EF4-FFF2-40B4-BE49-F238E27FC236}">
              <a16:creationId xmlns:a16="http://schemas.microsoft.com/office/drawing/2014/main" id="{638D46EE-C0E8-45E5-9F36-B1B059EBE494}"/>
            </a:ext>
          </a:extLst>
        </xdr:cNvPr>
        <xdr:cNvSpPr/>
      </xdr:nvSpPr>
      <xdr:spPr>
        <a:xfrm>
          <a:off x="14649450" y="1775768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115207</xdr:rowOff>
    </xdr:from>
    <xdr:to>
      <xdr:col>81</xdr:col>
      <xdr:colOff>101600</xdr:colOff>
      <xdr:row>104</xdr:row>
      <xdr:rowOff>45357</xdr:rowOff>
    </xdr:to>
    <xdr:sp macro="" textlink="">
      <xdr:nvSpPr>
        <xdr:cNvPr id="879" name="フローチャート: 判断 878">
          <a:extLst>
            <a:ext uri="{FF2B5EF4-FFF2-40B4-BE49-F238E27FC236}">
              <a16:creationId xmlns:a16="http://schemas.microsoft.com/office/drawing/2014/main" id="{E390115F-6830-4A2F-8882-87BADC4ABC70}"/>
            </a:ext>
          </a:extLst>
        </xdr:cNvPr>
        <xdr:cNvSpPr/>
      </xdr:nvSpPr>
      <xdr:spPr>
        <a:xfrm>
          <a:off x="13887450" y="1777455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134801</xdr:rowOff>
    </xdr:from>
    <xdr:to>
      <xdr:col>76</xdr:col>
      <xdr:colOff>165100</xdr:colOff>
      <xdr:row>104</xdr:row>
      <xdr:rowOff>64951</xdr:rowOff>
    </xdr:to>
    <xdr:sp macro="" textlink="">
      <xdr:nvSpPr>
        <xdr:cNvPr id="880" name="フローチャート: 判断 879">
          <a:extLst>
            <a:ext uri="{FF2B5EF4-FFF2-40B4-BE49-F238E27FC236}">
              <a16:creationId xmlns:a16="http://schemas.microsoft.com/office/drawing/2014/main" id="{67556B8E-D801-471B-9963-4C73C6A296E6}"/>
            </a:ext>
          </a:extLst>
        </xdr:cNvPr>
        <xdr:cNvSpPr/>
      </xdr:nvSpPr>
      <xdr:spPr>
        <a:xfrm>
          <a:off x="13089890" y="17790341"/>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134801</xdr:rowOff>
    </xdr:from>
    <xdr:to>
      <xdr:col>72</xdr:col>
      <xdr:colOff>38100</xdr:colOff>
      <xdr:row>104</xdr:row>
      <xdr:rowOff>64951</xdr:rowOff>
    </xdr:to>
    <xdr:sp macro="" textlink="">
      <xdr:nvSpPr>
        <xdr:cNvPr id="881" name="フローチャート: 判断 880">
          <a:extLst>
            <a:ext uri="{FF2B5EF4-FFF2-40B4-BE49-F238E27FC236}">
              <a16:creationId xmlns:a16="http://schemas.microsoft.com/office/drawing/2014/main" id="{F1577EBE-6B3A-41DF-88DE-5915C57525F5}"/>
            </a:ext>
          </a:extLst>
        </xdr:cNvPr>
        <xdr:cNvSpPr/>
      </xdr:nvSpPr>
      <xdr:spPr>
        <a:xfrm>
          <a:off x="12303760" y="17790341"/>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18869</xdr:rowOff>
    </xdr:from>
    <xdr:to>
      <xdr:col>67</xdr:col>
      <xdr:colOff>101600</xdr:colOff>
      <xdr:row>104</xdr:row>
      <xdr:rowOff>120469</xdr:rowOff>
    </xdr:to>
    <xdr:sp macro="" textlink="">
      <xdr:nvSpPr>
        <xdr:cNvPr id="882" name="フローチャート: 判断 881">
          <a:extLst>
            <a:ext uri="{FF2B5EF4-FFF2-40B4-BE49-F238E27FC236}">
              <a16:creationId xmlns:a16="http://schemas.microsoft.com/office/drawing/2014/main" id="{A6E31436-DE0A-4294-BAB1-B9A90DF67F83}"/>
            </a:ext>
          </a:extLst>
        </xdr:cNvPr>
        <xdr:cNvSpPr/>
      </xdr:nvSpPr>
      <xdr:spPr>
        <a:xfrm>
          <a:off x="11487150" y="17853479"/>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EB429188-CD67-4901-BBF5-D807F27A6E8D}"/>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682BDB7D-F78E-4291-96B3-04BF431258B8}"/>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068FFA17-6442-495E-83C7-CC1485EE0317}"/>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F85FC746-A6CD-4E1E-A3AD-35030BFC4802}"/>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7" name="テキスト ボックス 886">
          <a:extLst>
            <a:ext uri="{FF2B5EF4-FFF2-40B4-BE49-F238E27FC236}">
              <a16:creationId xmlns:a16="http://schemas.microsoft.com/office/drawing/2014/main" id="{735DD093-C9EA-4B53-B746-16728EC43E4B}"/>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84182</xdr:rowOff>
    </xdr:from>
    <xdr:to>
      <xdr:col>85</xdr:col>
      <xdr:colOff>177800</xdr:colOff>
      <xdr:row>107</xdr:row>
      <xdr:rowOff>14332</xdr:rowOff>
    </xdr:to>
    <xdr:sp macro="" textlink="">
      <xdr:nvSpPr>
        <xdr:cNvPr id="888" name="楕円 887">
          <a:extLst>
            <a:ext uri="{FF2B5EF4-FFF2-40B4-BE49-F238E27FC236}">
              <a16:creationId xmlns:a16="http://schemas.microsoft.com/office/drawing/2014/main" id="{E24D8AF5-9239-4BA4-969C-2C9ADD34E871}"/>
            </a:ext>
          </a:extLst>
        </xdr:cNvPr>
        <xdr:cNvSpPr/>
      </xdr:nvSpPr>
      <xdr:spPr>
        <a:xfrm>
          <a:off x="14649450" y="1825978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62609</xdr:rowOff>
    </xdr:from>
    <xdr:ext cx="405111" cy="259045"/>
    <xdr:sp macro="" textlink="">
      <xdr:nvSpPr>
        <xdr:cNvPr id="889" name="【庁舎】&#10;有形固定資産減価償却率該当値テキスト">
          <a:extLst>
            <a:ext uri="{FF2B5EF4-FFF2-40B4-BE49-F238E27FC236}">
              <a16:creationId xmlns:a16="http://schemas.microsoft.com/office/drawing/2014/main" id="{E62965F6-A19B-4ED9-8338-761FDAFB146A}"/>
            </a:ext>
          </a:extLst>
        </xdr:cNvPr>
        <xdr:cNvSpPr txBox="1"/>
      </xdr:nvSpPr>
      <xdr:spPr>
        <a:xfrm>
          <a:off x="14742160" y="18232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41729</xdr:rowOff>
    </xdr:from>
    <xdr:to>
      <xdr:col>81</xdr:col>
      <xdr:colOff>101600</xdr:colOff>
      <xdr:row>106</xdr:row>
      <xdr:rowOff>143329</xdr:rowOff>
    </xdr:to>
    <xdr:sp macro="" textlink="">
      <xdr:nvSpPr>
        <xdr:cNvPr id="890" name="楕円 889">
          <a:extLst>
            <a:ext uri="{FF2B5EF4-FFF2-40B4-BE49-F238E27FC236}">
              <a16:creationId xmlns:a16="http://schemas.microsoft.com/office/drawing/2014/main" id="{8D88D00F-459C-4134-B1E3-ACAC12AB51B5}"/>
            </a:ext>
          </a:extLst>
        </xdr:cNvPr>
        <xdr:cNvSpPr/>
      </xdr:nvSpPr>
      <xdr:spPr>
        <a:xfrm>
          <a:off x="13887450" y="18215429"/>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92529</xdr:rowOff>
    </xdr:from>
    <xdr:to>
      <xdr:col>85</xdr:col>
      <xdr:colOff>127000</xdr:colOff>
      <xdr:row>106</xdr:row>
      <xdr:rowOff>134982</xdr:rowOff>
    </xdr:to>
    <xdr:cxnSp macro="">
      <xdr:nvCxnSpPr>
        <xdr:cNvPr id="891" name="直線コネクタ 890">
          <a:extLst>
            <a:ext uri="{FF2B5EF4-FFF2-40B4-BE49-F238E27FC236}">
              <a16:creationId xmlns:a16="http://schemas.microsoft.com/office/drawing/2014/main" id="{2F57267D-23C5-4DB8-9A52-C74269B7DB50}"/>
            </a:ext>
          </a:extLst>
        </xdr:cNvPr>
        <xdr:cNvCxnSpPr/>
      </xdr:nvCxnSpPr>
      <xdr:spPr>
        <a:xfrm>
          <a:off x="13942060" y="18270039"/>
          <a:ext cx="762000" cy="3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164193</xdr:rowOff>
    </xdr:from>
    <xdr:to>
      <xdr:col>76</xdr:col>
      <xdr:colOff>165100</xdr:colOff>
      <xdr:row>106</xdr:row>
      <xdr:rowOff>94343</xdr:rowOff>
    </xdr:to>
    <xdr:sp macro="" textlink="">
      <xdr:nvSpPr>
        <xdr:cNvPr id="892" name="楕円 891">
          <a:extLst>
            <a:ext uri="{FF2B5EF4-FFF2-40B4-BE49-F238E27FC236}">
              <a16:creationId xmlns:a16="http://schemas.microsoft.com/office/drawing/2014/main" id="{F4D39E20-F223-4429-A8B5-042D6238BE0B}"/>
            </a:ext>
          </a:extLst>
        </xdr:cNvPr>
        <xdr:cNvSpPr/>
      </xdr:nvSpPr>
      <xdr:spPr>
        <a:xfrm>
          <a:off x="13089890" y="18170253"/>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43543</xdr:rowOff>
    </xdr:from>
    <xdr:to>
      <xdr:col>81</xdr:col>
      <xdr:colOff>50800</xdr:colOff>
      <xdr:row>106</xdr:row>
      <xdr:rowOff>92529</xdr:rowOff>
    </xdr:to>
    <xdr:cxnSp macro="">
      <xdr:nvCxnSpPr>
        <xdr:cNvPr id="893" name="直線コネクタ 892">
          <a:extLst>
            <a:ext uri="{FF2B5EF4-FFF2-40B4-BE49-F238E27FC236}">
              <a16:creationId xmlns:a16="http://schemas.microsoft.com/office/drawing/2014/main" id="{007CD59F-1578-4064-BBE4-BCD97AD6C533}"/>
            </a:ext>
          </a:extLst>
        </xdr:cNvPr>
        <xdr:cNvCxnSpPr/>
      </xdr:nvCxnSpPr>
      <xdr:spPr>
        <a:xfrm>
          <a:off x="13144500" y="18219148"/>
          <a:ext cx="797560" cy="50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115207</xdr:rowOff>
    </xdr:from>
    <xdr:to>
      <xdr:col>72</xdr:col>
      <xdr:colOff>38100</xdr:colOff>
      <xdr:row>106</xdr:row>
      <xdr:rowOff>45357</xdr:rowOff>
    </xdr:to>
    <xdr:sp macro="" textlink="">
      <xdr:nvSpPr>
        <xdr:cNvPr id="894" name="楕円 893">
          <a:extLst>
            <a:ext uri="{FF2B5EF4-FFF2-40B4-BE49-F238E27FC236}">
              <a16:creationId xmlns:a16="http://schemas.microsoft.com/office/drawing/2014/main" id="{A9B09FCA-7CB1-4DB9-81D4-D03977AFC0CC}"/>
            </a:ext>
          </a:extLst>
        </xdr:cNvPr>
        <xdr:cNvSpPr/>
      </xdr:nvSpPr>
      <xdr:spPr>
        <a:xfrm>
          <a:off x="12303760" y="18117457"/>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166007</xdr:rowOff>
    </xdr:from>
    <xdr:to>
      <xdr:col>76</xdr:col>
      <xdr:colOff>114300</xdr:colOff>
      <xdr:row>106</xdr:row>
      <xdr:rowOff>43543</xdr:rowOff>
    </xdr:to>
    <xdr:cxnSp macro="">
      <xdr:nvCxnSpPr>
        <xdr:cNvPr id="895" name="直線コネクタ 894">
          <a:extLst>
            <a:ext uri="{FF2B5EF4-FFF2-40B4-BE49-F238E27FC236}">
              <a16:creationId xmlns:a16="http://schemas.microsoft.com/office/drawing/2014/main" id="{19BBCBFF-A84B-4468-8194-8A282306297A}"/>
            </a:ext>
          </a:extLst>
        </xdr:cNvPr>
        <xdr:cNvCxnSpPr/>
      </xdr:nvCxnSpPr>
      <xdr:spPr>
        <a:xfrm>
          <a:off x="12346940" y="18172067"/>
          <a:ext cx="797560" cy="47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62956</xdr:rowOff>
    </xdr:from>
    <xdr:to>
      <xdr:col>67</xdr:col>
      <xdr:colOff>101600</xdr:colOff>
      <xdr:row>105</xdr:row>
      <xdr:rowOff>164556</xdr:rowOff>
    </xdr:to>
    <xdr:sp macro="" textlink="">
      <xdr:nvSpPr>
        <xdr:cNvPr id="896" name="楕円 895">
          <a:extLst>
            <a:ext uri="{FF2B5EF4-FFF2-40B4-BE49-F238E27FC236}">
              <a16:creationId xmlns:a16="http://schemas.microsoft.com/office/drawing/2014/main" id="{CB79500C-BE9E-4B62-A777-C2C4EE9A21C1}"/>
            </a:ext>
          </a:extLst>
        </xdr:cNvPr>
        <xdr:cNvSpPr/>
      </xdr:nvSpPr>
      <xdr:spPr>
        <a:xfrm>
          <a:off x="11487150" y="18061396"/>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113756</xdr:rowOff>
    </xdr:from>
    <xdr:to>
      <xdr:col>71</xdr:col>
      <xdr:colOff>177800</xdr:colOff>
      <xdr:row>105</xdr:row>
      <xdr:rowOff>166007</xdr:rowOff>
    </xdr:to>
    <xdr:cxnSp macro="">
      <xdr:nvCxnSpPr>
        <xdr:cNvPr id="897" name="直線コネクタ 896">
          <a:extLst>
            <a:ext uri="{FF2B5EF4-FFF2-40B4-BE49-F238E27FC236}">
              <a16:creationId xmlns:a16="http://schemas.microsoft.com/office/drawing/2014/main" id="{CC6D4BAC-3109-4964-A6E0-1BF8A4896977}"/>
            </a:ext>
          </a:extLst>
        </xdr:cNvPr>
        <xdr:cNvCxnSpPr/>
      </xdr:nvCxnSpPr>
      <xdr:spPr>
        <a:xfrm>
          <a:off x="11541760" y="18116006"/>
          <a:ext cx="805180" cy="5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61884</xdr:rowOff>
    </xdr:from>
    <xdr:ext cx="405111" cy="259045"/>
    <xdr:sp macro="" textlink="">
      <xdr:nvSpPr>
        <xdr:cNvPr id="898" name="n_1aveValue【庁舎】&#10;有形固定資産減価償却率">
          <a:extLst>
            <a:ext uri="{FF2B5EF4-FFF2-40B4-BE49-F238E27FC236}">
              <a16:creationId xmlns:a16="http://schemas.microsoft.com/office/drawing/2014/main" id="{65AC839F-0170-4FF7-9E12-E08AF8E83843}"/>
            </a:ext>
          </a:extLst>
        </xdr:cNvPr>
        <xdr:cNvSpPr txBox="1"/>
      </xdr:nvSpPr>
      <xdr:spPr>
        <a:xfrm>
          <a:off x="13738234" y="17545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81478</xdr:rowOff>
    </xdr:from>
    <xdr:ext cx="405111" cy="259045"/>
    <xdr:sp macro="" textlink="">
      <xdr:nvSpPr>
        <xdr:cNvPr id="899" name="n_2aveValue【庁舎】&#10;有形固定資産減価償却率">
          <a:extLst>
            <a:ext uri="{FF2B5EF4-FFF2-40B4-BE49-F238E27FC236}">
              <a16:creationId xmlns:a16="http://schemas.microsoft.com/office/drawing/2014/main" id="{733610F9-9227-4BBD-ABBA-986B0B71E6AF}"/>
            </a:ext>
          </a:extLst>
        </xdr:cNvPr>
        <xdr:cNvSpPr txBox="1"/>
      </xdr:nvSpPr>
      <xdr:spPr>
        <a:xfrm>
          <a:off x="12957184" y="17571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81478</xdr:rowOff>
    </xdr:from>
    <xdr:ext cx="405111" cy="259045"/>
    <xdr:sp macro="" textlink="">
      <xdr:nvSpPr>
        <xdr:cNvPr id="900" name="n_3aveValue【庁舎】&#10;有形固定資産減価償却率">
          <a:extLst>
            <a:ext uri="{FF2B5EF4-FFF2-40B4-BE49-F238E27FC236}">
              <a16:creationId xmlns:a16="http://schemas.microsoft.com/office/drawing/2014/main" id="{2278B95A-AAC3-4D01-AE85-B46AE84E94B4}"/>
            </a:ext>
          </a:extLst>
        </xdr:cNvPr>
        <xdr:cNvSpPr txBox="1"/>
      </xdr:nvSpPr>
      <xdr:spPr>
        <a:xfrm>
          <a:off x="12171054" y="17571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136996</xdr:rowOff>
    </xdr:from>
    <xdr:ext cx="405111" cy="259045"/>
    <xdr:sp macro="" textlink="">
      <xdr:nvSpPr>
        <xdr:cNvPr id="901" name="n_4aveValue【庁舎】&#10;有形固定資産減価償却率">
          <a:extLst>
            <a:ext uri="{FF2B5EF4-FFF2-40B4-BE49-F238E27FC236}">
              <a16:creationId xmlns:a16="http://schemas.microsoft.com/office/drawing/2014/main" id="{AB8912D0-9EE2-4D7A-B16A-CC78DE01AA5E}"/>
            </a:ext>
          </a:extLst>
        </xdr:cNvPr>
        <xdr:cNvSpPr txBox="1"/>
      </xdr:nvSpPr>
      <xdr:spPr>
        <a:xfrm>
          <a:off x="11354444" y="17621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134456</xdr:rowOff>
    </xdr:from>
    <xdr:ext cx="405111" cy="259045"/>
    <xdr:sp macro="" textlink="">
      <xdr:nvSpPr>
        <xdr:cNvPr id="902" name="n_1mainValue【庁舎】&#10;有形固定資産減価償却率">
          <a:extLst>
            <a:ext uri="{FF2B5EF4-FFF2-40B4-BE49-F238E27FC236}">
              <a16:creationId xmlns:a16="http://schemas.microsoft.com/office/drawing/2014/main" id="{FDEBCC0C-F206-4CA3-867A-8D7F88259047}"/>
            </a:ext>
          </a:extLst>
        </xdr:cNvPr>
        <xdr:cNvSpPr txBox="1"/>
      </xdr:nvSpPr>
      <xdr:spPr>
        <a:xfrm>
          <a:off x="13738234" y="18304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85470</xdr:rowOff>
    </xdr:from>
    <xdr:ext cx="405111" cy="259045"/>
    <xdr:sp macro="" textlink="">
      <xdr:nvSpPr>
        <xdr:cNvPr id="903" name="n_2mainValue【庁舎】&#10;有形固定資産減価償却率">
          <a:extLst>
            <a:ext uri="{FF2B5EF4-FFF2-40B4-BE49-F238E27FC236}">
              <a16:creationId xmlns:a16="http://schemas.microsoft.com/office/drawing/2014/main" id="{3955BBC7-6B65-43F3-9193-662458539914}"/>
            </a:ext>
          </a:extLst>
        </xdr:cNvPr>
        <xdr:cNvSpPr txBox="1"/>
      </xdr:nvSpPr>
      <xdr:spPr>
        <a:xfrm>
          <a:off x="12957184" y="18261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36484</xdr:rowOff>
    </xdr:from>
    <xdr:ext cx="405111" cy="259045"/>
    <xdr:sp macro="" textlink="">
      <xdr:nvSpPr>
        <xdr:cNvPr id="904" name="n_3mainValue【庁舎】&#10;有形固定資産減価償却率">
          <a:extLst>
            <a:ext uri="{FF2B5EF4-FFF2-40B4-BE49-F238E27FC236}">
              <a16:creationId xmlns:a16="http://schemas.microsoft.com/office/drawing/2014/main" id="{89C3B08F-0ED4-4597-9B68-EFA6D76F7312}"/>
            </a:ext>
          </a:extLst>
        </xdr:cNvPr>
        <xdr:cNvSpPr txBox="1"/>
      </xdr:nvSpPr>
      <xdr:spPr>
        <a:xfrm>
          <a:off x="1217105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155683</xdr:rowOff>
    </xdr:from>
    <xdr:ext cx="405111" cy="259045"/>
    <xdr:sp macro="" textlink="">
      <xdr:nvSpPr>
        <xdr:cNvPr id="905" name="n_4mainValue【庁舎】&#10;有形固定資産減価償却率">
          <a:extLst>
            <a:ext uri="{FF2B5EF4-FFF2-40B4-BE49-F238E27FC236}">
              <a16:creationId xmlns:a16="http://schemas.microsoft.com/office/drawing/2014/main" id="{565621AF-ED43-4F32-AB8A-24DBBD055286}"/>
            </a:ext>
          </a:extLst>
        </xdr:cNvPr>
        <xdr:cNvSpPr txBox="1"/>
      </xdr:nvSpPr>
      <xdr:spPr>
        <a:xfrm>
          <a:off x="11354444" y="1815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6" name="正方形/長方形 905">
          <a:extLst>
            <a:ext uri="{FF2B5EF4-FFF2-40B4-BE49-F238E27FC236}">
              <a16:creationId xmlns:a16="http://schemas.microsoft.com/office/drawing/2014/main" id="{AE2E5626-1F06-4B2E-A307-206B5C35CE1C}"/>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7" name="正方形/長方形 906">
          <a:extLst>
            <a:ext uri="{FF2B5EF4-FFF2-40B4-BE49-F238E27FC236}">
              <a16:creationId xmlns:a16="http://schemas.microsoft.com/office/drawing/2014/main" id="{F062AA90-C3B3-4B81-82B0-1CB05BC14F09}"/>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8" name="正方形/長方形 907">
          <a:extLst>
            <a:ext uri="{FF2B5EF4-FFF2-40B4-BE49-F238E27FC236}">
              <a16:creationId xmlns:a16="http://schemas.microsoft.com/office/drawing/2014/main" id="{D068452D-4163-48CA-8EF3-557632E52485}"/>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9" name="正方形/長方形 908">
          <a:extLst>
            <a:ext uri="{FF2B5EF4-FFF2-40B4-BE49-F238E27FC236}">
              <a16:creationId xmlns:a16="http://schemas.microsoft.com/office/drawing/2014/main" id="{1EC931C8-D845-4D63-9726-7EDE6F0B6E94}"/>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10" name="正方形/長方形 909">
          <a:extLst>
            <a:ext uri="{FF2B5EF4-FFF2-40B4-BE49-F238E27FC236}">
              <a16:creationId xmlns:a16="http://schemas.microsoft.com/office/drawing/2014/main" id="{790A8434-FDD6-4007-945D-3230B2551900}"/>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1" name="正方形/長方形 910">
          <a:extLst>
            <a:ext uri="{FF2B5EF4-FFF2-40B4-BE49-F238E27FC236}">
              <a16:creationId xmlns:a16="http://schemas.microsoft.com/office/drawing/2014/main" id="{D811B400-6CD6-4BC9-8F76-4F93F89E687F}"/>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2" name="正方形/長方形 911">
          <a:extLst>
            <a:ext uri="{FF2B5EF4-FFF2-40B4-BE49-F238E27FC236}">
              <a16:creationId xmlns:a16="http://schemas.microsoft.com/office/drawing/2014/main" id="{24BD7D2E-83D6-4D1D-8B61-AF9F86C07110}"/>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3" name="正方形/長方形 912">
          <a:extLst>
            <a:ext uri="{FF2B5EF4-FFF2-40B4-BE49-F238E27FC236}">
              <a16:creationId xmlns:a16="http://schemas.microsoft.com/office/drawing/2014/main" id="{072F5DCD-0A97-47F6-9E70-B47EB14DF3DD}"/>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4" name="テキスト ボックス 913">
          <a:extLst>
            <a:ext uri="{FF2B5EF4-FFF2-40B4-BE49-F238E27FC236}">
              <a16:creationId xmlns:a16="http://schemas.microsoft.com/office/drawing/2014/main" id="{A4CB02F8-AE68-493E-A997-B9A466CD9164}"/>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5" name="直線コネクタ 914">
          <a:extLst>
            <a:ext uri="{FF2B5EF4-FFF2-40B4-BE49-F238E27FC236}">
              <a16:creationId xmlns:a16="http://schemas.microsoft.com/office/drawing/2014/main" id="{F607DAFA-4A86-4D1A-A8C4-0A6C897B5C80}"/>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16" name="テキスト ボックス 915">
          <a:extLst>
            <a:ext uri="{FF2B5EF4-FFF2-40B4-BE49-F238E27FC236}">
              <a16:creationId xmlns:a16="http://schemas.microsoft.com/office/drawing/2014/main" id="{38F0F5A0-0672-48A3-9433-009D4CE0D825}"/>
            </a:ext>
          </a:extLst>
        </xdr:cNvPr>
        <xdr:cNvSpPr txBox="1"/>
      </xdr:nvSpPr>
      <xdr:spPr>
        <a:xfrm>
          <a:off x="16047266"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17" name="直線コネクタ 916">
          <a:extLst>
            <a:ext uri="{FF2B5EF4-FFF2-40B4-BE49-F238E27FC236}">
              <a16:creationId xmlns:a16="http://schemas.microsoft.com/office/drawing/2014/main" id="{95BAAC13-7430-4201-9514-67F3CB903C21}"/>
            </a:ext>
          </a:extLst>
        </xdr:cNvPr>
        <xdr:cNvCxnSpPr/>
      </xdr:nvCxnSpPr>
      <xdr:spPr>
        <a:xfrm>
          <a:off x="16459200" y="1859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8" name="テキスト ボックス 917">
          <a:extLst>
            <a:ext uri="{FF2B5EF4-FFF2-40B4-BE49-F238E27FC236}">
              <a16:creationId xmlns:a16="http://schemas.microsoft.com/office/drawing/2014/main" id="{0BBC70F6-B3CE-49A7-8D68-4E3594869375}"/>
            </a:ext>
          </a:extLst>
        </xdr:cNvPr>
        <xdr:cNvSpPr txBox="1"/>
      </xdr:nvSpPr>
      <xdr:spPr>
        <a:xfrm>
          <a:off x="16047266" y="1844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9" name="直線コネクタ 918">
          <a:extLst>
            <a:ext uri="{FF2B5EF4-FFF2-40B4-BE49-F238E27FC236}">
              <a16:creationId xmlns:a16="http://schemas.microsoft.com/office/drawing/2014/main" id="{58459D8B-9FE7-4B72-816E-DF2244A1BB62}"/>
            </a:ext>
          </a:extLst>
        </xdr:cNvPr>
        <xdr:cNvCxnSpPr/>
      </xdr:nvCxnSpPr>
      <xdr:spPr>
        <a:xfrm>
          <a:off x="16459200" y="1813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20" name="テキスト ボックス 919">
          <a:extLst>
            <a:ext uri="{FF2B5EF4-FFF2-40B4-BE49-F238E27FC236}">
              <a16:creationId xmlns:a16="http://schemas.microsoft.com/office/drawing/2014/main" id="{DF422F15-0D45-4DB2-A5D6-30DD1BD7CDA8}"/>
            </a:ext>
          </a:extLst>
        </xdr:cNvPr>
        <xdr:cNvSpPr txBox="1"/>
      </xdr:nvSpPr>
      <xdr:spPr>
        <a:xfrm>
          <a:off x="16047266" y="1799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21" name="直線コネクタ 920">
          <a:extLst>
            <a:ext uri="{FF2B5EF4-FFF2-40B4-BE49-F238E27FC236}">
              <a16:creationId xmlns:a16="http://schemas.microsoft.com/office/drawing/2014/main" id="{0EBC69E1-DBC9-45ED-BB94-E7117212088A}"/>
            </a:ext>
          </a:extLst>
        </xdr:cNvPr>
        <xdr:cNvCxnSpPr/>
      </xdr:nvCxnSpPr>
      <xdr:spPr>
        <a:xfrm>
          <a:off x="16459200" y="176745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22" name="テキスト ボックス 921">
          <a:extLst>
            <a:ext uri="{FF2B5EF4-FFF2-40B4-BE49-F238E27FC236}">
              <a16:creationId xmlns:a16="http://schemas.microsoft.com/office/drawing/2014/main" id="{38A7BE88-4A8E-4A05-BFB1-447A84B3D52E}"/>
            </a:ext>
          </a:extLst>
        </xdr:cNvPr>
        <xdr:cNvSpPr txBox="1"/>
      </xdr:nvSpPr>
      <xdr:spPr>
        <a:xfrm>
          <a:off x="16047266" y="1753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23" name="直線コネクタ 922">
          <a:extLst>
            <a:ext uri="{FF2B5EF4-FFF2-40B4-BE49-F238E27FC236}">
              <a16:creationId xmlns:a16="http://schemas.microsoft.com/office/drawing/2014/main" id="{DD7DEDEB-8E3D-429A-98E7-D6531D313BDA}"/>
            </a:ext>
          </a:extLst>
        </xdr:cNvPr>
        <xdr:cNvCxnSpPr/>
      </xdr:nvCxnSpPr>
      <xdr:spPr>
        <a:xfrm>
          <a:off x="16459200" y="1722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24" name="テキスト ボックス 923">
          <a:extLst>
            <a:ext uri="{FF2B5EF4-FFF2-40B4-BE49-F238E27FC236}">
              <a16:creationId xmlns:a16="http://schemas.microsoft.com/office/drawing/2014/main" id="{1ACBFAC5-0F12-4E6B-A06C-BC8A83BC3C98}"/>
            </a:ext>
          </a:extLst>
        </xdr:cNvPr>
        <xdr:cNvSpPr txBox="1"/>
      </xdr:nvSpPr>
      <xdr:spPr>
        <a:xfrm>
          <a:off x="16047266" y="1707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5" name="直線コネクタ 924">
          <a:extLst>
            <a:ext uri="{FF2B5EF4-FFF2-40B4-BE49-F238E27FC236}">
              <a16:creationId xmlns:a16="http://schemas.microsoft.com/office/drawing/2014/main" id="{124D96AA-D952-4BD4-81F4-ABD310E02450}"/>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6" name="テキスト ボックス 925">
          <a:extLst>
            <a:ext uri="{FF2B5EF4-FFF2-40B4-BE49-F238E27FC236}">
              <a16:creationId xmlns:a16="http://schemas.microsoft.com/office/drawing/2014/main" id="{10A3883C-E84C-4D95-99A2-63B3E599D303}"/>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7" name="【庁舎】&#10;一人当たり面積グラフ枠">
          <a:extLst>
            <a:ext uri="{FF2B5EF4-FFF2-40B4-BE49-F238E27FC236}">
              <a16:creationId xmlns:a16="http://schemas.microsoft.com/office/drawing/2014/main" id="{4EDBCD0B-ACA5-4CCA-A46E-5FD81C7318C7}"/>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96774</xdr:rowOff>
    </xdr:from>
    <xdr:to>
      <xdr:col>116</xdr:col>
      <xdr:colOff>62864</xdr:colOff>
      <xdr:row>108</xdr:row>
      <xdr:rowOff>149352</xdr:rowOff>
    </xdr:to>
    <xdr:cxnSp macro="">
      <xdr:nvCxnSpPr>
        <xdr:cNvPr id="928" name="直線コネクタ 927">
          <a:extLst>
            <a:ext uri="{FF2B5EF4-FFF2-40B4-BE49-F238E27FC236}">
              <a16:creationId xmlns:a16="http://schemas.microsoft.com/office/drawing/2014/main" id="{D64E2107-1C91-4B5B-A5F6-BAF937F2A25A}"/>
            </a:ext>
          </a:extLst>
        </xdr:cNvPr>
        <xdr:cNvCxnSpPr/>
      </xdr:nvCxnSpPr>
      <xdr:spPr>
        <a:xfrm flipV="1">
          <a:off x="19947254" y="17409414"/>
          <a:ext cx="0" cy="1256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153179</xdr:rowOff>
    </xdr:from>
    <xdr:ext cx="469744" cy="259045"/>
    <xdr:sp macro="" textlink="">
      <xdr:nvSpPr>
        <xdr:cNvPr id="929" name="【庁舎】&#10;一人当たり面積最小値テキスト">
          <a:extLst>
            <a:ext uri="{FF2B5EF4-FFF2-40B4-BE49-F238E27FC236}">
              <a16:creationId xmlns:a16="http://schemas.microsoft.com/office/drawing/2014/main" id="{AB444250-5352-44D2-B2E7-B0B0ABD9FE0A}"/>
            </a:ext>
          </a:extLst>
        </xdr:cNvPr>
        <xdr:cNvSpPr txBox="1"/>
      </xdr:nvSpPr>
      <xdr:spPr>
        <a:xfrm>
          <a:off x="19985990" y="1866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149352</xdr:rowOff>
    </xdr:from>
    <xdr:to>
      <xdr:col>116</xdr:col>
      <xdr:colOff>152400</xdr:colOff>
      <xdr:row>108</xdr:row>
      <xdr:rowOff>149352</xdr:rowOff>
    </xdr:to>
    <xdr:cxnSp macro="">
      <xdr:nvCxnSpPr>
        <xdr:cNvPr id="930" name="直線コネクタ 929">
          <a:extLst>
            <a:ext uri="{FF2B5EF4-FFF2-40B4-BE49-F238E27FC236}">
              <a16:creationId xmlns:a16="http://schemas.microsoft.com/office/drawing/2014/main" id="{0ABB3CA5-CC01-4D72-A998-41047429F944}"/>
            </a:ext>
          </a:extLst>
        </xdr:cNvPr>
        <xdr:cNvCxnSpPr/>
      </xdr:nvCxnSpPr>
      <xdr:spPr>
        <a:xfrm>
          <a:off x="19885660" y="186659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43451</xdr:rowOff>
    </xdr:from>
    <xdr:ext cx="469744" cy="259045"/>
    <xdr:sp macro="" textlink="">
      <xdr:nvSpPr>
        <xdr:cNvPr id="931" name="【庁舎】&#10;一人当たり面積最大値テキスト">
          <a:extLst>
            <a:ext uri="{FF2B5EF4-FFF2-40B4-BE49-F238E27FC236}">
              <a16:creationId xmlns:a16="http://schemas.microsoft.com/office/drawing/2014/main" id="{17C2F508-47AE-42F3-9405-D11D10C1293F}"/>
            </a:ext>
          </a:extLst>
        </xdr:cNvPr>
        <xdr:cNvSpPr txBox="1"/>
      </xdr:nvSpPr>
      <xdr:spPr>
        <a:xfrm>
          <a:off x="19985990" y="17190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96774</xdr:rowOff>
    </xdr:from>
    <xdr:to>
      <xdr:col>116</xdr:col>
      <xdr:colOff>152400</xdr:colOff>
      <xdr:row>101</xdr:row>
      <xdr:rowOff>96774</xdr:rowOff>
    </xdr:to>
    <xdr:cxnSp macro="">
      <xdr:nvCxnSpPr>
        <xdr:cNvPr id="932" name="直線コネクタ 931">
          <a:extLst>
            <a:ext uri="{FF2B5EF4-FFF2-40B4-BE49-F238E27FC236}">
              <a16:creationId xmlns:a16="http://schemas.microsoft.com/office/drawing/2014/main" id="{3C655CB5-4ECB-4298-B60A-52D1F67D6FF2}"/>
            </a:ext>
          </a:extLst>
        </xdr:cNvPr>
        <xdr:cNvCxnSpPr/>
      </xdr:nvCxnSpPr>
      <xdr:spPr>
        <a:xfrm>
          <a:off x="19885660" y="174094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32275</xdr:rowOff>
    </xdr:from>
    <xdr:ext cx="469744" cy="259045"/>
    <xdr:sp macro="" textlink="">
      <xdr:nvSpPr>
        <xdr:cNvPr id="933" name="【庁舎】&#10;一人当たり面積平均値テキスト">
          <a:extLst>
            <a:ext uri="{FF2B5EF4-FFF2-40B4-BE49-F238E27FC236}">
              <a16:creationId xmlns:a16="http://schemas.microsoft.com/office/drawing/2014/main" id="{B9CD7379-18D9-4F64-B9FF-F93F70A13F29}"/>
            </a:ext>
          </a:extLst>
        </xdr:cNvPr>
        <xdr:cNvSpPr txBox="1"/>
      </xdr:nvSpPr>
      <xdr:spPr>
        <a:xfrm>
          <a:off x="19985990" y="182040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9398</xdr:rowOff>
    </xdr:from>
    <xdr:to>
      <xdr:col>116</xdr:col>
      <xdr:colOff>114300</xdr:colOff>
      <xdr:row>107</xdr:row>
      <xdr:rowOff>110998</xdr:rowOff>
    </xdr:to>
    <xdr:sp macro="" textlink="">
      <xdr:nvSpPr>
        <xdr:cNvPr id="934" name="フローチャート: 判断 933">
          <a:extLst>
            <a:ext uri="{FF2B5EF4-FFF2-40B4-BE49-F238E27FC236}">
              <a16:creationId xmlns:a16="http://schemas.microsoft.com/office/drawing/2014/main" id="{49B80D70-9E37-432A-9E0D-EB9DA52364F1}"/>
            </a:ext>
          </a:extLst>
        </xdr:cNvPr>
        <xdr:cNvSpPr/>
      </xdr:nvSpPr>
      <xdr:spPr>
        <a:xfrm>
          <a:off x="19904710" y="18356453"/>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13970</xdr:rowOff>
    </xdr:from>
    <xdr:to>
      <xdr:col>112</xdr:col>
      <xdr:colOff>38100</xdr:colOff>
      <xdr:row>107</xdr:row>
      <xdr:rowOff>115570</xdr:rowOff>
    </xdr:to>
    <xdr:sp macro="" textlink="">
      <xdr:nvSpPr>
        <xdr:cNvPr id="935" name="フローチャート: 判断 934">
          <a:extLst>
            <a:ext uri="{FF2B5EF4-FFF2-40B4-BE49-F238E27FC236}">
              <a16:creationId xmlns:a16="http://schemas.microsoft.com/office/drawing/2014/main" id="{B9855EF1-148A-407E-8FE9-7B1587E2E3C3}"/>
            </a:ext>
          </a:extLst>
        </xdr:cNvPr>
        <xdr:cNvSpPr/>
      </xdr:nvSpPr>
      <xdr:spPr>
        <a:xfrm>
          <a:off x="19161760" y="183629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23113</xdr:rowOff>
    </xdr:from>
    <xdr:to>
      <xdr:col>107</xdr:col>
      <xdr:colOff>101600</xdr:colOff>
      <xdr:row>107</xdr:row>
      <xdr:rowOff>124713</xdr:rowOff>
    </xdr:to>
    <xdr:sp macro="" textlink="">
      <xdr:nvSpPr>
        <xdr:cNvPr id="936" name="フローチャート: 判断 935">
          <a:extLst>
            <a:ext uri="{FF2B5EF4-FFF2-40B4-BE49-F238E27FC236}">
              <a16:creationId xmlns:a16="http://schemas.microsoft.com/office/drawing/2014/main" id="{62839733-5D7E-4EA9-BF9C-0893349AD602}"/>
            </a:ext>
          </a:extLst>
        </xdr:cNvPr>
        <xdr:cNvSpPr/>
      </xdr:nvSpPr>
      <xdr:spPr>
        <a:xfrm>
          <a:off x="18345150" y="18364453"/>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36830</xdr:rowOff>
    </xdr:from>
    <xdr:to>
      <xdr:col>102</xdr:col>
      <xdr:colOff>165100</xdr:colOff>
      <xdr:row>107</xdr:row>
      <xdr:rowOff>138430</xdr:rowOff>
    </xdr:to>
    <xdr:sp macro="" textlink="">
      <xdr:nvSpPr>
        <xdr:cNvPr id="937" name="フローチャート: 判断 936">
          <a:extLst>
            <a:ext uri="{FF2B5EF4-FFF2-40B4-BE49-F238E27FC236}">
              <a16:creationId xmlns:a16="http://schemas.microsoft.com/office/drawing/2014/main" id="{FEE9ABCB-C43B-4E35-9692-13D20117AEBF}"/>
            </a:ext>
          </a:extLst>
        </xdr:cNvPr>
        <xdr:cNvSpPr/>
      </xdr:nvSpPr>
      <xdr:spPr>
        <a:xfrm>
          <a:off x="17547590" y="1838198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68835</xdr:rowOff>
    </xdr:from>
    <xdr:to>
      <xdr:col>98</xdr:col>
      <xdr:colOff>38100</xdr:colOff>
      <xdr:row>107</xdr:row>
      <xdr:rowOff>170435</xdr:rowOff>
    </xdr:to>
    <xdr:sp macro="" textlink="">
      <xdr:nvSpPr>
        <xdr:cNvPr id="938" name="フローチャート: 判断 937">
          <a:extLst>
            <a:ext uri="{FF2B5EF4-FFF2-40B4-BE49-F238E27FC236}">
              <a16:creationId xmlns:a16="http://schemas.microsoft.com/office/drawing/2014/main" id="{2DD3D726-17EF-4B8A-9242-DDB3B382CE42}"/>
            </a:ext>
          </a:extLst>
        </xdr:cNvPr>
        <xdr:cNvSpPr/>
      </xdr:nvSpPr>
      <xdr:spPr>
        <a:xfrm>
          <a:off x="16761460" y="18412080"/>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D331302C-A6D0-421A-8B32-9A6BCF104FA7}"/>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9BC8038B-98A4-4141-9125-013D5F62FEE7}"/>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E52C0E29-2718-46EC-A0F0-E16CC4827272}"/>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47A40D63-643C-43E6-84ED-DF27D91BDD33}"/>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3" name="テキスト ボックス 942">
          <a:extLst>
            <a:ext uri="{FF2B5EF4-FFF2-40B4-BE49-F238E27FC236}">
              <a16:creationId xmlns:a16="http://schemas.microsoft.com/office/drawing/2014/main" id="{B68FF68B-B002-4298-B7FD-A635E4E57AD5}"/>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75692</xdr:rowOff>
    </xdr:from>
    <xdr:to>
      <xdr:col>116</xdr:col>
      <xdr:colOff>114300</xdr:colOff>
      <xdr:row>109</xdr:row>
      <xdr:rowOff>5842</xdr:rowOff>
    </xdr:to>
    <xdr:sp macro="" textlink="">
      <xdr:nvSpPr>
        <xdr:cNvPr id="944" name="楕円 943">
          <a:extLst>
            <a:ext uri="{FF2B5EF4-FFF2-40B4-BE49-F238E27FC236}">
              <a16:creationId xmlns:a16="http://schemas.microsoft.com/office/drawing/2014/main" id="{F90CFB2B-661C-467D-AB8E-1145359C7F47}"/>
            </a:ext>
          </a:extLst>
        </xdr:cNvPr>
        <xdr:cNvSpPr/>
      </xdr:nvSpPr>
      <xdr:spPr>
        <a:xfrm>
          <a:off x="19904710" y="1859229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162069</xdr:rowOff>
    </xdr:from>
    <xdr:ext cx="469744" cy="259045"/>
    <xdr:sp macro="" textlink="">
      <xdr:nvSpPr>
        <xdr:cNvPr id="945" name="【庁舎】&#10;一人当たり面積該当値テキスト">
          <a:extLst>
            <a:ext uri="{FF2B5EF4-FFF2-40B4-BE49-F238E27FC236}">
              <a16:creationId xmlns:a16="http://schemas.microsoft.com/office/drawing/2014/main" id="{65B7348F-1F01-4934-A3E5-B7E7E12830B1}"/>
            </a:ext>
          </a:extLst>
        </xdr:cNvPr>
        <xdr:cNvSpPr txBox="1"/>
      </xdr:nvSpPr>
      <xdr:spPr>
        <a:xfrm>
          <a:off x="19985990" y="1850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71120</xdr:rowOff>
    </xdr:from>
    <xdr:to>
      <xdr:col>112</xdr:col>
      <xdr:colOff>38100</xdr:colOff>
      <xdr:row>109</xdr:row>
      <xdr:rowOff>1270</xdr:rowOff>
    </xdr:to>
    <xdr:sp macro="" textlink="">
      <xdr:nvSpPr>
        <xdr:cNvPr id="946" name="楕円 945">
          <a:extLst>
            <a:ext uri="{FF2B5EF4-FFF2-40B4-BE49-F238E27FC236}">
              <a16:creationId xmlns:a16="http://schemas.microsoft.com/office/drawing/2014/main" id="{A77EB5C6-E155-46D3-97A0-3C9CC86A2DA3}"/>
            </a:ext>
          </a:extLst>
        </xdr:cNvPr>
        <xdr:cNvSpPr/>
      </xdr:nvSpPr>
      <xdr:spPr>
        <a:xfrm>
          <a:off x="19161760" y="1858581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121920</xdr:rowOff>
    </xdr:from>
    <xdr:to>
      <xdr:col>116</xdr:col>
      <xdr:colOff>63500</xdr:colOff>
      <xdr:row>108</xdr:row>
      <xdr:rowOff>126492</xdr:rowOff>
    </xdr:to>
    <xdr:cxnSp macro="">
      <xdr:nvCxnSpPr>
        <xdr:cNvPr id="947" name="直線コネクタ 946">
          <a:extLst>
            <a:ext uri="{FF2B5EF4-FFF2-40B4-BE49-F238E27FC236}">
              <a16:creationId xmlns:a16="http://schemas.microsoft.com/office/drawing/2014/main" id="{AEDA816E-15FC-44DA-8BCB-F33455D0E7F7}"/>
            </a:ext>
          </a:extLst>
        </xdr:cNvPr>
        <xdr:cNvCxnSpPr/>
      </xdr:nvCxnSpPr>
      <xdr:spPr>
        <a:xfrm>
          <a:off x="19204940" y="18640425"/>
          <a:ext cx="74295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66548</xdr:rowOff>
    </xdr:from>
    <xdr:to>
      <xdr:col>107</xdr:col>
      <xdr:colOff>101600</xdr:colOff>
      <xdr:row>108</xdr:row>
      <xdr:rowOff>168148</xdr:rowOff>
    </xdr:to>
    <xdr:sp macro="" textlink="">
      <xdr:nvSpPr>
        <xdr:cNvPr id="948" name="楕円 947">
          <a:extLst>
            <a:ext uri="{FF2B5EF4-FFF2-40B4-BE49-F238E27FC236}">
              <a16:creationId xmlns:a16="http://schemas.microsoft.com/office/drawing/2014/main" id="{13984A32-5C57-433D-8D3E-2028FEFBA352}"/>
            </a:ext>
          </a:extLst>
        </xdr:cNvPr>
        <xdr:cNvSpPr/>
      </xdr:nvSpPr>
      <xdr:spPr>
        <a:xfrm>
          <a:off x="18345150" y="18581243"/>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117348</xdr:rowOff>
    </xdr:from>
    <xdr:to>
      <xdr:col>111</xdr:col>
      <xdr:colOff>177800</xdr:colOff>
      <xdr:row>108</xdr:row>
      <xdr:rowOff>121920</xdr:rowOff>
    </xdr:to>
    <xdr:cxnSp macro="">
      <xdr:nvCxnSpPr>
        <xdr:cNvPr id="949" name="直線コネクタ 948">
          <a:extLst>
            <a:ext uri="{FF2B5EF4-FFF2-40B4-BE49-F238E27FC236}">
              <a16:creationId xmlns:a16="http://schemas.microsoft.com/office/drawing/2014/main" id="{9A6A7855-BBE2-4F9D-A9CD-D465C4D8B275}"/>
            </a:ext>
          </a:extLst>
        </xdr:cNvPr>
        <xdr:cNvCxnSpPr/>
      </xdr:nvCxnSpPr>
      <xdr:spPr>
        <a:xfrm>
          <a:off x="18399760" y="18633948"/>
          <a:ext cx="80518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66548</xdr:rowOff>
    </xdr:from>
    <xdr:to>
      <xdr:col>102</xdr:col>
      <xdr:colOff>165100</xdr:colOff>
      <xdr:row>108</xdr:row>
      <xdr:rowOff>168148</xdr:rowOff>
    </xdr:to>
    <xdr:sp macro="" textlink="">
      <xdr:nvSpPr>
        <xdr:cNvPr id="950" name="楕円 949">
          <a:extLst>
            <a:ext uri="{FF2B5EF4-FFF2-40B4-BE49-F238E27FC236}">
              <a16:creationId xmlns:a16="http://schemas.microsoft.com/office/drawing/2014/main" id="{4DC35768-842A-4B8C-AF7E-AA9EC3B3EAD7}"/>
            </a:ext>
          </a:extLst>
        </xdr:cNvPr>
        <xdr:cNvSpPr/>
      </xdr:nvSpPr>
      <xdr:spPr>
        <a:xfrm>
          <a:off x="17547590" y="18581243"/>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117348</xdr:rowOff>
    </xdr:from>
    <xdr:to>
      <xdr:col>107</xdr:col>
      <xdr:colOff>50800</xdr:colOff>
      <xdr:row>108</xdr:row>
      <xdr:rowOff>117348</xdr:rowOff>
    </xdr:to>
    <xdr:cxnSp macro="">
      <xdr:nvCxnSpPr>
        <xdr:cNvPr id="951" name="直線コネクタ 950">
          <a:extLst>
            <a:ext uri="{FF2B5EF4-FFF2-40B4-BE49-F238E27FC236}">
              <a16:creationId xmlns:a16="http://schemas.microsoft.com/office/drawing/2014/main" id="{56731D1C-D248-4678-B6B4-81C4E838D436}"/>
            </a:ext>
          </a:extLst>
        </xdr:cNvPr>
        <xdr:cNvCxnSpPr/>
      </xdr:nvCxnSpPr>
      <xdr:spPr>
        <a:xfrm>
          <a:off x="17602200" y="18633948"/>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66548</xdr:rowOff>
    </xdr:from>
    <xdr:to>
      <xdr:col>98</xdr:col>
      <xdr:colOff>38100</xdr:colOff>
      <xdr:row>108</xdr:row>
      <xdr:rowOff>168148</xdr:rowOff>
    </xdr:to>
    <xdr:sp macro="" textlink="">
      <xdr:nvSpPr>
        <xdr:cNvPr id="952" name="楕円 951">
          <a:extLst>
            <a:ext uri="{FF2B5EF4-FFF2-40B4-BE49-F238E27FC236}">
              <a16:creationId xmlns:a16="http://schemas.microsoft.com/office/drawing/2014/main" id="{98BBF408-FE3A-45A7-9867-FD5526FB5C0E}"/>
            </a:ext>
          </a:extLst>
        </xdr:cNvPr>
        <xdr:cNvSpPr/>
      </xdr:nvSpPr>
      <xdr:spPr>
        <a:xfrm>
          <a:off x="16761460" y="18581243"/>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117348</xdr:rowOff>
    </xdr:from>
    <xdr:to>
      <xdr:col>102</xdr:col>
      <xdr:colOff>114300</xdr:colOff>
      <xdr:row>108</xdr:row>
      <xdr:rowOff>117348</xdr:rowOff>
    </xdr:to>
    <xdr:cxnSp macro="">
      <xdr:nvCxnSpPr>
        <xdr:cNvPr id="953" name="直線コネクタ 952">
          <a:extLst>
            <a:ext uri="{FF2B5EF4-FFF2-40B4-BE49-F238E27FC236}">
              <a16:creationId xmlns:a16="http://schemas.microsoft.com/office/drawing/2014/main" id="{472A95FC-E8EB-4DA5-BCEE-8971EAA559A7}"/>
            </a:ext>
          </a:extLst>
        </xdr:cNvPr>
        <xdr:cNvCxnSpPr/>
      </xdr:nvCxnSpPr>
      <xdr:spPr>
        <a:xfrm>
          <a:off x="16804640" y="18633948"/>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132097</xdr:rowOff>
    </xdr:from>
    <xdr:ext cx="469744" cy="259045"/>
    <xdr:sp macro="" textlink="">
      <xdr:nvSpPr>
        <xdr:cNvPr id="954" name="n_1aveValue【庁舎】&#10;一人当たり面積">
          <a:extLst>
            <a:ext uri="{FF2B5EF4-FFF2-40B4-BE49-F238E27FC236}">
              <a16:creationId xmlns:a16="http://schemas.microsoft.com/office/drawing/2014/main" id="{5107365E-46F3-46E5-9B32-2191C3F22D8C}"/>
            </a:ext>
          </a:extLst>
        </xdr:cNvPr>
        <xdr:cNvSpPr txBox="1"/>
      </xdr:nvSpPr>
      <xdr:spPr>
        <a:xfrm>
          <a:off x="18982132" y="1813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141240</xdr:rowOff>
    </xdr:from>
    <xdr:ext cx="469744" cy="259045"/>
    <xdr:sp macro="" textlink="">
      <xdr:nvSpPr>
        <xdr:cNvPr id="955" name="n_2aveValue【庁舎】&#10;一人当たり面積">
          <a:extLst>
            <a:ext uri="{FF2B5EF4-FFF2-40B4-BE49-F238E27FC236}">
              <a16:creationId xmlns:a16="http://schemas.microsoft.com/office/drawing/2014/main" id="{5A92398C-3066-4171-8104-F488EA31D039}"/>
            </a:ext>
          </a:extLst>
        </xdr:cNvPr>
        <xdr:cNvSpPr txBox="1"/>
      </xdr:nvSpPr>
      <xdr:spPr>
        <a:xfrm>
          <a:off x="18182032" y="1814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154957</xdr:rowOff>
    </xdr:from>
    <xdr:ext cx="469744" cy="259045"/>
    <xdr:sp macro="" textlink="">
      <xdr:nvSpPr>
        <xdr:cNvPr id="956" name="n_3aveValue【庁舎】&#10;一人当たり面積">
          <a:extLst>
            <a:ext uri="{FF2B5EF4-FFF2-40B4-BE49-F238E27FC236}">
              <a16:creationId xmlns:a16="http://schemas.microsoft.com/office/drawing/2014/main" id="{F1507401-10F3-4A5E-A633-4C05DC460395}"/>
            </a:ext>
          </a:extLst>
        </xdr:cNvPr>
        <xdr:cNvSpPr txBox="1"/>
      </xdr:nvSpPr>
      <xdr:spPr>
        <a:xfrm>
          <a:off x="17384472" y="1815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15512</xdr:rowOff>
    </xdr:from>
    <xdr:ext cx="469744" cy="259045"/>
    <xdr:sp macro="" textlink="">
      <xdr:nvSpPr>
        <xdr:cNvPr id="957" name="n_4aveValue【庁舎】&#10;一人当たり面積">
          <a:extLst>
            <a:ext uri="{FF2B5EF4-FFF2-40B4-BE49-F238E27FC236}">
              <a16:creationId xmlns:a16="http://schemas.microsoft.com/office/drawing/2014/main" id="{17449272-554B-4F46-93D5-EE773EA3634D}"/>
            </a:ext>
          </a:extLst>
        </xdr:cNvPr>
        <xdr:cNvSpPr txBox="1"/>
      </xdr:nvSpPr>
      <xdr:spPr>
        <a:xfrm>
          <a:off x="16588817" y="18193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163847</xdr:rowOff>
    </xdr:from>
    <xdr:ext cx="469744" cy="259045"/>
    <xdr:sp macro="" textlink="">
      <xdr:nvSpPr>
        <xdr:cNvPr id="958" name="n_1mainValue【庁舎】&#10;一人当たり面積">
          <a:extLst>
            <a:ext uri="{FF2B5EF4-FFF2-40B4-BE49-F238E27FC236}">
              <a16:creationId xmlns:a16="http://schemas.microsoft.com/office/drawing/2014/main" id="{77F364A3-3D8A-490C-B035-CEC85C3F49C4}"/>
            </a:ext>
          </a:extLst>
        </xdr:cNvPr>
        <xdr:cNvSpPr txBox="1"/>
      </xdr:nvSpPr>
      <xdr:spPr>
        <a:xfrm>
          <a:off x="18982132" y="1868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159275</xdr:rowOff>
    </xdr:from>
    <xdr:ext cx="469744" cy="259045"/>
    <xdr:sp macro="" textlink="">
      <xdr:nvSpPr>
        <xdr:cNvPr id="959" name="n_2mainValue【庁舎】&#10;一人当たり面積">
          <a:extLst>
            <a:ext uri="{FF2B5EF4-FFF2-40B4-BE49-F238E27FC236}">
              <a16:creationId xmlns:a16="http://schemas.microsoft.com/office/drawing/2014/main" id="{2D71DCDF-77C5-4846-934D-937DD1BF12FB}"/>
            </a:ext>
          </a:extLst>
        </xdr:cNvPr>
        <xdr:cNvSpPr txBox="1"/>
      </xdr:nvSpPr>
      <xdr:spPr>
        <a:xfrm>
          <a:off x="18182032" y="1867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159275</xdr:rowOff>
    </xdr:from>
    <xdr:ext cx="469744" cy="259045"/>
    <xdr:sp macro="" textlink="">
      <xdr:nvSpPr>
        <xdr:cNvPr id="960" name="n_3mainValue【庁舎】&#10;一人当たり面積">
          <a:extLst>
            <a:ext uri="{FF2B5EF4-FFF2-40B4-BE49-F238E27FC236}">
              <a16:creationId xmlns:a16="http://schemas.microsoft.com/office/drawing/2014/main" id="{4A7536F0-1348-407B-A6B2-6F932ECBCE9B}"/>
            </a:ext>
          </a:extLst>
        </xdr:cNvPr>
        <xdr:cNvSpPr txBox="1"/>
      </xdr:nvSpPr>
      <xdr:spPr>
        <a:xfrm>
          <a:off x="17384472" y="1867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159275</xdr:rowOff>
    </xdr:from>
    <xdr:ext cx="469744" cy="259045"/>
    <xdr:sp macro="" textlink="">
      <xdr:nvSpPr>
        <xdr:cNvPr id="961" name="n_4mainValue【庁舎】&#10;一人当たり面積">
          <a:extLst>
            <a:ext uri="{FF2B5EF4-FFF2-40B4-BE49-F238E27FC236}">
              <a16:creationId xmlns:a16="http://schemas.microsoft.com/office/drawing/2014/main" id="{5DA4066E-A676-4CA2-9B99-585693042CC8}"/>
            </a:ext>
          </a:extLst>
        </xdr:cNvPr>
        <xdr:cNvSpPr txBox="1"/>
      </xdr:nvSpPr>
      <xdr:spPr>
        <a:xfrm>
          <a:off x="16588817" y="1867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2" name="正方形/長方形 961">
          <a:extLst>
            <a:ext uri="{FF2B5EF4-FFF2-40B4-BE49-F238E27FC236}">
              <a16:creationId xmlns:a16="http://schemas.microsoft.com/office/drawing/2014/main" id="{50964E7F-1527-45A8-BB74-5063A6E8BB1C}"/>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3" name="正方形/長方形 962">
          <a:extLst>
            <a:ext uri="{FF2B5EF4-FFF2-40B4-BE49-F238E27FC236}">
              <a16:creationId xmlns:a16="http://schemas.microsoft.com/office/drawing/2014/main" id="{3DFF6411-D3A1-4322-AF3A-0DAF8CC387E2}"/>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4" name="テキスト ボックス 963">
          <a:extLst>
            <a:ext uri="{FF2B5EF4-FFF2-40B4-BE49-F238E27FC236}">
              <a16:creationId xmlns:a16="http://schemas.microsoft.com/office/drawing/2014/main" id="{12B7B3F4-488A-4A07-927F-D2BA08E95040}"/>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類似団体と比較して、有形固定資産減価償却率が特に高くなっている施設は、図書館、体育館・プール、福祉施設、市民会館及び庁舎である。</a:t>
          </a:r>
        </a:p>
        <a:p>
          <a:r>
            <a:rPr kumimoji="1" lang="ja-JP" altLang="en-US" sz="1300">
              <a:latin typeface="ＭＳ Ｐゴシック" panose="020B0600070205080204" pitchFamily="50" charset="-128"/>
              <a:ea typeface="ＭＳ Ｐゴシック" panose="020B0600070205080204" pitchFamily="50" charset="-128"/>
            </a:rPr>
            <a:t>有形固定資産減価償却率が高くなっている要因は、これまで予防保全としての修繕、補修が多く、固定資産額の増額に繋がっていないことがあげられる。</a:t>
          </a:r>
        </a:p>
        <a:p>
          <a:r>
            <a:rPr kumimoji="1" lang="ja-JP" altLang="en-US" sz="1300">
              <a:latin typeface="ＭＳ Ｐゴシック" panose="020B0600070205080204" pitchFamily="50" charset="-128"/>
              <a:ea typeface="ＭＳ Ｐゴシック" panose="020B0600070205080204" pitchFamily="50" charset="-128"/>
            </a:rPr>
            <a:t>今後、令和元年度に策定した庁舎等の一般建築物の長寿命化計画に基づき、計画的な老朽化対策等に取り組む。</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717,861
699,153
328.91
345,888,993
337,235,774
7,060,378
184,939,705
258,186,998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においては、市民税や固定資産税が増加したこと等によって基準財政収入額が増加したが、社会保障関係経費等の増加によって基準財政需要額も増加したことから、単年度の財政力指数は前年度に比べ</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ポイント低下の</a:t>
          </a:r>
          <a:r>
            <a:rPr kumimoji="1" lang="en-US" altLang="ja-JP" sz="1300">
              <a:latin typeface="ＭＳ Ｐゴシック" panose="020B0600070205080204" pitchFamily="50" charset="-128"/>
              <a:ea typeface="ＭＳ Ｐゴシック" panose="020B0600070205080204" pitchFamily="50" charset="-128"/>
            </a:rPr>
            <a:t>0.83</a:t>
          </a:r>
          <a:r>
            <a:rPr kumimoji="1" lang="ja-JP" altLang="en-US" sz="1300">
              <a:latin typeface="ＭＳ Ｐゴシック" panose="020B0600070205080204" pitchFamily="50" charset="-128"/>
              <a:ea typeface="ＭＳ Ｐゴシック" panose="020B0600070205080204" pitchFamily="50" charset="-128"/>
            </a:rPr>
            <a:t>、３年平均においても前年度に比べ</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ポイント低下の</a:t>
          </a:r>
          <a:r>
            <a:rPr kumimoji="1" lang="en-US" altLang="ja-JP" sz="1300">
              <a:latin typeface="ＭＳ Ｐゴシック" panose="020B0600070205080204" pitchFamily="50" charset="-128"/>
              <a:ea typeface="ＭＳ Ｐゴシック" panose="020B0600070205080204" pitchFamily="50" charset="-128"/>
            </a:rPr>
            <a:t>0.83</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また、類似団体内平均値と同値ではあるものの、低下傾向が続いていることから、持続可能な行財政構造の構築に向けた市税収入の確保策の検討や債権回収の強化等により、引き続き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20864</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64514"/>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107241</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20864</xdr:rowOff>
    </xdr:from>
    <xdr:to>
      <xdr:col>24</xdr:col>
      <xdr:colOff>12700</xdr:colOff>
      <xdr:row>37</xdr:row>
      <xdr:rowOff>20864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6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41</xdr:row>
      <xdr:rowOff>24493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985000"/>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117220</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75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92528</xdr:rowOff>
    </xdr:from>
    <xdr:to>
      <xdr:col>19</xdr:col>
      <xdr:colOff>133350</xdr:colOff>
      <xdr:row>40</xdr:row>
      <xdr:rowOff>127000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9505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110672</xdr:rowOff>
    </xdr:from>
    <xdr:to>
      <xdr:col>19</xdr:col>
      <xdr:colOff>184150</xdr:colOff>
      <xdr:row>41</xdr:row>
      <xdr:rowOff>40822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25599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5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23585</xdr:rowOff>
    </xdr:from>
    <xdr:to>
      <xdr:col>15</xdr:col>
      <xdr:colOff>82550</xdr:colOff>
      <xdr:row>40</xdr:row>
      <xdr:rowOff>92528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881585"/>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110672</xdr:rowOff>
    </xdr:from>
    <xdr:to>
      <xdr:col>15</xdr:col>
      <xdr:colOff>133350</xdr:colOff>
      <xdr:row>41</xdr:row>
      <xdr:rowOff>40822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25599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160565</xdr:rowOff>
    </xdr:from>
    <xdr:to>
      <xdr:col>11</xdr:col>
      <xdr:colOff>31750</xdr:colOff>
      <xdr:row>40</xdr:row>
      <xdr:rowOff>23585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8471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41728</xdr:rowOff>
    </xdr:from>
    <xdr:to>
      <xdr:col>11</xdr:col>
      <xdr:colOff>82550</xdr:colOff>
      <xdr:row>40</xdr:row>
      <xdr:rowOff>143328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128105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128105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161670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84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41728</xdr:rowOff>
    </xdr:from>
    <xdr:to>
      <xdr:col>15</xdr:col>
      <xdr:colOff>133350</xdr:colOff>
      <xdr:row>40</xdr:row>
      <xdr:rowOff>143328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153505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144235</xdr:rowOff>
    </xdr:from>
    <xdr:to>
      <xdr:col>11</xdr:col>
      <xdr:colOff>82550</xdr:colOff>
      <xdr:row>40</xdr:row>
      <xdr:rowOff>74385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84562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109765</xdr:rowOff>
    </xdr:from>
    <xdr:to>
      <xdr:col>7</xdr:col>
      <xdr:colOff>31750</xdr:colOff>
      <xdr:row>40</xdr:row>
      <xdr:rowOff>39915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50092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経常経費充当一般財源は、扶助費、公債費及び物件費が増加したこと等により、前年度と比べる</a:t>
          </a:r>
          <a:r>
            <a:rPr kumimoji="1" lang="ja-JP" altLang="en-US" sz="1300" baseline="0">
              <a:solidFill>
                <a:schemeClr val="tx1"/>
              </a:solidFill>
              <a:latin typeface="ＭＳ Ｐゴシック" panose="020B0600070205080204" pitchFamily="50" charset="-128"/>
              <a:ea typeface="ＭＳ Ｐゴシック" panose="020B0600070205080204" pitchFamily="50" charset="-128"/>
            </a:rPr>
            <a:t>と</a:t>
          </a:r>
          <a:r>
            <a:rPr kumimoji="1" lang="en-US" altLang="ja-JP" sz="1300" baseline="0">
              <a:solidFill>
                <a:schemeClr val="tx1"/>
              </a:solidFill>
              <a:latin typeface="ＭＳ Ｐゴシック" panose="020B0600070205080204" pitchFamily="50" charset="-128"/>
              <a:ea typeface="ＭＳ Ｐゴシック" panose="020B0600070205080204" pitchFamily="50" charset="-128"/>
            </a:rPr>
            <a:t>0.3</a:t>
          </a:r>
          <a:r>
            <a:rPr kumimoji="1" lang="ja-JP" altLang="en-US" sz="1300" baseline="0">
              <a:solidFill>
                <a:schemeClr val="tx1"/>
              </a:solidFill>
              <a:latin typeface="ＭＳ Ｐゴシック" panose="020B0600070205080204" pitchFamily="50" charset="-128"/>
              <a:ea typeface="ＭＳ Ｐゴシック" panose="020B0600070205080204" pitchFamily="50" charset="-128"/>
            </a:rPr>
            <a:t>ポイント</a:t>
          </a:r>
          <a:r>
            <a:rPr kumimoji="1" lang="ja-JP" altLang="en-US" sz="1300" baseline="0">
              <a:latin typeface="ＭＳ Ｐゴシック" panose="020B0600070205080204" pitchFamily="50" charset="-128"/>
              <a:ea typeface="ＭＳ Ｐゴシック" panose="020B0600070205080204" pitchFamily="50" charset="-128"/>
            </a:rPr>
            <a:t>増加となっている。一方、経常一般財源等は、市税及び普通交付税が増加したこと等により、前年度と比べると</a:t>
          </a:r>
          <a:r>
            <a:rPr kumimoji="1" lang="en-US" altLang="ja-JP" sz="1300" baseline="0">
              <a:latin typeface="ＭＳ Ｐゴシック" panose="020B0600070205080204" pitchFamily="50" charset="-128"/>
              <a:ea typeface="ＭＳ Ｐゴシック" panose="020B0600070205080204" pitchFamily="50" charset="-128"/>
            </a:rPr>
            <a:t>1.3</a:t>
          </a:r>
          <a:r>
            <a:rPr kumimoji="1" lang="ja-JP" altLang="en-US" sz="1300" baseline="0">
              <a:latin typeface="ＭＳ Ｐゴシック" panose="020B0600070205080204" pitchFamily="50" charset="-128"/>
              <a:ea typeface="ＭＳ Ｐゴシック" panose="020B0600070205080204" pitchFamily="50" charset="-128"/>
            </a:rPr>
            <a:t>ポイント増加となっている。</a:t>
          </a:r>
        </a:p>
        <a:p>
          <a:r>
            <a:rPr kumimoji="1" lang="ja-JP" altLang="en-US" sz="1300" baseline="0">
              <a:latin typeface="ＭＳ Ｐゴシック" panose="020B0600070205080204" pitchFamily="50" charset="-128"/>
              <a:ea typeface="ＭＳ Ｐゴシック" panose="020B0600070205080204" pitchFamily="50" charset="-128"/>
            </a:rPr>
            <a:t>　「相模原市行財政構造改革プラン」（令和３年４月策定）に基づく取組の推進等により経常収支比率は、前年度から</a:t>
          </a:r>
          <a:r>
            <a:rPr kumimoji="1" lang="en-US" altLang="ja-JP" sz="1300" baseline="0">
              <a:latin typeface="ＭＳ Ｐゴシック" panose="020B0600070205080204" pitchFamily="50" charset="-128"/>
              <a:ea typeface="ＭＳ Ｐゴシック" panose="020B0600070205080204" pitchFamily="50" charset="-128"/>
            </a:rPr>
            <a:t>0.9</a:t>
          </a:r>
          <a:r>
            <a:rPr kumimoji="1" lang="ja-JP" altLang="en-US" sz="1300" baseline="0">
              <a:latin typeface="ＭＳ Ｐゴシック" panose="020B0600070205080204" pitchFamily="50" charset="-128"/>
              <a:ea typeface="ＭＳ Ｐゴシック" panose="020B0600070205080204" pitchFamily="50" charset="-128"/>
            </a:rPr>
            <a:t>ポイント減少し、類似団体平均を上回る結果となった。今後とも、この水準を維持しつつ更なる改善を図るため、経常経費の見直し及び歳入の確保に係る取組を積極的に行う。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46567</xdr:rowOff>
    </xdr:from>
    <xdr:to>
      <xdr:col>23</xdr:col>
      <xdr:colOff>133350</xdr:colOff>
      <xdr:row>66</xdr:row>
      <xdr:rowOff>136172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90667"/>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108249</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2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136172</xdr:rowOff>
    </xdr:from>
    <xdr:to>
      <xdr:col>24</xdr:col>
      <xdr:colOff>12700</xdr:colOff>
      <xdr:row>66</xdr:row>
      <xdr:rowOff>136172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5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132944</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3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46567</xdr:rowOff>
    </xdr:from>
    <xdr:to>
      <xdr:col>24</xdr:col>
      <xdr:colOff>12700</xdr:colOff>
      <xdr:row>58</xdr:row>
      <xdr:rowOff>46567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9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165100</xdr:rowOff>
    </xdr:from>
    <xdr:to>
      <xdr:col>23</xdr:col>
      <xdr:colOff>133350</xdr:colOff>
      <xdr:row>63</xdr:row>
      <xdr:rowOff>114300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79500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113188</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74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141111</xdr:rowOff>
    </xdr:from>
    <xdr:to>
      <xdr:col>23</xdr:col>
      <xdr:colOff>184150</xdr:colOff>
      <xdr:row>63</xdr:row>
      <xdr:rowOff>71261</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7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146050</xdr:rowOff>
    </xdr:from>
    <xdr:to>
      <xdr:col>19</xdr:col>
      <xdr:colOff>133350</xdr:colOff>
      <xdr:row>63</xdr:row>
      <xdr:rowOff>114300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433050"/>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127705</xdr:rowOff>
    </xdr:from>
    <xdr:to>
      <xdr:col>19</xdr:col>
      <xdr:colOff>184150</xdr:colOff>
      <xdr:row>63</xdr:row>
      <xdr:rowOff>57855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7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68032</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52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146050</xdr:rowOff>
    </xdr:from>
    <xdr:to>
      <xdr:col>15</xdr:col>
      <xdr:colOff>82550</xdr:colOff>
      <xdr:row>64</xdr:row>
      <xdr:rowOff>117122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433050"/>
          <a:ext cx="889000" cy="656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14817</xdr:rowOff>
    </xdr:from>
    <xdr:to>
      <xdr:col>15</xdr:col>
      <xdr:colOff>133350</xdr:colOff>
      <xdr:row>60</xdr:row>
      <xdr:rowOff>116417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126594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117122</xdr:rowOff>
    </xdr:from>
    <xdr:to>
      <xdr:col>11</xdr:col>
      <xdr:colOff>31750</xdr:colOff>
      <xdr:row>65</xdr:row>
      <xdr:rowOff>160161</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089922"/>
          <a:ext cx="889000" cy="2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117122</xdr:rowOff>
    </xdr:from>
    <xdr:to>
      <xdr:col>11</xdr:col>
      <xdr:colOff>82550</xdr:colOff>
      <xdr:row>64</xdr:row>
      <xdr:rowOff>47272</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57449</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68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117122</xdr:rowOff>
    </xdr:from>
    <xdr:to>
      <xdr:col>7</xdr:col>
      <xdr:colOff>31750</xdr:colOff>
      <xdr:row>64</xdr:row>
      <xdr:rowOff>47272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57449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68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130827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63500</xdr:rowOff>
    </xdr:from>
    <xdr:to>
      <xdr:col>19</xdr:col>
      <xdr:colOff>184150</xdr:colOff>
      <xdr:row>63</xdr:row>
      <xdr:rowOff>165100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95250</xdr:rowOff>
    </xdr:from>
    <xdr:to>
      <xdr:col>15</xdr:col>
      <xdr:colOff>133350</xdr:colOff>
      <xdr:row>61</xdr:row>
      <xdr:rowOff>25400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10177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66322</xdr:rowOff>
    </xdr:from>
    <xdr:to>
      <xdr:col>11</xdr:col>
      <xdr:colOff>82550</xdr:colOff>
      <xdr:row>64</xdr:row>
      <xdr:rowOff>167922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03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152699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12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109361</xdr:rowOff>
    </xdr:from>
    <xdr:to>
      <xdr:col>7</xdr:col>
      <xdr:colOff>31750</xdr:colOff>
      <xdr:row>66</xdr:row>
      <xdr:rowOff>39511</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25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24288</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33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[165,440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人口１人当たり人件費・物件費等決算額は</a:t>
          </a:r>
          <a:r>
            <a:rPr kumimoji="1" lang="en-US" altLang="ja-JP" sz="1300">
              <a:latin typeface="ＭＳ Ｐゴシック" panose="020B0600070205080204" pitchFamily="50" charset="-128"/>
              <a:ea typeface="ＭＳ Ｐゴシック" panose="020B0600070205080204" pitchFamily="50" charset="-128"/>
            </a:rPr>
            <a:t>165,440</a:t>
          </a:r>
          <a:r>
            <a:rPr kumimoji="1" lang="ja-JP" altLang="en-US" sz="1300">
              <a:latin typeface="ＭＳ Ｐゴシック" panose="020B0600070205080204" pitchFamily="50" charset="-128"/>
              <a:ea typeface="ＭＳ Ｐゴシック" panose="020B0600070205080204" pitchFamily="50" charset="-128"/>
            </a:rPr>
            <a:t>円で、定年延長に伴う退職手当の減額や新型コロナウイルス感染症関連対策に係る事業費の減少等の影響により、前年度から</a:t>
          </a:r>
          <a:r>
            <a:rPr kumimoji="1" lang="en-US" altLang="ja-JP" sz="1300">
              <a:latin typeface="ＭＳ Ｐゴシック" panose="020B0600070205080204" pitchFamily="50" charset="-128"/>
              <a:ea typeface="ＭＳ Ｐゴシック" panose="020B0600070205080204" pitchFamily="50" charset="-128"/>
            </a:rPr>
            <a:t>1,367</a:t>
          </a:r>
          <a:r>
            <a:rPr kumimoji="1" lang="ja-JP" altLang="en-US" sz="1300">
              <a:latin typeface="ＭＳ Ｐゴシック" panose="020B0600070205080204" pitchFamily="50" charset="-128"/>
              <a:ea typeface="ＭＳ Ｐゴシック" panose="020B0600070205080204" pitchFamily="50" charset="-128"/>
            </a:rPr>
            <a:t>円減少し、引き続き類似団体平均を下回っている。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直近５年間の推移は、概ね類似団体平均と同じ動きをしているが、近年増加傾向にある物件費については、委託事業の見直しや庁舎等施設の維持管理に係る委託料の見直し等により縮減に努める。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90049</xdr:rowOff>
    </xdr:from>
    <xdr:to>
      <xdr:col>23</xdr:col>
      <xdr:colOff>133350</xdr:colOff>
      <xdr:row>89</xdr:row>
      <xdr:rowOff>133152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77499"/>
          <a:ext cx="0" cy="14147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105229</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64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133152</xdr:rowOff>
    </xdr:from>
    <xdr:to>
      <xdr:col>24</xdr:col>
      <xdr:colOff>12700</xdr:colOff>
      <xdr:row>89</xdr:row>
      <xdr:rowOff>133152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92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4976</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2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90049</xdr:rowOff>
    </xdr:from>
    <xdr:to>
      <xdr:col>24</xdr:col>
      <xdr:colOff>12700</xdr:colOff>
      <xdr:row>81</xdr:row>
      <xdr:rowOff>90049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77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19813</xdr:rowOff>
    </xdr:from>
    <xdr:to>
      <xdr:col>23</xdr:col>
      <xdr:colOff>133350</xdr:colOff>
      <xdr:row>84</xdr:row>
      <xdr:rowOff>74788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4114800" y="14421613"/>
          <a:ext cx="838200" cy="5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9572</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582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37495</xdr:rowOff>
    </xdr:from>
    <xdr:to>
      <xdr:col>23</xdr:col>
      <xdr:colOff>184150</xdr:colOff>
      <xdr:row>85</xdr:row>
      <xdr:rowOff>139095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61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65430</xdr:rowOff>
    </xdr:from>
    <xdr:to>
      <xdr:col>19</xdr:col>
      <xdr:colOff>133350</xdr:colOff>
      <xdr:row>84</xdr:row>
      <xdr:rowOff>74788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124330"/>
          <a:ext cx="889000" cy="35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86</xdr:row>
      <xdr:rowOff>125924</xdr:rowOff>
    </xdr:from>
    <xdr:to>
      <xdr:col>19</xdr:col>
      <xdr:colOff>184150</xdr:colOff>
      <xdr:row>87</xdr:row>
      <xdr:rowOff>56074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87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40851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957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4744</xdr:rowOff>
    </xdr:from>
    <xdr:to>
      <xdr:col>15</xdr:col>
      <xdr:colOff>82550</xdr:colOff>
      <xdr:row>82</xdr:row>
      <xdr:rowOff>65430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63644"/>
          <a:ext cx="889000" cy="60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85</xdr:row>
      <xdr:rowOff>107874</xdr:rowOff>
    </xdr:from>
    <xdr:to>
      <xdr:col>15</xdr:col>
      <xdr:colOff>133350</xdr:colOff>
      <xdr:row>86</xdr:row>
      <xdr:rowOff>38024</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68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22801</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76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76986</xdr:rowOff>
    </xdr:from>
    <xdr:to>
      <xdr:col>11</xdr:col>
      <xdr:colOff>31750</xdr:colOff>
      <xdr:row>82</xdr:row>
      <xdr:rowOff>4744</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792986"/>
          <a:ext cx="889000" cy="27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106124</xdr:rowOff>
    </xdr:from>
    <xdr:to>
      <xdr:col>11</xdr:col>
      <xdr:colOff>82550</xdr:colOff>
      <xdr:row>83</xdr:row>
      <xdr:rowOff>36274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21051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251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153592</xdr:rowOff>
    </xdr:from>
    <xdr:to>
      <xdr:col>7</xdr:col>
      <xdr:colOff>31750</xdr:colOff>
      <xdr:row>81</xdr:row>
      <xdr:rowOff>83742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86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68519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5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140463</xdr:rowOff>
    </xdr:from>
    <xdr:to>
      <xdr:col>23</xdr:col>
      <xdr:colOff>184150</xdr:colOff>
      <xdr:row>84</xdr:row>
      <xdr:rowOff>70613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37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156990</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21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23988</xdr:rowOff>
    </xdr:from>
    <xdr:to>
      <xdr:col>19</xdr:col>
      <xdr:colOff>184150</xdr:colOff>
      <xdr:row>84</xdr:row>
      <xdr:rowOff>125588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42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135765</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194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14630</xdr:rowOff>
    </xdr:from>
    <xdr:to>
      <xdr:col>15</xdr:col>
      <xdr:colOff>133350</xdr:colOff>
      <xdr:row>82</xdr:row>
      <xdr:rowOff>116230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7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126407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4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125394</xdr:rowOff>
    </xdr:from>
    <xdr:to>
      <xdr:col>11</xdr:col>
      <xdr:colOff>82550</xdr:colOff>
      <xdr:row>82</xdr:row>
      <xdr:rowOff>55544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1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65721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781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26186</xdr:rowOff>
    </xdr:from>
    <xdr:to>
      <xdr:col>7</xdr:col>
      <xdr:colOff>31750</xdr:colOff>
      <xdr:row>80</xdr:row>
      <xdr:rowOff>127786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74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137963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51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平成２７年度に給与制度の総合的見直しを実施し、給料表の引下げ改定を行ったことにより、平成２７年度以降、ラスパイレス指数は、１００を下回る水準で推移している。</a:t>
          </a:r>
        </a:p>
        <a:p>
          <a:r>
            <a:rPr kumimoji="1" lang="ja-JP" altLang="en-US" sz="1300">
              <a:latin typeface="ＭＳ Ｐゴシック" panose="020B0600070205080204" pitchFamily="50" charset="-128"/>
              <a:ea typeface="ＭＳ Ｐゴシック" panose="020B0600070205080204" pitchFamily="50" charset="-128"/>
            </a:rPr>
            <a:t>　令和５年度の数値は、前年度より０．５ポイント減少となっている。</a:t>
          </a:r>
        </a:p>
        <a:p>
          <a:r>
            <a:rPr kumimoji="1" lang="ja-JP" altLang="en-US" sz="1300">
              <a:latin typeface="ＭＳ Ｐゴシック" panose="020B0600070205080204" pitchFamily="50" charset="-128"/>
              <a:ea typeface="ＭＳ Ｐゴシック" panose="020B0600070205080204" pitchFamily="50" charset="-128"/>
            </a:rPr>
            <a:t>　今後も引き続き、適正な給与水準の維持に努める。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130629</xdr:rowOff>
    </xdr:from>
    <xdr:to>
      <xdr:col>81</xdr:col>
      <xdr:colOff>44450</xdr:colOff>
      <xdr:row>89</xdr:row>
      <xdr:rowOff>69850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46629"/>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45556</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130629</xdr:rowOff>
    </xdr:from>
    <xdr:to>
      <xdr:col>81</xdr:col>
      <xdr:colOff>133350</xdr:colOff>
      <xdr:row>80</xdr:row>
      <xdr:rowOff>130629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46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130629</xdr:rowOff>
    </xdr:from>
    <xdr:to>
      <xdr:col>81</xdr:col>
      <xdr:colOff>44450</xdr:colOff>
      <xdr:row>81</xdr:row>
      <xdr:rowOff>131536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3846629"/>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89098</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31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131536</xdr:rowOff>
    </xdr:from>
    <xdr:to>
      <xdr:col>77</xdr:col>
      <xdr:colOff>44450</xdr:colOff>
      <xdr:row>82</xdr:row>
      <xdr:rowOff>29029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01898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48079</xdr:rowOff>
    </xdr:from>
    <xdr:to>
      <xdr:col>77</xdr:col>
      <xdr:colOff>95250</xdr:colOff>
      <xdr:row>83</xdr:row>
      <xdr:rowOff>149679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134456</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364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29029</xdr:rowOff>
    </xdr:from>
    <xdr:to>
      <xdr:col>72</xdr:col>
      <xdr:colOff>203200</xdr:colOff>
      <xdr:row>82</xdr:row>
      <xdr:rowOff>132443</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08792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48079</xdr:rowOff>
    </xdr:from>
    <xdr:to>
      <xdr:col>73</xdr:col>
      <xdr:colOff>44450</xdr:colOff>
      <xdr:row>83</xdr:row>
      <xdr:rowOff>149679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134456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132443</xdr:rowOff>
    </xdr:from>
    <xdr:to>
      <xdr:col>68</xdr:col>
      <xdr:colOff>152400</xdr:colOff>
      <xdr:row>82</xdr:row>
      <xdr:rowOff>132443</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191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117021</xdr:rowOff>
    </xdr:from>
    <xdr:to>
      <xdr:col>68</xdr:col>
      <xdr:colOff>203200</xdr:colOff>
      <xdr:row>84</xdr:row>
      <xdr:rowOff>47171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31948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43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31948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43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79829</xdr:rowOff>
    </xdr:from>
    <xdr:to>
      <xdr:col>81</xdr:col>
      <xdr:colOff>95250</xdr:colOff>
      <xdr:row>81</xdr:row>
      <xdr:rowOff>9979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379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1106</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3717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80736</xdr:rowOff>
    </xdr:from>
    <xdr:to>
      <xdr:col>77</xdr:col>
      <xdr:colOff>95250</xdr:colOff>
      <xdr:row>82</xdr:row>
      <xdr:rowOff>10886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39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21063</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3737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149679</xdr:rowOff>
    </xdr:from>
    <xdr:to>
      <xdr:col>73</xdr:col>
      <xdr:colOff>44450</xdr:colOff>
      <xdr:row>82</xdr:row>
      <xdr:rowOff>79829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90006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380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81643</xdr:rowOff>
    </xdr:from>
    <xdr:to>
      <xdr:col>68</xdr:col>
      <xdr:colOff>203200</xdr:colOff>
      <xdr:row>83</xdr:row>
      <xdr:rowOff>11793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21970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39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81643</xdr:rowOff>
    </xdr:from>
    <xdr:to>
      <xdr:col>64</xdr:col>
      <xdr:colOff>152400</xdr:colOff>
      <xdr:row>83</xdr:row>
      <xdr:rowOff>11793</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21970</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39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令和２年度から定員管理の対象に臨時的任用職員の一部が加えられたため、令和２年度は微増となり、令和３年度も前年度と同じ値となっている。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また、令和３年度に策定した職員定数管理計画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計画期間：令和４年度～令和６年</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においては、職員定数</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令和３年度と同数</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を３年間維持することとしている。</a:t>
          </a:r>
        </a:p>
        <a:p>
          <a:r>
            <a:rPr kumimoji="1" lang="ja-JP" altLang="en-US" sz="1300">
              <a:latin typeface="ＭＳ Ｐゴシック" panose="020B0600070205080204" pitchFamily="50" charset="-128"/>
              <a:ea typeface="ＭＳ Ｐゴシック" panose="020B0600070205080204" pitchFamily="50" charset="-128"/>
            </a:rPr>
            <a:t>　類似団体平均を下回っているが、引き続き、事務執行体制及び事務事業の見直しや民間活力の導入を推進するとともに、必要度・重要度の高い事務事業に対し、重点的に職員を配分するなど、適切な定員管理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131826</xdr:rowOff>
    </xdr:from>
    <xdr:to>
      <xdr:col>81</xdr:col>
      <xdr:colOff>44450</xdr:colOff>
      <xdr:row>65</xdr:row>
      <xdr:rowOff>152654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75926"/>
          <a:ext cx="0" cy="1220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124731</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26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152654</xdr:rowOff>
    </xdr:from>
    <xdr:to>
      <xdr:col>81</xdr:col>
      <xdr:colOff>133350</xdr:colOff>
      <xdr:row>65</xdr:row>
      <xdr:rowOff>152654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29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46753</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131826</xdr:rowOff>
    </xdr:from>
    <xdr:to>
      <xdr:col>81</xdr:col>
      <xdr:colOff>133350</xdr:colOff>
      <xdr:row>58</xdr:row>
      <xdr:rowOff>131826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155702</xdr:rowOff>
    </xdr:from>
    <xdr:to>
      <xdr:col>81</xdr:col>
      <xdr:colOff>44450</xdr:colOff>
      <xdr:row>61</xdr:row>
      <xdr:rowOff>37338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442702"/>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28465</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58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56388</xdr:rowOff>
    </xdr:from>
    <xdr:to>
      <xdr:col>81</xdr:col>
      <xdr:colOff>95250</xdr:colOff>
      <xdr:row>62</xdr:row>
      <xdr:rowOff>157988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141224</xdr:rowOff>
    </xdr:from>
    <xdr:to>
      <xdr:col>77</xdr:col>
      <xdr:colOff>44450</xdr:colOff>
      <xdr:row>60</xdr:row>
      <xdr:rowOff>155702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42822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32258</xdr:rowOff>
    </xdr:from>
    <xdr:to>
      <xdr:col>77</xdr:col>
      <xdr:colOff>95250</xdr:colOff>
      <xdr:row>62</xdr:row>
      <xdr:rowOff>133858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118635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748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141224</xdr:rowOff>
    </xdr:from>
    <xdr:to>
      <xdr:col>72</xdr:col>
      <xdr:colOff>203200</xdr:colOff>
      <xdr:row>60</xdr:row>
      <xdr:rowOff>141224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428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22606</xdr:rowOff>
    </xdr:from>
    <xdr:to>
      <xdr:col>73</xdr:col>
      <xdr:colOff>44450</xdr:colOff>
      <xdr:row>62</xdr:row>
      <xdr:rowOff>124206</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65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108983</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73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25400</xdr:rowOff>
    </xdr:from>
    <xdr:to>
      <xdr:col>68</xdr:col>
      <xdr:colOff>152400</xdr:colOff>
      <xdr:row>60</xdr:row>
      <xdr:rowOff>141224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312400"/>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8128</xdr:rowOff>
    </xdr:from>
    <xdr:to>
      <xdr:col>68</xdr:col>
      <xdr:colOff>203200</xdr:colOff>
      <xdr:row>62</xdr:row>
      <xdr:rowOff>109728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94505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72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162814</xdr:rowOff>
    </xdr:from>
    <xdr:to>
      <xdr:col>64</xdr:col>
      <xdr:colOff>152400</xdr:colOff>
      <xdr:row>61</xdr:row>
      <xdr:rowOff>92964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4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77741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3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157988</xdr:rowOff>
    </xdr:from>
    <xdr:to>
      <xdr:col>81</xdr:col>
      <xdr:colOff>95250</xdr:colOff>
      <xdr:row>61</xdr:row>
      <xdr:rowOff>88138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44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3065</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9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104902</xdr:rowOff>
    </xdr:from>
    <xdr:to>
      <xdr:col>77</xdr:col>
      <xdr:colOff>95250</xdr:colOff>
      <xdr:row>61</xdr:row>
      <xdr:rowOff>35052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9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45229</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60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90424</xdr:rowOff>
    </xdr:from>
    <xdr:to>
      <xdr:col>73</xdr:col>
      <xdr:colOff>44450</xdr:colOff>
      <xdr:row>61</xdr:row>
      <xdr:rowOff>20574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30751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4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90424</xdr:rowOff>
    </xdr:from>
    <xdr:to>
      <xdr:col>68</xdr:col>
      <xdr:colOff>203200</xdr:colOff>
      <xdr:row>61</xdr:row>
      <xdr:rowOff>20574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30751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4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146050</xdr:rowOff>
    </xdr:from>
    <xdr:to>
      <xdr:col>64</xdr:col>
      <xdr:colOff>152400</xdr:colOff>
      <xdr:row>60</xdr:row>
      <xdr:rowOff>76200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86377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実質公債費比率については、令和５年度単年度では前年度から変動なしの２．９％であるが、３か年平均では０．１ポイント増加の２．８％となった。</a:t>
          </a:r>
        </a:p>
        <a:p>
          <a:r>
            <a:rPr kumimoji="1" lang="ja-JP" altLang="en-US" sz="1300">
              <a:latin typeface="ＭＳ Ｐゴシック" panose="020B0600070205080204" pitchFamily="50" charset="-128"/>
              <a:ea typeface="ＭＳ Ｐゴシック" panose="020B0600070205080204" pitchFamily="50" charset="-128"/>
            </a:rPr>
            <a:t>　類似団体平均を大きく下回っている状況であるが、引き続き、実質公債費比率を注視しながら将来にわたり持続可能な財政運営に努める。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129117</xdr:rowOff>
    </xdr:from>
    <xdr:to>
      <xdr:col>81</xdr:col>
      <xdr:colOff>44450</xdr:colOff>
      <xdr:row>45</xdr:row>
      <xdr:rowOff>87489</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301317"/>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59566</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7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87489</xdr:rowOff>
    </xdr:from>
    <xdr:to>
      <xdr:col>81</xdr:col>
      <xdr:colOff>133350</xdr:colOff>
      <xdr:row>45</xdr:row>
      <xdr:rowOff>87489</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80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44044</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129117</xdr:rowOff>
    </xdr:from>
    <xdr:to>
      <xdr:col>81</xdr:col>
      <xdr:colOff>133350</xdr:colOff>
      <xdr:row>36</xdr:row>
      <xdr:rowOff>129117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27517</xdr:rowOff>
    </xdr:from>
    <xdr:to>
      <xdr:col>81</xdr:col>
      <xdr:colOff>44450</xdr:colOff>
      <xdr:row>38</xdr:row>
      <xdr:rowOff>40922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179800" y="6542617"/>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27517</xdr:rowOff>
    </xdr:from>
    <xdr:to>
      <xdr:col>77</xdr:col>
      <xdr:colOff>44450</xdr:colOff>
      <xdr:row>38</xdr:row>
      <xdr:rowOff>27517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5290800" y="65426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11995</xdr:rowOff>
    </xdr:from>
    <xdr:to>
      <xdr:col>77</xdr:col>
      <xdr:colOff>95250</xdr:colOff>
      <xdr:row>41</xdr:row>
      <xdr:rowOff>113595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98372</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7127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14111</xdr:rowOff>
    </xdr:from>
    <xdr:to>
      <xdr:col>72</xdr:col>
      <xdr:colOff>203200</xdr:colOff>
      <xdr:row>38</xdr:row>
      <xdr:rowOff>27517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4401800" y="65292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52211</xdr:rowOff>
    </xdr:from>
    <xdr:to>
      <xdr:col>73</xdr:col>
      <xdr:colOff>44450</xdr:colOff>
      <xdr:row>41</xdr:row>
      <xdr:rowOff>153811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138588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14111</xdr:rowOff>
    </xdr:from>
    <xdr:to>
      <xdr:col>68</xdr:col>
      <xdr:colOff>152400</xdr:colOff>
      <xdr:row>38</xdr:row>
      <xdr:rowOff>27517</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65292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79022</xdr:rowOff>
    </xdr:from>
    <xdr:to>
      <xdr:col>68</xdr:col>
      <xdr:colOff>203200</xdr:colOff>
      <xdr:row>42</xdr:row>
      <xdr:rowOff>9172</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165399</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79022</xdr:rowOff>
    </xdr:from>
    <xdr:to>
      <xdr:col>64</xdr:col>
      <xdr:colOff>152400</xdr:colOff>
      <xdr:row>42</xdr:row>
      <xdr:rowOff>9172</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165399</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161572</xdr:rowOff>
    </xdr:from>
    <xdr:to>
      <xdr:col>81</xdr:col>
      <xdr:colOff>95250</xdr:colOff>
      <xdr:row>38</xdr:row>
      <xdr:rowOff>91722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650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6649</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350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148167</xdr:rowOff>
    </xdr:from>
    <xdr:to>
      <xdr:col>77</xdr:col>
      <xdr:colOff>95250</xdr:colOff>
      <xdr:row>38</xdr:row>
      <xdr:rowOff>78316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88494</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6260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148167</xdr:rowOff>
    </xdr:from>
    <xdr:to>
      <xdr:col>73</xdr:col>
      <xdr:colOff>44450</xdr:colOff>
      <xdr:row>38</xdr:row>
      <xdr:rowOff>78316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88494</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626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134761</xdr:rowOff>
    </xdr:from>
    <xdr:to>
      <xdr:col>68</xdr:col>
      <xdr:colOff>203200</xdr:colOff>
      <xdr:row>38</xdr:row>
      <xdr:rowOff>64911</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647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75088</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6247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148167</xdr:rowOff>
    </xdr:from>
    <xdr:to>
      <xdr:col>64</xdr:col>
      <xdr:colOff>152400</xdr:colOff>
      <xdr:row>38</xdr:row>
      <xdr:rowOff>78316</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88494</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626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財政調整基金等の充当可能基金額の増加等により分子がマイナスとなったため、将来負担比率は算定されなかった。</a:t>
          </a:r>
        </a:p>
        <a:p>
          <a:r>
            <a:rPr kumimoji="1" lang="ja-JP" altLang="en-US" sz="1300">
              <a:latin typeface="ＭＳ Ｐゴシック" panose="020B0600070205080204" pitchFamily="50" charset="-128"/>
              <a:ea typeface="ＭＳ Ｐゴシック" panose="020B0600070205080204" pitchFamily="50" charset="-128"/>
            </a:rPr>
            <a:t>　地方債現在高が少ないことが類似団体平均を下回る主な要因である。引き続き、将来にわたり持続可能な財政運営に努める。</a:t>
          </a: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100584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70667"/>
          <a:ext cx="0" cy="1330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72661</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67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100584</xdr:rowOff>
    </xdr:from>
    <xdr:to>
      <xdr:col>81</xdr:col>
      <xdr:colOff>133350</xdr:colOff>
      <xdr:row>21</xdr:row>
      <xdr:rowOff>100584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70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157903</xdr:rowOff>
    </xdr:from>
    <xdr:to>
      <xdr:col>77</xdr:col>
      <xdr:colOff>44450</xdr:colOff>
      <xdr:row>14</xdr:row>
      <xdr:rowOff>84582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386753"/>
          <a:ext cx="889000" cy="9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55474</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7986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83397</xdr:rowOff>
    </xdr:from>
    <xdr:to>
      <xdr:col>81</xdr:col>
      <xdr:colOff>95250</xdr:colOff>
      <xdr:row>17</xdr:row>
      <xdr:rowOff>13547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826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84582</xdr:rowOff>
    </xdr:from>
    <xdr:to>
      <xdr:col>72</xdr:col>
      <xdr:colOff>203200</xdr:colOff>
      <xdr:row>14</xdr:row>
      <xdr:rowOff>162602</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484882"/>
          <a:ext cx="889000" cy="7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120396</xdr:rowOff>
    </xdr:from>
    <xdr:to>
      <xdr:col>77</xdr:col>
      <xdr:colOff>95250</xdr:colOff>
      <xdr:row>17</xdr:row>
      <xdr:rowOff>50546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86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35323</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949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162602</xdr:rowOff>
    </xdr:from>
    <xdr:to>
      <xdr:col>68</xdr:col>
      <xdr:colOff>152400</xdr:colOff>
      <xdr:row>15</xdr:row>
      <xdr:rowOff>50673</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2562902"/>
          <a:ext cx="889000" cy="59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162221</xdr:rowOff>
    </xdr:from>
    <xdr:to>
      <xdr:col>73</xdr:col>
      <xdr:colOff>44450</xdr:colOff>
      <xdr:row>17</xdr:row>
      <xdr:rowOff>92371</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90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77148</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991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97748</xdr:rowOff>
    </xdr:from>
    <xdr:to>
      <xdr:col>68</xdr:col>
      <xdr:colOff>203200</xdr:colOff>
      <xdr:row>18</xdr:row>
      <xdr:rowOff>27898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301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12675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3098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144399</xdr:rowOff>
    </xdr:from>
    <xdr:to>
      <xdr:col>64</xdr:col>
      <xdr:colOff>152400</xdr:colOff>
      <xdr:row>18</xdr:row>
      <xdr:rowOff>74549</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305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59326</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31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107103</xdr:rowOff>
    </xdr:from>
    <xdr:to>
      <xdr:col>77</xdr:col>
      <xdr:colOff>95250</xdr:colOff>
      <xdr:row>14</xdr:row>
      <xdr:rowOff>37253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33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47430</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1048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33782</xdr:rowOff>
    </xdr:from>
    <xdr:to>
      <xdr:col>73</xdr:col>
      <xdr:colOff>44450</xdr:colOff>
      <xdr:row>14</xdr:row>
      <xdr:rowOff>135382</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43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145559</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202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111802</xdr:rowOff>
    </xdr:from>
    <xdr:to>
      <xdr:col>68</xdr:col>
      <xdr:colOff>203200</xdr:colOff>
      <xdr:row>15</xdr:row>
      <xdr:rowOff>41952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251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52129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2280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171323</xdr:rowOff>
    </xdr:from>
    <xdr:to>
      <xdr:col>64</xdr:col>
      <xdr:colOff>152400</xdr:colOff>
      <xdr:row>15</xdr:row>
      <xdr:rowOff>101473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57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111650</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340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717,861
699,153
328.91
345,888,993
337,235,774
7,060,378
184,939,705
258,186,998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a:t>
          </a:r>
          <a:r>
            <a:rPr kumimoji="1" lang="en-US" altLang="ja-JP" sz="1300">
              <a:latin typeface="ＭＳ Ｐゴシック" panose="020B0600070205080204" pitchFamily="50" charset="-128"/>
              <a:ea typeface="ＭＳ Ｐゴシック" panose="020B0600070205080204" pitchFamily="50" charset="-128"/>
            </a:rPr>
            <a:t>32.1</a:t>
          </a:r>
          <a:r>
            <a:rPr kumimoji="1" lang="ja-JP" altLang="en-US" sz="1300">
              <a:latin typeface="ＭＳ Ｐゴシック" panose="020B0600070205080204" pitchFamily="50" charset="-128"/>
              <a:ea typeface="ＭＳ Ｐゴシック" panose="020B0600070205080204" pitchFamily="50" charset="-128"/>
            </a:rPr>
            <a:t>％で前年度と比べると</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ポイント低下し、類似団体平均と比べると</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及びラスパイレス指数は類似団体平均を下回っているが、普通建設事業費が類似団体の中で大きく下回っており、事業費支弁人件費の割合が低いことが類似団体平均を上回る要因となっている。</a:t>
          </a:r>
        </a:p>
        <a:p>
          <a:r>
            <a:rPr kumimoji="1" lang="ja-JP" altLang="en-US" sz="1300">
              <a:latin typeface="ＭＳ Ｐゴシック" panose="020B0600070205080204" pitchFamily="50" charset="-128"/>
              <a:ea typeface="ＭＳ Ｐゴシック" panose="020B0600070205080204" pitchFamily="50" charset="-128"/>
            </a:rPr>
            <a:t>　引き続き、職員定数管理計画に基づいて適切な職員規模や給与水準の維持に努める。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101600</xdr:rowOff>
    </xdr:from>
    <xdr:to>
      <xdr:col>24</xdr:col>
      <xdr:colOff>25400</xdr:colOff>
      <xdr:row>39</xdr:row>
      <xdr:rowOff>82550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880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54627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7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82550</xdr:rowOff>
    </xdr:from>
    <xdr:to>
      <xdr:col>24</xdr:col>
      <xdr:colOff>114300</xdr:colOff>
      <xdr:row>39</xdr:row>
      <xdr:rowOff>82550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76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16527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101600</xdr:rowOff>
    </xdr:from>
    <xdr:to>
      <xdr:col>24</xdr:col>
      <xdr:colOff>114300</xdr:colOff>
      <xdr:row>32</xdr:row>
      <xdr:rowOff>101600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8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165100</xdr:rowOff>
    </xdr:from>
    <xdr:to>
      <xdr:col>24</xdr:col>
      <xdr:colOff>25400</xdr:colOff>
      <xdr:row>39</xdr:row>
      <xdr:rowOff>146050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6802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19050</xdr:rowOff>
    </xdr:from>
    <xdr:to>
      <xdr:col>19</xdr:col>
      <xdr:colOff>187325</xdr:colOff>
      <xdr:row>39</xdr:row>
      <xdr:rowOff>146050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7056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120650</xdr:rowOff>
    </xdr:from>
    <xdr:to>
      <xdr:col>20</xdr:col>
      <xdr:colOff>38100</xdr:colOff>
      <xdr:row>38</xdr:row>
      <xdr:rowOff>50800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60977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3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19050</xdr:rowOff>
    </xdr:from>
    <xdr:to>
      <xdr:col>15</xdr:col>
      <xdr:colOff>98425</xdr:colOff>
      <xdr:row>40</xdr:row>
      <xdr:rowOff>165100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705600"/>
          <a:ext cx="889000" cy="3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165100</xdr:rowOff>
    </xdr:from>
    <xdr:to>
      <xdr:col>15</xdr:col>
      <xdr:colOff>149225</xdr:colOff>
      <xdr:row>37</xdr:row>
      <xdr:rowOff>95250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105427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101600</xdr:rowOff>
    </xdr:from>
    <xdr:to>
      <xdr:col>11</xdr:col>
      <xdr:colOff>9525</xdr:colOff>
      <xdr:row>40</xdr:row>
      <xdr:rowOff>165100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959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76200</xdr:rowOff>
    </xdr:from>
    <xdr:to>
      <xdr:col>11</xdr:col>
      <xdr:colOff>60325</xdr:colOff>
      <xdr:row>39</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25400</xdr:rowOff>
    </xdr:from>
    <xdr:to>
      <xdr:col>6</xdr:col>
      <xdr:colOff>171450</xdr:colOff>
      <xdr:row>38</xdr:row>
      <xdr:rowOff>127000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137177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0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114300</xdr:rowOff>
    </xdr:from>
    <xdr:to>
      <xdr:col>24</xdr:col>
      <xdr:colOff>76200</xdr:colOff>
      <xdr:row>39</xdr:row>
      <xdr:rowOff>44450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22877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95250</xdr:rowOff>
    </xdr:from>
    <xdr:to>
      <xdr:col>20</xdr:col>
      <xdr:colOff>38100</xdr:colOff>
      <xdr:row>40</xdr:row>
      <xdr:rowOff>25400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10177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86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139700</xdr:rowOff>
    </xdr:from>
    <xdr:to>
      <xdr:col>15</xdr:col>
      <xdr:colOff>149225</xdr:colOff>
      <xdr:row>39</xdr:row>
      <xdr:rowOff>69850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54627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114300</xdr:rowOff>
    </xdr:from>
    <xdr:to>
      <xdr:col>11</xdr:col>
      <xdr:colOff>60325</xdr:colOff>
      <xdr:row>41</xdr:row>
      <xdr:rowOff>44450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29227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705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50800</xdr:rowOff>
    </xdr:from>
    <xdr:to>
      <xdr:col>6</xdr:col>
      <xdr:colOff>171450</xdr:colOff>
      <xdr:row>40</xdr:row>
      <xdr:rowOff>152400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137177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a:t>
          </a:r>
          <a:r>
            <a:rPr kumimoji="1" lang="en-US" altLang="ja-JP" sz="1300">
              <a:latin typeface="ＭＳ Ｐゴシック" panose="020B0600070205080204" pitchFamily="50" charset="-128"/>
              <a:ea typeface="ＭＳ Ｐゴシック" panose="020B0600070205080204" pitchFamily="50" charset="-128"/>
            </a:rPr>
            <a:t>15.9</a:t>
          </a:r>
          <a:r>
            <a:rPr kumimoji="1" lang="ja-JP" altLang="en-US" sz="1300">
              <a:latin typeface="ＭＳ Ｐゴシック" panose="020B0600070205080204" pitchFamily="50" charset="-128"/>
              <a:ea typeface="ＭＳ Ｐゴシック" panose="020B0600070205080204" pitchFamily="50" charset="-128"/>
            </a:rPr>
            <a:t>％で前年度と比べると</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ポイント上昇し、類似団体平均と比べると</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最低賃金が類似団体より高く、委託料が割高であることが類似団体平均を上回る要因となっている。</a:t>
          </a:r>
        </a:p>
        <a:p>
          <a:r>
            <a:rPr kumimoji="1" lang="ja-JP" altLang="en-US" sz="1300">
              <a:latin typeface="ＭＳ Ｐゴシック" panose="020B0600070205080204" pitchFamily="50" charset="-128"/>
              <a:ea typeface="ＭＳ Ｐゴシック" panose="020B0600070205080204" pitchFamily="50" charset="-128"/>
            </a:rPr>
            <a:t>　今後、委託事業の見直しや庁舎等施設の維持管理に係る委託料の見直し等により、物件費の縮減に努める。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61686</xdr:rowOff>
    </xdr:from>
    <xdr:to>
      <xdr:col>82</xdr:col>
      <xdr:colOff>107950</xdr:colOff>
      <xdr:row>21</xdr:row>
      <xdr:rowOff>53522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19086"/>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25599</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2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53522</xdr:rowOff>
    </xdr:from>
    <xdr:to>
      <xdr:col>82</xdr:col>
      <xdr:colOff>196850</xdr:colOff>
      <xdr:row>21</xdr:row>
      <xdr:rowOff>53522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53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148063</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6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61686</xdr:rowOff>
    </xdr:from>
    <xdr:to>
      <xdr:col>82</xdr:col>
      <xdr:colOff>196850</xdr:colOff>
      <xdr:row>12</xdr:row>
      <xdr:rowOff>61686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1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167821</xdr:rowOff>
    </xdr:from>
    <xdr:to>
      <xdr:col>82</xdr:col>
      <xdr:colOff>107950</xdr:colOff>
      <xdr:row>18</xdr:row>
      <xdr:rowOff>45357</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082471"/>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19248</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195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2721</xdr:rowOff>
    </xdr:from>
    <xdr:to>
      <xdr:col>82</xdr:col>
      <xdr:colOff>158750</xdr:colOff>
      <xdr:row>15</xdr:row>
      <xdr:rowOff>104321</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143329</xdr:rowOff>
    </xdr:from>
    <xdr:to>
      <xdr:col>78</xdr:col>
      <xdr:colOff>69850</xdr:colOff>
      <xdr:row>17</xdr:row>
      <xdr:rowOff>167821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886529"/>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125186</xdr:rowOff>
    </xdr:from>
    <xdr:to>
      <xdr:col>78</xdr:col>
      <xdr:colOff>120650</xdr:colOff>
      <xdr:row>15</xdr:row>
      <xdr:rowOff>55336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52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65513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294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143329</xdr:rowOff>
    </xdr:from>
    <xdr:to>
      <xdr:col>73</xdr:col>
      <xdr:colOff>180975</xdr:colOff>
      <xdr:row>17</xdr:row>
      <xdr:rowOff>118836</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886529"/>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149679</xdr:rowOff>
    </xdr:from>
    <xdr:to>
      <xdr:col>74</xdr:col>
      <xdr:colOff>31750</xdr:colOff>
      <xdr:row>14</xdr:row>
      <xdr:rowOff>79829</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37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90006</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1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118836</xdr:rowOff>
    </xdr:from>
    <xdr:to>
      <xdr:col>69</xdr:col>
      <xdr:colOff>92075</xdr:colOff>
      <xdr:row>19</xdr:row>
      <xdr:rowOff>37193</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033486"/>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59871</xdr:rowOff>
    </xdr:from>
    <xdr:to>
      <xdr:col>69</xdr:col>
      <xdr:colOff>142875</xdr:colOff>
      <xdr:row>14</xdr:row>
      <xdr:rowOff>161471</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46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198</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22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43543</xdr:rowOff>
    </xdr:from>
    <xdr:to>
      <xdr:col>65</xdr:col>
      <xdr:colOff>53975</xdr:colOff>
      <xdr:row>14</xdr:row>
      <xdr:rowOff>145143</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44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155320</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166007</xdr:rowOff>
    </xdr:from>
    <xdr:to>
      <xdr:col>82</xdr:col>
      <xdr:colOff>158750</xdr:colOff>
      <xdr:row>18</xdr:row>
      <xdr:rowOff>96157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08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138084</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05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117021</xdr:rowOff>
    </xdr:from>
    <xdr:to>
      <xdr:col>78</xdr:col>
      <xdr:colOff>120650</xdr:colOff>
      <xdr:row>18</xdr:row>
      <xdr:rowOff>47171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31948</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118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92529</xdr:rowOff>
    </xdr:from>
    <xdr:to>
      <xdr:col>74</xdr:col>
      <xdr:colOff>31750</xdr:colOff>
      <xdr:row>17</xdr:row>
      <xdr:rowOff>22679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7456</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92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68036</xdr:rowOff>
    </xdr:from>
    <xdr:to>
      <xdr:col>69</xdr:col>
      <xdr:colOff>142875</xdr:colOff>
      <xdr:row>17</xdr:row>
      <xdr:rowOff>169636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8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154413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069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157843</xdr:rowOff>
    </xdr:from>
    <xdr:to>
      <xdr:col>65</xdr:col>
      <xdr:colOff>53975</xdr:colOff>
      <xdr:row>19</xdr:row>
      <xdr:rowOff>87993</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24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72770</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33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a:t>
          </a:r>
          <a:r>
            <a:rPr kumimoji="1" lang="en-US" altLang="ja-JP" sz="1300">
              <a:latin typeface="ＭＳ Ｐゴシック" panose="020B0600070205080204" pitchFamily="50" charset="-128"/>
              <a:ea typeface="ＭＳ Ｐゴシック" panose="020B0600070205080204" pitchFamily="50" charset="-128"/>
            </a:rPr>
            <a:t>18.6</a:t>
          </a:r>
          <a:r>
            <a:rPr kumimoji="1" lang="ja-JP" altLang="en-US" sz="1300">
              <a:latin typeface="ＭＳ Ｐゴシック" panose="020B0600070205080204" pitchFamily="50" charset="-128"/>
              <a:ea typeface="ＭＳ Ｐゴシック" panose="020B0600070205080204" pitchFamily="50" charset="-128"/>
            </a:rPr>
            <a:t>％で前年度と比べると</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ポイント上昇し、類似団体平均と比べると</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市民１人当たりの市単独事業の扶助費が高いことが類似団体平均を上回る要因となっていることから、引き続き、市単独事業の扶助費の適正化を図っていく。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3765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88900</xdr:rowOff>
    </xdr:from>
    <xdr:to>
      <xdr:col>24</xdr:col>
      <xdr:colOff>25400</xdr:colOff>
      <xdr:row>60</xdr:row>
      <xdr:rowOff>50800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2044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111777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884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95250</xdr:rowOff>
    </xdr:from>
    <xdr:to>
      <xdr:col>24</xdr:col>
      <xdr:colOff>76200</xdr:colOff>
      <xdr:row>59</xdr:row>
      <xdr:rowOff>25400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1003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127000</xdr:rowOff>
    </xdr:from>
    <xdr:to>
      <xdr:col>19</xdr:col>
      <xdr:colOff>187325</xdr:colOff>
      <xdr:row>59</xdr:row>
      <xdr:rowOff>88900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0711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95250</xdr:rowOff>
    </xdr:from>
    <xdr:to>
      <xdr:col>20</xdr:col>
      <xdr:colOff>38100</xdr:colOff>
      <xdr:row>58</xdr:row>
      <xdr:rowOff>25400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35577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127000</xdr:rowOff>
    </xdr:from>
    <xdr:to>
      <xdr:col>15</xdr:col>
      <xdr:colOff>98425</xdr:colOff>
      <xdr:row>59</xdr:row>
      <xdr:rowOff>31750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10071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31750</xdr:rowOff>
    </xdr:from>
    <xdr:to>
      <xdr:col>11</xdr:col>
      <xdr:colOff>9525</xdr:colOff>
      <xdr:row>59</xdr:row>
      <xdr:rowOff>127000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101473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130827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35577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0</xdr:rowOff>
    </xdr:from>
    <xdr:to>
      <xdr:col>24</xdr:col>
      <xdr:colOff>76200</xdr:colOff>
      <xdr:row>60</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143527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38100</xdr:rowOff>
    </xdr:from>
    <xdr:to>
      <xdr:col>20</xdr:col>
      <xdr:colOff>38100</xdr:colOff>
      <xdr:row>59</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124477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24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76200</xdr:rowOff>
    </xdr:from>
    <xdr:to>
      <xdr:col>15</xdr:col>
      <xdr:colOff>149225</xdr:colOff>
      <xdr:row>59</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162577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152400</xdr:rowOff>
    </xdr:from>
    <xdr:to>
      <xdr:col>11</xdr:col>
      <xdr:colOff>60325</xdr:colOff>
      <xdr:row>59</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67327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76200</xdr:rowOff>
    </xdr:from>
    <xdr:to>
      <xdr:col>6</xdr:col>
      <xdr:colOff>171450</xdr:colOff>
      <xdr:row>60</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162577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27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その他の経費に係る経常収支比率は</a:t>
          </a:r>
          <a:r>
            <a:rPr kumimoji="1" lang="en-US" altLang="ja-JP" sz="1300">
              <a:latin typeface="ＭＳ Ｐゴシック" panose="020B0600070205080204" pitchFamily="50" charset="-128"/>
              <a:ea typeface="ＭＳ Ｐゴシック" panose="020B0600070205080204" pitchFamily="50" charset="-128"/>
            </a:rPr>
            <a:t>10.1</a:t>
          </a:r>
          <a:r>
            <a:rPr kumimoji="1" lang="ja-JP" altLang="en-US" sz="1300">
              <a:latin typeface="ＭＳ Ｐゴシック" panose="020B0600070205080204" pitchFamily="50" charset="-128"/>
              <a:ea typeface="ＭＳ Ｐゴシック" panose="020B0600070205080204" pitchFamily="50" charset="-128"/>
            </a:rPr>
            <a:t>％で前年度と比べると</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ポイント減少し、類似団体平均と比べると</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繰出金は増加しているが、経常収支比率は、前年度と比べて増減はなく、類似団体平均を下回る状況が続いている。</a:t>
          </a:r>
        </a:p>
        <a:p>
          <a:r>
            <a:rPr kumimoji="1" lang="ja-JP" altLang="en-US" sz="1300">
              <a:latin typeface="ＭＳ Ｐゴシック" panose="020B0600070205080204" pitchFamily="50" charset="-128"/>
              <a:ea typeface="ＭＳ Ｐゴシック" panose="020B0600070205080204" pitchFamily="50" charset="-128"/>
            </a:rPr>
            <a:t>　引き続き、特別会計の経営健全化や公共施設の適正な管理に努める。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143328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89357"/>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115405</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143328</xdr:rowOff>
    </xdr:from>
    <xdr:to>
      <xdr:col>82</xdr:col>
      <xdr:colOff>196850</xdr:colOff>
      <xdr:row>60</xdr:row>
      <xdr:rowOff>143328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110672</xdr:rowOff>
    </xdr:from>
    <xdr:to>
      <xdr:col>82</xdr:col>
      <xdr:colOff>107950</xdr:colOff>
      <xdr:row>54</xdr:row>
      <xdr:rowOff>127000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368972"/>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105427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29028</xdr:rowOff>
    </xdr:from>
    <xdr:to>
      <xdr:col>78</xdr:col>
      <xdr:colOff>69850</xdr:colOff>
      <xdr:row>54</xdr:row>
      <xdr:rowOff>127000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2873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68035</xdr:rowOff>
    </xdr:from>
    <xdr:to>
      <xdr:col>78</xdr:col>
      <xdr:colOff>120650</xdr:colOff>
      <xdr:row>55</xdr:row>
      <xdr:rowOff>169635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154412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84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29028</xdr:rowOff>
    </xdr:from>
    <xdr:to>
      <xdr:col>73</xdr:col>
      <xdr:colOff>180975</xdr:colOff>
      <xdr:row>54</xdr:row>
      <xdr:rowOff>127000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2873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54</xdr:row>
      <xdr:rowOff>157843</xdr:rowOff>
    </xdr:from>
    <xdr:to>
      <xdr:col>74</xdr:col>
      <xdr:colOff>31750</xdr:colOff>
      <xdr:row>55</xdr:row>
      <xdr:rowOff>87993</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72770</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94343</xdr:rowOff>
    </xdr:from>
    <xdr:to>
      <xdr:col>69</xdr:col>
      <xdr:colOff>92075</xdr:colOff>
      <xdr:row>54</xdr:row>
      <xdr:rowOff>127000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352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84365</xdr:rowOff>
    </xdr:from>
    <xdr:to>
      <xdr:col>69</xdr:col>
      <xdr:colOff>142875</xdr:colOff>
      <xdr:row>56</xdr:row>
      <xdr:rowOff>14515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170742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19050</xdr:rowOff>
    </xdr:from>
    <xdr:to>
      <xdr:col>65</xdr:col>
      <xdr:colOff>53975</xdr:colOff>
      <xdr:row>55</xdr:row>
      <xdr:rowOff>120650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105427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59872</xdr:rowOff>
    </xdr:from>
    <xdr:to>
      <xdr:col>82</xdr:col>
      <xdr:colOff>158750</xdr:colOff>
      <xdr:row>54</xdr:row>
      <xdr:rowOff>161472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76399</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16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76200</xdr:rowOff>
    </xdr:from>
    <xdr:to>
      <xdr:col>78</xdr:col>
      <xdr:colOff>120650</xdr:colOff>
      <xdr:row>55</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16527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149678</xdr:rowOff>
    </xdr:from>
    <xdr:to>
      <xdr:col>74</xdr:col>
      <xdr:colOff>31750</xdr:colOff>
      <xdr:row>54</xdr:row>
      <xdr:rowOff>79828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90005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76200</xdr:rowOff>
    </xdr:from>
    <xdr:to>
      <xdr:col>69</xdr:col>
      <xdr:colOff>142875</xdr:colOff>
      <xdr:row>55</xdr:row>
      <xdr:rowOff>6350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16527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43543</xdr:rowOff>
    </xdr:from>
    <xdr:to>
      <xdr:col>65</xdr:col>
      <xdr:colOff>53975</xdr:colOff>
      <xdr:row>54</xdr:row>
      <xdr:rowOff>145143</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155320</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％で前年度と比べると</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ポイント減少し、類似団体平均と比べると</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補助金については、補助金の見直し指針に基づいて公益性、公平性及び透明性の確保を図ってきたところであり、今後も引き続き同指針に基づいた見直しを行う。</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92710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8420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64787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92710</xdr:rowOff>
    </xdr:from>
    <xdr:to>
      <xdr:col>82</xdr:col>
      <xdr:colOff>196850</xdr:colOff>
      <xdr:row>41</xdr:row>
      <xdr:rowOff>92710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127000</xdr:rowOff>
    </xdr:from>
    <xdr:to>
      <xdr:col>82</xdr:col>
      <xdr:colOff>107950</xdr:colOff>
      <xdr:row>35</xdr:row>
      <xdr:rowOff>138430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595630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128287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471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156210</xdr:rowOff>
    </xdr:from>
    <xdr:to>
      <xdr:col>82</xdr:col>
      <xdr:colOff>158750</xdr:colOff>
      <xdr:row>38</xdr:row>
      <xdr:rowOff>86360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92710</xdr:rowOff>
    </xdr:from>
    <xdr:to>
      <xdr:col>78</xdr:col>
      <xdr:colOff>69850</xdr:colOff>
      <xdr:row>35</xdr:row>
      <xdr:rowOff>138430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093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133350</xdr:rowOff>
    </xdr:from>
    <xdr:to>
      <xdr:col>78</xdr:col>
      <xdr:colOff>120650</xdr:colOff>
      <xdr:row>38</xdr:row>
      <xdr:rowOff>63500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48277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46990</xdr:rowOff>
    </xdr:from>
    <xdr:to>
      <xdr:col>73</xdr:col>
      <xdr:colOff>180975</xdr:colOff>
      <xdr:row>35</xdr:row>
      <xdr:rowOff>92710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893800" y="6047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110490</xdr:rowOff>
    </xdr:from>
    <xdr:to>
      <xdr:col>74</xdr:col>
      <xdr:colOff>31750</xdr:colOff>
      <xdr:row>38</xdr:row>
      <xdr:rowOff>40640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25417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46990</xdr:rowOff>
    </xdr:from>
    <xdr:to>
      <xdr:col>69</xdr:col>
      <xdr:colOff>92075</xdr:colOff>
      <xdr:row>36</xdr:row>
      <xdr:rowOff>12700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60477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30480</xdr:rowOff>
    </xdr:from>
    <xdr:to>
      <xdr:col>69</xdr:col>
      <xdr:colOff>142875</xdr:colOff>
      <xdr:row>38</xdr:row>
      <xdr:rowOff>132080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116857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99060</xdr:rowOff>
    </xdr:from>
    <xdr:to>
      <xdr:col>65</xdr:col>
      <xdr:colOff>53975</xdr:colOff>
      <xdr:row>39</xdr:row>
      <xdr:rowOff>29210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61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13987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76200</xdr:rowOff>
    </xdr:from>
    <xdr:to>
      <xdr:col>82</xdr:col>
      <xdr:colOff>158750</xdr:colOff>
      <xdr:row>35</xdr:row>
      <xdr:rowOff>6350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156227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81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87630</xdr:rowOff>
    </xdr:from>
    <xdr:to>
      <xdr:col>78</xdr:col>
      <xdr:colOff>120650</xdr:colOff>
      <xdr:row>36</xdr:row>
      <xdr:rowOff>17780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27957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41910</xdr:rowOff>
    </xdr:from>
    <xdr:to>
      <xdr:col>74</xdr:col>
      <xdr:colOff>31750</xdr:colOff>
      <xdr:row>35</xdr:row>
      <xdr:rowOff>143510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153687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167640</xdr:rowOff>
    </xdr:from>
    <xdr:to>
      <xdr:col>69</xdr:col>
      <xdr:colOff>142875</xdr:colOff>
      <xdr:row>35</xdr:row>
      <xdr:rowOff>97790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107967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a:t>
          </a:r>
          <a:r>
            <a:rPr kumimoji="1" lang="en-US" altLang="ja-JP" sz="1300">
              <a:latin typeface="ＭＳ Ｐゴシック" panose="020B0600070205080204" pitchFamily="50" charset="-128"/>
              <a:ea typeface="ＭＳ Ｐゴシック" panose="020B0600070205080204" pitchFamily="50" charset="-128"/>
            </a:rPr>
            <a:t>14.3</a:t>
          </a:r>
          <a:r>
            <a:rPr kumimoji="1" lang="ja-JP" altLang="en-US" sz="1300">
              <a:latin typeface="ＭＳ Ｐゴシック" panose="020B0600070205080204" pitchFamily="50" charset="-128"/>
              <a:ea typeface="ＭＳ Ｐゴシック" panose="020B0600070205080204" pitchFamily="50" charset="-128"/>
            </a:rPr>
            <a:t>％で前年度と比べると</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類似団体平均と比べると</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ポイント下回っており、これまで市債の発行抑制目標等に留意し、適切な市債発行に努めてきたこと等が要因となっている。</a:t>
          </a:r>
        </a:p>
        <a:p>
          <a:r>
            <a:rPr kumimoji="1" lang="ja-JP" altLang="en-US" sz="1300">
              <a:latin typeface="ＭＳ Ｐゴシック" panose="020B0600070205080204" pitchFamily="50" charset="-128"/>
              <a:ea typeface="ＭＳ Ｐゴシック" panose="020B0600070205080204" pitchFamily="50" charset="-128"/>
            </a:rPr>
            <a:t>　引き続き、各財政指標を注視しながら適切な財政運営に努める。</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50800</xdr:rowOff>
    </xdr:from>
    <xdr:to>
      <xdr:col>24</xdr:col>
      <xdr:colOff>25400</xdr:colOff>
      <xdr:row>81</xdr:row>
      <xdr:rowOff>31750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66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3827</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31750</xdr:rowOff>
    </xdr:from>
    <xdr:to>
      <xdr:col>24</xdr:col>
      <xdr:colOff>114300</xdr:colOff>
      <xdr:row>81</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137177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31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50800</xdr:rowOff>
    </xdr:from>
    <xdr:to>
      <xdr:col>24</xdr:col>
      <xdr:colOff>114300</xdr:colOff>
      <xdr:row>73</xdr:row>
      <xdr:rowOff>50800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6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12700</xdr:rowOff>
    </xdr:from>
    <xdr:to>
      <xdr:col>24</xdr:col>
      <xdr:colOff>25400</xdr:colOff>
      <xdr:row>73</xdr:row>
      <xdr:rowOff>50800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987800" y="125285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67327</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097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95250</xdr:rowOff>
    </xdr:from>
    <xdr:to>
      <xdr:col>24</xdr:col>
      <xdr:colOff>76200</xdr:colOff>
      <xdr:row>77</xdr:row>
      <xdr:rowOff>25400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12700</xdr:rowOff>
    </xdr:from>
    <xdr:to>
      <xdr:col>19</xdr:col>
      <xdr:colOff>187325</xdr:colOff>
      <xdr:row>73</xdr:row>
      <xdr:rowOff>31750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098800" y="12528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133350</xdr:rowOff>
    </xdr:from>
    <xdr:to>
      <xdr:col>20</xdr:col>
      <xdr:colOff>38100</xdr:colOff>
      <xdr:row>77</xdr:row>
      <xdr:rowOff>63500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48277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24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31750</xdr:rowOff>
    </xdr:from>
    <xdr:to>
      <xdr:col>15</xdr:col>
      <xdr:colOff>98425</xdr:colOff>
      <xdr:row>73</xdr:row>
      <xdr:rowOff>165100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2209800" y="125476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88900</xdr:rowOff>
    </xdr:from>
    <xdr:to>
      <xdr:col>11</xdr:col>
      <xdr:colOff>9525</xdr:colOff>
      <xdr:row>73</xdr:row>
      <xdr:rowOff>165100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1320800" y="126047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76200</xdr:rowOff>
    </xdr:from>
    <xdr:to>
      <xdr:col>11</xdr:col>
      <xdr:colOff>60325</xdr:colOff>
      <xdr:row>78</xdr:row>
      <xdr:rowOff>6350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162577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114300</xdr:rowOff>
    </xdr:from>
    <xdr:to>
      <xdr:col>6</xdr:col>
      <xdr:colOff>171450</xdr:colOff>
      <xdr:row>78</xdr:row>
      <xdr:rowOff>44450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29227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0</xdr:rowOff>
    </xdr:from>
    <xdr:to>
      <xdr:col>24</xdr:col>
      <xdr:colOff>76200</xdr:colOff>
      <xdr:row>73</xdr:row>
      <xdr:rowOff>101600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251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80027</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242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72</xdr:row>
      <xdr:rowOff>133350</xdr:rowOff>
    </xdr:from>
    <xdr:to>
      <xdr:col>20</xdr:col>
      <xdr:colOff>38100</xdr:colOff>
      <xdr:row>73</xdr:row>
      <xdr:rowOff>63500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247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73677</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224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72</xdr:row>
      <xdr:rowOff>152400</xdr:rowOff>
    </xdr:from>
    <xdr:to>
      <xdr:col>15</xdr:col>
      <xdr:colOff>149225</xdr:colOff>
      <xdr:row>73</xdr:row>
      <xdr:rowOff>82550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249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92727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226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114300</xdr:rowOff>
    </xdr:from>
    <xdr:to>
      <xdr:col>11</xdr:col>
      <xdr:colOff>60325</xdr:colOff>
      <xdr:row>74</xdr:row>
      <xdr:rowOff>44450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263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54627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239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38100</xdr:rowOff>
    </xdr:from>
    <xdr:to>
      <xdr:col>6</xdr:col>
      <xdr:colOff>171450</xdr:colOff>
      <xdr:row>73</xdr:row>
      <xdr:rowOff>139700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255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149877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232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a:t>
          </a:r>
          <a:r>
            <a:rPr kumimoji="1" lang="en-US" altLang="ja-JP" sz="1300">
              <a:latin typeface="ＭＳ Ｐゴシック" panose="020B0600070205080204" pitchFamily="50" charset="-128"/>
              <a:ea typeface="ＭＳ Ｐゴシック" panose="020B0600070205080204" pitchFamily="50" charset="-128"/>
            </a:rPr>
            <a:t>81.7</a:t>
          </a:r>
          <a:r>
            <a:rPr kumimoji="1" lang="ja-JP" altLang="en-US" sz="1300">
              <a:latin typeface="ＭＳ Ｐゴシック" panose="020B0600070205080204" pitchFamily="50" charset="-128"/>
              <a:ea typeface="ＭＳ Ｐゴシック" panose="020B0600070205080204" pitchFamily="50" charset="-128"/>
            </a:rPr>
            <a:t>％で前年度と比べると</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ポイント減少し、類似団体平均と比べる</a:t>
          </a:r>
          <a:r>
            <a:rPr kumimoji="1" lang="ja-JP" altLang="en-US" sz="1300">
              <a:solidFill>
                <a:schemeClr val="tx1"/>
              </a:solidFill>
              <a:latin typeface="ＭＳ Ｐゴシック" panose="020B0600070205080204" pitchFamily="50" charset="-128"/>
              <a:ea typeface="ＭＳ Ｐゴシック" panose="020B0600070205080204" pitchFamily="50" charset="-128"/>
            </a:rPr>
            <a:t>と</a:t>
          </a:r>
          <a:r>
            <a:rPr kumimoji="1" lang="en-US" altLang="ja-JP" sz="1300">
              <a:solidFill>
                <a:schemeClr val="tx1"/>
              </a:solidFill>
              <a:latin typeface="ＭＳ Ｐゴシック" panose="020B0600070205080204" pitchFamily="50" charset="-128"/>
              <a:ea typeface="ＭＳ Ｐゴシック" panose="020B0600070205080204" pitchFamily="50" charset="-128"/>
            </a:rPr>
            <a:t>3.0</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a:t>
          </a:r>
          <a:r>
            <a:rPr kumimoji="1" lang="ja-JP" altLang="en-US" sz="1300">
              <a:latin typeface="ＭＳ Ｐゴシック" panose="020B0600070205080204" pitchFamily="50" charset="-128"/>
              <a:ea typeface="ＭＳ Ｐゴシック" panose="020B0600070205080204" pitchFamily="50" charset="-128"/>
            </a:rPr>
            <a:t>上回っている。</a:t>
          </a:r>
        </a:p>
        <a:p>
          <a:r>
            <a:rPr kumimoji="1" lang="ja-JP" altLang="en-US" sz="1300">
              <a:latin typeface="ＭＳ Ｐゴシック" panose="020B0600070205080204" pitchFamily="50" charset="-128"/>
              <a:ea typeface="ＭＳ Ｐゴシック" panose="020B0600070205080204" pitchFamily="50" charset="-128"/>
            </a:rPr>
            <a:t>　人件費、扶助費及び物件費に係る経常収支比率が類似団体平均を上回っていることが要因となっている。</a:t>
          </a:r>
        </a:p>
        <a:p>
          <a:r>
            <a:rPr kumimoji="1" lang="ja-JP" altLang="en-US" sz="1300">
              <a:latin typeface="ＭＳ Ｐゴシック" panose="020B0600070205080204" pitchFamily="50" charset="-128"/>
              <a:ea typeface="ＭＳ Ｐゴシック" panose="020B0600070205080204" pitchFamily="50" charset="-128"/>
            </a:rPr>
            <a:t>　今後も徹底した事務事業の精査・見直しによる既存事業の廃止・縮小・統合・改善・効率化等により、経費の縮減に努める。</a:t>
          </a: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0" name="公債費以外グラフ枠">
          <a:extLst>
            <a:ext uri="{FF2B5EF4-FFF2-40B4-BE49-F238E27FC236}">
              <a16:creationId xmlns:a16="http://schemas.microsoft.com/office/drawing/2014/main" id="{00000000-0008-0000-0400-0000A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80</xdr:row>
      <xdr:rowOff>143329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6510000" y="12651015"/>
          <a:ext cx="0" cy="120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115406</xdr:rowOff>
    </xdr:from>
    <xdr:ext cx="762000" cy="259045"/>
    <xdr:sp macro="" textlink="">
      <xdr:nvSpPr>
        <xdr:cNvPr id="432" name="公債費以外最小値テキスト">
          <a:extLst>
            <a:ext uri="{FF2B5EF4-FFF2-40B4-BE49-F238E27FC236}">
              <a16:creationId xmlns:a16="http://schemas.microsoft.com/office/drawing/2014/main" id="{00000000-0008-0000-0400-0000B0010000}"/>
            </a:ext>
          </a:extLst>
        </xdr:cNvPr>
        <xdr:cNvSpPr txBox="1"/>
      </xdr:nvSpPr>
      <xdr:spPr>
        <a:xfrm>
          <a:off x="16598900" y="138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143329</xdr:rowOff>
    </xdr:from>
    <xdr:to>
      <xdr:col>82</xdr:col>
      <xdr:colOff>196850</xdr:colOff>
      <xdr:row>80</xdr:row>
      <xdr:rowOff>143329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385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34" name="公債費以外最大値テキスト">
          <a:extLst>
            <a:ext uri="{FF2B5EF4-FFF2-40B4-BE49-F238E27FC236}">
              <a16:creationId xmlns:a16="http://schemas.microsoft.com/office/drawing/2014/main" id="{00000000-0008-0000-0400-0000B2010000}"/>
            </a:ext>
          </a:extLst>
        </xdr:cNvPr>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137886</xdr:rowOff>
    </xdr:from>
    <xdr:to>
      <xdr:col>82</xdr:col>
      <xdr:colOff>107950</xdr:colOff>
      <xdr:row>79</xdr:row>
      <xdr:rowOff>86179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5671800" y="13510986"/>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119941</xdr:rowOff>
    </xdr:from>
    <xdr:ext cx="762000" cy="259045"/>
    <xdr:sp macro="" textlink="">
      <xdr:nvSpPr>
        <xdr:cNvPr id="437" name="公債費以外平均値テキスト">
          <a:extLst>
            <a:ext uri="{FF2B5EF4-FFF2-40B4-BE49-F238E27FC236}">
              <a16:creationId xmlns:a16="http://schemas.microsoft.com/office/drawing/2014/main" id="{00000000-0008-0000-0400-0000B5010000}"/>
            </a:ext>
          </a:extLst>
        </xdr:cNvPr>
        <xdr:cNvSpPr txBox="1"/>
      </xdr:nvSpPr>
      <xdr:spPr>
        <a:xfrm>
          <a:off x="16598900" y="12978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103414</xdr:rowOff>
    </xdr:from>
    <xdr:to>
      <xdr:col>82</xdr:col>
      <xdr:colOff>158750</xdr:colOff>
      <xdr:row>77</xdr:row>
      <xdr:rowOff>33564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6459200" y="1313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26307</xdr:rowOff>
    </xdr:from>
    <xdr:to>
      <xdr:col>78</xdr:col>
      <xdr:colOff>69850</xdr:colOff>
      <xdr:row>79</xdr:row>
      <xdr:rowOff>86179</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4782800" y="13227957"/>
          <a:ext cx="889000" cy="40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70757</xdr:rowOff>
    </xdr:from>
    <xdr:to>
      <xdr:col>78</xdr:col>
      <xdr:colOff>120650</xdr:colOff>
      <xdr:row>77</xdr:row>
      <xdr:rowOff>907</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5621000" y="1310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11084</xdr:rowOff>
    </xdr:from>
    <xdr:ext cx="7366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290800" y="12869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26307</xdr:rowOff>
    </xdr:from>
    <xdr:to>
      <xdr:col>73</xdr:col>
      <xdr:colOff>180975</xdr:colOff>
      <xdr:row>79</xdr:row>
      <xdr:rowOff>140607</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893800" y="13227957"/>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54428</xdr:rowOff>
    </xdr:from>
    <xdr:to>
      <xdr:col>74</xdr:col>
      <xdr:colOff>31750</xdr:colOff>
      <xdr:row>74</xdr:row>
      <xdr:rowOff>156028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4732000" y="1274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166205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2510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140607</xdr:rowOff>
    </xdr:from>
    <xdr:to>
      <xdr:col>69</xdr:col>
      <xdr:colOff>92075</xdr:colOff>
      <xdr:row>81</xdr:row>
      <xdr:rowOff>15421</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flipV="1">
          <a:off x="13004800" y="13685157"/>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136071</xdr:rowOff>
    </xdr:from>
    <xdr:to>
      <xdr:col>69</xdr:col>
      <xdr:colOff>142875</xdr:colOff>
      <xdr:row>77</xdr:row>
      <xdr:rowOff>66221</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3843000" y="131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76399</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93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114300</xdr:rowOff>
    </xdr:from>
    <xdr:to>
      <xdr:col>65</xdr:col>
      <xdr:colOff>53975</xdr:colOff>
      <xdr:row>77</xdr:row>
      <xdr:rowOff>44450</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2954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54627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87086</xdr:rowOff>
    </xdr:from>
    <xdr:to>
      <xdr:col>82</xdr:col>
      <xdr:colOff>158750</xdr:colOff>
      <xdr:row>79</xdr:row>
      <xdr:rowOff>17236</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6459200" y="1346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59163</xdr:rowOff>
    </xdr:from>
    <xdr:ext cx="762000" cy="259045"/>
    <xdr:sp macro="" textlink="">
      <xdr:nvSpPr>
        <xdr:cNvPr id="456" name="公債費以外該当値テキスト">
          <a:extLst>
            <a:ext uri="{FF2B5EF4-FFF2-40B4-BE49-F238E27FC236}">
              <a16:creationId xmlns:a16="http://schemas.microsoft.com/office/drawing/2014/main" id="{00000000-0008-0000-0400-0000C8010000}"/>
            </a:ext>
          </a:extLst>
        </xdr:cNvPr>
        <xdr:cNvSpPr txBox="1"/>
      </xdr:nvSpPr>
      <xdr:spPr>
        <a:xfrm>
          <a:off x="16598900" y="13432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35379</xdr:rowOff>
    </xdr:from>
    <xdr:to>
      <xdr:col>78</xdr:col>
      <xdr:colOff>120650</xdr:colOff>
      <xdr:row>79</xdr:row>
      <xdr:rowOff>136979</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5621000" y="1357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121756</xdr:rowOff>
    </xdr:from>
    <xdr:ext cx="7366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5290800" y="13666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146957</xdr:rowOff>
    </xdr:from>
    <xdr:to>
      <xdr:col>74</xdr:col>
      <xdr:colOff>31750</xdr:colOff>
      <xdr:row>77</xdr:row>
      <xdr:rowOff>77107</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4732000" y="1317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61884</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4401800" y="1326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89807</xdr:rowOff>
    </xdr:from>
    <xdr:to>
      <xdr:col>69</xdr:col>
      <xdr:colOff>142875</xdr:colOff>
      <xdr:row>80</xdr:row>
      <xdr:rowOff>19957</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3843000" y="1363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4734</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3512800" y="1372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136071</xdr:rowOff>
    </xdr:from>
    <xdr:to>
      <xdr:col>65</xdr:col>
      <xdr:colOff>53975</xdr:colOff>
      <xdr:row>81</xdr:row>
      <xdr:rowOff>66221</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2954000" y="1385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50998</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2623800" y="13938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24054</xdr:rowOff>
    </xdr:from>
    <xdr:to>
      <xdr:col>29</xdr:col>
      <xdr:colOff>127000</xdr:colOff>
      <xdr:row>19</xdr:row>
      <xdr:rowOff>131001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29079"/>
          <a:ext cx="0" cy="13070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103078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08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131001</xdr:rowOff>
    </xdr:from>
    <xdr:to>
      <xdr:col>30</xdr:col>
      <xdr:colOff>25400</xdr:colOff>
      <xdr:row>19</xdr:row>
      <xdr:rowOff>131001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361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110431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2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24054</xdr:rowOff>
    </xdr:from>
    <xdr:to>
      <xdr:col>30</xdr:col>
      <xdr:colOff>25400</xdr:colOff>
      <xdr:row>12</xdr:row>
      <xdr:rowOff>24054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290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1918</xdr:rowOff>
    </xdr:from>
    <xdr:to>
      <xdr:col>29</xdr:col>
      <xdr:colOff>127000</xdr:colOff>
      <xdr:row>16</xdr:row>
      <xdr:rowOff>62573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92743"/>
          <a:ext cx="647700" cy="606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13</xdr:row>
      <xdr:rowOff>138333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4148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121806</xdr:rowOff>
    </xdr:from>
    <xdr:to>
      <xdr:col>29</xdr:col>
      <xdr:colOff>177800</xdr:colOff>
      <xdr:row>15</xdr:row>
      <xdr:rowOff>51956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569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62573</xdr:rowOff>
    </xdr:from>
    <xdr:to>
      <xdr:col>26</xdr:col>
      <xdr:colOff>50800</xdr:colOff>
      <xdr:row>16</xdr:row>
      <xdr:rowOff>127381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53398"/>
          <a:ext cx="698500" cy="648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14</xdr:row>
      <xdr:rowOff>169012</xdr:rowOff>
    </xdr:from>
    <xdr:to>
      <xdr:col>26</xdr:col>
      <xdr:colOff>101600</xdr:colOff>
      <xdr:row>15</xdr:row>
      <xdr:rowOff>99162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616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109339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385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101435</xdr:rowOff>
    </xdr:from>
    <xdr:to>
      <xdr:col>22</xdr:col>
      <xdr:colOff>114300</xdr:colOff>
      <xdr:row>16</xdr:row>
      <xdr:rowOff>127381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892260"/>
          <a:ext cx="698500" cy="25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30937</xdr:rowOff>
    </xdr:from>
    <xdr:to>
      <xdr:col>22</xdr:col>
      <xdr:colOff>165100</xdr:colOff>
      <xdr:row>15</xdr:row>
      <xdr:rowOff>132537</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650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142714</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419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101435</xdr:rowOff>
    </xdr:from>
    <xdr:to>
      <xdr:col>18</xdr:col>
      <xdr:colOff>177800</xdr:colOff>
      <xdr:row>16</xdr:row>
      <xdr:rowOff>147117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892260"/>
          <a:ext cx="698500" cy="456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38138</xdr:rowOff>
    </xdr:from>
    <xdr:to>
      <xdr:col>19</xdr:col>
      <xdr:colOff>38100</xdr:colOff>
      <xdr:row>15</xdr:row>
      <xdr:rowOff>139738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6575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149915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426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71285</xdr:rowOff>
    </xdr:from>
    <xdr:to>
      <xdr:col>15</xdr:col>
      <xdr:colOff>101600</xdr:colOff>
      <xdr:row>16</xdr:row>
      <xdr:rowOff>1435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6906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11612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45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122568</xdr:rowOff>
    </xdr:from>
    <xdr:to>
      <xdr:col>29</xdr:col>
      <xdr:colOff>177800</xdr:colOff>
      <xdr:row>16</xdr:row>
      <xdr:rowOff>52718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419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94645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1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11773</xdr:rowOff>
    </xdr:from>
    <xdr:to>
      <xdr:col>26</xdr:col>
      <xdr:colOff>101600</xdr:colOff>
      <xdr:row>16</xdr:row>
      <xdr:rowOff>113373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02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98150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888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76581</xdr:rowOff>
    </xdr:from>
    <xdr:to>
      <xdr:col>22</xdr:col>
      <xdr:colOff>165100</xdr:colOff>
      <xdr:row>17</xdr:row>
      <xdr:rowOff>6731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674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162958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953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50635</xdr:rowOff>
    </xdr:from>
    <xdr:to>
      <xdr:col>19</xdr:col>
      <xdr:colOff>38100</xdr:colOff>
      <xdr:row>16</xdr:row>
      <xdr:rowOff>152235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41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137012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2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96317</xdr:rowOff>
    </xdr:from>
    <xdr:to>
      <xdr:col>15</xdr:col>
      <xdr:colOff>101600</xdr:colOff>
      <xdr:row>17</xdr:row>
      <xdr:rowOff>26467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871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11244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7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329463</xdr:rowOff>
    </xdr:from>
    <xdr:to>
      <xdr:col>29</xdr:col>
      <xdr:colOff>127000</xdr:colOff>
      <xdr:row>38</xdr:row>
      <xdr:rowOff>16814</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254013"/>
          <a:ext cx="0" cy="12304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331791</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5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16814</xdr:rowOff>
    </xdr:from>
    <xdr:to>
      <xdr:col>30</xdr:col>
      <xdr:colOff>25400</xdr:colOff>
      <xdr:row>38</xdr:row>
      <xdr:rowOff>16814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844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72940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9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329463</xdr:rowOff>
    </xdr:from>
    <xdr:to>
      <xdr:col>30</xdr:col>
      <xdr:colOff>25400</xdr:colOff>
      <xdr:row>33</xdr:row>
      <xdr:rowOff>329463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2540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178778</xdr:rowOff>
    </xdr:from>
    <xdr:to>
      <xdr:col>29</xdr:col>
      <xdr:colOff>127000</xdr:colOff>
      <xdr:row>37</xdr:row>
      <xdr:rowOff>184836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303478"/>
          <a:ext cx="647700" cy="6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86250</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696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241173</xdr:rowOff>
    </xdr:from>
    <xdr:to>
      <xdr:col>29</xdr:col>
      <xdr:colOff>177800</xdr:colOff>
      <xdr:row>35</xdr:row>
      <xdr:rowOff>342773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8515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184836</xdr:rowOff>
    </xdr:from>
    <xdr:to>
      <xdr:col>26</xdr:col>
      <xdr:colOff>50800</xdr:colOff>
      <xdr:row>37</xdr:row>
      <xdr:rowOff>189712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309536"/>
          <a:ext cx="698500" cy="48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277178</xdr:rowOff>
    </xdr:from>
    <xdr:to>
      <xdr:col>26</xdr:col>
      <xdr:colOff>101600</xdr:colOff>
      <xdr:row>36</xdr:row>
      <xdr:rowOff>35878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875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46055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65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189712</xdr:rowOff>
    </xdr:from>
    <xdr:to>
      <xdr:col>22</xdr:col>
      <xdr:colOff>114300</xdr:colOff>
      <xdr:row>37</xdr:row>
      <xdr:rowOff>207963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314412"/>
          <a:ext cx="698500" cy="182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229971</xdr:rowOff>
    </xdr:from>
    <xdr:to>
      <xdr:col>22</xdr:col>
      <xdr:colOff>165100</xdr:colOff>
      <xdr:row>35</xdr:row>
      <xdr:rowOff>331571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403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341748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609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193104</xdr:rowOff>
    </xdr:from>
    <xdr:to>
      <xdr:col>18</xdr:col>
      <xdr:colOff>177800</xdr:colOff>
      <xdr:row>37</xdr:row>
      <xdr:rowOff>207963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317804"/>
          <a:ext cx="698500" cy="148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222123</xdr:rowOff>
    </xdr:from>
    <xdr:to>
      <xdr:col>19</xdr:col>
      <xdr:colOff>38100</xdr:colOff>
      <xdr:row>35</xdr:row>
      <xdr:rowOff>323723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324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333900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01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237668</xdr:rowOff>
    </xdr:from>
    <xdr:to>
      <xdr:col>15</xdr:col>
      <xdr:colOff>101600</xdr:colOff>
      <xdr:row>35</xdr:row>
      <xdr:rowOff>339268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48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6545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616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127978</xdr:rowOff>
    </xdr:from>
    <xdr:to>
      <xdr:col>29</xdr:col>
      <xdr:colOff>177800</xdr:colOff>
      <xdr:row>37</xdr:row>
      <xdr:rowOff>229578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252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100055</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224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134036</xdr:rowOff>
    </xdr:from>
    <xdr:to>
      <xdr:col>26</xdr:col>
      <xdr:colOff>101600</xdr:colOff>
      <xdr:row>37</xdr:row>
      <xdr:rowOff>235636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2587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220413</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345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138912</xdr:rowOff>
    </xdr:from>
    <xdr:to>
      <xdr:col>22</xdr:col>
      <xdr:colOff>165100</xdr:colOff>
      <xdr:row>37</xdr:row>
      <xdr:rowOff>240512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2636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225289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349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157163</xdr:rowOff>
    </xdr:from>
    <xdr:to>
      <xdr:col>19</xdr:col>
      <xdr:colOff>38100</xdr:colOff>
      <xdr:row>37</xdr:row>
      <xdr:rowOff>258763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2818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243540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36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142304</xdr:rowOff>
    </xdr:from>
    <xdr:to>
      <xdr:col>15</xdr:col>
      <xdr:colOff>101600</xdr:colOff>
      <xdr:row>37</xdr:row>
      <xdr:rowOff>243904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2670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228681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3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717,861
699,153
328.91
345,888,993
337,235,774
7,060,378
184,939,705
258,186,998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158712</xdr:rowOff>
    </xdr:from>
    <xdr:to>
      <xdr:col>24</xdr:col>
      <xdr:colOff>62865</xdr:colOff>
      <xdr:row>38</xdr:row>
      <xdr:rowOff>150063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02212"/>
          <a:ext cx="1270" cy="136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153890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6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150063</xdr:rowOff>
    </xdr:from>
    <xdr:to>
      <xdr:col>24</xdr:col>
      <xdr:colOff>152400</xdr:colOff>
      <xdr:row>38</xdr:row>
      <xdr:rowOff>150063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65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105389</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158712</xdr:rowOff>
    </xdr:from>
    <xdr:to>
      <xdr:col>24</xdr:col>
      <xdr:colOff>152400</xdr:colOff>
      <xdr:row>30</xdr:row>
      <xdr:rowOff>158712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0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62967</xdr:rowOff>
    </xdr:from>
    <xdr:to>
      <xdr:col>24</xdr:col>
      <xdr:colOff>63500</xdr:colOff>
      <xdr:row>34</xdr:row>
      <xdr:rowOff>117221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892267"/>
          <a:ext cx="838200" cy="5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155363</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6417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132486</xdr:rowOff>
    </xdr:from>
    <xdr:to>
      <xdr:col>24</xdr:col>
      <xdr:colOff>114300</xdr:colOff>
      <xdr:row>34</xdr:row>
      <xdr:rowOff>62636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79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62967</xdr:rowOff>
    </xdr:from>
    <xdr:to>
      <xdr:col>19</xdr:col>
      <xdr:colOff>177800</xdr:colOff>
      <xdr:row>34</xdr:row>
      <xdr:rowOff>162027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892267"/>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23520</xdr:rowOff>
    </xdr:from>
    <xdr:to>
      <xdr:col>20</xdr:col>
      <xdr:colOff>38100</xdr:colOff>
      <xdr:row>33</xdr:row>
      <xdr:rowOff>125120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68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141647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456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109106</xdr:rowOff>
    </xdr:from>
    <xdr:to>
      <xdr:col>15</xdr:col>
      <xdr:colOff>50800</xdr:colOff>
      <xdr:row>34</xdr:row>
      <xdr:rowOff>162027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938406"/>
          <a:ext cx="889000" cy="5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53543</xdr:rowOff>
    </xdr:from>
    <xdr:to>
      <xdr:col>15</xdr:col>
      <xdr:colOff>101600</xdr:colOff>
      <xdr:row>33</xdr:row>
      <xdr:rowOff>155143</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71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220</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48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109106</xdr:rowOff>
    </xdr:from>
    <xdr:to>
      <xdr:col>10</xdr:col>
      <xdr:colOff>114300</xdr:colOff>
      <xdr:row>35</xdr:row>
      <xdr:rowOff>92532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38406"/>
          <a:ext cx="889000" cy="154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64592</xdr:rowOff>
    </xdr:from>
    <xdr:to>
      <xdr:col>10</xdr:col>
      <xdr:colOff>165100</xdr:colOff>
      <xdr:row>33</xdr:row>
      <xdr:rowOff>166192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72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11269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497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136030</xdr:rowOff>
    </xdr:from>
    <xdr:to>
      <xdr:col>6</xdr:col>
      <xdr:colOff>38100</xdr:colOff>
      <xdr:row>34</xdr:row>
      <xdr:rowOff>66180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79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82707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569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66421</xdr:rowOff>
    </xdr:from>
    <xdr:to>
      <xdr:col>24</xdr:col>
      <xdr:colOff>114300</xdr:colOff>
      <xdr:row>34</xdr:row>
      <xdr:rowOff>168021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9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44848</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74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12167</xdr:rowOff>
    </xdr:from>
    <xdr:to>
      <xdr:col>20</xdr:col>
      <xdr:colOff>38100</xdr:colOff>
      <xdr:row>34</xdr:row>
      <xdr:rowOff>113767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4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104894</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934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111227</xdr:rowOff>
    </xdr:from>
    <xdr:to>
      <xdr:col>15</xdr:col>
      <xdr:colOff>101600</xdr:colOff>
      <xdr:row>35</xdr:row>
      <xdr:rowOff>41377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4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32504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03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58306</xdr:rowOff>
    </xdr:from>
    <xdr:to>
      <xdr:col>10</xdr:col>
      <xdr:colOff>165100</xdr:colOff>
      <xdr:row>34</xdr:row>
      <xdr:rowOff>159906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8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151033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980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41732</xdr:rowOff>
    </xdr:from>
    <xdr:to>
      <xdr:col>6</xdr:col>
      <xdr:colOff>38100</xdr:colOff>
      <xdr:row>35</xdr:row>
      <xdr:rowOff>143332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4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134459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3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156753</xdr:rowOff>
    </xdr:from>
    <xdr:to>
      <xdr:col>24</xdr:col>
      <xdr:colOff>62865</xdr:colOff>
      <xdr:row>59</xdr:row>
      <xdr:rowOff>12370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900703"/>
          <a:ext cx="1270" cy="12272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16197</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3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12370</xdr:rowOff>
    </xdr:from>
    <xdr:to>
      <xdr:col>24</xdr:col>
      <xdr:colOff>152400</xdr:colOff>
      <xdr:row>59</xdr:row>
      <xdr:rowOff>12370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2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103430</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67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156753</xdr:rowOff>
    </xdr:from>
    <xdr:to>
      <xdr:col>24</xdr:col>
      <xdr:colOff>152400</xdr:colOff>
      <xdr:row>51</xdr:row>
      <xdr:rowOff>156753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9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29195</xdr:rowOff>
    </xdr:from>
    <xdr:to>
      <xdr:col>24</xdr:col>
      <xdr:colOff>63500</xdr:colOff>
      <xdr:row>55</xdr:row>
      <xdr:rowOff>153828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458945"/>
          <a:ext cx="838200" cy="12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73052</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3313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50175</xdr:rowOff>
    </xdr:from>
    <xdr:to>
      <xdr:col>24</xdr:col>
      <xdr:colOff>114300</xdr:colOff>
      <xdr:row>55</xdr:row>
      <xdr:rowOff>151775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47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29195</xdr:rowOff>
    </xdr:from>
    <xdr:to>
      <xdr:col>19</xdr:col>
      <xdr:colOff>177800</xdr:colOff>
      <xdr:row>56</xdr:row>
      <xdr:rowOff>122418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458945"/>
          <a:ext cx="889000" cy="26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31384</xdr:rowOff>
    </xdr:from>
    <xdr:to>
      <xdr:col>20</xdr:col>
      <xdr:colOff>38100</xdr:colOff>
      <xdr:row>53</xdr:row>
      <xdr:rowOff>132984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11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149511</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889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122418</xdr:rowOff>
    </xdr:from>
    <xdr:to>
      <xdr:col>15</xdr:col>
      <xdr:colOff>50800</xdr:colOff>
      <xdr:row>57</xdr:row>
      <xdr:rowOff>69017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723618"/>
          <a:ext cx="889000" cy="118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25121</xdr:rowOff>
    </xdr:from>
    <xdr:to>
      <xdr:col>15</xdr:col>
      <xdr:colOff>101600</xdr:colOff>
      <xdr:row>54</xdr:row>
      <xdr:rowOff>126721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28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143248</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05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69017</xdr:rowOff>
    </xdr:from>
    <xdr:to>
      <xdr:col>10</xdr:col>
      <xdr:colOff>114300</xdr:colOff>
      <xdr:row>57</xdr:row>
      <xdr:rowOff>158217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41667"/>
          <a:ext cx="889000" cy="89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81951</xdr:rowOff>
    </xdr:from>
    <xdr:to>
      <xdr:col>10</xdr:col>
      <xdr:colOff>165100</xdr:colOff>
      <xdr:row>58</xdr:row>
      <xdr:rowOff>12101</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3228</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94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119624</xdr:rowOff>
    </xdr:from>
    <xdr:to>
      <xdr:col>6</xdr:col>
      <xdr:colOff>38100</xdr:colOff>
      <xdr:row>59</xdr:row>
      <xdr:rowOff>49774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1006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40901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10156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103028</xdr:rowOff>
    </xdr:from>
    <xdr:to>
      <xdr:col>24</xdr:col>
      <xdr:colOff>114300</xdr:colOff>
      <xdr:row>56</xdr:row>
      <xdr:rowOff>33178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53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81455</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511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149845</xdr:rowOff>
    </xdr:from>
    <xdr:to>
      <xdr:col>20</xdr:col>
      <xdr:colOff>38100</xdr:colOff>
      <xdr:row>55</xdr:row>
      <xdr:rowOff>79995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40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71122</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50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71618</xdr:rowOff>
    </xdr:from>
    <xdr:to>
      <xdr:col>15</xdr:col>
      <xdr:colOff>101600</xdr:colOff>
      <xdr:row>57</xdr:row>
      <xdr:rowOff>1768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67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164345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76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18217</xdr:rowOff>
    </xdr:from>
    <xdr:to>
      <xdr:col>10</xdr:col>
      <xdr:colOff>165100</xdr:colOff>
      <xdr:row>57</xdr:row>
      <xdr:rowOff>119817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79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136344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56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107417</xdr:rowOff>
    </xdr:from>
    <xdr:to>
      <xdr:col>6</xdr:col>
      <xdr:colOff>38100</xdr:colOff>
      <xdr:row>58</xdr:row>
      <xdr:rowOff>37567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8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54094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65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156028</xdr:rowOff>
    </xdr:from>
    <xdr:to>
      <xdr:col>24</xdr:col>
      <xdr:colOff>62865</xdr:colOff>
      <xdr:row>79</xdr:row>
      <xdr:rowOff>17453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57528"/>
          <a:ext cx="1270" cy="140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21280</xdr:rowOff>
    </xdr:from>
    <xdr:ext cx="469744"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17453</xdr:rowOff>
    </xdr:from>
    <xdr:to>
      <xdr:col>24</xdr:col>
      <xdr:colOff>152400</xdr:colOff>
      <xdr:row>79</xdr:row>
      <xdr:rowOff>17453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62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102705</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3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156028</xdr:rowOff>
    </xdr:from>
    <xdr:to>
      <xdr:col>24</xdr:col>
      <xdr:colOff>152400</xdr:colOff>
      <xdr:row>70</xdr:row>
      <xdr:rowOff>156028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117384</xdr:rowOff>
    </xdr:from>
    <xdr:to>
      <xdr:col>24</xdr:col>
      <xdr:colOff>63500</xdr:colOff>
      <xdr:row>77</xdr:row>
      <xdr:rowOff>145143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319034"/>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58981</xdr:rowOff>
    </xdr:from>
    <xdr:ext cx="469744"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29177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36105</xdr:rowOff>
    </xdr:from>
    <xdr:to>
      <xdr:col>24</xdr:col>
      <xdr:colOff>114300</xdr:colOff>
      <xdr:row>76</xdr:row>
      <xdr:rowOff>137705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06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117384</xdr:rowOff>
    </xdr:from>
    <xdr:to>
      <xdr:col>19</xdr:col>
      <xdr:colOff>177800</xdr:colOff>
      <xdr:row>78</xdr:row>
      <xdr:rowOff>64044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319034"/>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57658</xdr:rowOff>
    </xdr:from>
    <xdr:to>
      <xdr:col>20</xdr:col>
      <xdr:colOff>38100</xdr:colOff>
      <xdr:row>76</xdr:row>
      <xdr:rowOff>159258</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08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4335</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286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15712</xdr:rowOff>
    </xdr:from>
    <xdr:to>
      <xdr:col>15</xdr:col>
      <xdr:colOff>50800</xdr:colOff>
      <xdr:row>78</xdr:row>
      <xdr:rowOff>64044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388812"/>
          <a:ext cx="889000" cy="48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73986</xdr:rowOff>
    </xdr:from>
    <xdr:to>
      <xdr:col>15</xdr:col>
      <xdr:colOff>101600</xdr:colOff>
      <xdr:row>77</xdr:row>
      <xdr:rowOff>4136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1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20664</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287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128053</xdr:rowOff>
    </xdr:from>
    <xdr:to>
      <xdr:col>10</xdr:col>
      <xdr:colOff>114300</xdr:colOff>
      <xdr:row>78</xdr:row>
      <xdr:rowOff>15712</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329703"/>
          <a:ext cx="889000" cy="59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84110</xdr:rowOff>
    </xdr:from>
    <xdr:to>
      <xdr:col>10</xdr:col>
      <xdr:colOff>165100</xdr:colOff>
      <xdr:row>77</xdr:row>
      <xdr:rowOff>14260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11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30787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288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130048</xdr:rowOff>
    </xdr:from>
    <xdr:to>
      <xdr:col>6</xdr:col>
      <xdr:colOff>38100</xdr:colOff>
      <xdr:row>77</xdr:row>
      <xdr:rowOff>60198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1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76725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293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94343</xdr:rowOff>
    </xdr:from>
    <xdr:to>
      <xdr:col>24</xdr:col>
      <xdr:colOff>114300</xdr:colOff>
      <xdr:row>78</xdr:row>
      <xdr:rowOff>24493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29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72770</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27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66584</xdr:rowOff>
    </xdr:from>
    <xdr:to>
      <xdr:col>20</xdr:col>
      <xdr:colOff>38100</xdr:colOff>
      <xdr:row>77</xdr:row>
      <xdr:rowOff>168184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26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159311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36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13244</xdr:rowOff>
    </xdr:from>
    <xdr:to>
      <xdr:col>15</xdr:col>
      <xdr:colOff>101600</xdr:colOff>
      <xdr:row>78</xdr:row>
      <xdr:rowOff>114844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38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105971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47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136362</xdr:rowOff>
    </xdr:from>
    <xdr:to>
      <xdr:col>10</xdr:col>
      <xdr:colOff>165100</xdr:colOff>
      <xdr:row>78</xdr:row>
      <xdr:rowOff>66512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33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57639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43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77253</xdr:rowOff>
    </xdr:from>
    <xdr:to>
      <xdr:col>6</xdr:col>
      <xdr:colOff>38100</xdr:colOff>
      <xdr:row>78</xdr:row>
      <xdr:rowOff>7403</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27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169980</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37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128106</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930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14002</xdr:rowOff>
    </xdr:from>
    <xdr:to>
      <xdr:col>24</xdr:col>
      <xdr:colOff>62865</xdr:colOff>
      <xdr:row>99</xdr:row>
      <xdr:rowOff>141018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615952"/>
          <a:ext cx="1270" cy="1498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144845</xdr:rowOff>
    </xdr:from>
    <xdr:ext cx="599010"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711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141018</xdr:rowOff>
    </xdr:from>
    <xdr:to>
      <xdr:col>24</xdr:col>
      <xdr:colOff>152400</xdr:colOff>
      <xdr:row>99</xdr:row>
      <xdr:rowOff>141018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71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132129</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391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14002</xdr:rowOff>
    </xdr:from>
    <xdr:to>
      <xdr:col>24</xdr:col>
      <xdr:colOff>152400</xdr:colOff>
      <xdr:row>91</xdr:row>
      <xdr:rowOff>14002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61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97399</xdr:rowOff>
    </xdr:from>
    <xdr:to>
      <xdr:col>24</xdr:col>
      <xdr:colOff>63500</xdr:colOff>
      <xdr:row>97</xdr:row>
      <xdr:rowOff>154048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728049"/>
          <a:ext cx="838200" cy="5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11520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2992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160093</xdr:rowOff>
    </xdr:from>
    <xdr:to>
      <xdr:col>24</xdr:col>
      <xdr:colOff>114300</xdr:colOff>
      <xdr:row>96</xdr:row>
      <xdr:rowOff>90243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4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92424</xdr:rowOff>
    </xdr:from>
    <xdr:to>
      <xdr:col>19</xdr:col>
      <xdr:colOff>177800</xdr:colOff>
      <xdr:row>97</xdr:row>
      <xdr:rowOff>154048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908300" y="16723074"/>
          <a:ext cx="889000" cy="6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86962</xdr:rowOff>
    </xdr:from>
    <xdr:to>
      <xdr:col>20</xdr:col>
      <xdr:colOff>38100</xdr:colOff>
      <xdr:row>97</xdr:row>
      <xdr:rowOff>17112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54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33639</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321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92424</xdr:rowOff>
    </xdr:from>
    <xdr:to>
      <xdr:col>15</xdr:col>
      <xdr:colOff>50800</xdr:colOff>
      <xdr:row>99</xdr:row>
      <xdr:rowOff>8255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6723074"/>
          <a:ext cx="889000" cy="258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9793</xdr:rowOff>
    </xdr:from>
    <xdr:to>
      <xdr:col>15</xdr:col>
      <xdr:colOff>101600</xdr:colOff>
      <xdr:row>96</xdr:row>
      <xdr:rowOff>111393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46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127920</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244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8255</xdr:rowOff>
    </xdr:from>
    <xdr:to>
      <xdr:col>10</xdr:col>
      <xdr:colOff>114300</xdr:colOff>
      <xdr:row>99</xdr:row>
      <xdr:rowOff>77456</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981805"/>
          <a:ext cx="889000" cy="6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130397</xdr:rowOff>
    </xdr:from>
    <xdr:to>
      <xdr:col>10</xdr:col>
      <xdr:colOff>165100</xdr:colOff>
      <xdr:row>98</xdr:row>
      <xdr:rowOff>60547</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7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77074</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536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15748</xdr:rowOff>
    </xdr:from>
    <xdr:to>
      <xdr:col>6</xdr:col>
      <xdr:colOff>38100</xdr:colOff>
      <xdr:row>98</xdr:row>
      <xdr:rowOff>117348</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81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133875</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30795" y="16593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46599</xdr:rowOff>
    </xdr:from>
    <xdr:to>
      <xdr:col>24</xdr:col>
      <xdr:colOff>114300</xdr:colOff>
      <xdr:row>97</xdr:row>
      <xdr:rowOff>148199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67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25026</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655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103248</xdr:rowOff>
    </xdr:from>
    <xdr:to>
      <xdr:col>20</xdr:col>
      <xdr:colOff>38100</xdr:colOff>
      <xdr:row>98</xdr:row>
      <xdr:rowOff>33398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73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24525</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6826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41624</xdr:rowOff>
    </xdr:from>
    <xdr:to>
      <xdr:col>15</xdr:col>
      <xdr:colOff>101600</xdr:colOff>
      <xdr:row>97</xdr:row>
      <xdr:rowOff>143224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67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134351</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08795" y="16765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128905</xdr:rowOff>
    </xdr:from>
    <xdr:to>
      <xdr:col>10</xdr:col>
      <xdr:colOff>165100</xdr:colOff>
      <xdr:row>99</xdr:row>
      <xdr:rowOff>59055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93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99</xdr:row>
      <xdr:rowOff>50182</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795" y="1702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26656</xdr:rowOff>
    </xdr:from>
    <xdr:to>
      <xdr:col>6</xdr:col>
      <xdr:colOff>38100</xdr:colOff>
      <xdr:row>99</xdr:row>
      <xdr:rowOff>128256</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700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119383</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30795" y="17092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9823</xdr:rowOff>
    </xdr:from>
    <xdr:to>
      <xdr:col>54</xdr:col>
      <xdr:colOff>189865</xdr:colOff>
      <xdr:row>38</xdr:row>
      <xdr:rowOff>1539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6182023"/>
          <a:ext cx="1270" cy="334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5366</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2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1539</xdr:rowOff>
    </xdr:from>
    <xdr:to>
      <xdr:col>55</xdr:col>
      <xdr:colOff>88900</xdr:colOff>
      <xdr:row>38</xdr:row>
      <xdr:rowOff>1539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16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127950</xdr:rowOff>
    </xdr:from>
    <xdr:ext cx="534377"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95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9823</xdr:rowOff>
    </xdr:from>
    <xdr:to>
      <xdr:col>55</xdr:col>
      <xdr:colOff>88900</xdr:colOff>
      <xdr:row>36</xdr:row>
      <xdr:rowOff>9823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182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147418</xdr:rowOff>
    </xdr:from>
    <xdr:to>
      <xdr:col>55</xdr:col>
      <xdr:colOff>0</xdr:colOff>
      <xdr:row>38</xdr:row>
      <xdr:rowOff>1539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491068"/>
          <a:ext cx="838200" cy="25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136379</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371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113502</xdr:rowOff>
    </xdr:from>
    <xdr:to>
      <xdr:col>55</xdr:col>
      <xdr:colOff>50800</xdr:colOff>
      <xdr:row>37</xdr:row>
      <xdr:rowOff>43652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8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147418</xdr:rowOff>
    </xdr:from>
    <xdr:to>
      <xdr:col>50</xdr:col>
      <xdr:colOff>114300</xdr:colOff>
      <xdr:row>38</xdr:row>
      <xdr:rowOff>21416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491068"/>
          <a:ext cx="889000" cy="4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79288</xdr:rowOff>
    </xdr:from>
    <xdr:to>
      <xdr:col>50</xdr:col>
      <xdr:colOff>165100</xdr:colOff>
      <xdr:row>37</xdr:row>
      <xdr:rowOff>9438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25965</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02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146122</xdr:rowOff>
    </xdr:from>
    <xdr:to>
      <xdr:col>45</xdr:col>
      <xdr:colOff>177800</xdr:colOff>
      <xdr:row>38</xdr:row>
      <xdr:rowOff>21416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7861300" y="5461072"/>
          <a:ext cx="889000" cy="107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63231</xdr:rowOff>
    </xdr:from>
    <xdr:to>
      <xdr:col>46</xdr:col>
      <xdr:colOff>38100</xdr:colOff>
      <xdr:row>36</xdr:row>
      <xdr:rowOff>164831</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3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9908</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0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146122</xdr:rowOff>
    </xdr:from>
    <xdr:to>
      <xdr:col>41</xdr:col>
      <xdr:colOff>50800</xdr:colOff>
      <xdr:row>38</xdr:row>
      <xdr:rowOff>60147</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5461072"/>
          <a:ext cx="889000" cy="111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44453</xdr:rowOff>
    </xdr:from>
    <xdr:to>
      <xdr:col>41</xdr:col>
      <xdr:colOff>101600</xdr:colOff>
      <xdr:row>30</xdr:row>
      <xdr:rowOff>146053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518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162580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61795" y="4963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954</xdr:rowOff>
    </xdr:from>
    <xdr:to>
      <xdr:col>36</xdr:col>
      <xdr:colOff>165100</xdr:colOff>
      <xdr:row>37</xdr:row>
      <xdr:rowOff>102554</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344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119081</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11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122189</xdr:rowOff>
    </xdr:from>
    <xdr:to>
      <xdr:col>55</xdr:col>
      <xdr:colOff>50800</xdr:colOff>
      <xdr:row>38</xdr:row>
      <xdr:rowOff>52339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46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37116</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38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96618</xdr:rowOff>
    </xdr:from>
    <xdr:to>
      <xdr:col>50</xdr:col>
      <xdr:colOff>165100</xdr:colOff>
      <xdr:row>38</xdr:row>
      <xdr:rowOff>26768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44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17895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53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142066</xdr:rowOff>
    </xdr:from>
    <xdr:to>
      <xdr:col>46</xdr:col>
      <xdr:colOff>38100</xdr:colOff>
      <xdr:row>38</xdr:row>
      <xdr:rowOff>72216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48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63343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57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95322</xdr:rowOff>
    </xdr:from>
    <xdr:to>
      <xdr:col>41</xdr:col>
      <xdr:colOff>101600</xdr:colOff>
      <xdr:row>32</xdr:row>
      <xdr:rowOff>25472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541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16599</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61795" y="5502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9347</xdr:rowOff>
    </xdr:from>
    <xdr:to>
      <xdr:col>36</xdr:col>
      <xdr:colOff>165100</xdr:colOff>
      <xdr:row>38</xdr:row>
      <xdr:rowOff>110947</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52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102074</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61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120764</xdr:rowOff>
    </xdr:from>
    <xdr:to>
      <xdr:col>54</xdr:col>
      <xdr:colOff>189865</xdr:colOff>
      <xdr:row>58</xdr:row>
      <xdr:rowOff>28601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693264"/>
          <a:ext cx="1270" cy="1279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32428</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997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28601</xdr:rowOff>
    </xdr:from>
    <xdr:to>
      <xdr:col>55</xdr:col>
      <xdr:colOff>88900</xdr:colOff>
      <xdr:row>58</xdr:row>
      <xdr:rowOff>28601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9972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67441</xdr:rowOff>
    </xdr:from>
    <xdr:ext cx="534377"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6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120764</xdr:rowOff>
    </xdr:from>
    <xdr:to>
      <xdr:col>55</xdr:col>
      <xdr:colOff>88900</xdr:colOff>
      <xdr:row>50</xdr:row>
      <xdr:rowOff>120764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693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28601</xdr:rowOff>
    </xdr:from>
    <xdr:to>
      <xdr:col>55</xdr:col>
      <xdr:colOff>0</xdr:colOff>
      <xdr:row>59</xdr:row>
      <xdr:rowOff>13551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972701"/>
          <a:ext cx="838200" cy="15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45293</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132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22416</xdr:rowOff>
    </xdr:from>
    <xdr:to>
      <xdr:col>55</xdr:col>
      <xdr:colOff>50800</xdr:colOff>
      <xdr:row>54</xdr:row>
      <xdr:rowOff>124016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28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133376</xdr:rowOff>
    </xdr:from>
    <xdr:to>
      <xdr:col>50</xdr:col>
      <xdr:colOff>114300</xdr:colOff>
      <xdr:row>59</xdr:row>
      <xdr:rowOff>13551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10077476"/>
          <a:ext cx="889000" cy="5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102464</xdr:rowOff>
    </xdr:from>
    <xdr:to>
      <xdr:col>50</xdr:col>
      <xdr:colOff>165100</xdr:colOff>
      <xdr:row>55</xdr:row>
      <xdr:rowOff>32614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36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49141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13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34563</xdr:rowOff>
    </xdr:from>
    <xdr:to>
      <xdr:col>45</xdr:col>
      <xdr:colOff>177800</xdr:colOff>
      <xdr:row>58</xdr:row>
      <xdr:rowOff>133376</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978663"/>
          <a:ext cx="889000" cy="9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41618</xdr:rowOff>
    </xdr:from>
    <xdr:to>
      <xdr:col>46</xdr:col>
      <xdr:colOff>38100</xdr:colOff>
      <xdr:row>54</xdr:row>
      <xdr:rowOff>143218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2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159745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07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13818</xdr:rowOff>
    </xdr:from>
    <xdr:to>
      <xdr:col>41</xdr:col>
      <xdr:colOff>50800</xdr:colOff>
      <xdr:row>58</xdr:row>
      <xdr:rowOff>34563</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957918"/>
          <a:ext cx="889000" cy="2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112408</xdr:rowOff>
    </xdr:from>
    <xdr:to>
      <xdr:col>41</xdr:col>
      <xdr:colOff>101600</xdr:colOff>
      <xdr:row>55</xdr:row>
      <xdr:rowOff>42558</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37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59085</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14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143535</xdr:rowOff>
    </xdr:from>
    <xdr:to>
      <xdr:col>36</xdr:col>
      <xdr:colOff>165100</xdr:colOff>
      <xdr:row>55</xdr:row>
      <xdr:rowOff>73685</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4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90212</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17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149251</xdr:rowOff>
    </xdr:from>
    <xdr:to>
      <xdr:col>55</xdr:col>
      <xdr:colOff>50800</xdr:colOff>
      <xdr:row>58</xdr:row>
      <xdr:rowOff>79401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92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64178</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836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134201</xdr:rowOff>
    </xdr:from>
    <xdr:to>
      <xdr:col>50</xdr:col>
      <xdr:colOff>165100</xdr:colOff>
      <xdr:row>59</xdr:row>
      <xdr:rowOff>64351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1007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55478</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10171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82576</xdr:rowOff>
    </xdr:from>
    <xdr:to>
      <xdr:col>46</xdr:col>
      <xdr:colOff>38100</xdr:colOff>
      <xdr:row>59</xdr:row>
      <xdr:rowOff>12726</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1002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3853</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1011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155213</xdr:rowOff>
    </xdr:from>
    <xdr:to>
      <xdr:col>41</xdr:col>
      <xdr:colOff>101600</xdr:colOff>
      <xdr:row>58</xdr:row>
      <xdr:rowOff>85363</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92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76490</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1002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134468</xdr:rowOff>
    </xdr:from>
    <xdr:to>
      <xdr:col>36</xdr:col>
      <xdr:colOff>165100</xdr:colOff>
      <xdr:row>58</xdr:row>
      <xdr:rowOff>64618</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90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55745</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99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31000</xdr:rowOff>
    </xdr:from>
    <xdr:to>
      <xdr:col>54</xdr:col>
      <xdr:colOff>189865</xdr:colOff>
      <xdr:row>78</xdr:row>
      <xdr:rowOff>126709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032500"/>
          <a:ext cx="1270" cy="1467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130536</xdr:rowOff>
    </xdr:from>
    <xdr:ext cx="469744"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03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126709</xdr:rowOff>
    </xdr:from>
    <xdr:to>
      <xdr:col>55</xdr:col>
      <xdr:colOff>88900</xdr:colOff>
      <xdr:row>78</xdr:row>
      <xdr:rowOff>126709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49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149127</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80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31000</xdr:rowOff>
    </xdr:from>
    <xdr:to>
      <xdr:col>55</xdr:col>
      <xdr:colOff>88900</xdr:colOff>
      <xdr:row>70</xdr:row>
      <xdr:rowOff>31000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03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85026</xdr:rowOff>
    </xdr:from>
    <xdr:to>
      <xdr:col>55</xdr:col>
      <xdr:colOff>0</xdr:colOff>
      <xdr:row>78</xdr:row>
      <xdr:rowOff>62585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9639300" y="13286676"/>
          <a:ext cx="838200" cy="149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132313</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2819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109436</xdr:rowOff>
    </xdr:from>
    <xdr:to>
      <xdr:col>55</xdr:col>
      <xdr:colOff>50800</xdr:colOff>
      <xdr:row>76</xdr:row>
      <xdr:rowOff>39585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296818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44793</xdr:rowOff>
    </xdr:from>
    <xdr:to>
      <xdr:col>50</xdr:col>
      <xdr:colOff>114300</xdr:colOff>
      <xdr:row>78</xdr:row>
      <xdr:rowOff>62585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8750300" y="13417893"/>
          <a:ext cx="889000" cy="1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159880</xdr:rowOff>
    </xdr:from>
    <xdr:to>
      <xdr:col>50</xdr:col>
      <xdr:colOff>165100</xdr:colOff>
      <xdr:row>76</xdr:row>
      <xdr:rowOff>90030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0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106557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279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44793</xdr:rowOff>
    </xdr:from>
    <xdr:to>
      <xdr:col>45</xdr:col>
      <xdr:colOff>177800</xdr:colOff>
      <xdr:row>78</xdr:row>
      <xdr:rowOff>70777</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3417893"/>
          <a:ext cx="889000" cy="2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78460</xdr:rowOff>
    </xdr:from>
    <xdr:to>
      <xdr:col>46</xdr:col>
      <xdr:colOff>38100</xdr:colOff>
      <xdr:row>76</xdr:row>
      <xdr:rowOff>8610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293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25137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271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70777</xdr:rowOff>
    </xdr:from>
    <xdr:to>
      <xdr:col>41</xdr:col>
      <xdr:colOff>50800</xdr:colOff>
      <xdr:row>78</xdr:row>
      <xdr:rowOff>101333</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6972300" y="13443877"/>
          <a:ext cx="889000" cy="30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68897</xdr:rowOff>
    </xdr:from>
    <xdr:to>
      <xdr:col>41</xdr:col>
      <xdr:colOff>101600</xdr:colOff>
      <xdr:row>75</xdr:row>
      <xdr:rowOff>170498</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292764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15574</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270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21006</xdr:rowOff>
    </xdr:from>
    <xdr:to>
      <xdr:col>36</xdr:col>
      <xdr:colOff>165100</xdr:colOff>
      <xdr:row>75</xdr:row>
      <xdr:rowOff>122606</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287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139133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265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34226</xdr:rowOff>
    </xdr:from>
    <xdr:to>
      <xdr:col>55</xdr:col>
      <xdr:colOff>50800</xdr:colOff>
      <xdr:row>77</xdr:row>
      <xdr:rowOff>135826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23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12653</xdr:rowOff>
    </xdr:from>
    <xdr:ext cx="469744"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214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11785</xdr:rowOff>
    </xdr:from>
    <xdr:to>
      <xdr:col>50</xdr:col>
      <xdr:colOff>165100</xdr:colOff>
      <xdr:row>78</xdr:row>
      <xdr:rowOff>113385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38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104512</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04428" y="1347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165443</xdr:rowOff>
    </xdr:from>
    <xdr:to>
      <xdr:col>46</xdr:col>
      <xdr:colOff>38100</xdr:colOff>
      <xdr:row>78</xdr:row>
      <xdr:rowOff>95593</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367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86720</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15428" y="13459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19977</xdr:rowOff>
    </xdr:from>
    <xdr:to>
      <xdr:col>41</xdr:col>
      <xdr:colOff>101600</xdr:colOff>
      <xdr:row>78</xdr:row>
      <xdr:rowOff>121577</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39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112704</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626428" y="13485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50533</xdr:rowOff>
    </xdr:from>
    <xdr:to>
      <xdr:col>36</xdr:col>
      <xdr:colOff>165100</xdr:colOff>
      <xdr:row>78</xdr:row>
      <xdr:rowOff>152133</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42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143260</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37428" y="13516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22461</xdr:rowOff>
    </xdr:from>
    <xdr:to>
      <xdr:col>54</xdr:col>
      <xdr:colOff>189865</xdr:colOff>
      <xdr:row>98</xdr:row>
      <xdr:rowOff>63511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624411"/>
          <a:ext cx="1270" cy="1241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67338</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86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63511</xdr:rowOff>
    </xdr:from>
    <xdr:to>
      <xdr:col>55</xdr:col>
      <xdr:colOff>88900</xdr:colOff>
      <xdr:row>98</xdr:row>
      <xdr:rowOff>63511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865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140588</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39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22461</xdr:rowOff>
    </xdr:from>
    <xdr:to>
      <xdr:col>55</xdr:col>
      <xdr:colOff>88900</xdr:colOff>
      <xdr:row>91</xdr:row>
      <xdr:rowOff>22461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62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63511</xdr:rowOff>
    </xdr:from>
    <xdr:to>
      <xdr:col>55</xdr:col>
      <xdr:colOff>0</xdr:colOff>
      <xdr:row>99</xdr:row>
      <xdr:rowOff>23147</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865611"/>
          <a:ext cx="838200" cy="13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26967</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5971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4090</xdr:rowOff>
    </xdr:from>
    <xdr:to>
      <xdr:col>55</xdr:col>
      <xdr:colOff>50800</xdr:colOff>
      <xdr:row>94</xdr:row>
      <xdr:rowOff>105690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12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165336</xdr:rowOff>
    </xdr:from>
    <xdr:to>
      <xdr:col>50</xdr:col>
      <xdr:colOff>114300</xdr:colOff>
      <xdr:row>99</xdr:row>
      <xdr:rowOff>23147</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967436"/>
          <a:ext cx="889000" cy="2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98076</xdr:rowOff>
    </xdr:from>
    <xdr:to>
      <xdr:col>50</xdr:col>
      <xdr:colOff>165100</xdr:colOff>
      <xdr:row>95</xdr:row>
      <xdr:rowOff>28226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21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44753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598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88494</xdr:rowOff>
    </xdr:from>
    <xdr:to>
      <xdr:col>45</xdr:col>
      <xdr:colOff>177800</xdr:colOff>
      <xdr:row>98</xdr:row>
      <xdr:rowOff>165336</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6890594"/>
          <a:ext cx="889000" cy="7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40469</xdr:rowOff>
    </xdr:from>
    <xdr:to>
      <xdr:col>46</xdr:col>
      <xdr:colOff>38100</xdr:colOff>
      <xdr:row>95</xdr:row>
      <xdr:rowOff>142069</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32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158596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10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46986</xdr:rowOff>
    </xdr:from>
    <xdr:to>
      <xdr:col>41</xdr:col>
      <xdr:colOff>50800</xdr:colOff>
      <xdr:row>98</xdr:row>
      <xdr:rowOff>88494</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849086"/>
          <a:ext cx="889000" cy="4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63852</xdr:rowOff>
    </xdr:from>
    <xdr:to>
      <xdr:col>41</xdr:col>
      <xdr:colOff>101600</xdr:colOff>
      <xdr:row>95</xdr:row>
      <xdr:rowOff>165452</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35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10529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126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138604</xdr:rowOff>
    </xdr:from>
    <xdr:to>
      <xdr:col>36</xdr:col>
      <xdr:colOff>165100</xdr:colOff>
      <xdr:row>96</xdr:row>
      <xdr:rowOff>68754</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2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85281</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20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12711</xdr:rowOff>
    </xdr:from>
    <xdr:to>
      <xdr:col>55</xdr:col>
      <xdr:colOff>50800</xdr:colOff>
      <xdr:row>98</xdr:row>
      <xdr:rowOff>114311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81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99088</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72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143797</xdr:rowOff>
    </xdr:from>
    <xdr:to>
      <xdr:col>50</xdr:col>
      <xdr:colOff>165100</xdr:colOff>
      <xdr:row>99</xdr:row>
      <xdr:rowOff>73947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94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65074</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703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114536</xdr:rowOff>
    </xdr:from>
    <xdr:to>
      <xdr:col>46</xdr:col>
      <xdr:colOff>38100</xdr:colOff>
      <xdr:row>99</xdr:row>
      <xdr:rowOff>44686</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91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35813</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700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37694</xdr:rowOff>
    </xdr:from>
    <xdr:to>
      <xdr:col>41</xdr:col>
      <xdr:colOff>101600</xdr:colOff>
      <xdr:row>98</xdr:row>
      <xdr:rowOff>139294</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83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130421</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932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167636</xdr:rowOff>
    </xdr:from>
    <xdr:to>
      <xdr:col>36</xdr:col>
      <xdr:colOff>165100</xdr:colOff>
      <xdr:row>98</xdr:row>
      <xdr:rowOff>97786</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79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88913</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89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130229</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273729"/>
          <a:ext cx="1269" cy="1511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76906</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04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130229</xdr:rowOff>
    </xdr:from>
    <xdr:to>
      <xdr:col>86</xdr:col>
      <xdr:colOff>25400</xdr:colOff>
      <xdr:row>30</xdr:row>
      <xdr:rowOff>130229</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273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54356</xdr:rowOff>
    </xdr:from>
    <xdr:to>
      <xdr:col>85</xdr:col>
      <xdr:colOff>127000</xdr:colOff>
      <xdr:row>39</xdr:row>
      <xdr:rowOff>64480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740906"/>
          <a:ext cx="838200" cy="1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141604</xdr:rowOff>
    </xdr:from>
    <xdr:ext cx="378565"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4852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118727</xdr:rowOff>
    </xdr:from>
    <xdr:to>
      <xdr:col>85</xdr:col>
      <xdr:colOff>177800</xdr:colOff>
      <xdr:row>39</xdr:row>
      <xdr:rowOff>48877</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63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62956</xdr:rowOff>
    </xdr:from>
    <xdr:to>
      <xdr:col>81</xdr:col>
      <xdr:colOff>50800</xdr:colOff>
      <xdr:row>39</xdr:row>
      <xdr:rowOff>54356</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6578056"/>
          <a:ext cx="889000" cy="16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124170</xdr:rowOff>
    </xdr:from>
    <xdr:to>
      <xdr:col>81</xdr:col>
      <xdr:colOff>101600</xdr:colOff>
      <xdr:row>39</xdr:row>
      <xdr:rowOff>54320</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63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70847</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2017" y="6414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127834</xdr:rowOff>
    </xdr:from>
    <xdr:to>
      <xdr:col>76</xdr:col>
      <xdr:colOff>114300</xdr:colOff>
      <xdr:row>38</xdr:row>
      <xdr:rowOff>62956</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3703300" y="6471484"/>
          <a:ext cx="889000" cy="10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120360</xdr:rowOff>
    </xdr:from>
    <xdr:to>
      <xdr:col>76</xdr:col>
      <xdr:colOff>165100</xdr:colOff>
      <xdr:row>39</xdr:row>
      <xdr:rowOff>50510</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63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41637</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6728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127834</xdr:rowOff>
    </xdr:from>
    <xdr:to>
      <xdr:col>71</xdr:col>
      <xdr:colOff>177800</xdr:colOff>
      <xdr:row>37</xdr:row>
      <xdr:rowOff>168003</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flipV="1">
          <a:off x="12814300" y="6471484"/>
          <a:ext cx="889000" cy="40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73551</xdr:rowOff>
    </xdr:from>
    <xdr:to>
      <xdr:col>72</xdr:col>
      <xdr:colOff>38100</xdr:colOff>
      <xdr:row>39</xdr:row>
      <xdr:rowOff>3701</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8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166278</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681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37846</xdr:rowOff>
    </xdr:from>
    <xdr:to>
      <xdr:col>67</xdr:col>
      <xdr:colOff>101600</xdr:colOff>
      <xdr:row>38</xdr:row>
      <xdr:rowOff>139446</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55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130573</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64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13680</xdr:rowOff>
    </xdr:from>
    <xdr:to>
      <xdr:col>85</xdr:col>
      <xdr:colOff>177800</xdr:colOff>
      <xdr:row>39</xdr:row>
      <xdr:rowOff>115280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70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100057</xdr:rowOff>
    </xdr:from>
    <xdr:ext cx="378565"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615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3556</xdr:rowOff>
    </xdr:from>
    <xdr:to>
      <xdr:col>81</xdr:col>
      <xdr:colOff>101600</xdr:colOff>
      <xdr:row>39</xdr:row>
      <xdr:rowOff>105156</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69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96283</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92017" y="67828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12156</xdr:rowOff>
    </xdr:from>
    <xdr:to>
      <xdr:col>76</xdr:col>
      <xdr:colOff>165100</xdr:colOff>
      <xdr:row>38</xdr:row>
      <xdr:rowOff>113756</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52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130283</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357428" y="6302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77034</xdr:rowOff>
    </xdr:from>
    <xdr:to>
      <xdr:col>72</xdr:col>
      <xdr:colOff>38100</xdr:colOff>
      <xdr:row>38</xdr:row>
      <xdr:rowOff>7184</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42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23711</xdr:rowOff>
    </xdr:from>
    <xdr:ext cx="469744"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468428" y="6195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117203</xdr:rowOff>
    </xdr:from>
    <xdr:to>
      <xdr:col>67</xdr:col>
      <xdr:colOff>101600</xdr:colOff>
      <xdr:row>38</xdr:row>
      <xdr:rowOff>47353</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46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63880</xdr:rowOff>
    </xdr:from>
    <xdr:ext cx="469744"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579428" y="6236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公債費グラフ枠">
          <a:extLst>
            <a:ext uri="{FF2B5EF4-FFF2-40B4-BE49-F238E27FC236}">
              <a16:creationId xmlns:a16="http://schemas.microsoft.com/office/drawing/2014/main" id="{00000000-0008-0000-06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102243</xdr:rowOff>
    </xdr:from>
    <xdr:to>
      <xdr:col>85</xdr:col>
      <xdr:colOff>126364</xdr:colOff>
      <xdr:row>77</xdr:row>
      <xdr:rowOff>157074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6317595" y="11932293"/>
          <a:ext cx="1269" cy="1426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160901</xdr:rowOff>
    </xdr:from>
    <xdr:ext cx="534377" cy="259045"/>
    <xdr:sp macro="" textlink="">
      <xdr:nvSpPr>
        <xdr:cNvPr id="635" name="公債費最小値テキスト">
          <a:extLst>
            <a:ext uri="{FF2B5EF4-FFF2-40B4-BE49-F238E27FC236}">
              <a16:creationId xmlns:a16="http://schemas.microsoft.com/office/drawing/2014/main" id="{00000000-0008-0000-0600-00007B020000}"/>
            </a:ext>
          </a:extLst>
        </xdr:cNvPr>
        <xdr:cNvSpPr txBox="1"/>
      </xdr:nvSpPr>
      <xdr:spPr>
        <a:xfrm>
          <a:off x="16370300" y="1336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157074</xdr:rowOff>
    </xdr:from>
    <xdr:to>
      <xdr:col>86</xdr:col>
      <xdr:colOff>25400</xdr:colOff>
      <xdr:row>77</xdr:row>
      <xdr:rowOff>157074</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6230600" y="13358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48920</xdr:rowOff>
    </xdr:from>
    <xdr:ext cx="534377" cy="259045"/>
    <xdr:sp macro="" textlink="">
      <xdr:nvSpPr>
        <xdr:cNvPr id="637" name="公債費最大値テキスト">
          <a:extLst>
            <a:ext uri="{FF2B5EF4-FFF2-40B4-BE49-F238E27FC236}">
              <a16:creationId xmlns:a16="http://schemas.microsoft.com/office/drawing/2014/main" id="{00000000-0008-0000-0600-00007D020000}"/>
            </a:ext>
          </a:extLst>
        </xdr:cNvPr>
        <xdr:cNvSpPr txBox="1"/>
      </xdr:nvSpPr>
      <xdr:spPr>
        <a:xfrm>
          <a:off x="16370300" y="11707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102243</xdr:rowOff>
    </xdr:from>
    <xdr:to>
      <xdr:col>86</xdr:col>
      <xdr:colOff>25400</xdr:colOff>
      <xdr:row>69</xdr:row>
      <xdr:rowOff>102243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6230600" y="11932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43100</xdr:rowOff>
    </xdr:from>
    <xdr:to>
      <xdr:col>85</xdr:col>
      <xdr:colOff>127000</xdr:colOff>
      <xdr:row>77</xdr:row>
      <xdr:rowOff>157074</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5481300" y="13244750"/>
          <a:ext cx="838200" cy="113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14688</xdr:rowOff>
    </xdr:from>
    <xdr:ext cx="534377" cy="259045"/>
    <xdr:sp macro="" textlink="">
      <xdr:nvSpPr>
        <xdr:cNvPr id="640" name="公債費平均値テキスト">
          <a:extLst>
            <a:ext uri="{FF2B5EF4-FFF2-40B4-BE49-F238E27FC236}">
              <a16:creationId xmlns:a16="http://schemas.microsoft.com/office/drawing/2014/main" id="{00000000-0008-0000-0600-000080020000}"/>
            </a:ext>
          </a:extLst>
        </xdr:cNvPr>
        <xdr:cNvSpPr txBox="1"/>
      </xdr:nvSpPr>
      <xdr:spPr>
        <a:xfrm>
          <a:off x="16370300" y="12530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163261</xdr:rowOff>
    </xdr:from>
    <xdr:to>
      <xdr:col>85</xdr:col>
      <xdr:colOff>177800</xdr:colOff>
      <xdr:row>74</xdr:row>
      <xdr:rowOff>93411</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6268700" y="126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43100</xdr:rowOff>
    </xdr:from>
    <xdr:to>
      <xdr:col>81</xdr:col>
      <xdr:colOff>50800</xdr:colOff>
      <xdr:row>78</xdr:row>
      <xdr:rowOff>11488</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4592300" y="13244750"/>
          <a:ext cx="889000" cy="139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16042</xdr:rowOff>
    </xdr:from>
    <xdr:to>
      <xdr:col>81</xdr:col>
      <xdr:colOff>101600</xdr:colOff>
      <xdr:row>74</xdr:row>
      <xdr:rowOff>117642</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5430500" y="1270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134169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247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11488</xdr:rowOff>
    </xdr:from>
    <xdr:to>
      <xdr:col>76</xdr:col>
      <xdr:colOff>114300</xdr:colOff>
      <xdr:row>78</xdr:row>
      <xdr:rowOff>31474</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flipV="1">
          <a:off x="13703300" y="13384588"/>
          <a:ext cx="889000" cy="1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165253</xdr:rowOff>
    </xdr:from>
    <xdr:to>
      <xdr:col>76</xdr:col>
      <xdr:colOff>165100</xdr:colOff>
      <xdr:row>74</xdr:row>
      <xdr:rowOff>95403</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4541500" y="1268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111930</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245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5871</xdr:rowOff>
    </xdr:from>
    <xdr:to>
      <xdr:col>71</xdr:col>
      <xdr:colOff>177800</xdr:colOff>
      <xdr:row>78</xdr:row>
      <xdr:rowOff>31474</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814300" y="13378971"/>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72310</xdr:rowOff>
    </xdr:from>
    <xdr:to>
      <xdr:col>72</xdr:col>
      <xdr:colOff>38100</xdr:colOff>
      <xdr:row>75</xdr:row>
      <xdr:rowOff>2460</xdr:rowOff>
    </xdr:to>
    <xdr:sp macro=""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3652500" y="1275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18987</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253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20483</xdr:rowOff>
    </xdr:from>
    <xdr:to>
      <xdr:col>67</xdr:col>
      <xdr:colOff>101600</xdr:colOff>
      <xdr:row>74</xdr:row>
      <xdr:rowOff>122083</xdr:rowOff>
    </xdr:to>
    <xdr:sp macro="" textlink="">
      <xdr:nvSpPr>
        <xdr:cNvPr id="651" name="フローチャート: 判断 650">
          <a:extLst>
            <a:ext uri="{FF2B5EF4-FFF2-40B4-BE49-F238E27FC236}">
              <a16:creationId xmlns:a16="http://schemas.microsoft.com/office/drawing/2014/main" id="{00000000-0008-0000-0600-00008B020000}"/>
            </a:ext>
          </a:extLst>
        </xdr:cNvPr>
        <xdr:cNvSpPr/>
      </xdr:nvSpPr>
      <xdr:spPr>
        <a:xfrm>
          <a:off x="12763500" y="12707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138610</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2483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106274</xdr:rowOff>
    </xdr:from>
    <xdr:to>
      <xdr:col>85</xdr:col>
      <xdr:colOff>177800</xdr:colOff>
      <xdr:row>78</xdr:row>
      <xdr:rowOff>36424</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6268700" y="1330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21201</xdr:rowOff>
    </xdr:from>
    <xdr:ext cx="534377" cy="259045"/>
    <xdr:sp macro="" textlink="">
      <xdr:nvSpPr>
        <xdr:cNvPr id="659" name="公債費該当値テキスト">
          <a:extLst>
            <a:ext uri="{FF2B5EF4-FFF2-40B4-BE49-F238E27FC236}">
              <a16:creationId xmlns:a16="http://schemas.microsoft.com/office/drawing/2014/main" id="{00000000-0008-0000-0600-000093020000}"/>
            </a:ext>
          </a:extLst>
        </xdr:cNvPr>
        <xdr:cNvSpPr txBox="1"/>
      </xdr:nvSpPr>
      <xdr:spPr>
        <a:xfrm>
          <a:off x="16370300" y="1322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163750</xdr:rowOff>
    </xdr:from>
    <xdr:to>
      <xdr:col>81</xdr:col>
      <xdr:colOff>101600</xdr:colOff>
      <xdr:row>77</xdr:row>
      <xdr:rowOff>93900</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5430500" y="1319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85027</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5214111" y="1328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132138</xdr:rowOff>
    </xdr:from>
    <xdr:to>
      <xdr:col>76</xdr:col>
      <xdr:colOff>165100</xdr:colOff>
      <xdr:row>78</xdr:row>
      <xdr:rowOff>62288</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4541500" y="1333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53415</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4325111" y="1342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152124</xdr:rowOff>
    </xdr:from>
    <xdr:to>
      <xdr:col>72</xdr:col>
      <xdr:colOff>38100</xdr:colOff>
      <xdr:row>78</xdr:row>
      <xdr:rowOff>82274</xdr:rowOff>
    </xdr:to>
    <xdr:sp macro="" textlink="">
      <xdr:nvSpPr>
        <xdr:cNvPr id="664" name="楕円 663">
          <a:extLst>
            <a:ext uri="{FF2B5EF4-FFF2-40B4-BE49-F238E27FC236}">
              <a16:creationId xmlns:a16="http://schemas.microsoft.com/office/drawing/2014/main" id="{00000000-0008-0000-0600-000098020000}"/>
            </a:ext>
          </a:extLst>
        </xdr:cNvPr>
        <xdr:cNvSpPr/>
      </xdr:nvSpPr>
      <xdr:spPr>
        <a:xfrm>
          <a:off x="13652500" y="1335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73401</xdr:rowOff>
    </xdr:from>
    <xdr:ext cx="534377"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3436111" y="1344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126521</xdr:rowOff>
    </xdr:from>
    <xdr:to>
      <xdr:col>67</xdr:col>
      <xdr:colOff>101600</xdr:colOff>
      <xdr:row>78</xdr:row>
      <xdr:rowOff>56671</xdr:rowOff>
    </xdr:to>
    <xdr:sp macro="" textlink="">
      <xdr:nvSpPr>
        <xdr:cNvPr id="666" name="楕円 665">
          <a:extLst>
            <a:ext uri="{FF2B5EF4-FFF2-40B4-BE49-F238E27FC236}">
              <a16:creationId xmlns:a16="http://schemas.microsoft.com/office/drawing/2014/main" id="{00000000-0008-0000-0600-00009A020000}"/>
            </a:ext>
          </a:extLst>
        </xdr:cNvPr>
        <xdr:cNvSpPr/>
      </xdr:nvSpPr>
      <xdr:spPr>
        <a:xfrm>
          <a:off x="12763500" y="1332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47798</xdr:rowOff>
    </xdr:from>
    <xdr:ext cx="534377"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547111" y="1342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積立金グラフ枠">
          <a:extLst>
            <a:ext uri="{FF2B5EF4-FFF2-40B4-BE49-F238E27FC236}">
              <a16:creationId xmlns:a16="http://schemas.microsoft.com/office/drawing/2014/main" id="{00000000-0008-0000-06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26924</xdr:rowOff>
    </xdr:from>
    <xdr:to>
      <xdr:col>85</xdr:col>
      <xdr:colOff>126364</xdr:colOff>
      <xdr:row>98</xdr:row>
      <xdr:rowOff>110897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6317595" y="15628874"/>
          <a:ext cx="1269" cy="1284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114724</xdr:rowOff>
    </xdr:from>
    <xdr:ext cx="469744" cy="259045"/>
    <xdr:sp macro="" textlink="">
      <xdr:nvSpPr>
        <xdr:cNvPr id="692" name="積立金最小値テキスト">
          <a:extLst>
            <a:ext uri="{FF2B5EF4-FFF2-40B4-BE49-F238E27FC236}">
              <a16:creationId xmlns:a16="http://schemas.microsoft.com/office/drawing/2014/main" id="{00000000-0008-0000-0600-0000B4020000}"/>
            </a:ext>
          </a:extLst>
        </xdr:cNvPr>
        <xdr:cNvSpPr txBox="1"/>
      </xdr:nvSpPr>
      <xdr:spPr>
        <a:xfrm>
          <a:off x="16370300" y="1691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110897</xdr:rowOff>
    </xdr:from>
    <xdr:to>
      <xdr:col>86</xdr:col>
      <xdr:colOff>25400</xdr:colOff>
      <xdr:row>98</xdr:row>
      <xdr:rowOff>110897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691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145051</xdr:rowOff>
    </xdr:from>
    <xdr:ext cx="534377" cy="259045"/>
    <xdr:sp macro="" textlink="">
      <xdr:nvSpPr>
        <xdr:cNvPr id="694" name="積立金最大値テキスト">
          <a:extLst>
            <a:ext uri="{FF2B5EF4-FFF2-40B4-BE49-F238E27FC236}">
              <a16:creationId xmlns:a16="http://schemas.microsoft.com/office/drawing/2014/main" id="{00000000-0008-0000-0600-0000B6020000}"/>
            </a:ext>
          </a:extLst>
        </xdr:cNvPr>
        <xdr:cNvSpPr txBox="1"/>
      </xdr:nvSpPr>
      <xdr:spPr>
        <a:xfrm>
          <a:off x="16370300" y="1540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26924</xdr:rowOff>
    </xdr:from>
    <xdr:to>
      <xdr:col>86</xdr:col>
      <xdr:colOff>25400</xdr:colOff>
      <xdr:row>91</xdr:row>
      <xdr:rowOff>26924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6230600" y="1562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152121</xdr:rowOff>
    </xdr:from>
    <xdr:to>
      <xdr:col>85</xdr:col>
      <xdr:colOff>127000</xdr:colOff>
      <xdr:row>94</xdr:row>
      <xdr:rowOff>46202</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5481300" y="15754071"/>
          <a:ext cx="838200" cy="408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117694</xdr:rowOff>
    </xdr:from>
    <xdr:ext cx="469744" cy="259045"/>
    <xdr:sp macro="" textlink="">
      <xdr:nvSpPr>
        <xdr:cNvPr id="697" name="積立金平均値テキスト">
          <a:extLst>
            <a:ext uri="{FF2B5EF4-FFF2-40B4-BE49-F238E27FC236}">
              <a16:creationId xmlns:a16="http://schemas.microsoft.com/office/drawing/2014/main" id="{00000000-0008-0000-0600-0000B9020000}"/>
            </a:ext>
          </a:extLst>
        </xdr:cNvPr>
        <xdr:cNvSpPr txBox="1"/>
      </xdr:nvSpPr>
      <xdr:spPr>
        <a:xfrm>
          <a:off x="16370300" y="16233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139267</xdr:rowOff>
    </xdr:from>
    <xdr:to>
      <xdr:col>85</xdr:col>
      <xdr:colOff>177800</xdr:colOff>
      <xdr:row>95</xdr:row>
      <xdr:rowOff>69417</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6268700" y="16255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152121</xdr:rowOff>
    </xdr:from>
    <xdr:to>
      <xdr:col>81</xdr:col>
      <xdr:colOff>50800</xdr:colOff>
      <xdr:row>98</xdr:row>
      <xdr:rowOff>59080</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4592300" y="15754071"/>
          <a:ext cx="889000" cy="110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108559</xdr:rowOff>
    </xdr:from>
    <xdr:to>
      <xdr:col>81</xdr:col>
      <xdr:colOff>101600</xdr:colOff>
      <xdr:row>95</xdr:row>
      <xdr:rowOff>38709</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5430500" y="16224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29836</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46428" y="16317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59080</xdr:rowOff>
    </xdr:from>
    <xdr:to>
      <xdr:col>76</xdr:col>
      <xdr:colOff>114300</xdr:colOff>
      <xdr:row>98</xdr:row>
      <xdr:rowOff>154863</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flipV="1">
          <a:off x="13703300" y="16861180"/>
          <a:ext cx="889000" cy="95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130124</xdr:rowOff>
    </xdr:from>
    <xdr:to>
      <xdr:col>76</xdr:col>
      <xdr:colOff>165100</xdr:colOff>
      <xdr:row>94</xdr:row>
      <xdr:rowOff>60274</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4541500" y="1607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76801</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585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111049</xdr:rowOff>
    </xdr:from>
    <xdr:to>
      <xdr:col>71</xdr:col>
      <xdr:colOff>177800</xdr:colOff>
      <xdr:row>98</xdr:row>
      <xdr:rowOff>154863</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2814300" y="16913149"/>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34874</xdr:rowOff>
    </xdr:from>
    <xdr:to>
      <xdr:col>72</xdr:col>
      <xdr:colOff>38100</xdr:colOff>
      <xdr:row>97</xdr:row>
      <xdr:rowOff>136474</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3652500" y="1666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153001</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68428" y="16440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116484</xdr:rowOff>
    </xdr:from>
    <xdr:to>
      <xdr:col>67</xdr:col>
      <xdr:colOff>101600</xdr:colOff>
      <xdr:row>97</xdr:row>
      <xdr:rowOff>46634</xdr:rowOff>
    </xdr:to>
    <xdr:sp macro="" textlink="">
      <xdr:nvSpPr>
        <xdr:cNvPr id="708" name="フローチャート: 判断 707">
          <a:extLst>
            <a:ext uri="{FF2B5EF4-FFF2-40B4-BE49-F238E27FC236}">
              <a16:creationId xmlns:a16="http://schemas.microsoft.com/office/drawing/2014/main" id="{00000000-0008-0000-0600-0000C4020000}"/>
            </a:ext>
          </a:extLst>
        </xdr:cNvPr>
        <xdr:cNvSpPr/>
      </xdr:nvSpPr>
      <xdr:spPr>
        <a:xfrm>
          <a:off x="12763500" y="1657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63161</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79428" y="16350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166852</xdr:rowOff>
    </xdr:from>
    <xdr:to>
      <xdr:col>85</xdr:col>
      <xdr:colOff>177800</xdr:colOff>
      <xdr:row>94</xdr:row>
      <xdr:rowOff>97002</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6268700" y="1611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18279</xdr:rowOff>
    </xdr:from>
    <xdr:ext cx="534377" cy="259045"/>
    <xdr:sp macro="" textlink="">
      <xdr:nvSpPr>
        <xdr:cNvPr id="716" name="積立金該当値テキスト">
          <a:extLst>
            <a:ext uri="{FF2B5EF4-FFF2-40B4-BE49-F238E27FC236}">
              <a16:creationId xmlns:a16="http://schemas.microsoft.com/office/drawing/2014/main" id="{00000000-0008-0000-0600-0000CC020000}"/>
            </a:ext>
          </a:extLst>
        </xdr:cNvPr>
        <xdr:cNvSpPr txBox="1"/>
      </xdr:nvSpPr>
      <xdr:spPr>
        <a:xfrm>
          <a:off x="16370300" y="15963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101321</xdr:rowOff>
    </xdr:from>
    <xdr:to>
      <xdr:col>81</xdr:col>
      <xdr:colOff>101600</xdr:colOff>
      <xdr:row>92</xdr:row>
      <xdr:rowOff>31471</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5430500" y="1570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47998</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5214111" y="15478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8280</xdr:rowOff>
    </xdr:from>
    <xdr:to>
      <xdr:col>76</xdr:col>
      <xdr:colOff>165100</xdr:colOff>
      <xdr:row>98</xdr:row>
      <xdr:rowOff>109880</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4541500" y="1681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101007</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4357428" y="1690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104063</xdr:rowOff>
    </xdr:from>
    <xdr:to>
      <xdr:col>72</xdr:col>
      <xdr:colOff>38100</xdr:colOff>
      <xdr:row>99</xdr:row>
      <xdr:rowOff>34213</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3652500" y="1690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25340</xdr:rowOff>
    </xdr:from>
    <xdr:ext cx="378565"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3514017" y="16998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60249</xdr:rowOff>
    </xdr:from>
    <xdr:to>
      <xdr:col>67</xdr:col>
      <xdr:colOff>101600</xdr:colOff>
      <xdr:row>98</xdr:row>
      <xdr:rowOff>161849</xdr:rowOff>
    </xdr:to>
    <xdr:sp macro="" textlink="">
      <xdr:nvSpPr>
        <xdr:cNvPr id="723" name="楕円 722">
          <a:extLst>
            <a:ext uri="{FF2B5EF4-FFF2-40B4-BE49-F238E27FC236}">
              <a16:creationId xmlns:a16="http://schemas.microsoft.com/office/drawing/2014/main" id="{00000000-0008-0000-0600-0000D3020000}"/>
            </a:ext>
          </a:extLst>
        </xdr:cNvPr>
        <xdr:cNvSpPr/>
      </xdr:nvSpPr>
      <xdr:spPr>
        <a:xfrm>
          <a:off x="12763500" y="1686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152976</xdr:rowOff>
    </xdr:from>
    <xdr:ext cx="469744"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2579428" y="16955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投資及び出資金グラフ枠">
          <a:extLst>
            <a:ext uri="{FF2B5EF4-FFF2-40B4-BE49-F238E27FC236}">
              <a16:creationId xmlns:a16="http://schemas.microsoft.com/office/drawing/2014/main" id="{00000000-0008-0000-06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124678</xdr:rowOff>
    </xdr:from>
    <xdr:to>
      <xdr:col>116</xdr:col>
      <xdr:colOff>62864</xdr:colOff>
      <xdr:row>39</xdr:row>
      <xdr:rowOff>98878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2159595" y="5268178"/>
          <a:ext cx="1269" cy="1517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1" name="投資及び出資金最小値テキスト">
          <a:extLst>
            <a:ext uri="{FF2B5EF4-FFF2-40B4-BE49-F238E27FC236}">
              <a16:creationId xmlns:a16="http://schemas.microsoft.com/office/drawing/2014/main" id="{00000000-0008-0000-0600-0000EF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71355</xdr:rowOff>
    </xdr:from>
    <xdr:ext cx="469744" cy="259045"/>
    <xdr:sp macro="" textlink="">
      <xdr:nvSpPr>
        <xdr:cNvPr id="753" name="投資及び出資金最大値テキスト">
          <a:extLst>
            <a:ext uri="{FF2B5EF4-FFF2-40B4-BE49-F238E27FC236}">
              <a16:creationId xmlns:a16="http://schemas.microsoft.com/office/drawing/2014/main" id="{00000000-0008-0000-0600-0000F1020000}"/>
            </a:ext>
          </a:extLst>
        </xdr:cNvPr>
        <xdr:cNvSpPr txBox="1"/>
      </xdr:nvSpPr>
      <xdr:spPr>
        <a:xfrm>
          <a:off x="22212300" y="504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124678</xdr:rowOff>
    </xdr:from>
    <xdr:to>
      <xdr:col>116</xdr:col>
      <xdr:colOff>152400</xdr:colOff>
      <xdr:row>30</xdr:row>
      <xdr:rowOff>124678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2072600" y="5268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50055</xdr:rowOff>
    </xdr:from>
    <xdr:ext cx="469744" cy="259045"/>
    <xdr:sp macro="" textlink="">
      <xdr:nvSpPr>
        <xdr:cNvPr id="756" name="投資及び出資金平均値テキスト">
          <a:extLst>
            <a:ext uri="{FF2B5EF4-FFF2-40B4-BE49-F238E27FC236}">
              <a16:creationId xmlns:a16="http://schemas.microsoft.com/office/drawing/2014/main" id="{00000000-0008-0000-0600-0000F4020000}"/>
            </a:ext>
          </a:extLst>
        </xdr:cNvPr>
        <xdr:cNvSpPr txBox="1"/>
      </xdr:nvSpPr>
      <xdr:spPr>
        <a:xfrm>
          <a:off x="22212300" y="6050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27178</xdr:rowOff>
    </xdr:from>
    <xdr:to>
      <xdr:col>116</xdr:col>
      <xdr:colOff>114300</xdr:colOff>
      <xdr:row>36</xdr:row>
      <xdr:rowOff>128778</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22110700" y="6199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127435</xdr:rowOff>
    </xdr:from>
    <xdr:to>
      <xdr:col>112</xdr:col>
      <xdr:colOff>38100</xdr:colOff>
      <xdr:row>36</xdr:row>
      <xdr:rowOff>57585</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21272500" y="612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74112</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5903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49711</xdr:rowOff>
    </xdr:from>
    <xdr:to>
      <xdr:col>107</xdr:col>
      <xdr:colOff>101600</xdr:colOff>
      <xdr:row>36</xdr:row>
      <xdr:rowOff>151311</xdr:rowOff>
    </xdr:to>
    <xdr:sp macro="" textlink="">
      <xdr:nvSpPr>
        <xdr:cNvPr id="762" name="フローチャート: 判断 761">
          <a:extLst>
            <a:ext uri="{FF2B5EF4-FFF2-40B4-BE49-F238E27FC236}">
              <a16:creationId xmlns:a16="http://schemas.microsoft.com/office/drawing/2014/main" id="{00000000-0008-0000-0600-0000FA020000}"/>
            </a:ext>
          </a:extLst>
        </xdr:cNvPr>
        <xdr:cNvSpPr/>
      </xdr:nvSpPr>
      <xdr:spPr>
        <a:xfrm>
          <a:off x="20383500" y="62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167838</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99428" y="599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131028</xdr:rowOff>
    </xdr:from>
    <xdr:to>
      <xdr:col>102</xdr:col>
      <xdr:colOff>165100</xdr:colOff>
      <xdr:row>36</xdr:row>
      <xdr:rowOff>61178</xdr:rowOff>
    </xdr:to>
    <xdr:sp macro="" textlink="">
      <xdr:nvSpPr>
        <xdr:cNvPr id="765" name="フローチャート: 判断 764">
          <a:extLst>
            <a:ext uri="{FF2B5EF4-FFF2-40B4-BE49-F238E27FC236}">
              <a16:creationId xmlns:a16="http://schemas.microsoft.com/office/drawing/2014/main" id="{00000000-0008-0000-0600-0000FD020000}"/>
            </a:ext>
          </a:extLst>
        </xdr:cNvPr>
        <xdr:cNvSpPr/>
      </xdr:nvSpPr>
      <xdr:spPr>
        <a:xfrm>
          <a:off x="19494500" y="613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77705</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10428" y="590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73878</xdr:rowOff>
    </xdr:from>
    <xdr:to>
      <xdr:col>98</xdr:col>
      <xdr:colOff>38100</xdr:colOff>
      <xdr:row>36</xdr:row>
      <xdr:rowOff>4028</xdr:rowOff>
    </xdr:to>
    <xdr:sp macro="" textlink="">
      <xdr:nvSpPr>
        <xdr:cNvPr id="767" name="フローチャート: 判断 766">
          <a:extLst>
            <a:ext uri="{FF2B5EF4-FFF2-40B4-BE49-F238E27FC236}">
              <a16:creationId xmlns:a16="http://schemas.microsoft.com/office/drawing/2014/main" id="{00000000-0008-0000-0600-0000FF020000}"/>
            </a:ext>
          </a:extLst>
        </xdr:cNvPr>
        <xdr:cNvSpPr/>
      </xdr:nvSpPr>
      <xdr:spPr>
        <a:xfrm>
          <a:off x="18605500" y="607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20555</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421428" y="5849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5" name="投資及び出資金該当値テキスト">
          <a:extLst>
            <a:ext uri="{FF2B5EF4-FFF2-40B4-BE49-F238E27FC236}">
              <a16:creationId xmlns:a16="http://schemas.microsoft.com/office/drawing/2014/main" id="{00000000-0008-0000-0600-000007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0" name="楕円 779">
          <a:extLst>
            <a:ext uri="{FF2B5EF4-FFF2-40B4-BE49-F238E27FC236}">
              <a16:creationId xmlns:a16="http://schemas.microsoft.com/office/drawing/2014/main" id="{00000000-0008-0000-0600-00000C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2" name="楕円 781">
          <a:extLst>
            <a:ext uri="{FF2B5EF4-FFF2-40B4-BE49-F238E27FC236}">
              <a16:creationId xmlns:a16="http://schemas.microsoft.com/office/drawing/2014/main" id="{00000000-0008-0000-0600-00000E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6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6" name="貸付金グラフ枠">
          <a:extLst>
            <a:ext uri="{FF2B5EF4-FFF2-40B4-BE49-F238E27FC236}">
              <a16:creationId xmlns:a16="http://schemas.microsoft.com/office/drawing/2014/main" id="{00000000-0008-0000-0600-00002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53340</xdr:rowOff>
    </xdr:from>
    <xdr:to>
      <xdr:col>116</xdr:col>
      <xdr:colOff>62864</xdr:colOff>
      <xdr:row>59</xdr:row>
      <xdr:rowOff>40386</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22159595" y="8625840"/>
          <a:ext cx="1269" cy="1530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44213</xdr:rowOff>
    </xdr:from>
    <xdr:ext cx="378565" cy="259045"/>
    <xdr:sp macro="" textlink="">
      <xdr:nvSpPr>
        <xdr:cNvPr id="808" name="貸付金最小値テキスト">
          <a:extLst>
            <a:ext uri="{FF2B5EF4-FFF2-40B4-BE49-F238E27FC236}">
              <a16:creationId xmlns:a16="http://schemas.microsoft.com/office/drawing/2014/main" id="{00000000-0008-0000-0600-000028030000}"/>
            </a:ext>
          </a:extLst>
        </xdr:cNvPr>
        <xdr:cNvSpPr txBox="1"/>
      </xdr:nvSpPr>
      <xdr:spPr>
        <a:xfrm>
          <a:off x="22212300" y="1015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40386</xdr:rowOff>
    </xdr:from>
    <xdr:to>
      <xdr:col>116</xdr:col>
      <xdr:colOff>152400</xdr:colOff>
      <xdr:row>59</xdr:row>
      <xdr:rowOff>40386</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2072600" y="10155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xdr:rowOff>
    </xdr:from>
    <xdr:ext cx="599010" cy="259045"/>
    <xdr:sp macro="" textlink="">
      <xdr:nvSpPr>
        <xdr:cNvPr id="810" name="貸付金最大値テキスト">
          <a:extLst>
            <a:ext uri="{FF2B5EF4-FFF2-40B4-BE49-F238E27FC236}">
              <a16:creationId xmlns:a16="http://schemas.microsoft.com/office/drawing/2014/main" id="{00000000-0008-0000-0600-00002A030000}"/>
            </a:ext>
          </a:extLst>
        </xdr:cNvPr>
        <xdr:cNvSpPr txBox="1"/>
      </xdr:nvSpPr>
      <xdr:spPr>
        <a:xfrm>
          <a:off x="22212300" y="8401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53340</xdr:rowOff>
    </xdr:from>
    <xdr:to>
      <xdr:col>116</xdr:col>
      <xdr:colOff>152400</xdr:colOff>
      <xdr:row>50</xdr:row>
      <xdr:rowOff>53340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2072600" y="8625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36805</xdr:rowOff>
    </xdr:from>
    <xdr:to>
      <xdr:col>116</xdr:col>
      <xdr:colOff>63500</xdr:colOff>
      <xdr:row>58</xdr:row>
      <xdr:rowOff>74803</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flipV="1">
          <a:off x="21323300" y="9980905"/>
          <a:ext cx="838200" cy="37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2011</xdr:rowOff>
    </xdr:from>
    <xdr:ext cx="534377" cy="259045"/>
    <xdr:sp macro="" textlink="">
      <xdr:nvSpPr>
        <xdr:cNvPr id="813" name="貸付金平均値テキスト">
          <a:extLst>
            <a:ext uri="{FF2B5EF4-FFF2-40B4-BE49-F238E27FC236}">
              <a16:creationId xmlns:a16="http://schemas.microsoft.com/office/drawing/2014/main" id="{00000000-0008-0000-0600-00002D030000}"/>
            </a:ext>
          </a:extLst>
        </xdr:cNvPr>
        <xdr:cNvSpPr txBox="1"/>
      </xdr:nvSpPr>
      <xdr:spPr>
        <a:xfrm>
          <a:off x="22212300" y="9603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150584</xdr:rowOff>
    </xdr:from>
    <xdr:to>
      <xdr:col>116</xdr:col>
      <xdr:colOff>114300</xdr:colOff>
      <xdr:row>57</xdr:row>
      <xdr:rowOff>80734</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2110700" y="975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74803</xdr:rowOff>
    </xdr:from>
    <xdr:to>
      <xdr:col>111</xdr:col>
      <xdr:colOff>177800</xdr:colOff>
      <xdr:row>58</xdr:row>
      <xdr:rowOff>90589</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flipV="1">
          <a:off x="20434300" y="10018903"/>
          <a:ext cx="889000" cy="1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91313</xdr:rowOff>
    </xdr:from>
    <xdr:to>
      <xdr:col>112</xdr:col>
      <xdr:colOff>38100</xdr:colOff>
      <xdr:row>57</xdr:row>
      <xdr:rowOff>21463</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21272500" y="96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37990</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56111" y="946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147396</xdr:rowOff>
    </xdr:from>
    <xdr:to>
      <xdr:col>107</xdr:col>
      <xdr:colOff>50800</xdr:colOff>
      <xdr:row>58</xdr:row>
      <xdr:rowOff>90589</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19545300" y="9920046"/>
          <a:ext cx="889000" cy="114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9271</xdr:rowOff>
    </xdr:from>
    <xdr:to>
      <xdr:col>107</xdr:col>
      <xdr:colOff>101600</xdr:colOff>
      <xdr:row>56</xdr:row>
      <xdr:rowOff>110871</xdr:rowOff>
    </xdr:to>
    <xdr:sp macro="" textlink="">
      <xdr:nvSpPr>
        <xdr:cNvPr id="819" name="フローチャート: 判断 818">
          <a:extLst>
            <a:ext uri="{FF2B5EF4-FFF2-40B4-BE49-F238E27FC236}">
              <a16:creationId xmlns:a16="http://schemas.microsoft.com/office/drawing/2014/main" id="{00000000-0008-0000-0600-000033030000}"/>
            </a:ext>
          </a:extLst>
        </xdr:cNvPr>
        <xdr:cNvSpPr/>
      </xdr:nvSpPr>
      <xdr:spPr>
        <a:xfrm>
          <a:off x="20383500" y="961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127398</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67111" y="938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147396</xdr:rowOff>
    </xdr:from>
    <xdr:to>
      <xdr:col>102</xdr:col>
      <xdr:colOff>114300</xdr:colOff>
      <xdr:row>58</xdr:row>
      <xdr:rowOff>41059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flipV="1">
          <a:off x="18656300" y="9920046"/>
          <a:ext cx="889000" cy="6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13691</xdr:rowOff>
    </xdr:from>
    <xdr:to>
      <xdr:col>102</xdr:col>
      <xdr:colOff>165100</xdr:colOff>
      <xdr:row>56</xdr:row>
      <xdr:rowOff>115291</xdr:rowOff>
    </xdr:to>
    <xdr:sp macro="" textlink="">
      <xdr:nvSpPr>
        <xdr:cNvPr id="822" name="フローチャート: 判断 821">
          <a:extLst>
            <a:ext uri="{FF2B5EF4-FFF2-40B4-BE49-F238E27FC236}">
              <a16:creationId xmlns:a16="http://schemas.microsoft.com/office/drawing/2014/main" id="{00000000-0008-0000-0600-000036030000}"/>
            </a:ext>
          </a:extLst>
        </xdr:cNvPr>
        <xdr:cNvSpPr/>
      </xdr:nvSpPr>
      <xdr:spPr>
        <a:xfrm>
          <a:off x="19494500" y="961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131818</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278111" y="939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77839</xdr:rowOff>
    </xdr:from>
    <xdr:to>
      <xdr:col>98</xdr:col>
      <xdr:colOff>38100</xdr:colOff>
      <xdr:row>58</xdr:row>
      <xdr:rowOff>7989</xdr:rowOff>
    </xdr:to>
    <xdr:sp macro="" textlink="">
      <xdr:nvSpPr>
        <xdr:cNvPr id="824" name="フローチャート: 判断 823">
          <a:extLst>
            <a:ext uri="{FF2B5EF4-FFF2-40B4-BE49-F238E27FC236}">
              <a16:creationId xmlns:a16="http://schemas.microsoft.com/office/drawing/2014/main" id="{00000000-0008-0000-0600-000038030000}"/>
            </a:ext>
          </a:extLst>
        </xdr:cNvPr>
        <xdr:cNvSpPr/>
      </xdr:nvSpPr>
      <xdr:spPr>
        <a:xfrm>
          <a:off x="18605500" y="985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24516</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389111" y="9625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157455</xdr:rowOff>
    </xdr:from>
    <xdr:to>
      <xdr:col>116</xdr:col>
      <xdr:colOff>114300</xdr:colOff>
      <xdr:row>58</xdr:row>
      <xdr:rowOff>87605</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2110700" y="993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135882</xdr:rowOff>
    </xdr:from>
    <xdr:ext cx="534377" cy="259045"/>
    <xdr:sp macro="" textlink="">
      <xdr:nvSpPr>
        <xdr:cNvPr id="832" name="貸付金該当値テキスト">
          <a:extLst>
            <a:ext uri="{FF2B5EF4-FFF2-40B4-BE49-F238E27FC236}">
              <a16:creationId xmlns:a16="http://schemas.microsoft.com/office/drawing/2014/main" id="{00000000-0008-0000-0600-000040030000}"/>
            </a:ext>
          </a:extLst>
        </xdr:cNvPr>
        <xdr:cNvSpPr txBox="1"/>
      </xdr:nvSpPr>
      <xdr:spPr>
        <a:xfrm>
          <a:off x="22212300" y="990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24003</xdr:rowOff>
    </xdr:from>
    <xdr:to>
      <xdr:col>112</xdr:col>
      <xdr:colOff>38100</xdr:colOff>
      <xdr:row>58</xdr:row>
      <xdr:rowOff>125603</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21272500" y="996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58</xdr:row>
      <xdr:rowOff>116730</xdr:rowOff>
    </xdr:from>
    <xdr:ext cx="534377"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1056111" y="1006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39789</xdr:rowOff>
    </xdr:from>
    <xdr:to>
      <xdr:col>107</xdr:col>
      <xdr:colOff>101600</xdr:colOff>
      <xdr:row>58</xdr:row>
      <xdr:rowOff>141389</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20383500" y="998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132516</xdr:rowOff>
    </xdr:from>
    <xdr:ext cx="469744"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20199428" y="1007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96596</xdr:rowOff>
    </xdr:from>
    <xdr:to>
      <xdr:col>102</xdr:col>
      <xdr:colOff>165100</xdr:colOff>
      <xdr:row>58</xdr:row>
      <xdr:rowOff>26746</xdr:rowOff>
    </xdr:to>
    <xdr:sp macro="" textlink="">
      <xdr:nvSpPr>
        <xdr:cNvPr id="837" name="楕円 836">
          <a:extLst>
            <a:ext uri="{FF2B5EF4-FFF2-40B4-BE49-F238E27FC236}">
              <a16:creationId xmlns:a16="http://schemas.microsoft.com/office/drawing/2014/main" id="{00000000-0008-0000-0600-000045030000}"/>
            </a:ext>
          </a:extLst>
        </xdr:cNvPr>
        <xdr:cNvSpPr/>
      </xdr:nvSpPr>
      <xdr:spPr>
        <a:xfrm>
          <a:off x="19494500" y="986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58</xdr:row>
      <xdr:rowOff>17873</xdr:rowOff>
    </xdr:from>
    <xdr:ext cx="534377"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9278111" y="996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161709</xdr:rowOff>
    </xdr:from>
    <xdr:to>
      <xdr:col>98</xdr:col>
      <xdr:colOff>38100</xdr:colOff>
      <xdr:row>58</xdr:row>
      <xdr:rowOff>91859</xdr:rowOff>
    </xdr:to>
    <xdr:sp macro="" textlink="">
      <xdr:nvSpPr>
        <xdr:cNvPr id="839" name="楕円 838">
          <a:extLst>
            <a:ext uri="{FF2B5EF4-FFF2-40B4-BE49-F238E27FC236}">
              <a16:creationId xmlns:a16="http://schemas.microsoft.com/office/drawing/2014/main" id="{00000000-0008-0000-0600-000047030000}"/>
            </a:ext>
          </a:extLst>
        </xdr:cNvPr>
        <xdr:cNvSpPr/>
      </xdr:nvSpPr>
      <xdr:spPr>
        <a:xfrm>
          <a:off x="18605500" y="993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58</xdr:row>
      <xdr:rowOff>82986</xdr:rowOff>
    </xdr:from>
    <xdr:ext cx="534377"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389111" y="1002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7" name="正方形/長方形 846">
          <a:extLst>
            <a:ext uri="{FF2B5EF4-FFF2-40B4-BE49-F238E27FC236}">
              <a16:creationId xmlns:a16="http://schemas.microsoft.com/office/drawing/2014/main" id="{00000000-0008-0000-0600-00004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8" name="正方形/長方形 847">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2" name="繰出金グラフ枠">
          <a:extLst>
            <a:ext uri="{FF2B5EF4-FFF2-40B4-BE49-F238E27FC236}">
              <a16:creationId xmlns:a16="http://schemas.microsoft.com/office/drawing/2014/main" id="{00000000-0008-0000-0600-00005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45334</xdr:rowOff>
    </xdr:from>
    <xdr:to>
      <xdr:col>116</xdr:col>
      <xdr:colOff>62864</xdr:colOff>
      <xdr:row>79</xdr:row>
      <xdr:rowOff>46340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2159595" y="12389734"/>
          <a:ext cx="1269" cy="1201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50167</xdr:rowOff>
    </xdr:from>
    <xdr:ext cx="534377" cy="259045"/>
    <xdr:sp macro="" textlink="">
      <xdr:nvSpPr>
        <xdr:cNvPr id="864" name="繰出金最小値テキスト">
          <a:extLst>
            <a:ext uri="{FF2B5EF4-FFF2-40B4-BE49-F238E27FC236}">
              <a16:creationId xmlns:a16="http://schemas.microsoft.com/office/drawing/2014/main" id="{00000000-0008-0000-0600-000060030000}"/>
            </a:ext>
          </a:extLst>
        </xdr:cNvPr>
        <xdr:cNvSpPr txBox="1"/>
      </xdr:nvSpPr>
      <xdr:spPr>
        <a:xfrm>
          <a:off x="22212300" y="1359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46340</xdr:rowOff>
    </xdr:from>
    <xdr:to>
      <xdr:col>116</xdr:col>
      <xdr:colOff>152400</xdr:colOff>
      <xdr:row>79</xdr:row>
      <xdr:rowOff>46340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359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163461</xdr:rowOff>
    </xdr:from>
    <xdr:ext cx="534377" cy="259045"/>
    <xdr:sp macro="" textlink="">
      <xdr:nvSpPr>
        <xdr:cNvPr id="866" name="繰出金最大値テキスト">
          <a:extLst>
            <a:ext uri="{FF2B5EF4-FFF2-40B4-BE49-F238E27FC236}">
              <a16:creationId xmlns:a16="http://schemas.microsoft.com/office/drawing/2014/main" id="{00000000-0008-0000-0600-000062030000}"/>
            </a:ext>
          </a:extLst>
        </xdr:cNvPr>
        <xdr:cNvSpPr txBox="1"/>
      </xdr:nvSpPr>
      <xdr:spPr>
        <a:xfrm>
          <a:off x="22212300" y="1216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45334</xdr:rowOff>
    </xdr:from>
    <xdr:to>
      <xdr:col>116</xdr:col>
      <xdr:colOff>152400</xdr:colOff>
      <xdr:row>72</xdr:row>
      <xdr:rowOff>45334</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22072600" y="1238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48306</xdr:rowOff>
    </xdr:from>
    <xdr:to>
      <xdr:col>116</xdr:col>
      <xdr:colOff>63500</xdr:colOff>
      <xdr:row>78</xdr:row>
      <xdr:rowOff>99558</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21323300" y="13421406"/>
          <a:ext cx="838200" cy="5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57416</xdr:rowOff>
    </xdr:from>
    <xdr:ext cx="534377" cy="259045"/>
    <xdr:sp macro="" textlink="">
      <xdr:nvSpPr>
        <xdr:cNvPr id="869" name="繰出金平均値テキスト">
          <a:extLst>
            <a:ext uri="{FF2B5EF4-FFF2-40B4-BE49-F238E27FC236}">
              <a16:creationId xmlns:a16="http://schemas.microsoft.com/office/drawing/2014/main" id="{00000000-0008-0000-0600-000065030000}"/>
            </a:ext>
          </a:extLst>
        </xdr:cNvPr>
        <xdr:cNvSpPr txBox="1"/>
      </xdr:nvSpPr>
      <xdr:spPr>
        <a:xfrm>
          <a:off x="22212300" y="12916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34539</xdr:rowOff>
    </xdr:from>
    <xdr:to>
      <xdr:col>116</xdr:col>
      <xdr:colOff>114300</xdr:colOff>
      <xdr:row>76</xdr:row>
      <xdr:rowOff>136139</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2110700" y="1306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99558</xdr:rowOff>
    </xdr:from>
    <xdr:to>
      <xdr:col>111</xdr:col>
      <xdr:colOff>177800</xdr:colOff>
      <xdr:row>79</xdr:row>
      <xdr:rowOff>44968</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20434300" y="13472658"/>
          <a:ext cx="889000" cy="11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77653</xdr:rowOff>
    </xdr:from>
    <xdr:to>
      <xdr:col>112</xdr:col>
      <xdr:colOff>38100</xdr:colOff>
      <xdr:row>77</xdr:row>
      <xdr:rowOff>7803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21272500" y="131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24330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88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79</xdr:row>
      <xdr:rowOff>44968</xdr:rowOff>
    </xdr:from>
    <xdr:to>
      <xdr:col>107</xdr:col>
      <xdr:colOff>50800</xdr:colOff>
      <xdr:row>79</xdr:row>
      <xdr:rowOff>48352</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flipV="1">
          <a:off x="19545300" y="13589518"/>
          <a:ext cx="889000" cy="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107051</xdr:rowOff>
    </xdr:from>
    <xdr:to>
      <xdr:col>107</xdr:col>
      <xdr:colOff>101600</xdr:colOff>
      <xdr:row>77</xdr:row>
      <xdr:rowOff>37201</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0383500" y="1313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53728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91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79</xdr:row>
      <xdr:rowOff>13742</xdr:rowOff>
    </xdr:from>
    <xdr:to>
      <xdr:col>102</xdr:col>
      <xdr:colOff>114300</xdr:colOff>
      <xdr:row>79</xdr:row>
      <xdr:rowOff>48352</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656300" y="13558292"/>
          <a:ext cx="889000" cy="3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156383</xdr:rowOff>
    </xdr:from>
    <xdr:to>
      <xdr:col>102</xdr:col>
      <xdr:colOff>165100</xdr:colOff>
      <xdr:row>77</xdr:row>
      <xdr:rowOff>86533</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9494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103060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96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147741</xdr:rowOff>
    </xdr:from>
    <xdr:to>
      <xdr:col>98</xdr:col>
      <xdr:colOff>38100</xdr:colOff>
      <xdr:row>77</xdr:row>
      <xdr:rowOff>77891</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18605500" y="1317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94418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95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168956</xdr:rowOff>
    </xdr:from>
    <xdr:to>
      <xdr:col>116</xdr:col>
      <xdr:colOff>114300</xdr:colOff>
      <xdr:row>78</xdr:row>
      <xdr:rowOff>99106</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2110700" y="1337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147383</xdr:rowOff>
    </xdr:from>
    <xdr:ext cx="534377" cy="259045"/>
    <xdr:sp macro="" textlink="">
      <xdr:nvSpPr>
        <xdr:cNvPr id="888" name="繰出金該当値テキスト">
          <a:extLst>
            <a:ext uri="{FF2B5EF4-FFF2-40B4-BE49-F238E27FC236}">
              <a16:creationId xmlns:a16="http://schemas.microsoft.com/office/drawing/2014/main" id="{00000000-0008-0000-0600-000078030000}"/>
            </a:ext>
          </a:extLst>
        </xdr:cNvPr>
        <xdr:cNvSpPr txBox="1"/>
      </xdr:nvSpPr>
      <xdr:spPr>
        <a:xfrm>
          <a:off x="22212300" y="1334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48758</xdr:rowOff>
    </xdr:from>
    <xdr:to>
      <xdr:col>112</xdr:col>
      <xdr:colOff>38100</xdr:colOff>
      <xdr:row>78</xdr:row>
      <xdr:rowOff>150358</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1272500" y="1342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141485</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1056111" y="1351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165618</xdr:rowOff>
    </xdr:from>
    <xdr:to>
      <xdr:col>107</xdr:col>
      <xdr:colOff>101600</xdr:colOff>
      <xdr:row>79</xdr:row>
      <xdr:rowOff>95768</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20383500" y="1353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86895</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0167111" y="1363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169002</xdr:rowOff>
    </xdr:from>
    <xdr:to>
      <xdr:col>102</xdr:col>
      <xdr:colOff>165100</xdr:colOff>
      <xdr:row>79</xdr:row>
      <xdr:rowOff>99152</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9494500" y="1354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90279</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9278111" y="13634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134392</xdr:rowOff>
    </xdr:from>
    <xdr:to>
      <xdr:col>98</xdr:col>
      <xdr:colOff>38100</xdr:colOff>
      <xdr:row>79</xdr:row>
      <xdr:rowOff>64542</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18605500" y="1350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55669</xdr:rowOff>
    </xdr:from>
    <xdr:ext cx="534377"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389111" y="13600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1" name="前年度繰上充用金グラフ枠">
          <a:extLst>
            <a:ext uri="{FF2B5EF4-FFF2-40B4-BE49-F238E27FC236}">
              <a16:creationId xmlns:a16="http://schemas.microsoft.com/office/drawing/2014/main" id="{00000000-0008-0000-0600-00008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3" name="前年度繰上充用金最小値テキスト">
          <a:extLst>
            <a:ext uri="{FF2B5EF4-FFF2-40B4-BE49-F238E27FC236}">
              <a16:creationId xmlns:a16="http://schemas.microsoft.com/office/drawing/2014/main" id="{00000000-0008-0000-0600-00009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5" name="前年度繰上充用金最大値テキスト">
          <a:extLst>
            <a:ext uri="{FF2B5EF4-FFF2-40B4-BE49-F238E27FC236}">
              <a16:creationId xmlns:a16="http://schemas.microsoft.com/office/drawing/2014/main" id="{00000000-0008-0000-0600-00009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8" name="前年度繰上充用金平均値テキスト">
          <a:extLst>
            <a:ext uri="{FF2B5EF4-FFF2-40B4-BE49-F238E27FC236}">
              <a16:creationId xmlns:a16="http://schemas.microsoft.com/office/drawing/2014/main" id="{00000000-0008-0000-0600-00009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3" name="直線コネクタ 922">
          <a:extLst>
            <a:ext uri="{FF2B5EF4-FFF2-40B4-BE49-F238E27FC236}">
              <a16:creationId xmlns:a16="http://schemas.microsoft.com/office/drawing/2014/main" id="{00000000-0008-0000-0600-00009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6" name="直線コネクタ 925">
          <a:extLst>
            <a:ext uri="{FF2B5EF4-FFF2-40B4-BE49-F238E27FC236}">
              <a16:creationId xmlns:a16="http://schemas.microsoft.com/office/drawing/2014/main" id="{00000000-0008-0000-0600-00009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フローチャート: 判断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7" name="前年度繰上充用金該当値テキスト">
          <a:extLst>
            <a:ext uri="{FF2B5EF4-FFF2-40B4-BE49-F238E27FC236}">
              <a16:creationId xmlns:a16="http://schemas.microsoft.com/office/drawing/2014/main" id="{00000000-0008-0000-0600-0000A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4" name="楕円 943">
          <a:extLst>
            <a:ext uri="{FF2B5EF4-FFF2-40B4-BE49-F238E27FC236}">
              <a16:creationId xmlns:a16="http://schemas.microsoft.com/office/drawing/2014/main" id="{00000000-0008-0000-0600-0000B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7" name="正方形/長方形 946">
          <a:extLst>
            <a:ext uri="{FF2B5EF4-FFF2-40B4-BE49-F238E27FC236}">
              <a16:creationId xmlns:a16="http://schemas.microsoft.com/office/drawing/2014/main" id="{00000000-0008-0000-0600-0000B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8" name="テキスト ボックス 947">
          <a:extLst>
            <a:ext uri="{FF2B5EF4-FFF2-40B4-BE49-F238E27FC236}">
              <a16:creationId xmlns:a16="http://schemas.microsoft.com/office/drawing/2014/main" id="{00000000-0008-0000-0600-0000B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a:t>
          </a:r>
          <a:r>
            <a:rPr kumimoji="1" lang="ja-JP" altLang="en-US" sz="1300">
              <a:solidFill>
                <a:schemeClr val="tx1"/>
              </a:solidFill>
              <a:latin typeface="ＭＳ Ｐゴシック" panose="020B0600070205080204" pitchFamily="50" charset="-128"/>
              <a:ea typeface="ＭＳ Ｐゴシック" panose="020B0600070205080204" pitchFamily="50" charset="-128"/>
            </a:rPr>
            <a:t>総額は、住民一人当たり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469,779</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円となっている。各指標の住民一人当たりのコストは、積立金以外の項目は類似団体平均より下回っている状況である。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人件費は住民一人当たり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100,590</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円で、前年度と比べると</a:t>
          </a:r>
          <a:r>
            <a:rPr kumimoji="1" lang="en-US" altLang="ja-JP" sz="1300">
              <a:solidFill>
                <a:schemeClr val="tx1"/>
              </a:solidFill>
              <a:latin typeface="ＭＳ Ｐゴシック" panose="020B0600070205080204" pitchFamily="50" charset="-128"/>
              <a:ea typeface="ＭＳ Ｐゴシック" panose="020B0600070205080204" pitchFamily="50" charset="-128"/>
            </a:rPr>
            <a:t>1.4</a:t>
          </a:r>
          <a:r>
            <a:rPr kumimoji="1" lang="ja-JP" altLang="en-US" sz="1300">
              <a:solidFill>
                <a:schemeClr val="tx1"/>
              </a:solidFill>
              <a:latin typeface="ＭＳ Ｐゴシック" panose="020B0600070205080204" pitchFamily="50" charset="-128"/>
              <a:ea typeface="ＭＳ Ｐゴシック" panose="020B0600070205080204" pitchFamily="50" charset="-128"/>
            </a:rPr>
            <a:t>％減となっている。令和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5</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年度は、定年延長に伴う退職手当の減額等により減少したことが要因である。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扶助費は住民一人当たり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151,636</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円で、前年度と比べると</a:t>
          </a:r>
          <a:r>
            <a:rPr kumimoji="1" lang="en-US" altLang="ja-JP" sz="1300">
              <a:solidFill>
                <a:schemeClr val="tx1"/>
              </a:solidFill>
              <a:latin typeface="ＭＳ Ｐゴシック" panose="020B0600070205080204" pitchFamily="50" charset="-128"/>
              <a:ea typeface="ＭＳ Ｐゴシック" panose="020B0600070205080204" pitchFamily="50" charset="-128"/>
            </a:rPr>
            <a:t>3</a:t>
          </a:r>
          <a:r>
            <a:rPr kumimoji="1" lang="ja-JP" altLang="en-US" sz="1300">
              <a:solidFill>
                <a:schemeClr val="tx1"/>
              </a:solidFill>
              <a:latin typeface="ＭＳ Ｐゴシック" panose="020B0600070205080204" pitchFamily="50" charset="-128"/>
              <a:ea typeface="ＭＳ Ｐゴシック" panose="020B0600070205080204" pitchFamily="50" charset="-128"/>
            </a:rPr>
            <a:t>．</a:t>
          </a:r>
          <a:r>
            <a:rPr kumimoji="1" lang="en-US" altLang="ja-JP" sz="1300">
              <a:solidFill>
                <a:schemeClr val="tx1"/>
              </a:solidFill>
              <a:latin typeface="ＭＳ Ｐゴシック" panose="020B0600070205080204" pitchFamily="50" charset="-128"/>
              <a:ea typeface="ＭＳ Ｐゴシック" panose="020B0600070205080204" pitchFamily="50" charset="-128"/>
            </a:rPr>
            <a:t>6</a:t>
          </a:r>
          <a:r>
            <a:rPr kumimoji="1" lang="ja-JP" altLang="en-US" sz="1300">
              <a:solidFill>
                <a:schemeClr val="tx1"/>
              </a:solidFill>
              <a:latin typeface="ＭＳ Ｐゴシック" panose="020B0600070205080204" pitchFamily="50" charset="-128"/>
              <a:ea typeface="ＭＳ Ｐゴシック" panose="020B0600070205080204" pitchFamily="50" charset="-128"/>
            </a:rPr>
            <a:t>％増となっている。これは、市民税非課税世帯等支援給付金事業費の増加等が主な要因である。類似団体平均を下回る水準であるが、引き続き市単独事業の扶助費等の見直しなどに努める。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普通建設事業費は住民一人当たり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29,832</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円で、前年度と比べると</a:t>
          </a:r>
          <a:r>
            <a:rPr kumimoji="1" lang="en-US" altLang="ja-JP" sz="1300">
              <a:solidFill>
                <a:schemeClr val="tx1"/>
              </a:solidFill>
              <a:latin typeface="ＭＳ Ｐゴシック" panose="020B0600070205080204" pitchFamily="50" charset="-128"/>
              <a:ea typeface="ＭＳ Ｐゴシック" panose="020B0600070205080204" pitchFamily="50" charset="-128"/>
            </a:rPr>
            <a:t>38.0</a:t>
          </a:r>
          <a:r>
            <a:rPr kumimoji="1" lang="ja-JP" altLang="en-US" sz="1300">
              <a:solidFill>
                <a:schemeClr val="tx1"/>
              </a:solidFill>
              <a:latin typeface="ＭＳ Ｐゴシック" panose="020B0600070205080204" pitchFamily="50" charset="-128"/>
              <a:ea typeface="ＭＳ Ｐゴシック" panose="020B0600070205080204" pitchFamily="50" charset="-128"/>
            </a:rPr>
            <a:t>％増となっている。</a:t>
          </a:r>
          <a:r>
            <a:rPr kumimoji="1" lang="ja-JP" altLang="en-US" sz="1300">
              <a:latin typeface="ＭＳ Ｐゴシック" panose="020B0600070205080204" pitchFamily="50" charset="-128"/>
              <a:ea typeface="ＭＳ Ｐゴシック" panose="020B0600070205080204" pitchFamily="50" charset="-128"/>
            </a:rPr>
            <a:t>これは、道路用地取得事業費が増加したこと等によるものである。近年、類似団体平均を下回る低い水準で推移しているが、持続可能な都市経営を行っていくために、引き続き、老朽化する公共施設の長寿命化事業の推進や都市基盤整備等に係る経費の確保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神奈川県相模原市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717,861
699,153
328.91
345,888,993
337,235,774
7,060,378
184,939,705
258,186,998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40096</xdr:rowOff>
    </xdr:from>
    <xdr:to>
      <xdr:col>24</xdr:col>
      <xdr:colOff>62865</xdr:colOff>
      <xdr:row>39</xdr:row>
      <xdr:rowOff>118473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83596"/>
          <a:ext cx="1270" cy="1621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122300</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808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118473</xdr:rowOff>
    </xdr:from>
    <xdr:to>
      <xdr:col>24</xdr:col>
      <xdr:colOff>152400</xdr:colOff>
      <xdr:row>39</xdr:row>
      <xdr:rowOff>118473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80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158223</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5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40096</xdr:rowOff>
    </xdr:from>
    <xdr:to>
      <xdr:col>24</xdr:col>
      <xdr:colOff>152400</xdr:colOff>
      <xdr:row>30</xdr:row>
      <xdr:rowOff>40096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83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151130</xdr:rowOff>
    </xdr:from>
    <xdr:to>
      <xdr:col>24</xdr:col>
      <xdr:colOff>63500</xdr:colOff>
      <xdr:row>34</xdr:row>
      <xdr:rowOff>152763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980430"/>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139173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399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160746</xdr:rowOff>
    </xdr:from>
    <xdr:to>
      <xdr:col>24</xdr:col>
      <xdr:colOff>114300</xdr:colOff>
      <xdr:row>36</xdr:row>
      <xdr:rowOff>90896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6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152763</xdr:rowOff>
    </xdr:from>
    <xdr:to>
      <xdr:col>19</xdr:col>
      <xdr:colOff>177800</xdr:colOff>
      <xdr:row>34</xdr:row>
      <xdr:rowOff>159294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98206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12156</xdr:rowOff>
    </xdr:from>
    <xdr:to>
      <xdr:col>20</xdr:col>
      <xdr:colOff>38100</xdr:colOff>
      <xdr:row>36</xdr:row>
      <xdr:rowOff>113756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104883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7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90714</xdr:rowOff>
    </xdr:from>
    <xdr:to>
      <xdr:col>15</xdr:col>
      <xdr:colOff>50800</xdr:colOff>
      <xdr:row>34</xdr:row>
      <xdr:rowOff>159294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92001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23586</xdr:rowOff>
    </xdr:from>
    <xdr:to>
      <xdr:col>15</xdr:col>
      <xdr:colOff>101600</xdr:colOff>
      <xdr:row>36</xdr:row>
      <xdr:rowOff>125186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9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116313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8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90714</xdr:rowOff>
    </xdr:from>
    <xdr:to>
      <xdr:col>10</xdr:col>
      <xdr:colOff>114300</xdr:colOff>
      <xdr:row>34</xdr:row>
      <xdr:rowOff>139700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92001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31750</xdr:rowOff>
    </xdr:from>
    <xdr:to>
      <xdr:col>10</xdr:col>
      <xdr:colOff>165100</xdr:colOff>
      <xdr:row>36</xdr:row>
      <xdr:rowOff>133350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124477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162378</xdr:rowOff>
    </xdr:from>
    <xdr:to>
      <xdr:col>6</xdr:col>
      <xdr:colOff>38100</xdr:colOff>
      <xdr:row>36</xdr:row>
      <xdr:rowOff>92528</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6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83655</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5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100330</xdr:rowOff>
    </xdr:from>
    <xdr:to>
      <xdr:col>24</xdr:col>
      <xdr:colOff>114300</xdr:colOff>
      <xdr:row>35</xdr:row>
      <xdr:rowOff>30480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92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123207</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78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101963</xdr:rowOff>
    </xdr:from>
    <xdr:to>
      <xdr:col>20</xdr:col>
      <xdr:colOff>38100</xdr:colOff>
      <xdr:row>35</xdr:row>
      <xdr:rowOff>32113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93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48640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706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108494</xdr:rowOff>
    </xdr:from>
    <xdr:to>
      <xdr:col>15</xdr:col>
      <xdr:colOff>101600</xdr:colOff>
      <xdr:row>35</xdr:row>
      <xdr:rowOff>38644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93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55171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713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39914</xdr:rowOff>
    </xdr:from>
    <xdr:to>
      <xdr:col>10</xdr:col>
      <xdr:colOff>165100</xdr:colOff>
      <xdr:row>34</xdr:row>
      <xdr:rowOff>141514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86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158041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644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88900</xdr:rowOff>
    </xdr:from>
    <xdr:to>
      <xdr:col>6</xdr:col>
      <xdr:colOff>38100</xdr:colOff>
      <xdr:row>35</xdr:row>
      <xdr:rowOff>19050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35577</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69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57</xdr:row>
      <xdr:rowOff>122695</xdr:rowOff>
    </xdr:from>
    <xdr:to>
      <xdr:col>24</xdr:col>
      <xdr:colOff>62865</xdr:colOff>
      <xdr:row>59</xdr:row>
      <xdr:rowOff>54801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895345"/>
          <a:ext cx="1270" cy="275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58628</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7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54801</xdr:rowOff>
    </xdr:from>
    <xdr:to>
      <xdr:col>24</xdr:col>
      <xdr:colOff>152400</xdr:colOff>
      <xdr:row>59</xdr:row>
      <xdr:rowOff>54801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7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69372</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67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57</xdr:row>
      <xdr:rowOff>122695</xdr:rowOff>
    </xdr:from>
    <xdr:to>
      <xdr:col>24</xdr:col>
      <xdr:colOff>152400</xdr:colOff>
      <xdr:row>57</xdr:row>
      <xdr:rowOff>122695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895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125933</xdr:rowOff>
    </xdr:from>
    <xdr:to>
      <xdr:col>24</xdr:col>
      <xdr:colOff>63500</xdr:colOff>
      <xdr:row>58</xdr:row>
      <xdr:rowOff>141275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10070033"/>
          <a:ext cx="838200" cy="15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74833</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847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51956</xdr:rowOff>
    </xdr:from>
    <xdr:to>
      <xdr:col>24</xdr:col>
      <xdr:colOff>114300</xdr:colOff>
      <xdr:row>58</xdr:row>
      <xdr:rowOff>153556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9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125933</xdr:rowOff>
    </xdr:from>
    <xdr:to>
      <xdr:col>19</xdr:col>
      <xdr:colOff>177800</xdr:colOff>
      <xdr:row>59</xdr:row>
      <xdr:rowOff>31762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10070033"/>
          <a:ext cx="889000" cy="7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50050</xdr:rowOff>
    </xdr:from>
    <xdr:to>
      <xdr:col>20</xdr:col>
      <xdr:colOff>38100</xdr:colOff>
      <xdr:row>58</xdr:row>
      <xdr:rowOff>151650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168177</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76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120167</xdr:rowOff>
    </xdr:from>
    <xdr:to>
      <xdr:col>15</xdr:col>
      <xdr:colOff>50800</xdr:colOff>
      <xdr:row>59</xdr:row>
      <xdr:rowOff>31762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8864117"/>
          <a:ext cx="889000" cy="128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27254</xdr:rowOff>
    </xdr:from>
    <xdr:to>
      <xdr:col>15</xdr:col>
      <xdr:colOff>101600</xdr:colOff>
      <xdr:row>58</xdr:row>
      <xdr:rowOff>128854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7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145381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74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120167</xdr:rowOff>
    </xdr:from>
    <xdr:to>
      <xdr:col>10</xdr:col>
      <xdr:colOff>114300</xdr:colOff>
      <xdr:row>59</xdr:row>
      <xdr:rowOff>37998</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8864117"/>
          <a:ext cx="889000" cy="128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63462</xdr:rowOff>
    </xdr:from>
    <xdr:to>
      <xdr:col>10</xdr:col>
      <xdr:colOff>165100</xdr:colOff>
      <xdr:row>51</xdr:row>
      <xdr:rowOff>165062</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10139</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858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109639</xdr:rowOff>
    </xdr:from>
    <xdr:to>
      <xdr:col>6</xdr:col>
      <xdr:colOff>38100</xdr:colOff>
      <xdr:row>59</xdr:row>
      <xdr:rowOff>39789</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05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56316</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82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90475</xdr:rowOff>
    </xdr:from>
    <xdr:to>
      <xdr:col>24</xdr:col>
      <xdr:colOff>114300</xdr:colOff>
      <xdr:row>59</xdr:row>
      <xdr:rowOff>20625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1003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30383</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97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75133</xdr:rowOff>
    </xdr:from>
    <xdr:to>
      <xdr:col>20</xdr:col>
      <xdr:colOff>38100</xdr:colOff>
      <xdr:row>59</xdr:row>
      <xdr:rowOff>5283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1001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167860</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10111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152412</xdr:rowOff>
    </xdr:from>
    <xdr:to>
      <xdr:col>15</xdr:col>
      <xdr:colOff>101600</xdr:colOff>
      <xdr:row>59</xdr:row>
      <xdr:rowOff>82562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1009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73689</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18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69367</xdr:rowOff>
    </xdr:from>
    <xdr:to>
      <xdr:col>10</xdr:col>
      <xdr:colOff>165100</xdr:colOff>
      <xdr:row>51</xdr:row>
      <xdr:rowOff>170967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881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162094</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890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158648</xdr:rowOff>
    </xdr:from>
    <xdr:to>
      <xdr:col>6</xdr:col>
      <xdr:colOff>38100</xdr:colOff>
      <xdr:row>59</xdr:row>
      <xdr:rowOff>88798</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10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79925</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1019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86230</xdr:rowOff>
    </xdr:from>
    <xdr:to>
      <xdr:col>24</xdr:col>
      <xdr:colOff>62865</xdr:colOff>
      <xdr:row>78</xdr:row>
      <xdr:rowOff>124955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259180"/>
          <a:ext cx="1270" cy="1238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128782</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01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124955</xdr:rowOff>
    </xdr:from>
    <xdr:to>
      <xdr:col>24</xdr:col>
      <xdr:colOff>152400</xdr:colOff>
      <xdr:row>78</xdr:row>
      <xdr:rowOff>124955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498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32907</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2034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324,517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86230</xdr:rowOff>
    </xdr:from>
    <xdr:to>
      <xdr:col>24</xdr:col>
      <xdr:colOff>152400</xdr:colOff>
      <xdr:row>71</xdr:row>
      <xdr:rowOff>86230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2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140043</xdr:rowOff>
    </xdr:from>
    <xdr:to>
      <xdr:col>24</xdr:col>
      <xdr:colOff>63500</xdr:colOff>
      <xdr:row>77</xdr:row>
      <xdr:rowOff>37897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3170243"/>
          <a:ext cx="838200" cy="6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68046</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7553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45169</xdr:rowOff>
    </xdr:from>
    <xdr:to>
      <xdr:col>24</xdr:col>
      <xdr:colOff>114300</xdr:colOff>
      <xdr:row>75</xdr:row>
      <xdr:rowOff>146769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0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32996</xdr:rowOff>
    </xdr:from>
    <xdr:to>
      <xdr:col>19</xdr:col>
      <xdr:colOff>177800</xdr:colOff>
      <xdr:row>77</xdr:row>
      <xdr:rowOff>37897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908300" y="13234646"/>
          <a:ext cx="889000" cy="4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122961</xdr:rowOff>
    </xdr:from>
    <xdr:to>
      <xdr:col>20</xdr:col>
      <xdr:colOff>38100</xdr:colOff>
      <xdr:row>76</xdr:row>
      <xdr:rowOff>53111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8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69638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75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32996</xdr:rowOff>
    </xdr:from>
    <xdr:to>
      <xdr:col>15</xdr:col>
      <xdr:colOff>50800</xdr:colOff>
      <xdr:row>78</xdr:row>
      <xdr:rowOff>50271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3234646"/>
          <a:ext cx="889000" cy="18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101290</xdr:rowOff>
    </xdr:from>
    <xdr:to>
      <xdr:col>15</xdr:col>
      <xdr:colOff>101600</xdr:colOff>
      <xdr:row>76</xdr:row>
      <xdr:rowOff>31440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6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47967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73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50271</xdr:rowOff>
    </xdr:from>
    <xdr:to>
      <xdr:col>10</xdr:col>
      <xdr:colOff>114300</xdr:colOff>
      <xdr:row>78</xdr:row>
      <xdr:rowOff>73932</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423371"/>
          <a:ext cx="889000" cy="2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130727</xdr:rowOff>
    </xdr:from>
    <xdr:to>
      <xdr:col>10</xdr:col>
      <xdr:colOff>165100</xdr:colOff>
      <xdr:row>77</xdr:row>
      <xdr:rowOff>60877</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16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77403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936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10575</xdr:rowOff>
    </xdr:from>
    <xdr:to>
      <xdr:col>6</xdr:col>
      <xdr:colOff>38100</xdr:colOff>
      <xdr:row>77</xdr:row>
      <xdr:rowOff>112175</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21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128702</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98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89243</xdr:rowOff>
    </xdr:from>
    <xdr:to>
      <xdr:col>24</xdr:col>
      <xdr:colOff>114300</xdr:colOff>
      <xdr:row>77</xdr:row>
      <xdr:rowOff>19393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11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67670</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3097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158547</xdr:rowOff>
    </xdr:from>
    <xdr:to>
      <xdr:col>20</xdr:col>
      <xdr:colOff>38100</xdr:colOff>
      <xdr:row>77</xdr:row>
      <xdr:rowOff>88697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18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79824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281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153646</xdr:rowOff>
    </xdr:from>
    <xdr:to>
      <xdr:col>15</xdr:col>
      <xdr:colOff>101600</xdr:colOff>
      <xdr:row>77</xdr:row>
      <xdr:rowOff>83796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18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74923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276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170921</xdr:rowOff>
    </xdr:from>
    <xdr:to>
      <xdr:col>10</xdr:col>
      <xdr:colOff>165100</xdr:colOff>
      <xdr:row>78</xdr:row>
      <xdr:rowOff>101071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37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92198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46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23132</xdr:rowOff>
    </xdr:from>
    <xdr:to>
      <xdr:col>6</xdr:col>
      <xdr:colOff>38100</xdr:colOff>
      <xdr:row>78</xdr:row>
      <xdr:rowOff>124732</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39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115859</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488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22885</xdr:rowOff>
    </xdr:from>
    <xdr:to>
      <xdr:col>24</xdr:col>
      <xdr:colOff>62865</xdr:colOff>
      <xdr:row>98</xdr:row>
      <xdr:rowOff>150411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624835"/>
          <a:ext cx="1270" cy="1327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154238</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95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150411</xdr:rowOff>
    </xdr:from>
    <xdr:to>
      <xdr:col>24</xdr:col>
      <xdr:colOff>152400</xdr:colOff>
      <xdr:row>98</xdr:row>
      <xdr:rowOff>150411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952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141012</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40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74,327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22885</xdr:rowOff>
    </xdr:from>
    <xdr:to>
      <xdr:col>24</xdr:col>
      <xdr:colOff>152400</xdr:colOff>
      <xdr:row>91</xdr:row>
      <xdr:rowOff>22885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624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155637</xdr:rowOff>
    </xdr:from>
    <xdr:to>
      <xdr:col>24</xdr:col>
      <xdr:colOff>63500</xdr:colOff>
      <xdr:row>97</xdr:row>
      <xdr:rowOff>85652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6443387"/>
          <a:ext cx="838200" cy="27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94828</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3825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71951</xdr:rowOff>
    </xdr:from>
    <xdr:to>
      <xdr:col>24</xdr:col>
      <xdr:colOff>114300</xdr:colOff>
      <xdr:row>97</xdr:row>
      <xdr:rowOff>2101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53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155637</xdr:rowOff>
    </xdr:from>
    <xdr:to>
      <xdr:col>19</xdr:col>
      <xdr:colOff>177800</xdr:colOff>
      <xdr:row>96</xdr:row>
      <xdr:rowOff>101361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443387"/>
          <a:ext cx="889000" cy="11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87985</xdr:rowOff>
    </xdr:from>
    <xdr:to>
      <xdr:col>20</xdr:col>
      <xdr:colOff>38100</xdr:colOff>
      <xdr:row>95</xdr:row>
      <xdr:rowOff>18135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20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34662</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597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101361</xdr:rowOff>
    </xdr:from>
    <xdr:to>
      <xdr:col>15</xdr:col>
      <xdr:colOff>50800</xdr:colOff>
      <xdr:row>97</xdr:row>
      <xdr:rowOff>115109</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560561"/>
          <a:ext cx="889000" cy="185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136089</xdr:rowOff>
    </xdr:from>
    <xdr:to>
      <xdr:col>15</xdr:col>
      <xdr:colOff>101600</xdr:colOff>
      <xdr:row>95</xdr:row>
      <xdr:rowOff>66239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2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82766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02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115109</xdr:rowOff>
    </xdr:from>
    <xdr:to>
      <xdr:col>10</xdr:col>
      <xdr:colOff>114300</xdr:colOff>
      <xdr:row>98</xdr:row>
      <xdr:rowOff>109786</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745759"/>
          <a:ext cx="889000" cy="16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133640</xdr:rowOff>
    </xdr:from>
    <xdr:to>
      <xdr:col>10</xdr:col>
      <xdr:colOff>165100</xdr:colOff>
      <xdr:row>98</xdr:row>
      <xdr:rowOff>63790</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76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54917</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85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38119</xdr:rowOff>
    </xdr:from>
    <xdr:to>
      <xdr:col>6</xdr:col>
      <xdr:colOff>38100</xdr:colOff>
      <xdr:row>98</xdr:row>
      <xdr:rowOff>139719</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84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156246</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61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34852</xdr:rowOff>
    </xdr:from>
    <xdr:to>
      <xdr:col>24</xdr:col>
      <xdr:colOff>114300</xdr:colOff>
      <xdr:row>97</xdr:row>
      <xdr:rowOff>136452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66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13279</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64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104837</xdr:rowOff>
    </xdr:from>
    <xdr:to>
      <xdr:col>20</xdr:col>
      <xdr:colOff>38100</xdr:colOff>
      <xdr:row>96</xdr:row>
      <xdr:rowOff>34987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39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26114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485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50561</xdr:rowOff>
    </xdr:from>
    <xdr:to>
      <xdr:col>15</xdr:col>
      <xdr:colOff>101600</xdr:colOff>
      <xdr:row>96</xdr:row>
      <xdr:rowOff>152161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50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143288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602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64309</xdr:rowOff>
    </xdr:from>
    <xdr:to>
      <xdr:col>10</xdr:col>
      <xdr:colOff>165100</xdr:colOff>
      <xdr:row>97</xdr:row>
      <xdr:rowOff>165909</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6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10986</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47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58986</xdr:rowOff>
    </xdr:from>
    <xdr:to>
      <xdr:col>6</xdr:col>
      <xdr:colOff>38100</xdr:colOff>
      <xdr:row>98</xdr:row>
      <xdr:rowOff>160586</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86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151713</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953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168927</xdr:rowOff>
    </xdr:from>
    <xdr:ext cx="377026"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226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31</xdr:row>
      <xdr:rowOff>130827</xdr:rowOff>
    </xdr:from>
    <xdr:ext cx="377026"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226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52070</xdr:rowOff>
    </xdr:from>
    <xdr:to>
      <xdr:col>54</xdr:col>
      <xdr:colOff>189865</xdr:colOff>
      <xdr:row>39</xdr:row>
      <xdr:rowOff>19050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195570"/>
          <a:ext cx="1270" cy="1510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22877</xdr:rowOff>
    </xdr:from>
    <xdr:ext cx="313932"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094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19050</xdr:rowOff>
    </xdr:from>
    <xdr:to>
      <xdr:col>55</xdr:col>
      <xdr:colOff>88900</xdr:colOff>
      <xdr:row>39</xdr:row>
      <xdr:rowOff>19050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0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170197</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52070</xdr:rowOff>
    </xdr:from>
    <xdr:to>
      <xdr:col>55</xdr:col>
      <xdr:colOff>88900</xdr:colOff>
      <xdr:row>30</xdr:row>
      <xdr:rowOff>52070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81280</xdr:rowOff>
    </xdr:from>
    <xdr:to>
      <xdr:col>55</xdr:col>
      <xdr:colOff>0</xdr:colOff>
      <xdr:row>36</xdr:row>
      <xdr:rowOff>19050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082030"/>
          <a:ext cx="838200" cy="10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67327</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395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88900</xdr:rowOff>
    </xdr:from>
    <xdr:to>
      <xdr:col>55</xdr:col>
      <xdr:colOff>50800</xdr:colOff>
      <xdr:row>37</xdr:row>
      <xdr:rowOff>19050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99060</xdr:rowOff>
    </xdr:from>
    <xdr:to>
      <xdr:col>50</xdr:col>
      <xdr:colOff>114300</xdr:colOff>
      <xdr:row>36</xdr:row>
      <xdr:rowOff>19050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5928360"/>
          <a:ext cx="889000" cy="26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53340</xdr:rowOff>
    </xdr:from>
    <xdr:to>
      <xdr:col>50</xdr:col>
      <xdr:colOff>165100</xdr:colOff>
      <xdr:row>36</xdr:row>
      <xdr:rowOff>154940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146067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318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38100</xdr:rowOff>
    </xdr:from>
    <xdr:to>
      <xdr:col>45</xdr:col>
      <xdr:colOff>177800</xdr:colOff>
      <xdr:row>34</xdr:row>
      <xdr:rowOff>99060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5695950"/>
          <a:ext cx="889000" cy="23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2540</xdr:rowOff>
    </xdr:from>
    <xdr:to>
      <xdr:col>46</xdr:col>
      <xdr:colOff>38100</xdr:colOff>
      <xdr:row>36</xdr:row>
      <xdr:rowOff>104140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95267</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67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40640</xdr:rowOff>
    </xdr:from>
    <xdr:to>
      <xdr:col>41</xdr:col>
      <xdr:colOff>50800</xdr:colOff>
      <xdr:row>33</xdr:row>
      <xdr:rowOff>38100</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552704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152400</xdr:rowOff>
    </xdr:from>
    <xdr:to>
      <xdr:col>41</xdr:col>
      <xdr:colOff>101600</xdr:colOff>
      <xdr:row>36</xdr:row>
      <xdr:rowOff>82550</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73677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45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60960</xdr:rowOff>
    </xdr:from>
    <xdr:to>
      <xdr:col>36</xdr:col>
      <xdr:colOff>165100</xdr:colOff>
      <xdr:row>36</xdr:row>
      <xdr:rowOff>162560</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153687</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325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30480</xdr:rowOff>
    </xdr:from>
    <xdr:to>
      <xdr:col>55</xdr:col>
      <xdr:colOff>50800</xdr:colOff>
      <xdr:row>35</xdr:row>
      <xdr:rowOff>132080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03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53357</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58826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139700</xdr:rowOff>
    </xdr:from>
    <xdr:to>
      <xdr:col>50</xdr:col>
      <xdr:colOff>165100</xdr:colOff>
      <xdr:row>36</xdr:row>
      <xdr:rowOff>69850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86377</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5915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48260</xdr:rowOff>
    </xdr:from>
    <xdr:to>
      <xdr:col>46</xdr:col>
      <xdr:colOff>38100</xdr:colOff>
      <xdr:row>34</xdr:row>
      <xdr:rowOff>149860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587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32</xdr:row>
      <xdr:rowOff>166387</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5652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158750</xdr:rowOff>
    </xdr:from>
    <xdr:to>
      <xdr:col>41</xdr:col>
      <xdr:colOff>101600</xdr:colOff>
      <xdr:row>33</xdr:row>
      <xdr:rowOff>88900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564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31</xdr:row>
      <xdr:rowOff>105427</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5420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161290</xdr:rowOff>
    </xdr:from>
    <xdr:to>
      <xdr:col>36</xdr:col>
      <xdr:colOff>165100</xdr:colOff>
      <xdr:row>32</xdr:row>
      <xdr:rowOff>91440</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547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30</xdr:row>
      <xdr:rowOff>107967</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5251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135636</xdr:rowOff>
    </xdr:from>
    <xdr:to>
      <xdr:col>54</xdr:col>
      <xdr:colOff>189865</xdr:colOff>
      <xdr:row>59</xdr:row>
      <xdr:rowOff>39751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879586"/>
          <a:ext cx="1270" cy="1275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43578</xdr:rowOff>
    </xdr:from>
    <xdr:ext cx="313932"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1591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39751</xdr:rowOff>
    </xdr:from>
    <xdr:to>
      <xdr:col>55</xdr:col>
      <xdr:colOff>88900</xdr:colOff>
      <xdr:row>59</xdr:row>
      <xdr:rowOff>39751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15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82313</xdr:rowOff>
    </xdr:from>
    <xdr:ext cx="534377"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65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135636</xdr:rowOff>
    </xdr:from>
    <xdr:to>
      <xdr:col>55</xdr:col>
      <xdr:colOff>88900</xdr:colOff>
      <xdr:row>51</xdr:row>
      <xdr:rowOff>135636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87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53467</xdr:rowOff>
    </xdr:from>
    <xdr:to>
      <xdr:col>55</xdr:col>
      <xdr:colOff>0</xdr:colOff>
      <xdr:row>58</xdr:row>
      <xdr:rowOff>66929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997567"/>
          <a:ext cx="838200" cy="1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63263</xdr:rowOff>
    </xdr:from>
    <xdr:ext cx="469744"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6644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40386</xdr:rowOff>
    </xdr:from>
    <xdr:to>
      <xdr:col>55</xdr:col>
      <xdr:colOff>50800</xdr:colOff>
      <xdr:row>57</xdr:row>
      <xdr:rowOff>141986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81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53467</xdr:rowOff>
    </xdr:from>
    <xdr:to>
      <xdr:col>50</xdr:col>
      <xdr:colOff>114300</xdr:colOff>
      <xdr:row>58</xdr:row>
      <xdr:rowOff>87122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997567"/>
          <a:ext cx="889000"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51181</xdr:rowOff>
    </xdr:from>
    <xdr:to>
      <xdr:col>50</xdr:col>
      <xdr:colOff>165100</xdr:colOff>
      <xdr:row>57</xdr:row>
      <xdr:rowOff>152781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82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169308</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04428" y="959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87122</xdr:rowOff>
    </xdr:from>
    <xdr:to>
      <xdr:col>45</xdr:col>
      <xdr:colOff>177800</xdr:colOff>
      <xdr:row>58</xdr:row>
      <xdr:rowOff>88138</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10031222"/>
          <a:ext cx="8890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52451</xdr:rowOff>
    </xdr:from>
    <xdr:to>
      <xdr:col>46</xdr:col>
      <xdr:colOff>38100</xdr:colOff>
      <xdr:row>57</xdr:row>
      <xdr:rowOff>154051</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8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170578</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15428" y="960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80137</xdr:rowOff>
    </xdr:from>
    <xdr:to>
      <xdr:col>41</xdr:col>
      <xdr:colOff>50800</xdr:colOff>
      <xdr:row>58</xdr:row>
      <xdr:rowOff>88138</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10024237"/>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58547</xdr:rowOff>
    </xdr:from>
    <xdr:to>
      <xdr:col>41</xdr:col>
      <xdr:colOff>101600</xdr:colOff>
      <xdr:row>57</xdr:row>
      <xdr:rowOff>160147</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5224</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26428" y="960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58547</xdr:rowOff>
    </xdr:from>
    <xdr:to>
      <xdr:col>36</xdr:col>
      <xdr:colOff>165100</xdr:colOff>
      <xdr:row>57</xdr:row>
      <xdr:rowOff>160147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5224</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37428" y="960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16129</xdr:rowOff>
    </xdr:from>
    <xdr:to>
      <xdr:col>55</xdr:col>
      <xdr:colOff>50800</xdr:colOff>
      <xdr:row>58</xdr:row>
      <xdr:rowOff>117729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96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166006</xdr:rowOff>
    </xdr:from>
    <xdr:ext cx="469744"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93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2667</xdr:rowOff>
    </xdr:from>
    <xdr:to>
      <xdr:col>50</xdr:col>
      <xdr:colOff>165100</xdr:colOff>
      <xdr:row>58</xdr:row>
      <xdr:rowOff>104267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94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95394</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404428" y="10039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36322</xdr:rowOff>
    </xdr:from>
    <xdr:to>
      <xdr:col>46</xdr:col>
      <xdr:colOff>38100</xdr:colOff>
      <xdr:row>58</xdr:row>
      <xdr:rowOff>137922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98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129049</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515428" y="100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37338</xdr:rowOff>
    </xdr:from>
    <xdr:to>
      <xdr:col>41</xdr:col>
      <xdr:colOff>101600</xdr:colOff>
      <xdr:row>58</xdr:row>
      <xdr:rowOff>138938</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98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130065</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626428" y="10074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29337</xdr:rowOff>
    </xdr:from>
    <xdr:to>
      <xdr:col>36</xdr:col>
      <xdr:colOff>165100</xdr:colOff>
      <xdr:row>58</xdr:row>
      <xdr:rowOff>130937</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97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122064</xdr:rowOff>
    </xdr:from>
    <xdr:ext cx="469744"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37428" y="1006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a:extLst>
            <a:ext uri="{FF2B5EF4-FFF2-40B4-BE49-F238E27FC236}">
              <a16:creationId xmlns:a16="http://schemas.microsoft.com/office/drawing/2014/main" id="{00000000-0008-0000-07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65209</xdr:rowOff>
    </xdr:from>
    <xdr:to>
      <xdr:col>54</xdr:col>
      <xdr:colOff>189865</xdr:colOff>
      <xdr:row>79</xdr:row>
      <xdr:rowOff>61616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10475595" y="12238159"/>
          <a:ext cx="1270" cy="1368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65443</xdr:rowOff>
    </xdr:from>
    <xdr:ext cx="469744" cy="259045"/>
    <xdr:sp macro="" textlink="">
      <xdr:nvSpPr>
        <xdr:cNvPr id="408" name="商工費最小値テキスト">
          <a:extLst>
            <a:ext uri="{FF2B5EF4-FFF2-40B4-BE49-F238E27FC236}">
              <a16:creationId xmlns:a16="http://schemas.microsoft.com/office/drawing/2014/main" id="{00000000-0008-0000-0700-000098010000}"/>
            </a:ext>
          </a:extLst>
        </xdr:cNvPr>
        <xdr:cNvSpPr txBox="1"/>
      </xdr:nvSpPr>
      <xdr:spPr>
        <a:xfrm>
          <a:off x="10528300" y="1360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61616</xdr:rowOff>
    </xdr:from>
    <xdr:to>
      <xdr:col>55</xdr:col>
      <xdr:colOff>88900</xdr:colOff>
      <xdr:row>79</xdr:row>
      <xdr:rowOff>61616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3606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11886</xdr:rowOff>
    </xdr:from>
    <xdr:ext cx="599010" cy="259045"/>
    <xdr:sp macro="" textlink="">
      <xdr:nvSpPr>
        <xdr:cNvPr id="410" name="商工費最大値テキスト">
          <a:extLst>
            <a:ext uri="{FF2B5EF4-FFF2-40B4-BE49-F238E27FC236}">
              <a16:creationId xmlns:a16="http://schemas.microsoft.com/office/drawing/2014/main" id="{00000000-0008-0000-0700-00009A010000}"/>
            </a:ext>
          </a:extLst>
        </xdr:cNvPr>
        <xdr:cNvSpPr txBox="1"/>
      </xdr:nvSpPr>
      <xdr:spPr>
        <a:xfrm>
          <a:off x="10528300" y="12013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129,093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65209</xdr:rowOff>
    </xdr:from>
    <xdr:to>
      <xdr:col>55</xdr:col>
      <xdr:colOff>88900</xdr:colOff>
      <xdr:row>71</xdr:row>
      <xdr:rowOff>65209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2238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88700</xdr:rowOff>
    </xdr:from>
    <xdr:to>
      <xdr:col>55</xdr:col>
      <xdr:colOff>0</xdr:colOff>
      <xdr:row>78</xdr:row>
      <xdr:rowOff>94002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9639300" y="13461800"/>
          <a:ext cx="838200" cy="5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53157</xdr:rowOff>
    </xdr:from>
    <xdr:ext cx="534377" cy="259045"/>
    <xdr:sp macro="" textlink="">
      <xdr:nvSpPr>
        <xdr:cNvPr id="413" name="商工費平均値テキスト">
          <a:extLst>
            <a:ext uri="{FF2B5EF4-FFF2-40B4-BE49-F238E27FC236}">
              <a16:creationId xmlns:a16="http://schemas.microsoft.com/office/drawing/2014/main" id="{00000000-0008-0000-0700-00009D010000}"/>
            </a:ext>
          </a:extLst>
        </xdr:cNvPr>
        <xdr:cNvSpPr txBox="1"/>
      </xdr:nvSpPr>
      <xdr:spPr>
        <a:xfrm>
          <a:off x="10528300" y="13083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30280</xdr:rowOff>
    </xdr:from>
    <xdr:to>
      <xdr:col>55</xdr:col>
      <xdr:colOff>50800</xdr:colOff>
      <xdr:row>77</xdr:row>
      <xdr:rowOff>131880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10426700" y="1323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94002</xdr:rowOff>
    </xdr:from>
    <xdr:to>
      <xdr:col>50</xdr:col>
      <xdr:colOff>114300</xdr:colOff>
      <xdr:row>78</xdr:row>
      <xdr:rowOff>132221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8750300" y="13467102"/>
          <a:ext cx="889000" cy="3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134457</xdr:rowOff>
    </xdr:from>
    <xdr:to>
      <xdr:col>50</xdr:col>
      <xdr:colOff>165100</xdr:colOff>
      <xdr:row>77</xdr:row>
      <xdr:rowOff>64607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9588500" y="1316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81134</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372111" y="1293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20709</xdr:rowOff>
    </xdr:from>
    <xdr:to>
      <xdr:col>45</xdr:col>
      <xdr:colOff>177800</xdr:colOff>
      <xdr:row>78</xdr:row>
      <xdr:rowOff>132221</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7861300" y="13393809"/>
          <a:ext cx="889000" cy="111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16923</xdr:rowOff>
    </xdr:from>
    <xdr:to>
      <xdr:col>46</xdr:col>
      <xdr:colOff>38100</xdr:colOff>
      <xdr:row>76</xdr:row>
      <xdr:rowOff>118523</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8699500" y="13047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135051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282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20709</xdr:rowOff>
    </xdr:from>
    <xdr:to>
      <xdr:col>41</xdr:col>
      <xdr:colOff>50800</xdr:colOff>
      <xdr:row>78</xdr:row>
      <xdr:rowOff>93425</xdr:rowOff>
    </xdr:to>
    <xdr:cxnSp macro="">
      <xdr:nvCxnSpPr>
        <xdr:cNvPr id="421" name="直線コネクタ 420">
          <a:extLst>
            <a:ext uri="{FF2B5EF4-FFF2-40B4-BE49-F238E27FC236}">
              <a16:creationId xmlns:a16="http://schemas.microsoft.com/office/drawing/2014/main" id="{00000000-0008-0000-0700-0000A5010000}"/>
            </a:ext>
          </a:extLst>
        </xdr:cNvPr>
        <xdr:cNvCxnSpPr/>
      </xdr:nvCxnSpPr>
      <xdr:spPr>
        <a:xfrm flipV="1">
          <a:off x="6972300" y="13393809"/>
          <a:ext cx="889000" cy="7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45771</xdr:rowOff>
    </xdr:from>
    <xdr:to>
      <xdr:col>41</xdr:col>
      <xdr:colOff>101600</xdr:colOff>
      <xdr:row>76</xdr:row>
      <xdr:rowOff>147371</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7810500" y="130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163898</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594111" y="1285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132922</xdr:rowOff>
    </xdr:from>
    <xdr:to>
      <xdr:col>36</xdr:col>
      <xdr:colOff>165100</xdr:colOff>
      <xdr:row>78</xdr:row>
      <xdr:rowOff>63072</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6921500" y="1333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79599</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05111" y="1310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37900</xdr:rowOff>
    </xdr:from>
    <xdr:to>
      <xdr:col>55</xdr:col>
      <xdr:colOff>50800</xdr:colOff>
      <xdr:row>78</xdr:row>
      <xdr:rowOff>139500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10426700" y="1341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16327</xdr:rowOff>
    </xdr:from>
    <xdr:ext cx="534377" cy="259045"/>
    <xdr:sp macro="" textlink="">
      <xdr:nvSpPr>
        <xdr:cNvPr id="432" name="商工費該当値テキスト">
          <a:extLst>
            <a:ext uri="{FF2B5EF4-FFF2-40B4-BE49-F238E27FC236}">
              <a16:creationId xmlns:a16="http://schemas.microsoft.com/office/drawing/2014/main" id="{00000000-0008-0000-0700-0000B0010000}"/>
            </a:ext>
          </a:extLst>
        </xdr:cNvPr>
        <xdr:cNvSpPr txBox="1"/>
      </xdr:nvSpPr>
      <xdr:spPr>
        <a:xfrm>
          <a:off x="10528300" y="1338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43202</xdr:rowOff>
    </xdr:from>
    <xdr:to>
      <xdr:col>50</xdr:col>
      <xdr:colOff>165100</xdr:colOff>
      <xdr:row>78</xdr:row>
      <xdr:rowOff>144802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9588500" y="1341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135929</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9372111" y="1350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81421</xdr:rowOff>
    </xdr:from>
    <xdr:to>
      <xdr:col>46</xdr:col>
      <xdr:colOff>38100</xdr:colOff>
      <xdr:row>79</xdr:row>
      <xdr:rowOff>11571</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8699500" y="1345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2698</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8483111" y="1354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141359</xdr:rowOff>
    </xdr:from>
    <xdr:to>
      <xdr:col>41</xdr:col>
      <xdr:colOff>101600</xdr:colOff>
      <xdr:row>78</xdr:row>
      <xdr:rowOff>71509</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7810500" y="1334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62636</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7594111" y="1343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42625</xdr:rowOff>
    </xdr:from>
    <xdr:to>
      <xdr:col>36</xdr:col>
      <xdr:colOff>165100</xdr:colOff>
      <xdr:row>78</xdr:row>
      <xdr:rowOff>144225</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6921500" y="1341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135352</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705111" y="1350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103448</xdr:rowOff>
    </xdr:from>
    <xdr:to>
      <xdr:col>54</xdr:col>
      <xdr:colOff>189865</xdr:colOff>
      <xdr:row>97</xdr:row>
      <xdr:rowOff>23380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533948"/>
          <a:ext cx="1270" cy="1120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27207</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23380</xdr:rowOff>
    </xdr:from>
    <xdr:to>
      <xdr:col>55</xdr:col>
      <xdr:colOff>88900</xdr:colOff>
      <xdr:row>97</xdr:row>
      <xdr:rowOff>23380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654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50125</xdr:rowOff>
    </xdr:from>
    <xdr:ext cx="534377"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30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97,903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103448</xdr:rowOff>
    </xdr:from>
    <xdr:to>
      <xdr:col>55</xdr:col>
      <xdr:colOff>88900</xdr:colOff>
      <xdr:row>90</xdr:row>
      <xdr:rowOff>103448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53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163379</xdr:rowOff>
    </xdr:from>
    <xdr:to>
      <xdr:col>55</xdr:col>
      <xdr:colOff>0</xdr:colOff>
      <xdr:row>97</xdr:row>
      <xdr:rowOff>23380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9639300" y="16622579"/>
          <a:ext cx="838200" cy="31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20223</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5965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168796</xdr:rowOff>
    </xdr:from>
    <xdr:to>
      <xdr:col>55</xdr:col>
      <xdr:colOff>50800</xdr:colOff>
      <xdr:row>94</xdr:row>
      <xdr:rowOff>98946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11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163379</xdr:rowOff>
    </xdr:from>
    <xdr:to>
      <xdr:col>50</xdr:col>
      <xdr:colOff>114300</xdr:colOff>
      <xdr:row>97</xdr:row>
      <xdr:rowOff>138976</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8750300" y="16622579"/>
          <a:ext cx="889000" cy="14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93</xdr:row>
      <xdr:rowOff>144450</xdr:rowOff>
    </xdr:from>
    <xdr:to>
      <xdr:col>50</xdr:col>
      <xdr:colOff>165100</xdr:colOff>
      <xdr:row>94</xdr:row>
      <xdr:rowOff>74600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08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91127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586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107829</xdr:rowOff>
    </xdr:from>
    <xdr:to>
      <xdr:col>45</xdr:col>
      <xdr:colOff>177800</xdr:colOff>
      <xdr:row>97</xdr:row>
      <xdr:rowOff>138976</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7861300" y="16738479"/>
          <a:ext cx="889000" cy="3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95625</xdr:rowOff>
    </xdr:from>
    <xdr:to>
      <xdr:col>46</xdr:col>
      <xdr:colOff>38100</xdr:colOff>
      <xdr:row>94</xdr:row>
      <xdr:rowOff>25775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0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42302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581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100019</xdr:rowOff>
    </xdr:from>
    <xdr:to>
      <xdr:col>41</xdr:col>
      <xdr:colOff>50800</xdr:colOff>
      <xdr:row>97</xdr:row>
      <xdr:rowOff>107829</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a:off x="6972300" y="16730669"/>
          <a:ext cx="8890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19483</xdr:rowOff>
    </xdr:from>
    <xdr:to>
      <xdr:col>41</xdr:col>
      <xdr:colOff>101600</xdr:colOff>
      <xdr:row>94</xdr:row>
      <xdr:rowOff>121083</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135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137610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591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38608</xdr:rowOff>
    </xdr:from>
    <xdr:to>
      <xdr:col>36</xdr:col>
      <xdr:colOff>165100</xdr:colOff>
      <xdr:row>94</xdr:row>
      <xdr:rowOff>140208</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15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156735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593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144030</xdr:rowOff>
    </xdr:from>
    <xdr:to>
      <xdr:col>55</xdr:col>
      <xdr:colOff>50800</xdr:colOff>
      <xdr:row>97</xdr:row>
      <xdr:rowOff>74180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660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58957</xdr:rowOff>
    </xdr:from>
    <xdr:ext cx="534377"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651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112579</xdr:rowOff>
    </xdr:from>
    <xdr:to>
      <xdr:col>50</xdr:col>
      <xdr:colOff>165100</xdr:colOff>
      <xdr:row>97</xdr:row>
      <xdr:rowOff>42729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657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33856</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2111" y="1666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88176</xdr:rowOff>
    </xdr:from>
    <xdr:to>
      <xdr:col>46</xdr:col>
      <xdr:colOff>38100</xdr:colOff>
      <xdr:row>98</xdr:row>
      <xdr:rowOff>18326</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671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9453</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3111" y="1681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57029</xdr:rowOff>
    </xdr:from>
    <xdr:to>
      <xdr:col>41</xdr:col>
      <xdr:colOff>101600</xdr:colOff>
      <xdr:row>97</xdr:row>
      <xdr:rowOff>158629</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668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149756</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4111" y="1678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49219</xdr:rowOff>
    </xdr:from>
    <xdr:to>
      <xdr:col>36</xdr:col>
      <xdr:colOff>165100</xdr:colOff>
      <xdr:row>97</xdr:row>
      <xdr:rowOff>150819</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667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141946</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5111" y="1677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10922</xdr:rowOff>
    </xdr:from>
    <xdr:to>
      <xdr:col>85</xdr:col>
      <xdr:colOff>126364</xdr:colOff>
      <xdr:row>39</xdr:row>
      <xdr:rowOff>77026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154422"/>
          <a:ext cx="1269" cy="1609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80853</xdr:rowOff>
    </xdr:from>
    <xdr:ext cx="469744"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767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77026</xdr:rowOff>
    </xdr:from>
    <xdr:to>
      <xdr:col>86</xdr:col>
      <xdr:colOff>25400</xdr:colOff>
      <xdr:row>39</xdr:row>
      <xdr:rowOff>77026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763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129049</xdr:rowOff>
    </xdr:from>
    <xdr:ext cx="534377"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492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10922</xdr:rowOff>
    </xdr:from>
    <xdr:to>
      <xdr:col>86</xdr:col>
      <xdr:colOff>25400</xdr:colOff>
      <xdr:row>30</xdr:row>
      <xdr:rowOff>10922</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15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35878</xdr:rowOff>
    </xdr:from>
    <xdr:to>
      <xdr:col>85</xdr:col>
      <xdr:colOff>127000</xdr:colOff>
      <xdr:row>36</xdr:row>
      <xdr:rowOff>108648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5481300" y="6036628"/>
          <a:ext cx="838200" cy="244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43324</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6044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64897</xdr:rowOff>
    </xdr:from>
    <xdr:to>
      <xdr:col>85</xdr:col>
      <xdr:colOff>177800</xdr:colOff>
      <xdr:row>35</xdr:row>
      <xdr:rowOff>166497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108648</xdr:rowOff>
    </xdr:from>
    <xdr:to>
      <xdr:col>81</xdr:col>
      <xdr:colOff>50800</xdr:colOff>
      <xdr:row>37</xdr:row>
      <xdr:rowOff>72834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4592300" y="6280848"/>
          <a:ext cx="889000" cy="13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76708</xdr:rowOff>
    </xdr:from>
    <xdr:to>
      <xdr:col>81</xdr:col>
      <xdr:colOff>101600</xdr:colOff>
      <xdr:row>37</xdr:row>
      <xdr:rowOff>6858</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6248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169435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34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72834</xdr:rowOff>
    </xdr:from>
    <xdr:to>
      <xdr:col>76</xdr:col>
      <xdr:colOff>114300</xdr:colOff>
      <xdr:row>38</xdr:row>
      <xdr:rowOff>14732</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3703300" y="6416484"/>
          <a:ext cx="889000" cy="11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32131</xdr:rowOff>
    </xdr:from>
    <xdr:to>
      <xdr:col>76</xdr:col>
      <xdr:colOff>165100</xdr:colOff>
      <xdr:row>36</xdr:row>
      <xdr:rowOff>133731</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620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150258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597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14732</xdr:rowOff>
    </xdr:from>
    <xdr:to>
      <xdr:col>71</xdr:col>
      <xdr:colOff>177800</xdr:colOff>
      <xdr:row>38</xdr:row>
      <xdr:rowOff>27305</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flipV="1">
          <a:off x="12814300" y="6529832"/>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66802</xdr:rowOff>
    </xdr:from>
    <xdr:to>
      <xdr:col>72</xdr:col>
      <xdr:colOff>38100</xdr:colOff>
      <xdr:row>36</xdr:row>
      <xdr:rowOff>168402</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6239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13479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014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127381</xdr:rowOff>
    </xdr:from>
    <xdr:to>
      <xdr:col>67</xdr:col>
      <xdr:colOff>101600</xdr:colOff>
      <xdr:row>36</xdr:row>
      <xdr:rowOff>57531</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12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74058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590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156528</xdr:rowOff>
    </xdr:from>
    <xdr:to>
      <xdr:col>85</xdr:col>
      <xdr:colOff>177800</xdr:colOff>
      <xdr:row>35</xdr:row>
      <xdr:rowOff>86678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598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7955</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583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57848</xdr:rowOff>
    </xdr:from>
    <xdr:to>
      <xdr:col>81</xdr:col>
      <xdr:colOff>101600</xdr:colOff>
      <xdr:row>36</xdr:row>
      <xdr:rowOff>159448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623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4525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14111" y="600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22034</xdr:rowOff>
    </xdr:from>
    <xdr:to>
      <xdr:col>76</xdr:col>
      <xdr:colOff>165100</xdr:colOff>
      <xdr:row>37</xdr:row>
      <xdr:rowOff>123634</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636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114761</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645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135382</xdr:rowOff>
    </xdr:from>
    <xdr:to>
      <xdr:col>72</xdr:col>
      <xdr:colOff>38100</xdr:colOff>
      <xdr:row>38</xdr:row>
      <xdr:rowOff>65532</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647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56659</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36111" y="657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147955</xdr:rowOff>
    </xdr:from>
    <xdr:to>
      <xdr:col>67</xdr:col>
      <xdr:colOff>101600</xdr:colOff>
      <xdr:row>38</xdr:row>
      <xdr:rowOff>78105</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649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69232</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658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125755</xdr:rowOff>
    </xdr:from>
    <xdr:to>
      <xdr:col>85</xdr:col>
      <xdr:colOff>126364</xdr:colOff>
      <xdr:row>57</xdr:row>
      <xdr:rowOff>160007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698255"/>
          <a:ext cx="1269" cy="1234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163834</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993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160007</xdr:rowOff>
    </xdr:from>
    <xdr:to>
      <xdr:col>86</xdr:col>
      <xdr:colOff>25400</xdr:colOff>
      <xdr:row>57</xdr:row>
      <xdr:rowOff>160007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9932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72432</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473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108,366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125755</xdr:rowOff>
    </xdr:from>
    <xdr:to>
      <xdr:col>86</xdr:col>
      <xdr:colOff>25400</xdr:colOff>
      <xdr:row>50</xdr:row>
      <xdr:rowOff>125755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698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139395</xdr:rowOff>
    </xdr:from>
    <xdr:to>
      <xdr:col>85</xdr:col>
      <xdr:colOff>127000</xdr:colOff>
      <xdr:row>59</xdr:row>
      <xdr:rowOff>16866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912045"/>
          <a:ext cx="838200" cy="22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163136</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078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140259</xdr:rowOff>
    </xdr:from>
    <xdr:to>
      <xdr:col>85</xdr:col>
      <xdr:colOff>177800</xdr:colOff>
      <xdr:row>54</xdr:row>
      <xdr:rowOff>70409</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22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16866</xdr:rowOff>
    </xdr:from>
    <xdr:to>
      <xdr:col>81</xdr:col>
      <xdr:colOff>50800</xdr:colOff>
      <xdr:row>59</xdr:row>
      <xdr:rowOff>115963</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10132416"/>
          <a:ext cx="889000" cy="9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35255</xdr:rowOff>
    </xdr:from>
    <xdr:to>
      <xdr:col>81</xdr:col>
      <xdr:colOff>101600</xdr:colOff>
      <xdr:row>54</xdr:row>
      <xdr:rowOff>136855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29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153382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06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93714</xdr:rowOff>
    </xdr:from>
    <xdr:to>
      <xdr:col>76</xdr:col>
      <xdr:colOff>114300</xdr:colOff>
      <xdr:row>59</xdr:row>
      <xdr:rowOff>115963</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3703300" y="10037814"/>
          <a:ext cx="889000" cy="19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109931</xdr:rowOff>
    </xdr:from>
    <xdr:to>
      <xdr:col>76</xdr:col>
      <xdr:colOff>165100</xdr:colOff>
      <xdr:row>55</xdr:row>
      <xdr:rowOff>40081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36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56608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14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93714</xdr:rowOff>
    </xdr:from>
    <xdr:to>
      <xdr:col>71</xdr:col>
      <xdr:colOff>177800</xdr:colOff>
      <xdr:row>58</xdr:row>
      <xdr:rowOff>130632</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10037814"/>
          <a:ext cx="889000" cy="3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30835</xdr:rowOff>
    </xdr:from>
    <xdr:to>
      <xdr:col>72</xdr:col>
      <xdr:colOff>38100</xdr:colOff>
      <xdr:row>54</xdr:row>
      <xdr:rowOff>132435</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28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148962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06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73889</xdr:rowOff>
    </xdr:from>
    <xdr:to>
      <xdr:col>67</xdr:col>
      <xdr:colOff>101600</xdr:colOff>
      <xdr:row>56</xdr:row>
      <xdr:rowOff>4039</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50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20566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27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88595</xdr:rowOff>
    </xdr:from>
    <xdr:to>
      <xdr:col>85</xdr:col>
      <xdr:colOff>177800</xdr:colOff>
      <xdr:row>58</xdr:row>
      <xdr:rowOff>18745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86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3522</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77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137516</xdr:rowOff>
    </xdr:from>
    <xdr:to>
      <xdr:col>81</xdr:col>
      <xdr:colOff>101600</xdr:colOff>
      <xdr:row>59</xdr:row>
      <xdr:rowOff>67666</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1008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58793</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10174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65163</xdr:rowOff>
    </xdr:from>
    <xdr:to>
      <xdr:col>76</xdr:col>
      <xdr:colOff>165100</xdr:colOff>
      <xdr:row>59</xdr:row>
      <xdr:rowOff>166763</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1018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157890</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1027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42914</xdr:rowOff>
    </xdr:from>
    <xdr:to>
      <xdr:col>72</xdr:col>
      <xdr:colOff>38100</xdr:colOff>
      <xdr:row>58</xdr:row>
      <xdr:rowOff>144514</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98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135641</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1007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79832</xdr:rowOff>
    </xdr:from>
    <xdr:to>
      <xdr:col>67</xdr:col>
      <xdr:colOff>101600</xdr:colOff>
      <xdr:row>59</xdr:row>
      <xdr:rowOff>9982</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1002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1109</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1011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9" name="災害復旧費グラフ枠">
          <a:extLst>
            <a:ext uri="{FF2B5EF4-FFF2-40B4-BE49-F238E27FC236}">
              <a16:creationId xmlns:a16="http://schemas.microsoft.com/office/drawing/2014/main" id="{00000000-0008-0000-0700-00007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130229</xdr:rowOff>
    </xdr:from>
    <xdr:to>
      <xdr:col>85</xdr:col>
      <xdr:colOff>126364</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6317595" y="12131729"/>
          <a:ext cx="1269" cy="1511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1" name="災害復旧費最小値テキスト">
          <a:extLst>
            <a:ext uri="{FF2B5EF4-FFF2-40B4-BE49-F238E27FC236}">
              <a16:creationId xmlns:a16="http://schemas.microsoft.com/office/drawing/2014/main" id="{00000000-0008-0000-0700-000081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76906</xdr:rowOff>
    </xdr:from>
    <xdr:ext cx="534377" cy="259045"/>
    <xdr:sp macro="" textlink="">
      <xdr:nvSpPr>
        <xdr:cNvPr id="643" name="災害復旧費最大値テキスト">
          <a:extLst>
            <a:ext uri="{FF2B5EF4-FFF2-40B4-BE49-F238E27FC236}">
              <a16:creationId xmlns:a16="http://schemas.microsoft.com/office/drawing/2014/main" id="{00000000-0008-0000-0700-000083020000}"/>
            </a:ext>
          </a:extLst>
        </xdr:cNvPr>
        <xdr:cNvSpPr txBox="1"/>
      </xdr:nvSpPr>
      <xdr:spPr>
        <a:xfrm>
          <a:off x="16370300" y="1190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130229</xdr:rowOff>
    </xdr:from>
    <xdr:to>
      <xdr:col>86</xdr:col>
      <xdr:colOff>25400</xdr:colOff>
      <xdr:row>70</xdr:row>
      <xdr:rowOff>130229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6230600" y="12131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54356</xdr:rowOff>
    </xdr:from>
    <xdr:to>
      <xdr:col>85</xdr:col>
      <xdr:colOff>127000</xdr:colOff>
      <xdr:row>79</xdr:row>
      <xdr:rowOff>64480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5481300" y="13598906"/>
          <a:ext cx="838200" cy="1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141603</xdr:rowOff>
    </xdr:from>
    <xdr:ext cx="378565" cy="259045"/>
    <xdr:sp macro="" textlink="">
      <xdr:nvSpPr>
        <xdr:cNvPr id="646" name="災害復旧費平均値テキスト">
          <a:extLst>
            <a:ext uri="{FF2B5EF4-FFF2-40B4-BE49-F238E27FC236}">
              <a16:creationId xmlns:a16="http://schemas.microsoft.com/office/drawing/2014/main" id="{00000000-0008-0000-0700-000086020000}"/>
            </a:ext>
          </a:extLst>
        </xdr:cNvPr>
        <xdr:cNvSpPr txBox="1"/>
      </xdr:nvSpPr>
      <xdr:spPr>
        <a:xfrm>
          <a:off x="16370300" y="133432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118726</xdr:rowOff>
    </xdr:from>
    <xdr:to>
      <xdr:col>85</xdr:col>
      <xdr:colOff>177800</xdr:colOff>
      <xdr:row>79</xdr:row>
      <xdr:rowOff>48876</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6268700" y="13491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62956</xdr:rowOff>
    </xdr:from>
    <xdr:to>
      <xdr:col>81</xdr:col>
      <xdr:colOff>50800</xdr:colOff>
      <xdr:row>79</xdr:row>
      <xdr:rowOff>54356</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4592300" y="13436056"/>
          <a:ext cx="889000" cy="16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124169</xdr:rowOff>
    </xdr:from>
    <xdr:to>
      <xdr:col>81</xdr:col>
      <xdr:colOff>101600</xdr:colOff>
      <xdr:row>79</xdr:row>
      <xdr:rowOff>54319</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5430500" y="1349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70846</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2017" y="13272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127834</xdr:rowOff>
    </xdr:from>
    <xdr:to>
      <xdr:col>76</xdr:col>
      <xdr:colOff>114300</xdr:colOff>
      <xdr:row>78</xdr:row>
      <xdr:rowOff>62956</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3703300" y="13329484"/>
          <a:ext cx="889000" cy="10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117638</xdr:rowOff>
    </xdr:from>
    <xdr:to>
      <xdr:col>76</xdr:col>
      <xdr:colOff>165100</xdr:colOff>
      <xdr:row>79</xdr:row>
      <xdr:rowOff>47788</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4541500" y="1349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38915</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3017" y="13583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127834</xdr:rowOff>
    </xdr:from>
    <xdr:to>
      <xdr:col>71</xdr:col>
      <xdr:colOff>177800</xdr:colOff>
      <xdr:row>77</xdr:row>
      <xdr:rowOff>168002</xdr:rowOff>
    </xdr:to>
    <xdr:cxnSp macro="">
      <xdr:nvCxnSpPr>
        <xdr:cNvPr id="654" name="直線コネクタ 653">
          <a:extLst>
            <a:ext uri="{FF2B5EF4-FFF2-40B4-BE49-F238E27FC236}">
              <a16:creationId xmlns:a16="http://schemas.microsoft.com/office/drawing/2014/main" id="{00000000-0008-0000-0700-00008E020000}"/>
            </a:ext>
          </a:extLst>
        </xdr:cNvPr>
        <xdr:cNvCxnSpPr/>
      </xdr:nvCxnSpPr>
      <xdr:spPr>
        <a:xfrm flipV="1">
          <a:off x="12814300" y="13329484"/>
          <a:ext cx="889000" cy="4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73551</xdr:rowOff>
    </xdr:from>
    <xdr:to>
      <xdr:col>72</xdr:col>
      <xdr:colOff>38100</xdr:colOff>
      <xdr:row>79</xdr:row>
      <xdr:rowOff>3701</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3652500" y="13446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166278</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53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37846</xdr:rowOff>
    </xdr:from>
    <xdr:to>
      <xdr:col>67</xdr:col>
      <xdr:colOff>101600</xdr:colOff>
      <xdr:row>78</xdr:row>
      <xdr:rowOff>139446</xdr:rowOff>
    </xdr:to>
    <xdr:sp macro="" textlink="">
      <xdr:nvSpPr>
        <xdr:cNvPr id="657" name="フローチャート: 判断 656">
          <a:extLst>
            <a:ext uri="{FF2B5EF4-FFF2-40B4-BE49-F238E27FC236}">
              <a16:creationId xmlns:a16="http://schemas.microsoft.com/office/drawing/2014/main" id="{00000000-0008-0000-0700-000091020000}"/>
            </a:ext>
          </a:extLst>
        </xdr:cNvPr>
        <xdr:cNvSpPr/>
      </xdr:nvSpPr>
      <xdr:spPr>
        <a:xfrm>
          <a:off x="12763500" y="13410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130573</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50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13680</xdr:rowOff>
    </xdr:from>
    <xdr:to>
      <xdr:col>85</xdr:col>
      <xdr:colOff>177800</xdr:colOff>
      <xdr:row>79</xdr:row>
      <xdr:rowOff>115280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6268700" y="1355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100057</xdr:rowOff>
    </xdr:from>
    <xdr:ext cx="378565" cy="259045"/>
    <xdr:sp macro="" textlink="">
      <xdr:nvSpPr>
        <xdr:cNvPr id="665" name="災害復旧費該当値テキスト">
          <a:extLst>
            <a:ext uri="{FF2B5EF4-FFF2-40B4-BE49-F238E27FC236}">
              <a16:creationId xmlns:a16="http://schemas.microsoft.com/office/drawing/2014/main" id="{00000000-0008-0000-0700-000099020000}"/>
            </a:ext>
          </a:extLst>
        </xdr:cNvPr>
        <xdr:cNvSpPr txBox="1"/>
      </xdr:nvSpPr>
      <xdr:spPr>
        <a:xfrm>
          <a:off x="16370300" y="13473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3556</xdr:rowOff>
    </xdr:from>
    <xdr:to>
      <xdr:col>81</xdr:col>
      <xdr:colOff>101600</xdr:colOff>
      <xdr:row>79</xdr:row>
      <xdr:rowOff>105156</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5430500" y="1354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96283</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5292017" y="136408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12156</xdr:rowOff>
    </xdr:from>
    <xdr:to>
      <xdr:col>76</xdr:col>
      <xdr:colOff>165100</xdr:colOff>
      <xdr:row>78</xdr:row>
      <xdr:rowOff>113756</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4541500" y="1338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130283</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4357428" y="1316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77034</xdr:rowOff>
    </xdr:from>
    <xdr:to>
      <xdr:col>72</xdr:col>
      <xdr:colOff>38100</xdr:colOff>
      <xdr:row>78</xdr:row>
      <xdr:rowOff>7184</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3652500" y="1327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23711</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3468428" y="1305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117202</xdr:rowOff>
    </xdr:from>
    <xdr:to>
      <xdr:col>67</xdr:col>
      <xdr:colOff>101600</xdr:colOff>
      <xdr:row>78</xdr:row>
      <xdr:rowOff>47352</xdr:rowOff>
    </xdr:to>
    <xdr:sp macro="" textlink="">
      <xdr:nvSpPr>
        <xdr:cNvPr id="672" name="楕円 671">
          <a:extLst>
            <a:ext uri="{FF2B5EF4-FFF2-40B4-BE49-F238E27FC236}">
              <a16:creationId xmlns:a16="http://schemas.microsoft.com/office/drawing/2014/main" id="{00000000-0008-0000-0700-0000A0020000}"/>
            </a:ext>
          </a:extLst>
        </xdr:cNvPr>
        <xdr:cNvSpPr/>
      </xdr:nvSpPr>
      <xdr:spPr>
        <a:xfrm>
          <a:off x="12763500" y="1331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63879</xdr:rowOff>
    </xdr:from>
    <xdr:ext cx="469744"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579428" y="1309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a:extLst>
            <a:ext uri="{FF2B5EF4-FFF2-40B4-BE49-F238E27FC236}">
              <a16:creationId xmlns:a16="http://schemas.microsoft.com/office/drawing/2014/main" id="{00000000-0008-0000-0700-0000B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98323</xdr:rowOff>
    </xdr:from>
    <xdr:to>
      <xdr:col>85</xdr:col>
      <xdr:colOff>126364</xdr:colOff>
      <xdr:row>97</xdr:row>
      <xdr:rowOff>154200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6317595" y="15357373"/>
          <a:ext cx="1269" cy="1427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158027</xdr:rowOff>
    </xdr:from>
    <xdr:ext cx="534377" cy="259045"/>
    <xdr:sp macro="" textlink="">
      <xdr:nvSpPr>
        <xdr:cNvPr id="701" name="公債費最小値テキスト">
          <a:extLst>
            <a:ext uri="{FF2B5EF4-FFF2-40B4-BE49-F238E27FC236}">
              <a16:creationId xmlns:a16="http://schemas.microsoft.com/office/drawing/2014/main" id="{00000000-0008-0000-0700-0000BD020000}"/>
            </a:ext>
          </a:extLst>
        </xdr:cNvPr>
        <xdr:cNvSpPr txBox="1"/>
      </xdr:nvSpPr>
      <xdr:spPr>
        <a:xfrm>
          <a:off x="16370300" y="1678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154200</xdr:rowOff>
    </xdr:from>
    <xdr:to>
      <xdr:col>86</xdr:col>
      <xdr:colOff>25400</xdr:colOff>
      <xdr:row>97</xdr:row>
      <xdr:rowOff>154200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6230600" y="1678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45000</xdr:rowOff>
    </xdr:from>
    <xdr:ext cx="534377" cy="259045"/>
    <xdr:sp macro="" textlink="">
      <xdr:nvSpPr>
        <xdr:cNvPr id="703" name="公債費最大値テキスト">
          <a:extLst>
            <a:ext uri="{FF2B5EF4-FFF2-40B4-BE49-F238E27FC236}">
              <a16:creationId xmlns:a16="http://schemas.microsoft.com/office/drawing/2014/main" id="{00000000-0008-0000-0700-0000BF020000}"/>
            </a:ext>
          </a:extLst>
        </xdr:cNvPr>
        <xdr:cNvSpPr txBox="1"/>
      </xdr:nvSpPr>
      <xdr:spPr>
        <a:xfrm>
          <a:off x="16370300" y="1513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98323</xdr:rowOff>
    </xdr:from>
    <xdr:to>
      <xdr:col>86</xdr:col>
      <xdr:colOff>25400</xdr:colOff>
      <xdr:row>89</xdr:row>
      <xdr:rowOff>98323</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6230600" y="15357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40227</xdr:rowOff>
    </xdr:from>
    <xdr:to>
      <xdr:col>85</xdr:col>
      <xdr:colOff>127000</xdr:colOff>
      <xdr:row>97</xdr:row>
      <xdr:rowOff>154200</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5481300" y="16670877"/>
          <a:ext cx="838200" cy="11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9267</xdr:rowOff>
    </xdr:from>
    <xdr:ext cx="534377" cy="259045"/>
    <xdr:sp macro="" textlink="">
      <xdr:nvSpPr>
        <xdr:cNvPr id="706" name="公債費平均値テキスト">
          <a:extLst>
            <a:ext uri="{FF2B5EF4-FFF2-40B4-BE49-F238E27FC236}">
              <a16:creationId xmlns:a16="http://schemas.microsoft.com/office/drawing/2014/main" id="{00000000-0008-0000-0700-0000C2020000}"/>
            </a:ext>
          </a:extLst>
        </xdr:cNvPr>
        <xdr:cNvSpPr txBox="1"/>
      </xdr:nvSpPr>
      <xdr:spPr>
        <a:xfrm>
          <a:off x="16370300" y="15954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157840</xdr:rowOff>
    </xdr:from>
    <xdr:to>
      <xdr:col>85</xdr:col>
      <xdr:colOff>177800</xdr:colOff>
      <xdr:row>94</xdr:row>
      <xdr:rowOff>87990</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6268700" y="1610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40227</xdr:rowOff>
    </xdr:from>
    <xdr:to>
      <xdr:col>81</xdr:col>
      <xdr:colOff>50800</xdr:colOff>
      <xdr:row>98</xdr:row>
      <xdr:rowOff>7700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4592300" y="16670877"/>
          <a:ext cx="889000" cy="13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10424</xdr:rowOff>
    </xdr:from>
    <xdr:to>
      <xdr:col>81</xdr:col>
      <xdr:colOff>101600</xdr:colOff>
      <xdr:row>94</xdr:row>
      <xdr:rowOff>112024</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5430500" y="1612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128551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590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7700</xdr:rowOff>
    </xdr:from>
    <xdr:to>
      <xdr:col>76</xdr:col>
      <xdr:colOff>114300</xdr:colOff>
      <xdr:row>98</xdr:row>
      <xdr:rowOff>28502</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3703300" y="16809800"/>
          <a:ext cx="889000" cy="2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157970</xdr:rowOff>
    </xdr:from>
    <xdr:to>
      <xdr:col>76</xdr:col>
      <xdr:colOff>165100</xdr:colOff>
      <xdr:row>94</xdr:row>
      <xdr:rowOff>88120</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4541500" y="1610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104647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587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3749</xdr:rowOff>
    </xdr:from>
    <xdr:to>
      <xdr:col>71</xdr:col>
      <xdr:colOff>177800</xdr:colOff>
      <xdr:row>98</xdr:row>
      <xdr:rowOff>28502</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2814300" y="16805849"/>
          <a:ext cx="889000" cy="24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65419</xdr:rowOff>
    </xdr:from>
    <xdr:to>
      <xdr:col>72</xdr:col>
      <xdr:colOff>38100</xdr:colOff>
      <xdr:row>94</xdr:row>
      <xdr:rowOff>167019</xdr:rowOff>
    </xdr:to>
    <xdr:sp macro="" textlink="">
      <xdr:nvSpPr>
        <xdr:cNvPr id="715" name="フローチャート: 判断 714">
          <a:extLst>
            <a:ext uri="{FF2B5EF4-FFF2-40B4-BE49-F238E27FC236}">
              <a16:creationId xmlns:a16="http://schemas.microsoft.com/office/drawing/2014/main" id="{00000000-0008-0000-0700-0000CB020000}"/>
            </a:ext>
          </a:extLst>
        </xdr:cNvPr>
        <xdr:cNvSpPr/>
      </xdr:nvSpPr>
      <xdr:spPr>
        <a:xfrm>
          <a:off x="13652500" y="16181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12096</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595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13396</xdr:rowOff>
    </xdr:from>
    <xdr:to>
      <xdr:col>67</xdr:col>
      <xdr:colOff>101600</xdr:colOff>
      <xdr:row>94</xdr:row>
      <xdr:rowOff>114996</xdr:rowOff>
    </xdr:to>
    <xdr:sp macro="" textlink="">
      <xdr:nvSpPr>
        <xdr:cNvPr id="717" name="フローチャート: 判断 716">
          <a:extLst>
            <a:ext uri="{FF2B5EF4-FFF2-40B4-BE49-F238E27FC236}">
              <a16:creationId xmlns:a16="http://schemas.microsoft.com/office/drawing/2014/main" id="{00000000-0008-0000-0700-0000CD020000}"/>
            </a:ext>
          </a:extLst>
        </xdr:cNvPr>
        <xdr:cNvSpPr/>
      </xdr:nvSpPr>
      <xdr:spPr>
        <a:xfrm>
          <a:off x="12763500" y="1612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131523</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590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103400</xdr:rowOff>
    </xdr:from>
    <xdr:to>
      <xdr:col>85</xdr:col>
      <xdr:colOff>177800</xdr:colOff>
      <xdr:row>98</xdr:row>
      <xdr:rowOff>33550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6268700" y="1673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18327</xdr:rowOff>
    </xdr:from>
    <xdr:ext cx="534377" cy="259045"/>
    <xdr:sp macro="" textlink="">
      <xdr:nvSpPr>
        <xdr:cNvPr id="725" name="公債費該当値テキスト">
          <a:extLst>
            <a:ext uri="{FF2B5EF4-FFF2-40B4-BE49-F238E27FC236}">
              <a16:creationId xmlns:a16="http://schemas.microsoft.com/office/drawing/2014/main" id="{00000000-0008-0000-0700-0000D5020000}"/>
            </a:ext>
          </a:extLst>
        </xdr:cNvPr>
        <xdr:cNvSpPr txBox="1"/>
      </xdr:nvSpPr>
      <xdr:spPr>
        <a:xfrm>
          <a:off x="16370300" y="1664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160877</xdr:rowOff>
    </xdr:from>
    <xdr:to>
      <xdr:col>81</xdr:col>
      <xdr:colOff>101600</xdr:colOff>
      <xdr:row>97</xdr:row>
      <xdr:rowOff>91027</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5430500" y="1662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82154</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5214111" y="1671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128350</xdr:rowOff>
    </xdr:from>
    <xdr:to>
      <xdr:col>76</xdr:col>
      <xdr:colOff>165100</xdr:colOff>
      <xdr:row>98</xdr:row>
      <xdr:rowOff>58500</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4541500" y="1675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49627</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4325111" y="1685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149152</xdr:rowOff>
    </xdr:from>
    <xdr:to>
      <xdr:col>72</xdr:col>
      <xdr:colOff>38100</xdr:colOff>
      <xdr:row>98</xdr:row>
      <xdr:rowOff>79302</xdr:rowOff>
    </xdr:to>
    <xdr:sp macro="" textlink="">
      <xdr:nvSpPr>
        <xdr:cNvPr id="730" name="楕円 729">
          <a:extLst>
            <a:ext uri="{FF2B5EF4-FFF2-40B4-BE49-F238E27FC236}">
              <a16:creationId xmlns:a16="http://schemas.microsoft.com/office/drawing/2014/main" id="{00000000-0008-0000-0700-0000DA020000}"/>
            </a:ext>
          </a:extLst>
        </xdr:cNvPr>
        <xdr:cNvSpPr/>
      </xdr:nvSpPr>
      <xdr:spPr>
        <a:xfrm>
          <a:off x="13652500" y="1677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70429</xdr:rowOff>
    </xdr:from>
    <xdr:ext cx="534377"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3436111" y="1687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124399</xdr:rowOff>
    </xdr:from>
    <xdr:to>
      <xdr:col>67</xdr:col>
      <xdr:colOff>101600</xdr:colOff>
      <xdr:row>98</xdr:row>
      <xdr:rowOff>54549</xdr:rowOff>
    </xdr:to>
    <xdr:sp macro="" textlink="">
      <xdr:nvSpPr>
        <xdr:cNvPr id="732" name="楕円 731">
          <a:extLst>
            <a:ext uri="{FF2B5EF4-FFF2-40B4-BE49-F238E27FC236}">
              <a16:creationId xmlns:a16="http://schemas.microsoft.com/office/drawing/2014/main" id="{00000000-0008-0000-0700-0000DC020000}"/>
            </a:ext>
          </a:extLst>
        </xdr:cNvPr>
        <xdr:cNvSpPr/>
      </xdr:nvSpPr>
      <xdr:spPr>
        <a:xfrm>
          <a:off x="12763500" y="1675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45676</xdr:rowOff>
    </xdr:from>
    <xdr:ext cx="534377"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2547111" y="1684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6" name="諸支出金グラフ枠">
          <a:extLst>
            <a:ext uri="{FF2B5EF4-FFF2-40B4-BE49-F238E27FC236}">
              <a16:creationId xmlns:a16="http://schemas.microsoft.com/office/drawing/2014/main" id="{00000000-0008-0000-0700-0000F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22159595" y="522605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8" name="諸支出金最小値テキスト">
          <a:extLst>
            <a:ext uri="{FF2B5EF4-FFF2-40B4-BE49-F238E27FC236}">
              <a16:creationId xmlns:a16="http://schemas.microsoft.com/office/drawing/2014/main" id="{00000000-0008-0000-0700-0000F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534377" cy="259045"/>
    <xdr:sp macro="" textlink="">
      <xdr:nvSpPr>
        <xdr:cNvPr id="760" name="諸支出金最大値テキスト">
          <a:extLst>
            <a:ext uri="{FF2B5EF4-FFF2-40B4-BE49-F238E27FC236}">
              <a16:creationId xmlns:a16="http://schemas.microsoft.com/office/drawing/2014/main" id="{00000000-0008-0000-0700-0000F8020000}"/>
            </a:ext>
          </a:extLst>
        </xdr:cNvPr>
        <xdr:cNvSpPr txBox="1"/>
      </xdr:nvSpPr>
      <xdr:spPr>
        <a:xfrm>
          <a:off x="22212300" y="5001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11,850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2072600" y="522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140606</xdr:rowOff>
    </xdr:from>
    <xdr:ext cx="469744" cy="259045"/>
    <xdr:sp macro="" textlink="">
      <xdr:nvSpPr>
        <xdr:cNvPr id="763" name="諸支出金平均値テキスト">
          <a:extLst>
            <a:ext uri="{FF2B5EF4-FFF2-40B4-BE49-F238E27FC236}">
              <a16:creationId xmlns:a16="http://schemas.microsoft.com/office/drawing/2014/main" id="{00000000-0008-0000-0700-0000FB020000}"/>
            </a:ext>
          </a:extLst>
        </xdr:cNvPr>
        <xdr:cNvSpPr txBox="1"/>
      </xdr:nvSpPr>
      <xdr:spPr>
        <a:xfrm>
          <a:off x="22212300" y="6141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117729</xdr:rowOff>
    </xdr:from>
    <xdr:to>
      <xdr:col>116</xdr:col>
      <xdr:colOff>114300</xdr:colOff>
      <xdr:row>37</xdr:row>
      <xdr:rowOff>47879</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2110700" y="628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93472</xdr:rowOff>
    </xdr:from>
    <xdr:to>
      <xdr:col>112</xdr:col>
      <xdr:colOff>38100</xdr:colOff>
      <xdr:row>37</xdr:row>
      <xdr:rowOff>23622</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21272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40149</xdr:rowOff>
    </xdr:from>
    <xdr:ext cx="469744"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088428" y="604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118364</xdr:rowOff>
    </xdr:from>
    <xdr:to>
      <xdr:col>107</xdr:col>
      <xdr:colOff>101600</xdr:colOff>
      <xdr:row>37</xdr:row>
      <xdr:rowOff>48514</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20383500" y="629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65041</xdr:rowOff>
    </xdr:from>
    <xdr:ext cx="469744"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199428" y="606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102616</xdr:rowOff>
    </xdr:from>
    <xdr:to>
      <xdr:col>102</xdr:col>
      <xdr:colOff>165100</xdr:colOff>
      <xdr:row>37</xdr:row>
      <xdr:rowOff>32766</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194945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49293</xdr:rowOff>
    </xdr:from>
    <xdr:ext cx="469744"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10428" y="605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96774</xdr:rowOff>
    </xdr:from>
    <xdr:to>
      <xdr:col>98</xdr:col>
      <xdr:colOff>38100</xdr:colOff>
      <xdr:row>37</xdr:row>
      <xdr:rowOff>26924</xdr:rowOff>
    </xdr:to>
    <xdr:sp macro="" textlink="">
      <xdr:nvSpPr>
        <xdr:cNvPr id="774" name="フローチャート: 判断 773">
          <a:extLst>
            <a:ext uri="{FF2B5EF4-FFF2-40B4-BE49-F238E27FC236}">
              <a16:creationId xmlns:a16="http://schemas.microsoft.com/office/drawing/2014/main" id="{00000000-0008-0000-0700-000006030000}"/>
            </a:ext>
          </a:extLst>
        </xdr:cNvPr>
        <xdr:cNvSpPr/>
      </xdr:nvSpPr>
      <xdr:spPr>
        <a:xfrm>
          <a:off x="18605500" y="626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43451</xdr:rowOff>
    </xdr:from>
    <xdr:ext cx="469744"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21428" y="604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82" name="諸支出金該当値テキスト">
          <a:extLst>
            <a:ext uri="{FF2B5EF4-FFF2-40B4-BE49-F238E27FC236}">
              <a16:creationId xmlns:a16="http://schemas.microsoft.com/office/drawing/2014/main" id="{00000000-0008-0000-0700-00000E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9" name="楕円 788">
          <a:extLst>
            <a:ext uri="{FF2B5EF4-FFF2-40B4-BE49-F238E27FC236}">
              <a16:creationId xmlns:a16="http://schemas.microsoft.com/office/drawing/2014/main" id="{00000000-0008-0000-0700-00001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5" name="前年度繰上充用金グラフ枠">
          <a:extLst>
            <a:ext uri="{FF2B5EF4-FFF2-40B4-BE49-F238E27FC236}">
              <a16:creationId xmlns:a16="http://schemas.microsoft.com/office/drawing/2014/main" id="{00000000-0008-0000-0700-00002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7" name="前年度繰上充用金最小値テキスト">
          <a:extLst>
            <a:ext uri="{FF2B5EF4-FFF2-40B4-BE49-F238E27FC236}">
              <a16:creationId xmlns:a16="http://schemas.microsoft.com/office/drawing/2014/main" id="{00000000-0008-0000-0700-00002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9" name="前年度繰上充用金最大値テキスト">
          <a:extLst>
            <a:ext uri="{FF2B5EF4-FFF2-40B4-BE49-F238E27FC236}">
              <a16:creationId xmlns:a16="http://schemas.microsoft.com/office/drawing/2014/main" id="{00000000-0008-0000-0700-00002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2" name="前年度繰上充用金平均値テキスト">
          <a:extLst>
            <a:ext uri="{FF2B5EF4-FFF2-40B4-BE49-F238E27FC236}">
              <a16:creationId xmlns:a16="http://schemas.microsoft.com/office/drawing/2014/main" id="{00000000-0008-0000-0700-00002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0" name="直線コネクタ 819">
          <a:extLst>
            <a:ext uri="{FF2B5EF4-FFF2-40B4-BE49-F238E27FC236}">
              <a16:creationId xmlns:a16="http://schemas.microsoft.com/office/drawing/2014/main" id="{00000000-0008-0000-0700-00003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1" name="前年度繰上充用金該当値テキスト">
          <a:extLst>
            <a:ext uri="{FF2B5EF4-FFF2-40B4-BE49-F238E27FC236}">
              <a16:creationId xmlns:a16="http://schemas.microsoft.com/office/drawing/2014/main" id="{00000000-0008-0000-0700-00003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1" name="正方形/長方形 840">
          <a:extLst>
            <a:ext uri="{FF2B5EF4-FFF2-40B4-BE49-F238E27FC236}">
              <a16:creationId xmlns:a16="http://schemas.microsoft.com/office/drawing/2014/main" id="{00000000-0008-0000-0700-00004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各指標の住民一人当たりのコストは、前年度と同様に議会費及び労働費、消防費以外の項目は類似団体平均より下回っている状況である。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民生費は、住民一人当たり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204,955</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円で、前年度と比べると</a:t>
          </a:r>
          <a:r>
            <a:rPr kumimoji="1" lang="en-US" altLang="ja-JP" sz="1300">
              <a:solidFill>
                <a:schemeClr val="tx1"/>
              </a:solidFill>
              <a:latin typeface="ＭＳ Ｐゴシック" panose="020B0600070205080204" pitchFamily="50" charset="-128"/>
              <a:ea typeface="ＭＳ Ｐゴシック" panose="020B0600070205080204" pitchFamily="50" charset="-128"/>
            </a:rPr>
            <a:t>4.6</a:t>
          </a:r>
          <a:r>
            <a:rPr kumimoji="1" lang="ja-JP" altLang="en-US" sz="1300">
              <a:solidFill>
                <a:schemeClr val="tx1"/>
              </a:solidFill>
              <a:latin typeface="ＭＳ Ｐゴシック" panose="020B0600070205080204" pitchFamily="50" charset="-128"/>
              <a:ea typeface="ＭＳ Ｐゴシック" panose="020B0600070205080204" pitchFamily="50" charset="-128"/>
            </a:rPr>
            <a:t>％増となっている。これは市民税非課税世帯等支援給付金事業の実施等</a:t>
          </a:r>
          <a:r>
            <a:rPr kumimoji="1" lang="ja-JP" altLang="en-US" sz="1300">
              <a:latin typeface="ＭＳ Ｐゴシック" panose="020B0600070205080204" pitchFamily="50" charset="-128"/>
              <a:ea typeface="ＭＳ Ｐゴシック" panose="020B0600070205080204" pitchFamily="50" charset="-128"/>
            </a:rPr>
            <a:t>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40,905</a:t>
          </a:r>
          <a:r>
            <a:rPr kumimoji="1" lang="ja-JP" altLang="en-US" sz="1300">
              <a:latin typeface="ＭＳ Ｐゴシック" panose="020B0600070205080204" pitchFamily="50" charset="-128"/>
              <a:ea typeface="ＭＳ Ｐゴシック" panose="020B0600070205080204" pitchFamily="50" charset="-128"/>
            </a:rPr>
            <a:t>円で、前年度と比べると</a:t>
          </a:r>
          <a:r>
            <a:rPr kumimoji="1" lang="en-US" altLang="ja-JP" sz="1300">
              <a:latin typeface="ＭＳ Ｐゴシック" panose="020B0600070205080204" pitchFamily="50" charset="-128"/>
              <a:ea typeface="ＭＳ Ｐゴシック" panose="020B0600070205080204" pitchFamily="50" charset="-128"/>
            </a:rPr>
            <a:t>17.0</a:t>
          </a:r>
          <a:r>
            <a:rPr kumimoji="1" lang="ja-JP" altLang="en-US" sz="1300">
              <a:latin typeface="ＭＳ Ｐゴシック" panose="020B0600070205080204" pitchFamily="50" charset="-128"/>
              <a:ea typeface="ＭＳ Ｐゴシック" panose="020B0600070205080204" pitchFamily="50" charset="-128"/>
            </a:rPr>
            <a:t>％減となっている。これは新型コロナウイルス感染症関連対策に係る事業費等の減少によるものである。</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76,508</a:t>
          </a:r>
          <a:r>
            <a:rPr kumimoji="1" lang="ja-JP" altLang="en-US" sz="1300">
              <a:latin typeface="ＭＳ Ｐゴシック" panose="020B0600070205080204" pitchFamily="50" charset="-128"/>
              <a:ea typeface="ＭＳ Ｐゴシック" panose="020B0600070205080204" pitchFamily="50" charset="-128"/>
            </a:rPr>
            <a:t>円で、前年度と比べると</a:t>
          </a:r>
          <a:r>
            <a:rPr kumimoji="1" lang="en-US" altLang="ja-JP" sz="1300">
              <a:latin typeface="ＭＳ Ｐゴシック" panose="020B0600070205080204" pitchFamily="50" charset="-128"/>
              <a:ea typeface="ＭＳ Ｐゴシック" panose="020B0600070205080204" pitchFamily="50" charset="-128"/>
            </a:rPr>
            <a:t>8.2</a:t>
          </a:r>
          <a:r>
            <a:rPr kumimoji="1" lang="ja-JP" altLang="en-US" sz="1300">
              <a:latin typeface="ＭＳ Ｐゴシック" panose="020B0600070205080204" pitchFamily="50" charset="-128"/>
              <a:ea typeface="ＭＳ Ｐゴシック" panose="020B0600070205080204" pitchFamily="50" charset="-128"/>
            </a:rPr>
            <a:t>％増となっている。これは学校施設整備基金積立金の増加等によるものである。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神奈川県相模原市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財政調整基金残高について、令和２年度から増加傾向となり、令和</a:t>
          </a:r>
          <a:r>
            <a:rPr kumimoji="1" lang="en-US" altLang="ja-JP" sz="1400">
              <a:solidFill>
                <a:sysClr val="windowText" lastClr="000000"/>
              </a:solidFill>
              <a:latin typeface="ＭＳ ゴシック" pitchFamily="49" charset="-128"/>
              <a:ea typeface="ＭＳ ゴシック" pitchFamily="49" charset="-128"/>
            </a:rPr>
            <a:t>5</a:t>
          </a:r>
          <a:r>
            <a:rPr kumimoji="1" lang="ja-JP" altLang="en-US" sz="1400">
              <a:solidFill>
                <a:sysClr val="windowText" lastClr="000000"/>
              </a:solidFill>
              <a:latin typeface="ＭＳ ゴシック" pitchFamily="49" charset="-128"/>
              <a:ea typeface="ＭＳ ゴシック" pitchFamily="49" charset="-128"/>
            </a:rPr>
            <a:t>年度は約</a:t>
          </a:r>
          <a:r>
            <a:rPr kumimoji="1" lang="en-US" altLang="ja-JP" sz="1400">
              <a:solidFill>
                <a:sysClr val="windowText" lastClr="000000"/>
              </a:solidFill>
              <a:latin typeface="ＭＳ ゴシック" pitchFamily="49" charset="-128"/>
              <a:ea typeface="ＭＳ ゴシック" pitchFamily="49" charset="-128"/>
            </a:rPr>
            <a:t>289</a:t>
          </a:r>
          <a:r>
            <a:rPr kumimoji="1" lang="ja-JP" altLang="en-US" sz="1400">
              <a:solidFill>
                <a:sysClr val="windowText" lastClr="000000"/>
              </a:solidFill>
              <a:latin typeface="ＭＳ ゴシック" pitchFamily="49" charset="-128"/>
              <a:ea typeface="ＭＳ ゴシック" pitchFamily="49" charset="-128"/>
            </a:rPr>
            <a:t>億円（標準財政規模比</a:t>
          </a:r>
          <a:r>
            <a:rPr kumimoji="1" lang="en-US" altLang="ja-JP" sz="1400">
              <a:solidFill>
                <a:sysClr val="windowText" lastClr="000000"/>
              </a:solidFill>
              <a:latin typeface="ＭＳ ゴシック" pitchFamily="49" charset="-128"/>
              <a:ea typeface="ＭＳ ゴシック" pitchFamily="49" charset="-128"/>
            </a:rPr>
            <a:t>15.61</a:t>
          </a:r>
          <a:r>
            <a:rPr kumimoji="1" lang="ja-JP" altLang="en-US" sz="1400">
              <a:solidFill>
                <a:sysClr val="windowText" lastClr="000000"/>
              </a:solidFill>
              <a:latin typeface="ＭＳ ゴシック" pitchFamily="49" charset="-128"/>
              <a:ea typeface="ＭＳ ゴシック" pitchFamily="49" charset="-128"/>
            </a:rPr>
            <a:t>％）となっている。</a:t>
          </a:r>
        </a:p>
        <a:p>
          <a:r>
            <a:rPr kumimoji="1" lang="ja-JP" altLang="en-US" sz="1400">
              <a:latin typeface="ＭＳ ゴシック" pitchFamily="49" charset="-128"/>
              <a:ea typeface="ＭＳ ゴシック" pitchFamily="49" charset="-128"/>
            </a:rPr>
            <a:t>　実質収支比率は、市税収入の堅調な推移や普通建設事業費の増加、将来の事業費を見据えた各種基金への積立等を行ったことなどにより</a:t>
          </a:r>
          <a:r>
            <a:rPr kumimoji="1" lang="en-US" altLang="ja-JP" sz="1400">
              <a:latin typeface="ＭＳ ゴシック" pitchFamily="49" charset="-128"/>
              <a:ea typeface="ＭＳ ゴシック" pitchFamily="49" charset="-128"/>
            </a:rPr>
            <a:t>3.8</a:t>
          </a:r>
          <a:r>
            <a:rPr kumimoji="1" lang="ja-JP" altLang="en-US" sz="1400">
              <a:latin typeface="ＭＳ ゴシック" pitchFamily="49" charset="-128"/>
              <a:ea typeface="ＭＳ ゴシック" pitchFamily="49" charset="-128"/>
            </a:rPr>
            <a:t>％となった。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今後も、財政調整基金の適正規模を検討し、それを超える金額については、重点施策の財源として活用していく。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神奈川県相模原市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対象となる全ての会計において、赤字額及び資金不足額は生じていないことから、連結実質赤字比率は算定されていない。</a:t>
          </a:r>
        </a:p>
        <a:p>
          <a:r>
            <a:rPr kumimoji="1" lang="ja-JP" altLang="en-US" sz="1400">
              <a:latin typeface="ＭＳ ゴシック" pitchFamily="49" charset="-128"/>
              <a:ea typeface="ＭＳ ゴシック" pitchFamily="49" charset="-128"/>
            </a:rPr>
            <a:t>　前年度と比べると標準財政規模に対する黒字額の割合については、５．０２ポイント減少している。これは、一般会計において実質収支額が減少したこと等によるものである。</a:t>
          </a:r>
        </a:p>
        <a:p>
          <a:r>
            <a:rPr kumimoji="1" lang="ja-JP" altLang="en-US" sz="1400">
              <a:latin typeface="ＭＳ ゴシック" pitchFamily="49" charset="-128"/>
              <a:ea typeface="ＭＳ ゴシック" pitchFamily="49" charset="-128"/>
            </a:rPr>
            <a:t>　今後についても、一般会計から他会計への繰出金や受益者負担の適正化を図ることなどにより、持続可能な財政運営に努める。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0119775\AppData\Local\Microsoft\Windows\INetCache\Content.Outlook\NUF91VFU\&#12304;&#36001;&#25919;&#29366;&#27841;&#36039;&#26009;&#38598;&#12305;_141500_&#30456;&#27169;&#21407;&#24066;_2023(2&#22238;&#30446;).xlsx" TargetMode="External"/><Relationship Id="rId1" Type="http://schemas.openxmlformats.org/officeDocument/2006/relationships/externalLinkPath" Target="file:///C:\Users\0119775\AppData\Local\Microsoft\Windows\INetCache\Content.Outlook\NUF91VFU\&#12304;&#36001;&#25919;&#29366;&#27841;&#36039;&#26009;&#38598;&#12305;_141500_&#30456;&#27169;&#21407;&#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31.3</v>
          </cell>
          <cell r="BX51">
            <v>23.9</v>
          </cell>
          <cell r="CF51">
            <v>14.2</v>
          </cell>
          <cell r="CN51">
            <v>2</v>
          </cell>
        </row>
        <row r="53">
          <cell r="BP53">
            <v>65.8</v>
          </cell>
          <cell r="BX53">
            <v>67.2</v>
          </cell>
          <cell r="CF53">
            <v>68.7</v>
          </cell>
          <cell r="CN53">
            <v>70.400000000000006</v>
          </cell>
          <cell r="CV53">
            <v>71</v>
          </cell>
        </row>
        <row r="55">
          <cell r="AN55" t="str">
            <v>類似団体内平均値</v>
          </cell>
          <cell r="BP55">
            <v>91.9</v>
          </cell>
          <cell r="BX55">
            <v>86.1</v>
          </cell>
          <cell r="CF55">
            <v>72.8</v>
          </cell>
          <cell r="CN55">
            <v>67.599999999999994</v>
          </cell>
          <cell r="CV55">
            <v>63</v>
          </cell>
        </row>
        <row r="57">
          <cell r="BP57">
            <v>63.4</v>
          </cell>
          <cell r="BX57">
            <v>64.3</v>
          </cell>
          <cell r="CF57">
            <v>65.2</v>
          </cell>
          <cell r="CN57">
            <v>66.2</v>
          </cell>
          <cell r="CV57">
            <v>66.400000000000006</v>
          </cell>
        </row>
        <row r="72">
          <cell r="BP72" t="str">
            <v>R01</v>
          </cell>
          <cell r="BX72" t="str">
            <v>R02</v>
          </cell>
          <cell r="CF72" t="str">
            <v>R03</v>
          </cell>
          <cell r="CN72" t="str">
            <v>R04</v>
          </cell>
          <cell r="CV72" t="str">
            <v>R05</v>
          </cell>
        </row>
        <row r="73">
          <cell r="AN73" t="str">
            <v>当該団体値</v>
          </cell>
          <cell r="BP73">
            <v>31.3</v>
          </cell>
          <cell r="BX73">
            <v>23.9</v>
          </cell>
          <cell r="CF73">
            <v>14.2</v>
          </cell>
          <cell r="CN73">
            <v>2</v>
          </cell>
        </row>
        <row r="75">
          <cell r="BP75">
            <v>2.7</v>
          </cell>
          <cell r="BX75">
            <v>2.6</v>
          </cell>
          <cell r="CF75">
            <v>2.7</v>
          </cell>
          <cell r="CN75">
            <v>2.7</v>
          </cell>
          <cell r="CV75">
            <v>2.8</v>
          </cell>
        </row>
        <row r="77">
          <cell r="AN77" t="str">
            <v>類似団体内平均値</v>
          </cell>
          <cell r="BP77">
            <v>91.9</v>
          </cell>
          <cell r="BX77">
            <v>86.1</v>
          </cell>
          <cell r="CF77">
            <v>72.8</v>
          </cell>
          <cell r="CN77">
            <v>67.599999999999994</v>
          </cell>
          <cell r="CV77">
            <v>63</v>
          </cell>
        </row>
        <row r="79">
          <cell r="BP79">
            <v>7.3</v>
          </cell>
          <cell r="BX79">
            <v>7.3</v>
          </cell>
          <cell r="CF79">
            <v>7.1</v>
          </cell>
          <cell r="CN79">
            <v>6.8</v>
          </cell>
          <cell r="CV79">
            <v>6.6</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 thickBot="1" x14ac:dyDescent="0.25">
      <c r="B2" s="176" t="s">
        <v>77</v>
      </c>
      <c r="C2" s="176"/>
      <c r="D2" s="177"/>
    </row>
    <row r="3" spans="1:119" ht="18.75" customHeight="1" thickBot="1" x14ac:dyDescent="0.25">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345888993</v>
      </c>
      <c r="BO4" s="358"/>
      <c r="BP4" s="358"/>
      <c r="BQ4" s="358"/>
      <c r="BR4" s="358"/>
      <c r="BS4" s="358"/>
      <c r="BT4" s="358"/>
      <c r="BU4" s="359"/>
      <c r="BV4" s="357">
        <v>354093500</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3.8</v>
      </c>
      <c r="CU4" s="364"/>
      <c r="CV4" s="364"/>
      <c r="CW4" s="364"/>
      <c r="CX4" s="364"/>
      <c r="CY4" s="364"/>
      <c r="CZ4" s="364"/>
      <c r="DA4" s="365"/>
      <c r="DB4" s="363">
        <v>8.9</v>
      </c>
      <c r="DC4" s="364"/>
      <c r="DD4" s="364"/>
      <c r="DE4" s="364"/>
      <c r="DF4" s="364"/>
      <c r="DG4" s="364"/>
      <c r="DH4" s="364"/>
      <c r="DI4" s="365"/>
    </row>
    <row r="5" spans="1:119" ht="18.75" customHeight="1" x14ac:dyDescent="0.2">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337235774</v>
      </c>
      <c r="BO5" s="395"/>
      <c r="BP5" s="395"/>
      <c r="BQ5" s="395"/>
      <c r="BR5" s="395"/>
      <c r="BS5" s="395"/>
      <c r="BT5" s="395"/>
      <c r="BU5" s="396"/>
      <c r="BV5" s="394">
        <v>336509959</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96</v>
      </c>
      <c r="CU5" s="392"/>
      <c r="CV5" s="392"/>
      <c r="CW5" s="392"/>
      <c r="CX5" s="392"/>
      <c r="CY5" s="392"/>
      <c r="CZ5" s="392"/>
      <c r="DA5" s="393"/>
      <c r="DB5" s="391">
        <v>96.9</v>
      </c>
      <c r="DC5" s="392"/>
      <c r="DD5" s="392"/>
      <c r="DE5" s="392"/>
      <c r="DF5" s="392"/>
      <c r="DG5" s="392"/>
      <c r="DH5" s="392"/>
      <c r="DI5" s="393"/>
    </row>
    <row r="6" spans="1:119" ht="18.75" customHeight="1" x14ac:dyDescent="0.2">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8653219</v>
      </c>
      <c r="BO6" s="395"/>
      <c r="BP6" s="395"/>
      <c r="BQ6" s="395"/>
      <c r="BR6" s="395"/>
      <c r="BS6" s="395"/>
      <c r="BT6" s="395"/>
      <c r="BU6" s="396"/>
      <c r="BV6" s="394">
        <v>17583541</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99.9</v>
      </c>
      <c r="CU6" s="432"/>
      <c r="CV6" s="432"/>
      <c r="CW6" s="432"/>
      <c r="CX6" s="432"/>
      <c r="CY6" s="432"/>
      <c r="CZ6" s="432"/>
      <c r="DA6" s="433"/>
      <c r="DB6" s="431">
        <v>103.3</v>
      </c>
      <c r="DC6" s="432"/>
      <c r="DD6" s="432"/>
      <c r="DE6" s="432"/>
      <c r="DF6" s="432"/>
      <c r="DG6" s="432"/>
      <c r="DH6" s="432"/>
      <c r="DI6" s="433"/>
    </row>
    <row r="7" spans="1:119" ht="18.75" customHeight="1" x14ac:dyDescent="0.2">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101</v>
      </c>
      <c r="AV7" s="427"/>
      <c r="AW7" s="427"/>
      <c r="AX7" s="427"/>
      <c r="AY7" s="428" t="s">
        <v>102</v>
      </c>
      <c r="AZ7" s="429"/>
      <c r="BA7" s="429"/>
      <c r="BB7" s="429"/>
      <c r="BC7" s="429"/>
      <c r="BD7" s="429"/>
      <c r="BE7" s="429"/>
      <c r="BF7" s="429"/>
      <c r="BG7" s="429"/>
      <c r="BH7" s="429"/>
      <c r="BI7" s="429"/>
      <c r="BJ7" s="429"/>
      <c r="BK7" s="429"/>
      <c r="BL7" s="429"/>
      <c r="BM7" s="430"/>
      <c r="BN7" s="394">
        <v>1592841</v>
      </c>
      <c r="BO7" s="395"/>
      <c r="BP7" s="395"/>
      <c r="BQ7" s="395"/>
      <c r="BR7" s="395"/>
      <c r="BS7" s="395"/>
      <c r="BT7" s="395"/>
      <c r="BU7" s="396"/>
      <c r="BV7" s="394">
        <v>1594260</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184939705</v>
      </c>
      <c r="CU7" s="395"/>
      <c r="CV7" s="395"/>
      <c r="CW7" s="395"/>
      <c r="CX7" s="395"/>
      <c r="CY7" s="395"/>
      <c r="CZ7" s="395"/>
      <c r="DA7" s="396"/>
      <c r="DB7" s="394">
        <v>180308481</v>
      </c>
      <c r="DC7" s="395"/>
      <c r="DD7" s="395"/>
      <c r="DE7" s="395"/>
      <c r="DF7" s="395"/>
      <c r="DG7" s="395"/>
      <c r="DH7" s="395"/>
      <c r="DI7" s="396"/>
    </row>
    <row r="8" spans="1:119" ht="18.75" customHeight="1" thickBot="1" x14ac:dyDescent="0.25">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7060378</v>
      </c>
      <c r="BO8" s="395"/>
      <c r="BP8" s="395"/>
      <c r="BQ8" s="395"/>
      <c r="BR8" s="395"/>
      <c r="BS8" s="395"/>
      <c r="BT8" s="395"/>
      <c r="BU8" s="396"/>
      <c r="BV8" s="394">
        <v>15989281</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0.83</v>
      </c>
      <c r="CU8" s="435"/>
      <c r="CV8" s="435"/>
      <c r="CW8" s="435"/>
      <c r="CX8" s="435"/>
      <c r="CY8" s="435"/>
      <c r="CZ8" s="435"/>
      <c r="DA8" s="436"/>
      <c r="DB8" s="434">
        <v>0.85</v>
      </c>
      <c r="DC8" s="435"/>
      <c r="DD8" s="435"/>
      <c r="DE8" s="435"/>
      <c r="DF8" s="435"/>
      <c r="DG8" s="435"/>
      <c r="DH8" s="435"/>
      <c r="DI8" s="436"/>
    </row>
    <row r="9" spans="1:119" ht="18.75" customHeight="1" thickBot="1" x14ac:dyDescent="0.25">
      <c r="A9" s="175"/>
      <c r="B9" s="388" t="s">
        <v>107</v>
      </c>
      <c r="C9" s="389"/>
      <c r="D9" s="389"/>
      <c r="E9" s="389"/>
      <c r="F9" s="389"/>
      <c r="G9" s="389"/>
      <c r="H9" s="389"/>
      <c r="I9" s="389"/>
      <c r="J9" s="389"/>
      <c r="K9" s="437"/>
      <c r="L9" s="438" t="s">
        <v>108</v>
      </c>
      <c r="M9" s="439"/>
      <c r="N9" s="439"/>
      <c r="O9" s="439"/>
      <c r="P9" s="439"/>
      <c r="Q9" s="440"/>
      <c r="R9" s="441">
        <v>725489</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-8928903</v>
      </c>
      <c r="BO9" s="395"/>
      <c r="BP9" s="395"/>
      <c r="BQ9" s="395"/>
      <c r="BR9" s="395"/>
      <c r="BS9" s="395"/>
      <c r="BT9" s="395"/>
      <c r="BU9" s="396"/>
      <c r="BV9" s="394">
        <v>-8621221</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12.1</v>
      </c>
      <c r="CU9" s="392"/>
      <c r="CV9" s="392"/>
      <c r="CW9" s="392"/>
      <c r="CX9" s="392"/>
      <c r="CY9" s="392"/>
      <c r="CZ9" s="392"/>
      <c r="DA9" s="393"/>
      <c r="DB9" s="391">
        <v>12.9</v>
      </c>
      <c r="DC9" s="392"/>
      <c r="DD9" s="392"/>
      <c r="DE9" s="392"/>
      <c r="DF9" s="392"/>
      <c r="DG9" s="392"/>
      <c r="DH9" s="392"/>
      <c r="DI9" s="393"/>
    </row>
    <row r="10" spans="1:119" ht="18.75" customHeight="1" thickBot="1" x14ac:dyDescent="0.25">
      <c r="A10" s="175"/>
      <c r="B10" s="388"/>
      <c r="C10" s="389"/>
      <c r="D10" s="389"/>
      <c r="E10" s="389"/>
      <c r="F10" s="389"/>
      <c r="G10" s="389"/>
      <c r="H10" s="389"/>
      <c r="I10" s="389"/>
      <c r="J10" s="389"/>
      <c r="K10" s="437"/>
      <c r="L10" s="444" t="s">
        <v>113</v>
      </c>
      <c r="M10" s="424"/>
      <c r="N10" s="424"/>
      <c r="O10" s="424"/>
      <c r="P10" s="424"/>
      <c r="Q10" s="425"/>
      <c r="R10" s="445">
        <v>720775</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20000</v>
      </c>
      <c r="BO10" s="395"/>
      <c r="BP10" s="395"/>
      <c r="BQ10" s="395"/>
      <c r="BR10" s="395"/>
      <c r="BS10" s="395"/>
      <c r="BT10" s="395"/>
      <c r="BU10" s="396"/>
      <c r="BV10" s="394">
        <v>16495</v>
      </c>
      <c r="BW10" s="395"/>
      <c r="BX10" s="395"/>
      <c r="BY10" s="395"/>
      <c r="BZ10" s="395"/>
      <c r="CA10" s="395"/>
      <c r="CB10" s="395"/>
      <c r="CC10" s="396"/>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101</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75"/>
      <c r="B12" s="454" t="s">
        <v>123</v>
      </c>
      <c r="C12" s="455"/>
      <c r="D12" s="455"/>
      <c r="E12" s="455"/>
      <c r="F12" s="455"/>
      <c r="G12" s="455"/>
      <c r="H12" s="455"/>
      <c r="I12" s="455"/>
      <c r="J12" s="455"/>
      <c r="K12" s="456"/>
      <c r="L12" s="463" t="s">
        <v>124</v>
      </c>
      <c r="M12" s="464"/>
      <c r="N12" s="464"/>
      <c r="O12" s="464"/>
      <c r="P12" s="464"/>
      <c r="Q12" s="465"/>
      <c r="R12" s="466">
        <v>717861</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7610000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75"/>
      <c r="B13" s="457"/>
      <c r="C13" s="458"/>
      <c r="D13" s="458"/>
      <c r="E13" s="458"/>
      <c r="F13" s="458"/>
      <c r="G13" s="458"/>
      <c r="H13" s="458"/>
      <c r="I13" s="458"/>
      <c r="J13" s="458"/>
      <c r="K13" s="459"/>
      <c r="L13" s="190"/>
      <c r="M13" s="485" t="s">
        <v>130</v>
      </c>
      <c r="N13" s="486"/>
      <c r="O13" s="486"/>
      <c r="P13" s="486"/>
      <c r="Q13" s="487"/>
      <c r="R13" s="478">
        <v>699153</v>
      </c>
      <c r="S13" s="479"/>
      <c r="T13" s="479"/>
      <c r="U13" s="479"/>
      <c r="V13" s="480"/>
      <c r="W13" s="410" t="s">
        <v>131</v>
      </c>
      <c r="X13" s="411"/>
      <c r="Y13" s="411"/>
      <c r="Z13" s="411"/>
      <c r="AA13" s="411"/>
      <c r="AB13" s="401"/>
      <c r="AC13" s="445">
        <v>1896</v>
      </c>
      <c r="AD13" s="446"/>
      <c r="AE13" s="446"/>
      <c r="AF13" s="446"/>
      <c r="AG13" s="488"/>
      <c r="AH13" s="445">
        <v>1995</v>
      </c>
      <c r="AI13" s="446"/>
      <c r="AJ13" s="446"/>
      <c r="AK13" s="446"/>
      <c r="AL13" s="447"/>
      <c r="AM13" s="423" t="s">
        <v>132</v>
      </c>
      <c r="AN13" s="424"/>
      <c r="AO13" s="424"/>
      <c r="AP13" s="424"/>
      <c r="AQ13" s="424"/>
      <c r="AR13" s="424"/>
      <c r="AS13" s="424"/>
      <c r="AT13" s="425"/>
      <c r="AU13" s="426" t="s">
        <v>101</v>
      </c>
      <c r="AV13" s="427"/>
      <c r="AW13" s="427"/>
      <c r="AX13" s="427"/>
      <c r="AY13" s="428" t="s">
        <v>133</v>
      </c>
      <c r="AZ13" s="429"/>
      <c r="BA13" s="429"/>
      <c r="BB13" s="429"/>
      <c r="BC13" s="429"/>
      <c r="BD13" s="429"/>
      <c r="BE13" s="429"/>
      <c r="BF13" s="429"/>
      <c r="BG13" s="429"/>
      <c r="BH13" s="429"/>
      <c r="BI13" s="429"/>
      <c r="BJ13" s="429"/>
      <c r="BK13" s="429"/>
      <c r="BL13" s="429"/>
      <c r="BM13" s="430"/>
      <c r="BN13" s="394">
        <v>-8908903</v>
      </c>
      <c r="BO13" s="395"/>
      <c r="BP13" s="395"/>
      <c r="BQ13" s="395"/>
      <c r="BR13" s="395"/>
      <c r="BS13" s="395"/>
      <c r="BT13" s="395"/>
      <c r="BU13" s="396"/>
      <c r="BV13" s="394">
        <v>-16214726</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2.8</v>
      </c>
      <c r="CU13" s="392"/>
      <c r="CV13" s="392"/>
      <c r="CW13" s="392"/>
      <c r="CX13" s="392"/>
      <c r="CY13" s="392"/>
      <c r="CZ13" s="392"/>
      <c r="DA13" s="393"/>
      <c r="DB13" s="391">
        <v>2.7</v>
      </c>
      <c r="DC13" s="392"/>
      <c r="DD13" s="392"/>
      <c r="DE13" s="392"/>
      <c r="DF13" s="392"/>
      <c r="DG13" s="392"/>
      <c r="DH13" s="392"/>
      <c r="DI13" s="393"/>
    </row>
    <row r="14" spans="1:119" ht="18.75" customHeight="1" thickBot="1" x14ac:dyDescent="0.25">
      <c r="A14" s="175"/>
      <c r="B14" s="457"/>
      <c r="C14" s="458"/>
      <c r="D14" s="458"/>
      <c r="E14" s="458"/>
      <c r="F14" s="458"/>
      <c r="G14" s="458"/>
      <c r="H14" s="458"/>
      <c r="I14" s="458"/>
      <c r="J14" s="458"/>
      <c r="K14" s="459"/>
      <c r="L14" s="475" t="s">
        <v>135</v>
      </c>
      <c r="M14" s="476"/>
      <c r="N14" s="476"/>
      <c r="O14" s="476"/>
      <c r="P14" s="476"/>
      <c r="Q14" s="477"/>
      <c r="R14" s="478">
        <v>719118</v>
      </c>
      <c r="S14" s="479"/>
      <c r="T14" s="479"/>
      <c r="U14" s="479"/>
      <c r="V14" s="480"/>
      <c r="W14" s="384"/>
      <c r="X14" s="385"/>
      <c r="Y14" s="385"/>
      <c r="Z14" s="385"/>
      <c r="AA14" s="385"/>
      <c r="AB14" s="374"/>
      <c r="AC14" s="481">
        <v>0.6</v>
      </c>
      <c r="AD14" s="482"/>
      <c r="AE14" s="482"/>
      <c r="AF14" s="482"/>
      <c r="AG14" s="483"/>
      <c r="AH14" s="481">
        <v>0.7</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v>2</v>
      </c>
      <c r="DC14" s="493"/>
      <c r="DD14" s="493"/>
      <c r="DE14" s="493"/>
      <c r="DF14" s="493"/>
      <c r="DG14" s="493"/>
      <c r="DH14" s="493"/>
      <c r="DI14" s="494"/>
    </row>
    <row r="15" spans="1:119" ht="18.75" customHeight="1" x14ac:dyDescent="0.2">
      <c r="A15" s="175"/>
      <c r="B15" s="457"/>
      <c r="C15" s="458"/>
      <c r="D15" s="458"/>
      <c r="E15" s="458"/>
      <c r="F15" s="458"/>
      <c r="G15" s="458"/>
      <c r="H15" s="458"/>
      <c r="I15" s="458"/>
      <c r="J15" s="458"/>
      <c r="K15" s="459"/>
      <c r="L15" s="190"/>
      <c r="M15" s="485" t="s">
        <v>130</v>
      </c>
      <c r="N15" s="486"/>
      <c r="O15" s="486"/>
      <c r="P15" s="486"/>
      <c r="Q15" s="487"/>
      <c r="R15" s="478">
        <v>701689</v>
      </c>
      <c r="S15" s="479"/>
      <c r="T15" s="479"/>
      <c r="U15" s="479"/>
      <c r="V15" s="480"/>
      <c r="W15" s="410" t="s">
        <v>137</v>
      </c>
      <c r="X15" s="411"/>
      <c r="Y15" s="411"/>
      <c r="Z15" s="411"/>
      <c r="AA15" s="411"/>
      <c r="AB15" s="401"/>
      <c r="AC15" s="445">
        <v>70092</v>
      </c>
      <c r="AD15" s="446"/>
      <c r="AE15" s="446"/>
      <c r="AF15" s="446"/>
      <c r="AG15" s="488"/>
      <c r="AH15" s="445">
        <v>74224</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122444390</v>
      </c>
      <c r="BO15" s="358"/>
      <c r="BP15" s="358"/>
      <c r="BQ15" s="358"/>
      <c r="BR15" s="358"/>
      <c r="BS15" s="358"/>
      <c r="BT15" s="358"/>
      <c r="BU15" s="359"/>
      <c r="BV15" s="357">
        <v>117850805</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22.6</v>
      </c>
      <c r="AD16" s="482"/>
      <c r="AE16" s="482"/>
      <c r="AF16" s="482"/>
      <c r="AG16" s="483"/>
      <c r="AH16" s="481">
        <v>24.4</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147778578</v>
      </c>
      <c r="BO16" s="395"/>
      <c r="BP16" s="395"/>
      <c r="BQ16" s="395"/>
      <c r="BR16" s="395"/>
      <c r="BS16" s="395"/>
      <c r="BT16" s="395"/>
      <c r="BU16" s="396"/>
      <c r="BV16" s="394">
        <v>140407360</v>
      </c>
      <c r="BW16" s="395"/>
      <c r="BX16" s="395"/>
      <c r="BY16" s="395"/>
      <c r="BZ16" s="395"/>
      <c r="CA16" s="395"/>
      <c r="CB16" s="395"/>
      <c r="CC16" s="396"/>
      <c r="CD16" s="184"/>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75"/>
      <c r="B17" s="460"/>
      <c r="C17" s="461"/>
      <c r="D17" s="461"/>
      <c r="E17" s="461"/>
      <c r="F17" s="461"/>
      <c r="G17" s="461"/>
      <c r="H17" s="461"/>
      <c r="I17" s="461"/>
      <c r="J17" s="461"/>
      <c r="K17" s="462"/>
      <c r="L17" s="194"/>
      <c r="M17" s="505" t="s">
        <v>143</v>
      </c>
      <c r="N17" s="506"/>
      <c r="O17" s="506"/>
      <c r="P17" s="506"/>
      <c r="Q17" s="507"/>
      <c r="R17" s="500" t="s">
        <v>144</v>
      </c>
      <c r="S17" s="501"/>
      <c r="T17" s="501"/>
      <c r="U17" s="501"/>
      <c r="V17" s="502"/>
      <c r="W17" s="410" t="s">
        <v>145</v>
      </c>
      <c r="X17" s="411"/>
      <c r="Y17" s="411"/>
      <c r="Z17" s="411"/>
      <c r="AA17" s="411"/>
      <c r="AB17" s="401"/>
      <c r="AC17" s="445">
        <v>238594</v>
      </c>
      <c r="AD17" s="446"/>
      <c r="AE17" s="446"/>
      <c r="AF17" s="446"/>
      <c r="AG17" s="488"/>
      <c r="AH17" s="445">
        <v>227592</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152069299</v>
      </c>
      <c r="BO17" s="395"/>
      <c r="BP17" s="395"/>
      <c r="BQ17" s="395"/>
      <c r="BR17" s="395"/>
      <c r="BS17" s="395"/>
      <c r="BT17" s="395"/>
      <c r="BU17" s="396"/>
      <c r="BV17" s="394">
        <v>146142462</v>
      </c>
      <c r="BW17" s="395"/>
      <c r="BX17" s="395"/>
      <c r="BY17" s="395"/>
      <c r="BZ17" s="395"/>
      <c r="CA17" s="395"/>
      <c r="CB17" s="395"/>
      <c r="CC17" s="396"/>
      <c r="CD17" s="184"/>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75"/>
      <c r="B18" s="516" t="s">
        <v>147</v>
      </c>
      <c r="C18" s="437"/>
      <c r="D18" s="437"/>
      <c r="E18" s="517"/>
      <c r="F18" s="517"/>
      <c r="G18" s="517"/>
      <c r="H18" s="517"/>
      <c r="I18" s="517"/>
      <c r="J18" s="517"/>
      <c r="K18" s="517"/>
      <c r="L18" s="518">
        <v>328.91</v>
      </c>
      <c r="M18" s="518"/>
      <c r="N18" s="518"/>
      <c r="O18" s="518"/>
      <c r="P18" s="518"/>
      <c r="Q18" s="518"/>
      <c r="R18" s="519"/>
      <c r="S18" s="519"/>
      <c r="T18" s="519"/>
      <c r="U18" s="519"/>
      <c r="V18" s="520"/>
      <c r="W18" s="412"/>
      <c r="X18" s="413"/>
      <c r="Y18" s="413"/>
      <c r="Z18" s="413"/>
      <c r="AA18" s="413"/>
      <c r="AB18" s="404"/>
      <c r="AC18" s="521">
        <v>76.8</v>
      </c>
      <c r="AD18" s="522"/>
      <c r="AE18" s="522"/>
      <c r="AF18" s="522"/>
      <c r="AG18" s="523"/>
      <c r="AH18" s="521">
        <v>74.900000000000006</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182474669</v>
      </c>
      <c r="BO18" s="395"/>
      <c r="BP18" s="395"/>
      <c r="BQ18" s="395"/>
      <c r="BR18" s="395"/>
      <c r="BS18" s="395"/>
      <c r="BT18" s="395"/>
      <c r="BU18" s="396"/>
      <c r="BV18" s="394">
        <v>181892985</v>
      </c>
      <c r="BW18" s="395"/>
      <c r="BX18" s="395"/>
      <c r="BY18" s="395"/>
      <c r="BZ18" s="395"/>
      <c r="CA18" s="395"/>
      <c r="CB18" s="395"/>
      <c r="CC18" s="396"/>
      <c r="CD18" s="184"/>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75"/>
      <c r="B19" s="516" t="s">
        <v>149</v>
      </c>
      <c r="C19" s="437"/>
      <c r="D19" s="437"/>
      <c r="E19" s="517"/>
      <c r="F19" s="517"/>
      <c r="G19" s="517"/>
      <c r="H19" s="517"/>
      <c r="I19" s="517"/>
      <c r="J19" s="517"/>
      <c r="K19" s="517"/>
      <c r="L19" s="525">
        <v>2206</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224028731</v>
      </c>
      <c r="BO19" s="395"/>
      <c r="BP19" s="395"/>
      <c r="BQ19" s="395"/>
      <c r="BR19" s="395"/>
      <c r="BS19" s="395"/>
      <c r="BT19" s="395"/>
      <c r="BU19" s="396"/>
      <c r="BV19" s="394">
        <v>230830636</v>
      </c>
      <c r="BW19" s="395"/>
      <c r="BX19" s="395"/>
      <c r="BY19" s="395"/>
      <c r="BZ19" s="395"/>
      <c r="CA19" s="395"/>
      <c r="CB19" s="395"/>
      <c r="CC19" s="396"/>
      <c r="CD19" s="184"/>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75"/>
      <c r="B20" s="516" t="s">
        <v>151</v>
      </c>
      <c r="C20" s="437"/>
      <c r="D20" s="437"/>
      <c r="E20" s="517"/>
      <c r="F20" s="517"/>
      <c r="G20" s="517"/>
      <c r="H20" s="517"/>
      <c r="I20" s="517"/>
      <c r="J20" s="517"/>
      <c r="K20" s="517"/>
      <c r="L20" s="525">
        <v>332770</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4"/>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4"/>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258186998</v>
      </c>
      <c r="BO22" s="358"/>
      <c r="BP22" s="358"/>
      <c r="BQ22" s="358"/>
      <c r="BR22" s="358"/>
      <c r="BS22" s="358"/>
      <c r="BT22" s="358"/>
      <c r="BU22" s="359"/>
      <c r="BV22" s="357">
        <v>265220373</v>
      </c>
      <c r="BW22" s="358"/>
      <c r="BX22" s="358"/>
      <c r="BY22" s="358"/>
      <c r="BZ22" s="358"/>
      <c r="CA22" s="358"/>
      <c r="CB22" s="358"/>
      <c r="CC22" s="359"/>
      <c r="CD22" s="184"/>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46010756</v>
      </c>
      <c r="BO23" s="395"/>
      <c r="BP23" s="395"/>
      <c r="BQ23" s="395"/>
      <c r="BR23" s="395"/>
      <c r="BS23" s="395"/>
      <c r="BT23" s="395"/>
      <c r="BU23" s="396"/>
      <c r="BV23" s="394">
        <v>53057550</v>
      </c>
      <c r="BW23" s="395"/>
      <c r="BX23" s="395"/>
      <c r="BY23" s="395"/>
      <c r="BZ23" s="395"/>
      <c r="CA23" s="395"/>
      <c r="CB23" s="395"/>
      <c r="CC23" s="396"/>
      <c r="CD23" s="184"/>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75"/>
      <c r="B24" s="565"/>
      <c r="C24" s="541"/>
      <c r="D24" s="542"/>
      <c r="E24" s="444" t="s">
        <v>161</v>
      </c>
      <c r="F24" s="424"/>
      <c r="G24" s="424"/>
      <c r="H24" s="424"/>
      <c r="I24" s="424"/>
      <c r="J24" s="424"/>
      <c r="K24" s="425"/>
      <c r="L24" s="445">
        <v>1</v>
      </c>
      <c r="M24" s="446"/>
      <c r="N24" s="446"/>
      <c r="O24" s="446"/>
      <c r="P24" s="488"/>
      <c r="Q24" s="445">
        <v>11420</v>
      </c>
      <c r="R24" s="446"/>
      <c r="S24" s="446"/>
      <c r="T24" s="446"/>
      <c r="U24" s="446"/>
      <c r="V24" s="488"/>
      <c r="W24" s="540"/>
      <c r="X24" s="541"/>
      <c r="Y24" s="542"/>
      <c r="Z24" s="444" t="s">
        <v>162</v>
      </c>
      <c r="AA24" s="424"/>
      <c r="AB24" s="424"/>
      <c r="AC24" s="424"/>
      <c r="AD24" s="424"/>
      <c r="AE24" s="424"/>
      <c r="AF24" s="424"/>
      <c r="AG24" s="425"/>
      <c r="AH24" s="445">
        <v>4617</v>
      </c>
      <c r="AI24" s="446"/>
      <c r="AJ24" s="446"/>
      <c r="AK24" s="446"/>
      <c r="AL24" s="488"/>
      <c r="AM24" s="445">
        <v>14155722</v>
      </c>
      <c r="AN24" s="446"/>
      <c r="AO24" s="446"/>
      <c r="AP24" s="446"/>
      <c r="AQ24" s="446"/>
      <c r="AR24" s="488"/>
      <c r="AS24" s="445">
        <v>3066</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109819061</v>
      </c>
      <c r="BO24" s="395"/>
      <c r="BP24" s="395"/>
      <c r="BQ24" s="395"/>
      <c r="BR24" s="395"/>
      <c r="BS24" s="395"/>
      <c r="BT24" s="395"/>
      <c r="BU24" s="396"/>
      <c r="BV24" s="394">
        <v>113236043</v>
      </c>
      <c r="BW24" s="395"/>
      <c r="BX24" s="395"/>
      <c r="BY24" s="395"/>
      <c r="BZ24" s="395"/>
      <c r="CA24" s="395"/>
      <c r="CB24" s="395"/>
      <c r="CC24" s="396"/>
      <c r="CD24" s="184"/>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75"/>
      <c r="B25" s="565"/>
      <c r="C25" s="541"/>
      <c r="D25" s="542"/>
      <c r="E25" s="444" t="s">
        <v>164</v>
      </c>
      <c r="F25" s="424"/>
      <c r="G25" s="424"/>
      <c r="H25" s="424"/>
      <c r="I25" s="424"/>
      <c r="J25" s="424"/>
      <c r="K25" s="425"/>
      <c r="L25" s="445">
        <v>3</v>
      </c>
      <c r="M25" s="446"/>
      <c r="N25" s="446"/>
      <c r="O25" s="446"/>
      <c r="P25" s="488"/>
      <c r="Q25" s="445">
        <v>9350</v>
      </c>
      <c r="R25" s="446"/>
      <c r="S25" s="446"/>
      <c r="T25" s="446"/>
      <c r="U25" s="446"/>
      <c r="V25" s="488"/>
      <c r="W25" s="540"/>
      <c r="X25" s="541"/>
      <c r="Y25" s="542"/>
      <c r="Z25" s="444" t="s">
        <v>165</v>
      </c>
      <c r="AA25" s="424"/>
      <c r="AB25" s="424"/>
      <c r="AC25" s="424"/>
      <c r="AD25" s="424"/>
      <c r="AE25" s="424"/>
      <c r="AF25" s="424"/>
      <c r="AG25" s="425"/>
      <c r="AH25" s="445">
        <v>730</v>
      </c>
      <c r="AI25" s="446"/>
      <c r="AJ25" s="446"/>
      <c r="AK25" s="446"/>
      <c r="AL25" s="488"/>
      <c r="AM25" s="445">
        <v>2318480</v>
      </c>
      <c r="AN25" s="446"/>
      <c r="AO25" s="446"/>
      <c r="AP25" s="446"/>
      <c r="AQ25" s="446"/>
      <c r="AR25" s="488"/>
      <c r="AS25" s="445">
        <v>3176</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58558075</v>
      </c>
      <c r="BO25" s="358"/>
      <c r="BP25" s="358"/>
      <c r="BQ25" s="358"/>
      <c r="BR25" s="358"/>
      <c r="BS25" s="358"/>
      <c r="BT25" s="358"/>
      <c r="BU25" s="359"/>
      <c r="BV25" s="357">
        <v>39311550</v>
      </c>
      <c r="BW25" s="358"/>
      <c r="BX25" s="358"/>
      <c r="BY25" s="358"/>
      <c r="BZ25" s="358"/>
      <c r="CA25" s="358"/>
      <c r="CB25" s="358"/>
      <c r="CC25" s="359"/>
      <c r="CD25" s="184"/>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75"/>
      <c r="B26" s="565"/>
      <c r="C26" s="541"/>
      <c r="D26" s="542"/>
      <c r="E26" s="444" t="s">
        <v>167</v>
      </c>
      <c r="F26" s="424"/>
      <c r="G26" s="424"/>
      <c r="H26" s="424"/>
      <c r="I26" s="424"/>
      <c r="J26" s="424"/>
      <c r="K26" s="425"/>
      <c r="L26" s="445">
        <v>1</v>
      </c>
      <c r="M26" s="446"/>
      <c r="N26" s="446"/>
      <c r="O26" s="446"/>
      <c r="P26" s="488"/>
      <c r="Q26" s="445">
        <v>8040</v>
      </c>
      <c r="R26" s="446"/>
      <c r="S26" s="446"/>
      <c r="T26" s="446"/>
      <c r="U26" s="446"/>
      <c r="V26" s="488"/>
      <c r="W26" s="540"/>
      <c r="X26" s="541"/>
      <c r="Y26" s="542"/>
      <c r="Z26" s="444" t="s">
        <v>168</v>
      </c>
      <c r="AA26" s="546"/>
      <c r="AB26" s="546"/>
      <c r="AC26" s="546"/>
      <c r="AD26" s="546"/>
      <c r="AE26" s="546"/>
      <c r="AF26" s="546"/>
      <c r="AG26" s="547"/>
      <c r="AH26" s="445">
        <v>292</v>
      </c>
      <c r="AI26" s="446"/>
      <c r="AJ26" s="446"/>
      <c r="AK26" s="446"/>
      <c r="AL26" s="488"/>
      <c r="AM26" s="445">
        <v>868408</v>
      </c>
      <c r="AN26" s="446"/>
      <c r="AO26" s="446"/>
      <c r="AP26" s="446"/>
      <c r="AQ26" s="446"/>
      <c r="AR26" s="488"/>
      <c r="AS26" s="445">
        <v>2974</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v>1088950</v>
      </c>
      <c r="BO26" s="395"/>
      <c r="BP26" s="395"/>
      <c r="BQ26" s="395"/>
      <c r="BR26" s="395"/>
      <c r="BS26" s="395"/>
      <c r="BT26" s="395"/>
      <c r="BU26" s="396"/>
      <c r="BV26" s="394">
        <v>1156260</v>
      </c>
      <c r="BW26" s="395"/>
      <c r="BX26" s="395"/>
      <c r="BY26" s="395"/>
      <c r="BZ26" s="395"/>
      <c r="CA26" s="395"/>
      <c r="CB26" s="395"/>
      <c r="CC26" s="396"/>
      <c r="CD26" s="184"/>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75"/>
      <c r="B27" s="565"/>
      <c r="C27" s="541"/>
      <c r="D27" s="542"/>
      <c r="E27" s="444" t="s">
        <v>170</v>
      </c>
      <c r="F27" s="424"/>
      <c r="G27" s="424"/>
      <c r="H27" s="424"/>
      <c r="I27" s="424"/>
      <c r="J27" s="424"/>
      <c r="K27" s="425"/>
      <c r="L27" s="445">
        <v>1</v>
      </c>
      <c r="M27" s="446"/>
      <c r="N27" s="446"/>
      <c r="O27" s="446"/>
      <c r="P27" s="488"/>
      <c r="Q27" s="445">
        <v>7790</v>
      </c>
      <c r="R27" s="446"/>
      <c r="S27" s="446"/>
      <c r="T27" s="446"/>
      <c r="U27" s="446"/>
      <c r="V27" s="488"/>
      <c r="W27" s="540"/>
      <c r="X27" s="541"/>
      <c r="Y27" s="542"/>
      <c r="Z27" s="444" t="s">
        <v>171</v>
      </c>
      <c r="AA27" s="424"/>
      <c r="AB27" s="424"/>
      <c r="AC27" s="424"/>
      <c r="AD27" s="424"/>
      <c r="AE27" s="424"/>
      <c r="AF27" s="424"/>
      <c r="AG27" s="425"/>
      <c r="AH27" s="445">
        <v>2999</v>
      </c>
      <c r="AI27" s="446"/>
      <c r="AJ27" s="446"/>
      <c r="AK27" s="446"/>
      <c r="AL27" s="488"/>
      <c r="AM27" s="445">
        <v>9898885</v>
      </c>
      <c r="AN27" s="446"/>
      <c r="AO27" s="446"/>
      <c r="AP27" s="446"/>
      <c r="AQ27" s="446"/>
      <c r="AR27" s="488"/>
      <c r="AS27" s="445">
        <v>3301</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2000000</v>
      </c>
      <c r="BO27" s="514"/>
      <c r="BP27" s="514"/>
      <c r="BQ27" s="514"/>
      <c r="BR27" s="514"/>
      <c r="BS27" s="514"/>
      <c r="BT27" s="514"/>
      <c r="BU27" s="515"/>
      <c r="BV27" s="513">
        <v>2000000</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75"/>
      <c r="B28" s="565"/>
      <c r="C28" s="541"/>
      <c r="D28" s="542"/>
      <c r="E28" s="444" t="s">
        <v>173</v>
      </c>
      <c r="F28" s="424"/>
      <c r="G28" s="424"/>
      <c r="H28" s="424"/>
      <c r="I28" s="424"/>
      <c r="J28" s="424"/>
      <c r="K28" s="425"/>
      <c r="L28" s="445">
        <v>1</v>
      </c>
      <c r="M28" s="446"/>
      <c r="N28" s="446"/>
      <c r="O28" s="446"/>
      <c r="P28" s="488"/>
      <c r="Q28" s="445">
        <v>7130</v>
      </c>
      <c r="R28" s="446"/>
      <c r="S28" s="446"/>
      <c r="T28" s="446"/>
      <c r="U28" s="446"/>
      <c r="V28" s="488"/>
      <c r="W28" s="540"/>
      <c r="X28" s="541"/>
      <c r="Y28" s="542"/>
      <c r="Z28" s="444" t="s">
        <v>174</v>
      </c>
      <c r="AA28" s="424"/>
      <c r="AB28" s="424"/>
      <c r="AC28" s="424"/>
      <c r="AD28" s="424"/>
      <c r="AE28" s="424"/>
      <c r="AF28" s="424"/>
      <c r="AG28" s="425"/>
      <c r="AH28" s="445">
        <v>195</v>
      </c>
      <c r="AI28" s="446"/>
      <c r="AJ28" s="446"/>
      <c r="AK28" s="446"/>
      <c r="AL28" s="488"/>
      <c r="AM28" s="445">
        <v>544245</v>
      </c>
      <c r="AN28" s="446"/>
      <c r="AO28" s="446"/>
      <c r="AP28" s="446"/>
      <c r="AQ28" s="446"/>
      <c r="AR28" s="488"/>
      <c r="AS28" s="445">
        <v>2791</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28860635</v>
      </c>
      <c r="BO28" s="358"/>
      <c r="BP28" s="358"/>
      <c r="BQ28" s="358"/>
      <c r="BR28" s="358"/>
      <c r="BS28" s="358"/>
      <c r="BT28" s="358"/>
      <c r="BU28" s="359"/>
      <c r="BV28" s="357">
        <v>20840635</v>
      </c>
      <c r="BW28" s="358"/>
      <c r="BX28" s="358"/>
      <c r="BY28" s="358"/>
      <c r="BZ28" s="358"/>
      <c r="CA28" s="358"/>
      <c r="CB28" s="358"/>
      <c r="CC28" s="359"/>
      <c r="CD28" s="184"/>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75"/>
      <c r="B29" s="565"/>
      <c r="C29" s="541"/>
      <c r="D29" s="542"/>
      <c r="E29" s="444" t="s">
        <v>176</v>
      </c>
      <c r="F29" s="424"/>
      <c r="G29" s="424"/>
      <c r="H29" s="424"/>
      <c r="I29" s="424"/>
      <c r="J29" s="424"/>
      <c r="K29" s="425"/>
      <c r="L29" s="445">
        <v>44</v>
      </c>
      <c r="M29" s="446"/>
      <c r="N29" s="446"/>
      <c r="O29" s="446"/>
      <c r="P29" s="488"/>
      <c r="Q29" s="445">
        <v>6700</v>
      </c>
      <c r="R29" s="446"/>
      <c r="S29" s="446"/>
      <c r="T29" s="446"/>
      <c r="U29" s="446"/>
      <c r="V29" s="488"/>
      <c r="W29" s="543"/>
      <c r="X29" s="544"/>
      <c r="Y29" s="545"/>
      <c r="Z29" s="444" t="s">
        <v>177</v>
      </c>
      <c r="AA29" s="424"/>
      <c r="AB29" s="424"/>
      <c r="AC29" s="424"/>
      <c r="AD29" s="424"/>
      <c r="AE29" s="424"/>
      <c r="AF29" s="424"/>
      <c r="AG29" s="425"/>
      <c r="AH29" s="445">
        <v>7811</v>
      </c>
      <c r="AI29" s="446"/>
      <c r="AJ29" s="446"/>
      <c r="AK29" s="446"/>
      <c r="AL29" s="488"/>
      <c r="AM29" s="445">
        <v>24598852</v>
      </c>
      <c r="AN29" s="446"/>
      <c r="AO29" s="446"/>
      <c r="AP29" s="446"/>
      <c r="AQ29" s="446"/>
      <c r="AR29" s="488"/>
      <c r="AS29" s="445">
        <v>3149</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493903</v>
      </c>
      <c r="BO29" s="395"/>
      <c r="BP29" s="395"/>
      <c r="BQ29" s="395"/>
      <c r="BR29" s="395"/>
      <c r="BS29" s="395"/>
      <c r="BT29" s="395"/>
      <c r="BU29" s="396"/>
      <c r="BV29" s="394">
        <v>478903</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98.3</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24649447</v>
      </c>
      <c r="BO30" s="514"/>
      <c r="BP30" s="514"/>
      <c r="BQ30" s="514"/>
      <c r="BR30" s="514"/>
      <c r="BS30" s="514"/>
      <c r="BT30" s="514"/>
      <c r="BU30" s="515"/>
      <c r="BV30" s="513">
        <v>18660785</v>
      </c>
      <c r="BW30" s="514"/>
      <c r="BX30" s="514"/>
      <c r="BY30" s="514"/>
      <c r="BZ30" s="514"/>
      <c r="CA30" s="514"/>
      <c r="CB30" s="514"/>
      <c r="CC30" s="515"/>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201"/>
    </row>
    <row r="33" spans="1:113" ht="13.5" customHeight="1" x14ac:dyDescent="0.2">
      <c r="A33" s="175"/>
      <c r="B33" s="202"/>
      <c r="C33" s="418" t="s">
        <v>186</v>
      </c>
      <c r="D33" s="418"/>
      <c r="E33" s="383" t="s">
        <v>187</v>
      </c>
      <c r="F33" s="383"/>
      <c r="G33" s="383"/>
      <c r="H33" s="383"/>
      <c r="I33" s="383"/>
      <c r="J33" s="383"/>
      <c r="K33" s="383"/>
      <c r="L33" s="383"/>
      <c r="M33" s="383"/>
      <c r="N33" s="383"/>
      <c r="O33" s="383"/>
      <c r="P33" s="383"/>
      <c r="Q33" s="383"/>
      <c r="R33" s="383"/>
      <c r="S33" s="383"/>
      <c r="T33" s="179"/>
      <c r="U33" s="418" t="s">
        <v>186</v>
      </c>
      <c r="V33" s="418"/>
      <c r="W33" s="383" t="s">
        <v>187</v>
      </c>
      <c r="X33" s="383"/>
      <c r="Y33" s="383"/>
      <c r="Z33" s="383"/>
      <c r="AA33" s="383"/>
      <c r="AB33" s="383"/>
      <c r="AC33" s="383"/>
      <c r="AD33" s="383"/>
      <c r="AE33" s="383"/>
      <c r="AF33" s="383"/>
      <c r="AG33" s="383"/>
      <c r="AH33" s="383"/>
      <c r="AI33" s="383"/>
      <c r="AJ33" s="383"/>
      <c r="AK33" s="383"/>
      <c r="AL33" s="179"/>
      <c r="AM33" s="418" t="s">
        <v>186</v>
      </c>
      <c r="AN33" s="418"/>
      <c r="AO33" s="383" t="s">
        <v>187</v>
      </c>
      <c r="AP33" s="383"/>
      <c r="AQ33" s="383"/>
      <c r="AR33" s="383"/>
      <c r="AS33" s="383"/>
      <c r="AT33" s="383"/>
      <c r="AU33" s="383"/>
      <c r="AV33" s="383"/>
      <c r="AW33" s="383"/>
      <c r="AX33" s="383"/>
      <c r="AY33" s="383"/>
      <c r="AZ33" s="383"/>
      <c r="BA33" s="383"/>
      <c r="BB33" s="383"/>
      <c r="BC33" s="383"/>
      <c r="BD33" s="185"/>
      <c r="BE33" s="383" t="s">
        <v>188</v>
      </c>
      <c r="BF33" s="383"/>
      <c r="BG33" s="383" t="s">
        <v>189</v>
      </c>
      <c r="BH33" s="383"/>
      <c r="BI33" s="383"/>
      <c r="BJ33" s="383"/>
      <c r="BK33" s="383"/>
      <c r="BL33" s="383"/>
      <c r="BM33" s="383"/>
      <c r="BN33" s="383"/>
      <c r="BO33" s="383"/>
      <c r="BP33" s="383"/>
      <c r="BQ33" s="383"/>
      <c r="BR33" s="383"/>
      <c r="BS33" s="383"/>
      <c r="BT33" s="383"/>
      <c r="BU33" s="383"/>
      <c r="BV33" s="185"/>
      <c r="BW33" s="418" t="s">
        <v>188</v>
      </c>
      <c r="BX33" s="418"/>
      <c r="BY33" s="383" t="s">
        <v>190</v>
      </c>
      <c r="BZ33" s="383"/>
      <c r="CA33" s="383"/>
      <c r="CB33" s="383"/>
      <c r="CC33" s="383"/>
      <c r="CD33" s="383"/>
      <c r="CE33" s="383"/>
      <c r="CF33" s="383"/>
      <c r="CG33" s="383"/>
      <c r="CH33" s="383"/>
      <c r="CI33" s="383"/>
      <c r="CJ33" s="383"/>
      <c r="CK33" s="383"/>
      <c r="CL33" s="383"/>
      <c r="CM33" s="383"/>
      <c r="CN33" s="179"/>
      <c r="CO33" s="418" t="s">
        <v>186</v>
      </c>
      <c r="CP33" s="418"/>
      <c r="CQ33" s="383" t="s">
        <v>191</v>
      </c>
      <c r="CR33" s="383"/>
      <c r="CS33" s="383"/>
      <c r="CT33" s="383"/>
      <c r="CU33" s="383"/>
      <c r="CV33" s="383"/>
      <c r="CW33" s="383"/>
      <c r="CX33" s="383"/>
      <c r="CY33" s="383"/>
      <c r="CZ33" s="383"/>
      <c r="DA33" s="383"/>
      <c r="DB33" s="383"/>
      <c r="DC33" s="383"/>
      <c r="DD33" s="383"/>
      <c r="DE33" s="383"/>
      <c r="DF33" s="179"/>
      <c r="DG33" s="583" t="s">
        <v>192</v>
      </c>
      <c r="DH33" s="583"/>
      <c r="DI33" s="180"/>
    </row>
    <row r="34" spans="1:113" ht="32.25" customHeight="1" x14ac:dyDescent="0.2">
      <c r="A34" s="175"/>
      <c r="B34" s="202"/>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6</v>
      </c>
      <c r="V34" s="584"/>
      <c r="W34" s="585" t="str">
        <f>IF('各会計、関係団体の財政状況及び健全化判断比率'!B28="","",'各会計、関係団体の財政状況及び健全化判断比率'!B28)</f>
        <v>国民健康保険事業特別会計（事業勘定）</v>
      </c>
      <c r="X34" s="585"/>
      <c r="Y34" s="585"/>
      <c r="Z34" s="585"/>
      <c r="AA34" s="585"/>
      <c r="AB34" s="585"/>
      <c r="AC34" s="585"/>
      <c r="AD34" s="585"/>
      <c r="AE34" s="585"/>
      <c r="AF34" s="585"/>
      <c r="AG34" s="585"/>
      <c r="AH34" s="585"/>
      <c r="AI34" s="585"/>
      <c r="AJ34" s="585"/>
      <c r="AK34" s="585"/>
      <c r="AL34" s="175"/>
      <c r="AM34" s="584">
        <f>IF(AO34="","",MAX(C34:D43,U34:V43)+1)</f>
        <v>11</v>
      </c>
      <c r="AN34" s="584"/>
      <c r="AO34" s="585" t="str">
        <f>IF('各会計、関係団体の財政状況及び健全化判断比率'!B33="","",'各会計、関係団体の財政状況及び健全化判断比率'!B33)</f>
        <v>簡易水道事業会計</v>
      </c>
      <c r="AP34" s="585"/>
      <c r="AQ34" s="585"/>
      <c r="AR34" s="585"/>
      <c r="AS34" s="585"/>
      <c r="AT34" s="585"/>
      <c r="AU34" s="585"/>
      <c r="AV34" s="585"/>
      <c r="AW34" s="585"/>
      <c r="AX34" s="585"/>
      <c r="AY34" s="585"/>
      <c r="AZ34" s="585"/>
      <c r="BA34" s="585"/>
      <c r="BB34" s="585"/>
      <c r="BC34" s="585"/>
      <c r="BD34" s="175"/>
      <c r="BE34" s="584" t="str">
        <f>IF(BG34="","",MAX(C34:D43,U34:V43,AM34:AN43)+1)</f>
        <v/>
      </c>
      <c r="BF34" s="584"/>
      <c r="BG34" s="585"/>
      <c r="BH34" s="585"/>
      <c r="BI34" s="585"/>
      <c r="BJ34" s="585"/>
      <c r="BK34" s="585"/>
      <c r="BL34" s="585"/>
      <c r="BM34" s="585"/>
      <c r="BN34" s="585"/>
      <c r="BO34" s="585"/>
      <c r="BP34" s="585"/>
      <c r="BQ34" s="585"/>
      <c r="BR34" s="585"/>
      <c r="BS34" s="585"/>
      <c r="BT34" s="585"/>
      <c r="BU34" s="585"/>
      <c r="BV34" s="175"/>
      <c r="BW34" s="584">
        <f>IF(BY34="","",MAX(C34:D43,U34:V43,AM34:AN43,BE34:BF43)+1)</f>
        <v>13</v>
      </c>
      <c r="BX34" s="584"/>
      <c r="BY34" s="585" t="str">
        <f>IF('各会計、関係団体の財政状況及び健全化判断比率'!B68="","",'各会計、関係団体の財政状況及び健全化判断比率'!B68)</f>
        <v>神奈川県後期高齢者医療広域連合（一般会計）</v>
      </c>
      <c r="BZ34" s="585"/>
      <c r="CA34" s="585"/>
      <c r="CB34" s="585"/>
      <c r="CC34" s="585"/>
      <c r="CD34" s="585"/>
      <c r="CE34" s="585"/>
      <c r="CF34" s="585"/>
      <c r="CG34" s="585"/>
      <c r="CH34" s="585"/>
      <c r="CI34" s="585"/>
      <c r="CJ34" s="585"/>
      <c r="CK34" s="585"/>
      <c r="CL34" s="585"/>
      <c r="CM34" s="585"/>
      <c r="CN34" s="175"/>
      <c r="CO34" s="584">
        <f>IF(CQ34="","",MAX(C34:D43,U34:V43,AM34:AN43,BE34:BF43,BW34:BX43)+1)</f>
        <v>15</v>
      </c>
      <c r="CP34" s="584"/>
      <c r="CQ34" s="585" t="str">
        <f>IF('各会計、関係団体の財政状況及び健全化判断比率'!BS7="","",'各会計、関係団体の財政状況及び健全化判断比率'!BS7)</f>
        <v>相模原市まち・みどり公社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v>
      </c>
      <c r="DH34" s="586"/>
      <c r="DI34" s="180"/>
    </row>
    <row r="35" spans="1:113" ht="32.25" customHeight="1" x14ac:dyDescent="0.2">
      <c r="A35" s="175"/>
      <c r="B35" s="202"/>
      <c r="C35" s="584">
        <f>IF(E35="","",C34+1)</f>
        <v>2</v>
      </c>
      <c r="D35" s="584"/>
      <c r="E35" s="585" t="str">
        <f>IF('各会計、関係団体の財政状況及び健全化判断比率'!B8="","",'各会計、関係団体の財政状況及び健全化判断比率'!B8)</f>
        <v>母子父子寡婦福祉資金貸付事業特別会計</v>
      </c>
      <c r="F35" s="585"/>
      <c r="G35" s="585"/>
      <c r="H35" s="585"/>
      <c r="I35" s="585"/>
      <c r="J35" s="585"/>
      <c r="K35" s="585"/>
      <c r="L35" s="585"/>
      <c r="M35" s="585"/>
      <c r="N35" s="585"/>
      <c r="O35" s="585"/>
      <c r="P35" s="585"/>
      <c r="Q35" s="585"/>
      <c r="R35" s="585"/>
      <c r="S35" s="585"/>
      <c r="T35" s="175"/>
      <c r="U35" s="584">
        <f>IF(W35="","",U34+1)</f>
        <v>7</v>
      </c>
      <c r="V35" s="584"/>
      <c r="W35" s="585" t="str">
        <f>IF('各会計、関係団体の財政状況及び健全化判断比率'!B29="","",'各会計、関係団体の財政状況及び健全化判断比率'!B29)</f>
        <v>国民健康保険事業特別会計（直営診療勘定）</v>
      </c>
      <c r="X35" s="585"/>
      <c r="Y35" s="585"/>
      <c r="Z35" s="585"/>
      <c r="AA35" s="585"/>
      <c r="AB35" s="585"/>
      <c r="AC35" s="585"/>
      <c r="AD35" s="585"/>
      <c r="AE35" s="585"/>
      <c r="AF35" s="585"/>
      <c r="AG35" s="585"/>
      <c r="AH35" s="585"/>
      <c r="AI35" s="585"/>
      <c r="AJ35" s="585"/>
      <c r="AK35" s="585"/>
      <c r="AL35" s="175"/>
      <c r="AM35" s="584">
        <f t="shared" ref="AM35:AM43" si="0">IF(AO35="","",AM34+1)</f>
        <v>12</v>
      </c>
      <c r="AN35" s="584"/>
      <c r="AO35" s="585" t="str">
        <f>IF('各会計、関係団体の財政状況及び健全化判断比率'!B34="","",'各会計、関係団体の財政状況及び健全化判断比率'!B34)</f>
        <v>下水道事業会計</v>
      </c>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14</v>
      </c>
      <c r="BX35" s="584"/>
      <c r="BY35" s="585" t="str">
        <f>IF('各会計、関係団体の財政状況及び健全化判断比率'!B69="","",'各会計、関係団体の財政状況及び健全化判断比率'!B69)</f>
        <v>神奈川県後期高齢者医療広域連合（事業会計）</v>
      </c>
      <c r="BZ35" s="585"/>
      <c r="CA35" s="585"/>
      <c r="CB35" s="585"/>
      <c r="CC35" s="585"/>
      <c r="CD35" s="585"/>
      <c r="CE35" s="585"/>
      <c r="CF35" s="585"/>
      <c r="CG35" s="585"/>
      <c r="CH35" s="585"/>
      <c r="CI35" s="585"/>
      <c r="CJ35" s="585"/>
      <c r="CK35" s="585"/>
      <c r="CL35" s="585"/>
      <c r="CM35" s="585"/>
      <c r="CN35" s="175"/>
      <c r="CO35" s="584">
        <f t="shared" ref="CO35:CO43" si="3">IF(CQ35="","",CO34+1)</f>
        <v>16</v>
      </c>
      <c r="CP35" s="584"/>
      <c r="CQ35" s="585" t="str">
        <f>IF('各会計、関係団体の財政状況及び健全化判断比率'!BS8="","",'各会計、関係団体の財政状況及び健全化判断比率'!BS8)</f>
        <v>相模原市社会福祉協議会</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v>
      </c>
      <c r="DH35" s="586"/>
      <c r="DI35" s="180"/>
    </row>
    <row r="36" spans="1:113" ht="32.25" customHeight="1" x14ac:dyDescent="0.2">
      <c r="A36" s="175"/>
      <c r="B36" s="202"/>
      <c r="C36" s="584">
        <f>IF(E36="","",C35+1)</f>
        <v>3</v>
      </c>
      <c r="D36" s="584"/>
      <c r="E36" s="585" t="str">
        <f>IF('各会計、関係団体の財政状況及び健全化判断比率'!B9="","",'各会計、関係団体の財政状況及び健全化判断比率'!B9)</f>
        <v>公債管理特別会計</v>
      </c>
      <c r="F36" s="585"/>
      <c r="G36" s="585"/>
      <c r="H36" s="585"/>
      <c r="I36" s="585"/>
      <c r="J36" s="585"/>
      <c r="K36" s="585"/>
      <c r="L36" s="585"/>
      <c r="M36" s="585"/>
      <c r="N36" s="585"/>
      <c r="O36" s="585"/>
      <c r="P36" s="585"/>
      <c r="Q36" s="585"/>
      <c r="R36" s="585"/>
      <c r="S36" s="585"/>
      <c r="T36" s="175"/>
      <c r="U36" s="584">
        <f t="shared" ref="U36:U43" si="4">IF(W36="","",U35+1)</f>
        <v>8</v>
      </c>
      <c r="V36" s="584"/>
      <c r="W36" s="585" t="str">
        <f>IF('各会計、関係団体の財政状況及び健全化判断比率'!B30="","",'各会計、関係団体の財政状況及び健全化判断比率'!B30)</f>
        <v>自動車駐車場事業特別会計</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t="str">
        <f t="shared" si="2"/>
        <v/>
      </c>
      <c r="BX36" s="584"/>
      <c r="BY36" s="585" t="str">
        <f>IF('各会計、関係団体の財政状況及び健全化判断比率'!B70="","",'各会計、関係団体の財政状況及び健全化判断比率'!B70)</f>
        <v/>
      </c>
      <c r="BZ36" s="585"/>
      <c r="CA36" s="585"/>
      <c r="CB36" s="585"/>
      <c r="CC36" s="585"/>
      <c r="CD36" s="585"/>
      <c r="CE36" s="585"/>
      <c r="CF36" s="585"/>
      <c r="CG36" s="585"/>
      <c r="CH36" s="585"/>
      <c r="CI36" s="585"/>
      <c r="CJ36" s="585"/>
      <c r="CK36" s="585"/>
      <c r="CL36" s="585"/>
      <c r="CM36" s="585"/>
      <c r="CN36" s="175"/>
      <c r="CO36" s="584">
        <f t="shared" si="3"/>
        <v>17</v>
      </c>
      <c r="CP36" s="584"/>
      <c r="CQ36" s="585" t="str">
        <f>IF('各会計、関係団体の財政状況及び健全化判断比率'!BS9="","",'各会計、関係団体の財政状況及び健全化判断比率'!BS9)</f>
        <v>相模原市民文化財団</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80"/>
    </row>
    <row r="37" spans="1:113" ht="32.25" customHeight="1" x14ac:dyDescent="0.2">
      <c r="A37" s="175"/>
      <c r="B37" s="202"/>
      <c r="C37" s="584">
        <f>IF(E37="","",C36+1)</f>
        <v>4</v>
      </c>
      <c r="D37" s="584"/>
      <c r="E37" s="585" t="str">
        <f>IF('各会計、関係団体の財政状況及び健全化判断比率'!B10="","",'各会計、関係団体の財政状況及び健全化判断比率'!B10)</f>
        <v>公共用地先行取得事業特別会計</v>
      </c>
      <c r="F37" s="585"/>
      <c r="G37" s="585"/>
      <c r="H37" s="585"/>
      <c r="I37" s="585"/>
      <c r="J37" s="585"/>
      <c r="K37" s="585"/>
      <c r="L37" s="585"/>
      <c r="M37" s="585"/>
      <c r="N37" s="585"/>
      <c r="O37" s="585"/>
      <c r="P37" s="585"/>
      <c r="Q37" s="585"/>
      <c r="R37" s="585"/>
      <c r="S37" s="585"/>
      <c r="T37" s="175"/>
      <c r="U37" s="584">
        <f t="shared" si="4"/>
        <v>9</v>
      </c>
      <c r="V37" s="584"/>
      <c r="W37" s="585" t="str">
        <f>IF('各会計、関係団体の財政状況及び健全化判断比率'!B31="","",'各会計、関係団体の財政状況及び健全化判断比率'!B31)</f>
        <v>介護保険事業特別会計</v>
      </c>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t="str">
        <f t="shared" si="2"/>
        <v/>
      </c>
      <c r="BX37" s="584"/>
      <c r="BY37" s="585" t="str">
        <f>IF('各会計、関係団体の財政状況及び健全化判断比率'!B71="","",'各会計、関係団体の財政状況及び健全化判断比率'!B71)</f>
        <v/>
      </c>
      <c r="BZ37" s="585"/>
      <c r="CA37" s="585"/>
      <c r="CB37" s="585"/>
      <c r="CC37" s="585"/>
      <c r="CD37" s="585"/>
      <c r="CE37" s="585"/>
      <c r="CF37" s="585"/>
      <c r="CG37" s="585"/>
      <c r="CH37" s="585"/>
      <c r="CI37" s="585"/>
      <c r="CJ37" s="585"/>
      <c r="CK37" s="585"/>
      <c r="CL37" s="585"/>
      <c r="CM37" s="585"/>
      <c r="CN37" s="175"/>
      <c r="CO37" s="584">
        <f t="shared" si="3"/>
        <v>18</v>
      </c>
      <c r="CP37" s="584"/>
      <c r="CQ37" s="585" t="str">
        <f>IF('各会計、関係団体の財政状況及び健全化判断比率'!BS10="","",'各会計、関係団体の財政状況及び健全化判断比率'!BS10)</f>
        <v>相模原市スポーツ協会</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80"/>
    </row>
    <row r="38" spans="1:113" ht="32.25" customHeight="1" x14ac:dyDescent="0.2">
      <c r="A38" s="175"/>
      <c r="B38" s="202"/>
      <c r="C38" s="584">
        <f t="shared" ref="C38:C43" si="5">IF(E38="","",C37+1)</f>
        <v>5</v>
      </c>
      <c r="D38" s="584"/>
      <c r="E38" s="585" t="str">
        <f>IF('各会計、関係団体の財政状況及び健全化判断比率'!B11="","",'各会計、関係団体の財政状況及び健全化判断比率'!B11)</f>
        <v>麻溝台・新磯野第一整備地区土地区画整理事業特別会計</v>
      </c>
      <c r="F38" s="585"/>
      <c r="G38" s="585"/>
      <c r="H38" s="585"/>
      <c r="I38" s="585"/>
      <c r="J38" s="585"/>
      <c r="K38" s="585"/>
      <c r="L38" s="585"/>
      <c r="M38" s="585"/>
      <c r="N38" s="585"/>
      <c r="O38" s="585"/>
      <c r="P38" s="585"/>
      <c r="Q38" s="585"/>
      <c r="R38" s="585"/>
      <c r="S38" s="585"/>
      <c r="T38" s="175"/>
      <c r="U38" s="584">
        <f t="shared" si="4"/>
        <v>10</v>
      </c>
      <c r="V38" s="584"/>
      <c r="W38" s="585" t="str">
        <f>IF('各会計、関係団体の財政状況及び健全化判断比率'!B32="","",'各会計、関係団体の財政状況及び健全化判断比率'!B32)</f>
        <v>後期高齢者医療事業特別会計</v>
      </c>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t="str">
        <f t="shared" si="2"/>
        <v/>
      </c>
      <c r="BX38" s="584"/>
      <c r="BY38" s="585" t="str">
        <f>IF('各会計、関係団体の財政状況及び健全化判断比率'!B72="","",'各会計、関係団体の財政状況及び健全化判断比率'!B72)</f>
        <v/>
      </c>
      <c r="BZ38" s="585"/>
      <c r="CA38" s="585"/>
      <c r="CB38" s="585"/>
      <c r="CC38" s="585"/>
      <c r="CD38" s="585"/>
      <c r="CE38" s="585"/>
      <c r="CF38" s="585"/>
      <c r="CG38" s="585"/>
      <c r="CH38" s="585"/>
      <c r="CI38" s="585"/>
      <c r="CJ38" s="585"/>
      <c r="CK38" s="585"/>
      <c r="CL38" s="585"/>
      <c r="CM38" s="585"/>
      <c r="CN38" s="175"/>
      <c r="CO38" s="584">
        <f t="shared" si="3"/>
        <v>19</v>
      </c>
      <c r="CP38" s="584"/>
      <c r="CQ38" s="585" t="str">
        <f>IF('各会計、関係団体の財政状況及び健全化判断比率'!BS11="","",'各会計、関係団体の財政状況及び健全化判断比率'!BS11)</f>
        <v>相模原市勤労者福祉サービスセンター</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80"/>
    </row>
    <row r="39" spans="1:113" ht="32.25" customHeight="1" x14ac:dyDescent="0.2">
      <c r="A39" s="175"/>
      <c r="B39" s="202"/>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75"/>
      <c r="CO39" s="584">
        <f t="shared" si="3"/>
        <v>20</v>
      </c>
      <c r="CP39" s="584"/>
      <c r="CQ39" s="585" t="str">
        <f>IF('各会計、関係団体の財政状況及び健全化判断比率'!BS12="","",'各会計、関係団体の財政状況及び健全化判断比率'!BS12)</f>
        <v>相模原市産業振興財団</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80"/>
    </row>
    <row r="40" spans="1:113" ht="32.25" customHeight="1" x14ac:dyDescent="0.2">
      <c r="A40" s="175"/>
      <c r="B40" s="202"/>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75"/>
      <c r="CO40" s="584">
        <f t="shared" si="3"/>
        <v>21</v>
      </c>
      <c r="CP40" s="584"/>
      <c r="CQ40" s="585" t="str">
        <f>IF('各会計、関係団体の財政状況及び健全化判断比率'!BS13="","",'各会計、関係団体の財政状況及び健全化判断比率'!BS13)</f>
        <v>相模原市シルバー人材センター</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80"/>
    </row>
    <row r="41" spans="1:113" ht="32.25" customHeight="1" x14ac:dyDescent="0.2">
      <c r="A41" s="175"/>
      <c r="B41" s="202"/>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75"/>
      <c r="CO41" s="584">
        <f t="shared" si="3"/>
        <v>22</v>
      </c>
      <c r="CP41" s="584"/>
      <c r="CQ41" s="585" t="str">
        <f>IF('各会計、関係団体の財政状況及び健全化判断比率'!BS14="","",'各会計、関係団体の財政状況及び健全化判断比率'!BS14)</f>
        <v>さがみはら産業創造センター</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80"/>
    </row>
    <row r="42" spans="1:113" ht="32.25" customHeight="1" x14ac:dyDescent="0.2">
      <c r="B42" s="202"/>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f t="shared" si="3"/>
        <v>23</v>
      </c>
      <c r="CP42" s="584"/>
      <c r="CQ42" s="585" t="str">
        <f>IF('各会計、関係団体の財政状況及び健全化判断比率'!BS15="","",'各会計、関係団体の財政状況及び健全化判断比率'!BS15)</f>
        <v>相模原市社会福祉事業団</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80"/>
    </row>
    <row r="43" spans="1:113" ht="32.25" customHeight="1" x14ac:dyDescent="0.2">
      <c r="B43" s="202"/>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f t="shared" si="3"/>
        <v>24</v>
      </c>
      <c r="CP43" s="584"/>
      <c r="CQ43" s="585" t="str">
        <f>IF('各会計、関係団体の財政状況及び健全化判断比率'!BS16="","",'各会計、関係団体の財政状況及び健全化判断比率'!BS16)</f>
        <v>相模原市健康福祉財団</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lg7tGStsNGfLTi5ACOAi5TBMpbvdIvjSbRhHulwFJi93yY2NWzgoTYBi6yEwZQ00dtrTBE/IvwNyjK64pntGaA==" saltValue="8Y9UohBwxBMs0ppi7kcCi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36" t="s">
        <v>537</v>
      </c>
      <c r="D34" s="1136"/>
      <c r="E34" s="1137"/>
      <c r="F34" s="32">
        <v>5.13</v>
      </c>
      <c r="G34" s="33">
        <v>5.71</v>
      </c>
      <c r="H34" s="33">
        <v>13.31</v>
      </c>
      <c r="I34" s="33">
        <v>8.86</v>
      </c>
      <c r="J34" s="34">
        <v>3.81</v>
      </c>
      <c r="K34" s="22"/>
      <c r="L34" s="22"/>
      <c r="M34" s="22"/>
      <c r="N34" s="22"/>
      <c r="O34" s="22"/>
      <c r="P34" s="22"/>
    </row>
    <row r="35" spans="1:16" ht="39" customHeight="1" x14ac:dyDescent="0.2">
      <c r="A35" s="22"/>
      <c r="B35" s="35"/>
      <c r="C35" s="1132" t="s">
        <v>538</v>
      </c>
      <c r="D35" s="1132"/>
      <c r="E35" s="1133"/>
      <c r="F35" s="36">
        <v>2.0299999999999998</v>
      </c>
      <c r="G35" s="37">
        <v>2.4</v>
      </c>
      <c r="H35" s="37">
        <v>2.77</v>
      </c>
      <c r="I35" s="37">
        <v>3</v>
      </c>
      <c r="J35" s="38">
        <v>3.59</v>
      </c>
      <c r="K35" s="22"/>
      <c r="L35" s="22"/>
      <c r="M35" s="22"/>
      <c r="N35" s="22"/>
      <c r="O35" s="22"/>
      <c r="P35" s="22"/>
    </row>
    <row r="36" spans="1:16" ht="39" customHeight="1" x14ac:dyDescent="0.2">
      <c r="A36" s="22"/>
      <c r="B36" s="35"/>
      <c r="C36" s="1132" t="s">
        <v>539</v>
      </c>
      <c r="D36" s="1132"/>
      <c r="E36" s="1133"/>
      <c r="F36" s="36">
        <v>0.47</v>
      </c>
      <c r="G36" s="37">
        <v>1.26</v>
      </c>
      <c r="H36" s="37">
        <v>0.85</v>
      </c>
      <c r="I36" s="37">
        <v>1.08</v>
      </c>
      <c r="J36" s="38">
        <v>0.56000000000000005</v>
      </c>
      <c r="K36" s="22"/>
      <c r="L36" s="22"/>
      <c r="M36" s="22"/>
      <c r="N36" s="22"/>
      <c r="O36" s="22"/>
      <c r="P36" s="22"/>
    </row>
    <row r="37" spans="1:16" ht="39" customHeight="1" x14ac:dyDescent="0.2">
      <c r="A37" s="22"/>
      <c r="B37" s="35"/>
      <c r="C37" s="1132" t="s">
        <v>540</v>
      </c>
      <c r="D37" s="1132"/>
      <c r="E37" s="1133"/>
      <c r="F37" s="36">
        <v>1.53</v>
      </c>
      <c r="G37" s="37">
        <v>1.51</v>
      </c>
      <c r="H37" s="37">
        <v>0.19</v>
      </c>
      <c r="I37" s="37">
        <v>0.32</v>
      </c>
      <c r="J37" s="38">
        <v>0.21</v>
      </c>
      <c r="K37" s="22"/>
      <c r="L37" s="22"/>
      <c r="M37" s="22"/>
      <c r="N37" s="22"/>
      <c r="O37" s="22"/>
      <c r="P37" s="22"/>
    </row>
    <row r="38" spans="1:16" ht="39" customHeight="1" x14ac:dyDescent="0.2">
      <c r="A38" s="22"/>
      <c r="B38" s="35"/>
      <c r="C38" s="1132" t="s">
        <v>541</v>
      </c>
      <c r="D38" s="1132"/>
      <c r="E38" s="1133"/>
      <c r="F38" s="36" t="s">
        <v>491</v>
      </c>
      <c r="G38" s="37">
        <v>0.09</v>
      </c>
      <c r="H38" s="37">
        <v>0.08</v>
      </c>
      <c r="I38" s="37">
        <v>0.1</v>
      </c>
      <c r="J38" s="38">
        <v>0.16</v>
      </c>
      <c r="K38" s="22"/>
      <c r="L38" s="22"/>
      <c r="M38" s="22"/>
      <c r="N38" s="22"/>
      <c r="O38" s="22"/>
      <c r="P38" s="22"/>
    </row>
    <row r="39" spans="1:16" ht="39" customHeight="1" x14ac:dyDescent="0.2">
      <c r="A39" s="22"/>
      <c r="B39" s="35"/>
      <c r="C39" s="1132" t="s">
        <v>542</v>
      </c>
      <c r="D39" s="1132"/>
      <c r="E39" s="1133"/>
      <c r="F39" s="36">
        <v>0.12</v>
      </c>
      <c r="G39" s="37">
        <v>0.13</v>
      </c>
      <c r="H39" s="37">
        <v>0.13</v>
      </c>
      <c r="I39" s="37">
        <v>0.14000000000000001</v>
      </c>
      <c r="J39" s="38">
        <v>0.14000000000000001</v>
      </c>
      <c r="K39" s="22"/>
      <c r="L39" s="22"/>
      <c r="M39" s="22"/>
      <c r="N39" s="22"/>
      <c r="O39" s="22"/>
      <c r="P39" s="22"/>
    </row>
    <row r="40" spans="1:16" ht="39" customHeight="1" x14ac:dyDescent="0.2">
      <c r="A40" s="22"/>
      <c r="B40" s="35"/>
      <c r="C40" s="1132" t="s">
        <v>543</v>
      </c>
      <c r="D40" s="1132"/>
      <c r="E40" s="1133"/>
      <c r="F40" s="36">
        <v>0</v>
      </c>
      <c r="G40" s="37">
        <v>0.02</v>
      </c>
      <c r="H40" s="37">
        <v>0.02</v>
      </c>
      <c r="I40" s="37">
        <v>0.01</v>
      </c>
      <c r="J40" s="38">
        <v>0.02</v>
      </c>
      <c r="K40" s="22"/>
      <c r="L40" s="22"/>
      <c r="M40" s="22"/>
      <c r="N40" s="22"/>
      <c r="O40" s="22"/>
      <c r="P40" s="22"/>
    </row>
    <row r="41" spans="1:16" ht="39" customHeight="1" x14ac:dyDescent="0.2">
      <c r="A41" s="22"/>
      <c r="B41" s="35"/>
      <c r="C41" s="1132" t="s">
        <v>544</v>
      </c>
      <c r="D41" s="1132"/>
      <c r="E41" s="1133"/>
      <c r="F41" s="36">
        <v>0</v>
      </c>
      <c r="G41" s="37">
        <v>0</v>
      </c>
      <c r="H41" s="37">
        <v>0</v>
      </c>
      <c r="I41" s="37">
        <v>0</v>
      </c>
      <c r="J41" s="38">
        <v>0</v>
      </c>
      <c r="K41" s="22"/>
      <c r="L41" s="22"/>
      <c r="M41" s="22"/>
      <c r="N41" s="22"/>
      <c r="O41" s="22"/>
      <c r="P41" s="22"/>
    </row>
    <row r="42" spans="1:16" ht="39" customHeight="1" x14ac:dyDescent="0.2">
      <c r="A42" s="22"/>
      <c r="B42" s="39"/>
      <c r="C42" s="1132" t="s">
        <v>545</v>
      </c>
      <c r="D42" s="1132"/>
      <c r="E42" s="1133"/>
      <c r="F42" s="36" t="s">
        <v>491</v>
      </c>
      <c r="G42" s="37" t="s">
        <v>491</v>
      </c>
      <c r="H42" s="37" t="s">
        <v>491</v>
      </c>
      <c r="I42" s="37" t="s">
        <v>491</v>
      </c>
      <c r="J42" s="38" t="s">
        <v>491</v>
      </c>
      <c r="K42" s="22"/>
      <c r="L42" s="22"/>
      <c r="M42" s="22"/>
      <c r="N42" s="22"/>
      <c r="O42" s="22"/>
      <c r="P42" s="22"/>
    </row>
    <row r="43" spans="1:16" ht="39" customHeight="1" thickBot="1" x14ac:dyDescent="0.25">
      <c r="A43" s="22"/>
      <c r="B43" s="40"/>
      <c r="C43" s="1134" t="s">
        <v>546</v>
      </c>
      <c r="D43" s="1134"/>
      <c r="E43" s="1135"/>
      <c r="F43" s="41">
        <v>0.32</v>
      </c>
      <c r="G43" s="42">
        <v>0.02</v>
      </c>
      <c r="H43" s="42">
        <v>0</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kmUXnYmylZgk6gqti92jxrP5ae58fxhE0hPggJX5mstkdSn7KgvvMWRe6JpAJz75vpgOtxe+5A7cgdn6FqrxRQ==" saltValue="eW/CWJgLo6GUKPsvQsqq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5" zoomScaleNormal="55"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22603</v>
      </c>
      <c r="L45" s="58">
        <v>22906</v>
      </c>
      <c r="M45" s="58">
        <v>22802</v>
      </c>
      <c r="N45" s="58">
        <v>22614</v>
      </c>
      <c r="O45" s="59">
        <v>21658</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491</v>
      </c>
      <c r="L46" s="62" t="s">
        <v>491</v>
      </c>
      <c r="M46" s="62" t="s">
        <v>491</v>
      </c>
      <c r="N46" s="62" t="s">
        <v>491</v>
      </c>
      <c r="O46" s="63" t="s">
        <v>491</v>
      </c>
      <c r="P46" s="46"/>
      <c r="Q46" s="46"/>
      <c r="R46" s="46"/>
      <c r="S46" s="46"/>
      <c r="T46" s="46"/>
      <c r="U46" s="46"/>
    </row>
    <row r="47" spans="1:21" ht="30.75" customHeight="1" x14ac:dyDescent="0.2">
      <c r="A47" s="46"/>
      <c r="B47" s="1140"/>
      <c r="C47" s="1141"/>
      <c r="D47" s="60"/>
      <c r="E47" s="1146" t="s">
        <v>12</v>
      </c>
      <c r="F47" s="1146"/>
      <c r="G47" s="1146"/>
      <c r="H47" s="1146"/>
      <c r="I47" s="1146"/>
      <c r="J47" s="1147"/>
      <c r="K47" s="61">
        <v>3060</v>
      </c>
      <c r="L47" s="62">
        <v>3393</v>
      </c>
      <c r="M47" s="62">
        <v>3611</v>
      </c>
      <c r="N47" s="62">
        <v>4056</v>
      </c>
      <c r="O47" s="63">
        <v>4191</v>
      </c>
      <c r="P47" s="46"/>
      <c r="Q47" s="46"/>
      <c r="R47" s="46"/>
      <c r="S47" s="46"/>
      <c r="T47" s="46"/>
      <c r="U47" s="46"/>
    </row>
    <row r="48" spans="1:21" ht="30.75" customHeight="1" x14ac:dyDescent="0.2">
      <c r="A48" s="46"/>
      <c r="B48" s="1140"/>
      <c r="C48" s="1141"/>
      <c r="D48" s="60"/>
      <c r="E48" s="1146" t="s">
        <v>13</v>
      </c>
      <c r="F48" s="1146"/>
      <c r="G48" s="1146"/>
      <c r="H48" s="1146"/>
      <c r="I48" s="1146"/>
      <c r="J48" s="1147"/>
      <c r="K48" s="61">
        <v>4206</v>
      </c>
      <c r="L48" s="62">
        <v>4083</v>
      </c>
      <c r="M48" s="62">
        <v>3826</v>
      </c>
      <c r="N48" s="62">
        <v>3728</v>
      </c>
      <c r="O48" s="63">
        <v>3586</v>
      </c>
      <c r="P48" s="46"/>
      <c r="Q48" s="46"/>
      <c r="R48" s="46"/>
      <c r="S48" s="46"/>
      <c r="T48" s="46"/>
      <c r="U48" s="46"/>
    </row>
    <row r="49" spans="1:21" ht="30.75" customHeight="1" x14ac:dyDescent="0.2">
      <c r="A49" s="46"/>
      <c r="B49" s="1140"/>
      <c r="C49" s="1141"/>
      <c r="D49" s="60"/>
      <c r="E49" s="1146" t="s">
        <v>14</v>
      </c>
      <c r="F49" s="1146"/>
      <c r="G49" s="1146"/>
      <c r="H49" s="1146"/>
      <c r="I49" s="1146"/>
      <c r="J49" s="1147"/>
      <c r="K49" s="61" t="s">
        <v>491</v>
      </c>
      <c r="L49" s="62" t="s">
        <v>491</v>
      </c>
      <c r="M49" s="62" t="s">
        <v>491</v>
      </c>
      <c r="N49" s="62" t="s">
        <v>491</v>
      </c>
      <c r="O49" s="63" t="s">
        <v>491</v>
      </c>
      <c r="P49" s="46"/>
      <c r="Q49" s="46"/>
      <c r="R49" s="46"/>
      <c r="S49" s="46"/>
      <c r="T49" s="46"/>
      <c r="U49" s="46"/>
    </row>
    <row r="50" spans="1:21" ht="30.75" customHeight="1" x14ac:dyDescent="0.2">
      <c r="A50" s="46"/>
      <c r="B50" s="1140"/>
      <c r="C50" s="1141"/>
      <c r="D50" s="60"/>
      <c r="E50" s="1146" t="s">
        <v>15</v>
      </c>
      <c r="F50" s="1146"/>
      <c r="G50" s="1146"/>
      <c r="H50" s="1146"/>
      <c r="I50" s="1146"/>
      <c r="J50" s="1147"/>
      <c r="K50" s="61">
        <v>972</v>
      </c>
      <c r="L50" s="62">
        <v>969</v>
      </c>
      <c r="M50" s="62">
        <v>903</v>
      </c>
      <c r="N50" s="62">
        <v>898</v>
      </c>
      <c r="O50" s="63">
        <v>897</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491</v>
      </c>
      <c r="L51" s="62" t="s">
        <v>491</v>
      </c>
      <c r="M51" s="62" t="s">
        <v>491</v>
      </c>
      <c r="N51" s="62" t="s">
        <v>491</v>
      </c>
      <c r="O51" s="63" t="s">
        <v>491</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26341</v>
      </c>
      <c r="L52" s="62">
        <v>27129</v>
      </c>
      <c r="M52" s="62">
        <v>26574</v>
      </c>
      <c r="N52" s="62">
        <v>26635</v>
      </c>
      <c r="O52" s="63">
        <v>25565</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4500</v>
      </c>
      <c r="L53" s="67">
        <v>4222</v>
      </c>
      <c r="M53" s="67">
        <v>4568</v>
      </c>
      <c r="N53" s="67">
        <v>4661</v>
      </c>
      <c r="O53" s="68">
        <v>4767</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2">
      <c r="B58" s="1154" t="s">
        <v>24</v>
      </c>
      <c r="C58" s="1155"/>
      <c r="D58" s="1160" t="s">
        <v>25</v>
      </c>
      <c r="E58" s="1161"/>
      <c r="F58" s="1161"/>
      <c r="G58" s="1161"/>
      <c r="H58" s="1161"/>
      <c r="I58" s="1161"/>
      <c r="J58" s="1162"/>
      <c r="K58" s="81">
        <v>167</v>
      </c>
      <c r="L58" s="82">
        <v>3467</v>
      </c>
      <c r="M58" s="82">
        <v>3333</v>
      </c>
      <c r="N58" s="82">
        <v>3333</v>
      </c>
      <c r="O58" s="83">
        <v>3333</v>
      </c>
    </row>
    <row r="59" spans="1:21" ht="31.5" customHeight="1" x14ac:dyDescent="0.2">
      <c r="B59" s="1156"/>
      <c r="C59" s="1157"/>
      <c r="D59" s="1163" t="s">
        <v>26</v>
      </c>
      <c r="E59" s="1164"/>
      <c r="F59" s="1164"/>
      <c r="G59" s="1164"/>
      <c r="H59" s="1164"/>
      <c r="I59" s="1164"/>
      <c r="J59" s="1165"/>
      <c r="K59" s="84">
        <v>12778</v>
      </c>
      <c r="L59" s="85">
        <v>16903</v>
      </c>
      <c r="M59" s="85">
        <v>15494</v>
      </c>
      <c r="N59" s="85">
        <v>16171</v>
      </c>
      <c r="O59" s="86">
        <v>16412</v>
      </c>
    </row>
    <row r="60" spans="1:21" ht="31.5" customHeight="1" thickBot="1" x14ac:dyDescent="0.25">
      <c r="B60" s="1158"/>
      <c r="C60" s="1159"/>
      <c r="D60" s="1166" t="s">
        <v>27</v>
      </c>
      <c r="E60" s="1167"/>
      <c r="F60" s="1167"/>
      <c r="G60" s="1167"/>
      <c r="H60" s="1167"/>
      <c r="I60" s="1167"/>
      <c r="J60" s="1168"/>
      <c r="K60" s="87">
        <v>12213</v>
      </c>
      <c r="L60" s="88">
        <v>15273</v>
      </c>
      <c r="M60" s="88">
        <v>15000</v>
      </c>
      <c r="N60" s="88">
        <v>15278</v>
      </c>
      <c r="O60" s="89">
        <v>16000</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G+cz0EfaWmgflFhbFskaXUmu8ixCtFciZrhUcG6M0ODLOqbIzWoP/Z6cBaGv8ZmnfJhYfwnFxD61SNhcQ6uXig==" saltValue="ujJxb7CPjtTsknTqSkPKP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40" zoomScaleNormal="4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529</v>
      </c>
      <c r="J40" s="101" t="s">
        <v>530</v>
      </c>
      <c r="K40" s="101" t="s">
        <v>531</v>
      </c>
      <c r="L40" s="101" t="s">
        <v>532</v>
      </c>
      <c r="M40" s="102" t="s">
        <v>533</v>
      </c>
    </row>
    <row r="41" spans="2:13" ht="27.75" customHeight="1" x14ac:dyDescent="0.2">
      <c r="B41" s="1169" t="s">
        <v>30</v>
      </c>
      <c r="C41" s="1170"/>
      <c r="D41" s="103"/>
      <c r="E41" s="1175" t="s">
        <v>31</v>
      </c>
      <c r="F41" s="1175"/>
      <c r="G41" s="1175"/>
      <c r="H41" s="1176"/>
      <c r="I41" s="342">
        <v>290250</v>
      </c>
      <c r="J41" s="343">
        <v>290404</v>
      </c>
      <c r="K41" s="343">
        <v>291631</v>
      </c>
      <c r="L41" s="343">
        <v>282643</v>
      </c>
      <c r="M41" s="344">
        <v>278000</v>
      </c>
    </row>
    <row r="42" spans="2:13" ht="27.75" customHeight="1" x14ac:dyDescent="0.2">
      <c r="B42" s="1171"/>
      <c r="C42" s="1172"/>
      <c r="D42" s="104"/>
      <c r="E42" s="1177" t="s">
        <v>32</v>
      </c>
      <c r="F42" s="1177"/>
      <c r="G42" s="1177"/>
      <c r="H42" s="1178"/>
      <c r="I42" s="345">
        <v>18769</v>
      </c>
      <c r="J42" s="346">
        <v>17191</v>
      </c>
      <c r="K42" s="346">
        <v>15081</v>
      </c>
      <c r="L42" s="346">
        <v>14189</v>
      </c>
      <c r="M42" s="347">
        <v>13298</v>
      </c>
    </row>
    <row r="43" spans="2:13" ht="27.75" customHeight="1" x14ac:dyDescent="0.2">
      <c r="B43" s="1171"/>
      <c r="C43" s="1172"/>
      <c r="D43" s="104"/>
      <c r="E43" s="1177" t="s">
        <v>33</v>
      </c>
      <c r="F43" s="1177"/>
      <c r="G43" s="1177"/>
      <c r="H43" s="1178"/>
      <c r="I43" s="345">
        <v>39506</v>
      </c>
      <c r="J43" s="346">
        <v>38251</v>
      </c>
      <c r="K43" s="346">
        <v>37280</v>
      </c>
      <c r="L43" s="346">
        <v>35991</v>
      </c>
      <c r="M43" s="347">
        <v>35712</v>
      </c>
    </row>
    <row r="44" spans="2:13" ht="27.75" customHeight="1" x14ac:dyDescent="0.2">
      <c r="B44" s="1171"/>
      <c r="C44" s="1172"/>
      <c r="D44" s="104"/>
      <c r="E44" s="1177" t="s">
        <v>34</v>
      </c>
      <c r="F44" s="1177"/>
      <c r="G44" s="1177"/>
      <c r="H44" s="1178"/>
      <c r="I44" s="345" t="s">
        <v>491</v>
      </c>
      <c r="J44" s="346" t="s">
        <v>491</v>
      </c>
      <c r="K44" s="346" t="s">
        <v>491</v>
      </c>
      <c r="L44" s="346" t="s">
        <v>491</v>
      </c>
      <c r="M44" s="347" t="s">
        <v>491</v>
      </c>
    </row>
    <row r="45" spans="2:13" ht="27.75" customHeight="1" x14ac:dyDescent="0.2">
      <c r="B45" s="1171"/>
      <c r="C45" s="1172"/>
      <c r="D45" s="104"/>
      <c r="E45" s="1177" t="s">
        <v>35</v>
      </c>
      <c r="F45" s="1177"/>
      <c r="G45" s="1177"/>
      <c r="H45" s="1178"/>
      <c r="I45" s="345">
        <v>42650</v>
      </c>
      <c r="J45" s="346">
        <v>41836</v>
      </c>
      <c r="K45" s="346">
        <v>42114</v>
      </c>
      <c r="L45" s="346">
        <v>42049</v>
      </c>
      <c r="M45" s="347">
        <v>42375</v>
      </c>
    </row>
    <row r="46" spans="2:13" ht="27.75" customHeight="1" x14ac:dyDescent="0.2">
      <c r="B46" s="1171"/>
      <c r="C46" s="1172"/>
      <c r="D46" s="105"/>
      <c r="E46" s="1177" t="s">
        <v>36</v>
      </c>
      <c r="F46" s="1177"/>
      <c r="G46" s="1177"/>
      <c r="H46" s="1178"/>
      <c r="I46" s="345">
        <v>2345</v>
      </c>
      <c r="J46" s="346">
        <v>1063</v>
      </c>
      <c r="K46" s="346">
        <v>405</v>
      </c>
      <c r="L46" s="346">
        <v>350</v>
      </c>
      <c r="M46" s="347">
        <v>295</v>
      </c>
    </row>
    <row r="47" spans="2:13" ht="27.75" customHeight="1" x14ac:dyDescent="0.2">
      <c r="B47" s="1171"/>
      <c r="C47" s="1172"/>
      <c r="D47" s="106"/>
      <c r="E47" s="1179" t="s">
        <v>37</v>
      </c>
      <c r="F47" s="1180"/>
      <c r="G47" s="1180"/>
      <c r="H47" s="1181"/>
      <c r="I47" s="345" t="s">
        <v>491</v>
      </c>
      <c r="J47" s="346" t="s">
        <v>491</v>
      </c>
      <c r="K47" s="346" t="s">
        <v>491</v>
      </c>
      <c r="L47" s="346" t="s">
        <v>491</v>
      </c>
      <c r="M47" s="347" t="s">
        <v>491</v>
      </c>
    </row>
    <row r="48" spans="2:13" ht="27.75" customHeight="1" x14ac:dyDescent="0.2">
      <c r="B48" s="1171"/>
      <c r="C48" s="1172"/>
      <c r="D48" s="104"/>
      <c r="E48" s="1177" t="s">
        <v>38</v>
      </c>
      <c r="F48" s="1177"/>
      <c r="G48" s="1177"/>
      <c r="H48" s="1178"/>
      <c r="I48" s="345" t="s">
        <v>491</v>
      </c>
      <c r="J48" s="346" t="s">
        <v>491</v>
      </c>
      <c r="K48" s="346" t="s">
        <v>491</v>
      </c>
      <c r="L48" s="346" t="s">
        <v>491</v>
      </c>
      <c r="M48" s="347" t="s">
        <v>491</v>
      </c>
    </row>
    <row r="49" spans="2:13" ht="27.75" customHeight="1" x14ac:dyDescent="0.2">
      <c r="B49" s="1173"/>
      <c r="C49" s="1174"/>
      <c r="D49" s="104"/>
      <c r="E49" s="1177" t="s">
        <v>39</v>
      </c>
      <c r="F49" s="1177"/>
      <c r="G49" s="1177"/>
      <c r="H49" s="1178"/>
      <c r="I49" s="345" t="s">
        <v>491</v>
      </c>
      <c r="J49" s="346" t="s">
        <v>491</v>
      </c>
      <c r="K49" s="346" t="s">
        <v>491</v>
      </c>
      <c r="L49" s="346" t="s">
        <v>491</v>
      </c>
      <c r="M49" s="347" t="s">
        <v>491</v>
      </c>
    </row>
    <row r="50" spans="2:13" ht="27.75" customHeight="1" x14ac:dyDescent="0.2">
      <c r="B50" s="1182" t="s">
        <v>40</v>
      </c>
      <c r="C50" s="1183"/>
      <c r="D50" s="107"/>
      <c r="E50" s="1177" t="s">
        <v>41</v>
      </c>
      <c r="F50" s="1177"/>
      <c r="G50" s="1177"/>
      <c r="H50" s="1178"/>
      <c r="I50" s="345">
        <v>37422</v>
      </c>
      <c r="J50" s="346">
        <v>40440</v>
      </c>
      <c r="K50" s="346">
        <v>49115</v>
      </c>
      <c r="L50" s="346">
        <v>65489</v>
      </c>
      <c r="M50" s="347">
        <v>80318</v>
      </c>
    </row>
    <row r="51" spans="2:13" ht="27.75" customHeight="1" x14ac:dyDescent="0.2">
      <c r="B51" s="1171"/>
      <c r="C51" s="1172"/>
      <c r="D51" s="104"/>
      <c r="E51" s="1177" t="s">
        <v>42</v>
      </c>
      <c r="F51" s="1177"/>
      <c r="G51" s="1177"/>
      <c r="H51" s="1178"/>
      <c r="I51" s="345">
        <v>66555</v>
      </c>
      <c r="J51" s="346">
        <v>64534</v>
      </c>
      <c r="K51" s="346">
        <v>61770</v>
      </c>
      <c r="L51" s="346">
        <v>59189</v>
      </c>
      <c r="M51" s="347">
        <v>55625</v>
      </c>
    </row>
    <row r="52" spans="2:13" ht="27.75" customHeight="1" x14ac:dyDescent="0.2">
      <c r="B52" s="1173"/>
      <c r="C52" s="1174"/>
      <c r="D52" s="104"/>
      <c r="E52" s="1177" t="s">
        <v>43</v>
      </c>
      <c r="F52" s="1177"/>
      <c r="G52" s="1177"/>
      <c r="H52" s="1178"/>
      <c r="I52" s="345">
        <v>241159</v>
      </c>
      <c r="J52" s="346">
        <v>246021</v>
      </c>
      <c r="K52" s="346">
        <v>251678</v>
      </c>
      <c r="L52" s="346">
        <v>247168</v>
      </c>
      <c r="M52" s="347">
        <v>246755</v>
      </c>
    </row>
    <row r="53" spans="2:13" ht="27.75" customHeight="1" thickBot="1" x14ac:dyDescent="0.25">
      <c r="B53" s="1184" t="s">
        <v>19</v>
      </c>
      <c r="C53" s="1185"/>
      <c r="D53" s="108"/>
      <c r="E53" s="1186" t="s">
        <v>44</v>
      </c>
      <c r="F53" s="1186"/>
      <c r="G53" s="1186"/>
      <c r="H53" s="1187"/>
      <c r="I53" s="348">
        <v>48385</v>
      </c>
      <c r="J53" s="349">
        <v>37749</v>
      </c>
      <c r="K53" s="349">
        <v>23946</v>
      </c>
      <c r="L53" s="349">
        <v>3377</v>
      </c>
      <c r="M53" s="350">
        <v>-13018</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pUaxIeyIl/9aKFI0nun3H5rILGztf3Oflugd1WFqy/NrfmzUAvDLWI0EcxHt/TIWDNsfBGfwEITVkoJy+sS3Iw==" saltValue="sWUifbOZgtHVvOdG2qfHc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40" zoomScaleNormal="4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531</v>
      </c>
      <c r="G54" s="117" t="s">
        <v>532</v>
      </c>
      <c r="H54" s="118" t="s">
        <v>533</v>
      </c>
    </row>
    <row r="55" spans="2:8" ht="52.5" customHeight="1" x14ac:dyDescent="0.2">
      <c r="B55" s="119"/>
      <c r="C55" s="1196" t="s">
        <v>46</v>
      </c>
      <c r="D55" s="1196"/>
      <c r="E55" s="1197"/>
      <c r="F55" s="120">
        <v>16034</v>
      </c>
      <c r="G55" s="120">
        <v>20841</v>
      </c>
      <c r="H55" s="121">
        <v>28861</v>
      </c>
    </row>
    <row r="56" spans="2:8" ht="52.5" customHeight="1" x14ac:dyDescent="0.2">
      <c r="B56" s="122"/>
      <c r="C56" s="1198" t="s">
        <v>47</v>
      </c>
      <c r="D56" s="1198"/>
      <c r="E56" s="1199"/>
      <c r="F56" s="123">
        <v>458</v>
      </c>
      <c r="G56" s="123">
        <v>479</v>
      </c>
      <c r="H56" s="124">
        <v>494</v>
      </c>
    </row>
    <row r="57" spans="2:8" ht="53.25" customHeight="1" x14ac:dyDescent="0.2">
      <c r="B57" s="122"/>
      <c r="C57" s="1200" t="s">
        <v>48</v>
      </c>
      <c r="D57" s="1200"/>
      <c r="E57" s="1201"/>
      <c r="F57" s="125">
        <v>7573</v>
      </c>
      <c r="G57" s="125">
        <v>18661</v>
      </c>
      <c r="H57" s="126">
        <v>24649</v>
      </c>
    </row>
    <row r="58" spans="2:8" ht="45.75" customHeight="1" x14ac:dyDescent="0.2">
      <c r="B58" s="127"/>
      <c r="C58" s="1188" t="s">
        <v>571</v>
      </c>
      <c r="D58" s="1189"/>
      <c r="E58" s="1190"/>
      <c r="F58" s="128">
        <v>407</v>
      </c>
      <c r="G58" s="128">
        <v>7533</v>
      </c>
      <c r="H58" s="129">
        <v>8813</v>
      </c>
    </row>
    <row r="59" spans="2:8" ht="45.75" customHeight="1" x14ac:dyDescent="0.2">
      <c r="B59" s="127"/>
      <c r="C59" s="1188" t="s">
        <v>567</v>
      </c>
      <c r="D59" s="1189"/>
      <c r="E59" s="1190"/>
      <c r="F59" s="128">
        <v>454</v>
      </c>
      <c r="G59" s="128">
        <v>3455</v>
      </c>
      <c r="H59" s="129">
        <v>4321</v>
      </c>
    </row>
    <row r="60" spans="2:8" ht="45.75" customHeight="1" x14ac:dyDescent="0.2">
      <c r="B60" s="127"/>
      <c r="C60" s="1188" t="s">
        <v>568</v>
      </c>
      <c r="D60" s="1189"/>
      <c r="E60" s="1190"/>
      <c r="F60" s="128">
        <v>553</v>
      </c>
      <c r="G60" s="128">
        <v>416</v>
      </c>
      <c r="H60" s="129">
        <v>2517</v>
      </c>
    </row>
    <row r="61" spans="2:8" ht="45.75" customHeight="1" x14ac:dyDescent="0.2">
      <c r="B61" s="127"/>
      <c r="C61" s="1188" t="s">
        <v>569</v>
      </c>
      <c r="D61" s="1189"/>
      <c r="E61" s="1190"/>
      <c r="F61" s="128">
        <v>1917</v>
      </c>
      <c r="G61" s="128">
        <v>1909</v>
      </c>
      <c r="H61" s="129">
        <v>1904</v>
      </c>
    </row>
    <row r="62" spans="2:8" ht="45.75" customHeight="1" thickBot="1" x14ac:dyDescent="0.25">
      <c r="B62" s="130"/>
      <c r="C62" s="1191" t="s">
        <v>570</v>
      </c>
      <c r="D62" s="1192"/>
      <c r="E62" s="1193"/>
      <c r="F62" s="131">
        <v>727</v>
      </c>
      <c r="G62" s="131">
        <v>1423</v>
      </c>
      <c r="H62" s="132">
        <v>1635</v>
      </c>
    </row>
    <row r="63" spans="2:8" ht="52.5" customHeight="1" thickBot="1" x14ac:dyDescent="0.25">
      <c r="B63" s="133"/>
      <c r="C63" s="1194" t="s">
        <v>49</v>
      </c>
      <c r="D63" s="1194"/>
      <c r="E63" s="1195"/>
      <c r="F63" s="134">
        <v>24065</v>
      </c>
      <c r="G63" s="134">
        <v>39980</v>
      </c>
      <c r="H63" s="135">
        <v>54004</v>
      </c>
    </row>
    <row r="64" spans="2:8" ht="13.2" x14ac:dyDescent="0.2"/>
  </sheetData>
  <sheetProtection algorithmName="SHA-512" hashValue="6rmR/Ms2bioZkYFlVBC/e1uzKk1pwb+Bg7Lqnt1fMDK4CILJziQEByo8bmo093BlQj1kww88x/xdLXBoRN5L0g==" saltValue="aSpg+waJgD3qkRVvobNGw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4084D1-E9B2-42C4-BE67-F94187209F06}">
  <sheetPr>
    <pageSetUpPr fitToPage="1"/>
  </sheetPr>
  <dimension ref="A1:DE85"/>
  <sheetViews>
    <sheetView showGridLines="0" zoomScale="55" zoomScaleNormal="55" zoomScaleSheetLayoutView="55" workbookViewId="0">
      <selection activeCell="CE22" sqref="CE22"/>
    </sheetView>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1202"/>
      <c r="B1" s="1203"/>
      <c r="DD1" s="255"/>
      <c r="DE1" s="255"/>
    </row>
    <row r="2" spans="1:109" ht="25.5" customHeight="1" x14ac:dyDescent="0.2">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2">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ht="13.2" x14ac:dyDescent="0.2">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ht="13.2" x14ac:dyDescent="0.2">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ht="13.2" x14ac:dyDescent="0.2">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ht="13.2" x14ac:dyDescent="0.2">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ht="13.2" x14ac:dyDescent="0.2">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ht="13.2" x14ac:dyDescent="0.2">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ht="13.2" x14ac:dyDescent="0.2">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ht="13.2" x14ac:dyDescent="0.2">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ht="13.2" x14ac:dyDescent="0.2">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ht="13.2" x14ac:dyDescent="0.2">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ht="13.2" x14ac:dyDescent="0.2">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ht="13.2" x14ac:dyDescent="0.2">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ht="13.2" x14ac:dyDescent="0.2">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ht="13.2" x14ac:dyDescent="0.2">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ht="13.2" x14ac:dyDescent="0.2">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ht="13.2" x14ac:dyDescent="0.2">
      <c r="DD19" s="255"/>
      <c r="DE19" s="255"/>
    </row>
    <row r="20" spans="1:109" ht="13.2" x14ac:dyDescent="0.2">
      <c r="DD20" s="255"/>
      <c r="DE20" s="255"/>
    </row>
    <row r="21" spans="1:109" ht="17.25" customHeight="1" x14ac:dyDescent="0.2">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1207"/>
      <c r="DD40" s="1207"/>
      <c r="DE40" s="255"/>
    </row>
    <row r="41" spans="2:109" ht="16.2" x14ac:dyDescent="0.2">
      <c r="B41" s="256" t="s">
        <v>572</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1208"/>
      <c r="I42" s="1209"/>
      <c r="J42" s="1209"/>
      <c r="K42" s="1209"/>
      <c r="AM42" s="1208"/>
      <c r="AN42" s="1208" t="s">
        <v>573</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2">
      <c r="B43" s="259"/>
      <c r="AN43" s="1210" t="s">
        <v>574</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ht="13.2" x14ac:dyDescent="0.2">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ht="13.2" x14ac:dyDescent="0.2">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ht="13.2" x14ac:dyDescent="0.2">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ht="13.2" x14ac:dyDescent="0.2">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ht="13.2" x14ac:dyDescent="0.2">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ht="13.2" x14ac:dyDescent="0.2">
      <c r="B49" s="259"/>
      <c r="AN49" s="255" t="s">
        <v>575</v>
      </c>
    </row>
    <row r="50" spans="1:109" ht="13.2" x14ac:dyDescent="0.2">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529</v>
      </c>
      <c r="BQ50" s="1226"/>
      <c r="BR50" s="1226"/>
      <c r="BS50" s="1226"/>
      <c r="BT50" s="1226"/>
      <c r="BU50" s="1226"/>
      <c r="BV50" s="1226"/>
      <c r="BW50" s="1226"/>
      <c r="BX50" s="1226" t="s">
        <v>530</v>
      </c>
      <c r="BY50" s="1226"/>
      <c r="BZ50" s="1226"/>
      <c r="CA50" s="1226"/>
      <c r="CB50" s="1226"/>
      <c r="CC50" s="1226"/>
      <c r="CD50" s="1226"/>
      <c r="CE50" s="1226"/>
      <c r="CF50" s="1226" t="s">
        <v>531</v>
      </c>
      <c r="CG50" s="1226"/>
      <c r="CH50" s="1226"/>
      <c r="CI50" s="1226"/>
      <c r="CJ50" s="1226"/>
      <c r="CK50" s="1226"/>
      <c r="CL50" s="1226"/>
      <c r="CM50" s="1226"/>
      <c r="CN50" s="1226" t="s">
        <v>532</v>
      </c>
      <c r="CO50" s="1226"/>
      <c r="CP50" s="1226"/>
      <c r="CQ50" s="1226"/>
      <c r="CR50" s="1226"/>
      <c r="CS50" s="1226"/>
      <c r="CT50" s="1226"/>
      <c r="CU50" s="1226"/>
      <c r="CV50" s="1226" t="s">
        <v>533</v>
      </c>
      <c r="CW50" s="1226"/>
      <c r="CX50" s="1226"/>
      <c r="CY50" s="1226"/>
      <c r="CZ50" s="1226"/>
      <c r="DA50" s="1226"/>
      <c r="DB50" s="1226"/>
      <c r="DC50" s="1226"/>
    </row>
    <row r="51" spans="1:109" ht="13.5" customHeight="1" x14ac:dyDescent="0.2">
      <c r="B51" s="259"/>
      <c r="G51" s="1227"/>
      <c r="H51" s="1227"/>
      <c r="I51" s="1228"/>
      <c r="J51" s="1228"/>
      <c r="K51" s="1229"/>
      <c r="L51" s="1229"/>
      <c r="M51" s="1229"/>
      <c r="N51" s="1229"/>
      <c r="AM51" s="1219"/>
      <c r="AN51" s="1230" t="s">
        <v>576</v>
      </c>
      <c r="AO51" s="1230"/>
      <c r="AP51" s="1230"/>
      <c r="AQ51" s="1230"/>
      <c r="AR51" s="1230"/>
      <c r="AS51" s="1230"/>
      <c r="AT51" s="1230"/>
      <c r="AU51" s="1230"/>
      <c r="AV51" s="1230"/>
      <c r="AW51" s="1230"/>
      <c r="AX51" s="1230"/>
      <c r="AY51" s="1230"/>
      <c r="AZ51" s="1230"/>
      <c r="BA51" s="1230"/>
      <c r="BB51" s="1230" t="s">
        <v>577</v>
      </c>
      <c r="BC51" s="1230"/>
      <c r="BD51" s="1230"/>
      <c r="BE51" s="1230"/>
      <c r="BF51" s="1230"/>
      <c r="BG51" s="1230"/>
      <c r="BH51" s="1230"/>
      <c r="BI51" s="1230"/>
      <c r="BJ51" s="1230"/>
      <c r="BK51" s="1230"/>
      <c r="BL51" s="1230"/>
      <c r="BM51" s="1230"/>
      <c r="BN51" s="1230"/>
      <c r="BO51" s="1230"/>
      <c r="BP51" s="1231">
        <v>31.3</v>
      </c>
      <c r="BQ51" s="1231"/>
      <c r="BR51" s="1231"/>
      <c r="BS51" s="1231"/>
      <c r="BT51" s="1231"/>
      <c r="BU51" s="1231"/>
      <c r="BV51" s="1231"/>
      <c r="BW51" s="1231"/>
      <c r="BX51" s="1231">
        <v>23.9</v>
      </c>
      <c r="BY51" s="1231"/>
      <c r="BZ51" s="1231"/>
      <c r="CA51" s="1231"/>
      <c r="CB51" s="1231"/>
      <c r="CC51" s="1231"/>
      <c r="CD51" s="1231"/>
      <c r="CE51" s="1231"/>
      <c r="CF51" s="1231">
        <v>14.2</v>
      </c>
      <c r="CG51" s="1231"/>
      <c r="CH51" s="1231"/>
      <c r="CI51" s="1231"/>
      <c r="CJ51" s="1231"/>
      <c r="CK51" s="1231"/>
      <c r="CL51" s="1231"/>
      <c r="CM51" s="1231"/>
      <c r="CN51" s="1231">
        <v>2</v>
      </c>
      <c r="CO51" s="1231"/>
      <c r="CP51" s="1231"/>
      <c r="CQ51" s="1231"/>
      <c r="CR51" s="1231"/>
      <c r="CS51" s="1231"/>
      <c r="CT51" s="1231"/>
      <c r="CU51" s="1231"/>
      <c r="CV51" s="1231"/>
      <c r="CW51" s="1231"/>
      <c r="CX51" s="1231"/>
      <c r="CY51" s="1231"/>
      <c r="CZ51" s="1231"/>
      <c r="DA51" s="1231"/>
      <c r="DB51" s="1231"/>
      <c r="DC51" s="1231"/>
    </row>
    <row r="52" spans="1:109" ht="13.2" x14ac:dyDescent="0.2">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ht="13.2" x14ac:dyDescent="0.2">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578</v>
      </c>
      <c r="BC53" s="1230"/>
      <c r="BD53" s="1230"/>
      <c r="BE53" s="1230"/>
      <c r="BF53" s="1230"/>
      <c r="BG53" s="1230"/>
      <c r="BH53" s="1230"/>
      <c r="BI53" s="1230"/>
      <c r="BJ53" s="1230"/>
      <c r="BK53" s="1230"/>
      <c r="BL53" s="1230"/>
      <c r="BM53" s="1230"/>
      <c r="BN53" s="1230"/>
      <c r="BO53" s="1230"/>
      <c r="BP53" s="1231">
        <v>65.8</v>
      </c>
      <c r="BQ53" s="1231"/>
      <c r="BR53" s="1231"/>
      <c r="BS53" s="1231"/>
      <c r="BT53" s="1231"/>
      <c r="BU53" s="1231"/>
      <c r="BV53" s="1231"/>
      <c r="BW53" s="1231"/>
      <c r="BX53" s="1231">
        <v>67.2</v>
      </c>
      <c r="BY53" s="1231"/>
      <c r="BZ53" s="1231"/>
      <c r="CA53" s="1231"/>
      <c r="CB53" s="1231"/>
      <c r="CC53" s="1231"/>
      <c r="CD53" s="1231"/>
      <c r="CE53" s="1231"/>
      <c r="CF53" s="1231">
        <v>68.7</v>
      </c>
      <c r="CG53" s="1231"/>
      <c r="CH53" s="1231"/>
      <c r="CI53" s="1231"/>
      <c r="CJ53" s="1231"/>
      <c r="CK53" s="1231"/>
      <c r="CL53" s="1231"/>
      <c r="CM53" s="1231"/>
      <c r="CN53" s="1231">
        <v>70.400000000000006</v>
      </c>
      <c r="CO53" s="1231"/>
      <c r="CP53" s="1231"/>
      <c r="CQ53" s="1231"/>
      <c r="CR53" s="1231"/>
      <c r="CS53" s="1231"/>
      <c r="CT53" s="1231"/>
      <c r="CU53" s="1231"/>
      <c r="CV53" s="1231">
        <v>71</v>
      </c>
      <c r="CW53" s="1231"/>
      <c r="CX53" s="1231"/>
      <c r="CY53" s="1231"/>
      <c r="CZ53" s="1231"/>
      <c r="DA53" s="1231"/>
      <c r="DB53" s="1231"/>
      <c r="DC53" s="1231"/>
    </row>
    <row r="54" spans="1:109" ht="13.2" x14ac:dyDescent="0.2">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ht="13.2" x14ac:dyDescent="0.2">
      <c r="A55" s="1209"/>
      <c r="B55" s="259"/>
      <c r="G55" s="1220"/>
      <c r="H55" s="1220"/>
      <c r="I55" s="1220"/>
      <c r="J55" s="1220"/>
      <c r="K55" s="1229"/>
      <c r="L55" s="1229"/>
      <c r="M55" s="1229"/>
      <c r="N55" s="1229"/>
      <c r="AN55" s="1226" t="s">
        <v>579</v>
      </c>
      <c r="AO55" s="1226"/>
      <c r="AP55" s="1226"/>
      <c r="AQ55" s="1226"/>
      <c r="AR55" s="1226"/>
      <c r="AS55" s="1226"/>
      <c r="AT55" s="1226"/>
      <c r="AU55" s="1226"/>
      <c r="AV55" s="1226"/>
      <c r="AW55" s="1226"/>
      <c r="AX55" s="1226"/>
      <c r="AY55" s="1226"/>
      <c r="AZ55" s="1226"/>
      <c r="BA55" s="1226"/>
      <c r="BB55" s="1230" t="s">
        <v>577</v>
      </c>
      <c r="BC55" s="1230"/>
      <c r="BD55" s="1230"/>
      <c r="BE55" s="1230"/>
      <c r="BF55" s="1230"/>
      <c r="BG55" s="1230"/>
      <c r="BH55" s="1230"/>
      <c r="BI55" s="1230"/>
      <c r="BJ55" s="1230"/>
      <c r="BK55" s="1230"/>
      <c r="BL55" s="1230"/>
      <c r="BM55" s="1230"/>
      <c r="BN55" s="1230"/>
      <c r="BO55" s="1230"/>
      <c r="BP55" s="1231">
        <v>91.9</v>
      </c>
      <c r="BQ55" s="1231"/>
      <c r="BR55" s="1231"/>
      <c r="BS55" s="1231"/>
      <c r="BT55" s="1231"/>
      <c r="BU55" s="1231"/>
      <c r="BV55" s="1231"/>
      <c r="BW55" s="1231"/>
      <c r="BX55" s="1231">
        <v>86.1</v>
      </c>
      <c r="BY55" s="1231"/>
      <c r="BZ55" s="1231"/>
      <c r="CA55" s="1231"/>
      <c r="CB55" s="1231"/>
      <c r="CC55" s="1231"/>
      <c r="CD55" s="1231"/>
      <c r="CE55" s="1231"/>
      <c r="CF55" s="1231">
        <v>72.8</v>
      </c>
      <c r="CG55" s="1231"/>
      <c r="CH55" s="1231"/>
      <c r="CI55" s="1231"/>
      <c r="CJ55" s="1231"/>
      <c r="CK55" s="1231"/>
      <c r="CL55" s="1231"/>
      <c r="CM55" s="1231"/>
      <c r="CN55" s="1231">
        <v>67.599999999999994</v>
      </c>
      <c r="CO55" s="1231"/>
      <c r="CP55" s="1231"/>
      <c r="CQ55" s="1231"/>
      <c r="CR55" s="1231"/>
      <c r="CS55" s="1231"/>
      <c r="CT55" s="1231"/>
      <c r="CU55" s="1231"/>
      <c r="CV55" s="1231">
        <v>63</v>
      </c>
      <c r="CW55" s="1231"/>
      <c r="CX55" s="1231"/>
      <c r="CY55" s="1231"/>
      <c r="CZ55" s="1231"/>
      <c r="DA55" s="1231"/>
      <c r="DB55" s="1231"/>
      <c r="DC55" s="1231"/>
    </row>
    <row r="56" spans="1:109" ht="13.2" x14ac:dyDescent="0.2">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ht="13.2" x14ac:dyDescent="0.2">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578</v>
      </c>
      <c r="BC57" s="1230"/>
      <c r="BD57" s="1230"/>
      <c r="BE57" s="1230"/>
      <c r="BF57" s="1230"/>
      <c r="BG57" s="1230"/>
      <c r="BH57" s="1230"/>
      <c r="BI57" s="1230"/>
      <c r="BJ57" s="1230"/>
      <c r="BK57" s="1230"/>
      <c r="BL57" s="1230"/>
      <c r="BM57" s="1230"/>
      <c r="BN57" s="1230"/>
      <c r="BO57" s="1230"/>
      <c r="BP57" s="1231">
        <v>63.4</v>
      </c>
      <c r="BQ57" s="1231"/>
      <c r="BR57" s="1231"/>
      <c r="BS57" s="1231"/>
      <c r="BT57" s="1231"/>
      <c r="BU57" s="1231"/>
      <c r="BV57" s="1231"/>
      <c r="BW57" s="1231"/>
      <c r="BX57" s="1231">
        <v>64.3</v>
      </c>
      <c r="BY57" s="1231"/>
      <c r="BZ57" s="1231"/>
      <c r="CA57" s="1231"/>
      <c r="CB57" s="1231"/>
      <c r="CC57" s="1231"/>
      <c r="CD57" s="1231"/>
      <c r="CE57" s="1231"/>
      <c r="CF57" s="1231">
        <v>65.2</v>
      </c>
      <c r="CG57" s="1231"/>
      <c r="CH57" s="1231"/>
      <c r="CI57" s="1231"/>
      <c r="CJ57" s="1231"/>
      <c r="CK57" s="1231"/>
      <c r="CL57" s="1231"/>
      <c r="CM57" s="1231"/>
      <c r="CN57" s="1231">
        <v>66.2</v>
      </c>
      <c r="CO57" s="1231"/>
      <c r="CP57" s="1231"/>
      <c r="CQ57" s="1231"/>
      <c r="CR57" s="1231"/>
      <c r="CS57" s="1231"/>
      <c r="CT57" s="1231"/>
      <c r="CU57" s="1231"/>
      <c r="CV57" s="1231">
        <v>66.400000000000006</v>
      </c>
      <c r="CW57" s="1231"/>
      <c r="CX57" s="1231"/>
      <c r="CY57" s="1231"/>
      <c r="CZ57" s="1231"/>
      <c r="DA57" s="1231"/>
      <c r="DB57" s="1231"/>
      <c r="DC57" s="1231"/>
      <c r="DD57" s="1234"/>
      <c r="DE57" s="1232"/>
    </row>
    <row r="58" spans="1:109" s="1209" customFormat="1" ht="13.2" x14ac:dyDescent="0.2">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ht="13.2" x14ac:dyDescent="0.2">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ht="13.2" x14ac:dyDescent="0.2">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ht="13.2" x14ac:dyDescent="0.2">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ht="13.2" x14ac:dyDescent="0.2">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6.2" x14ac:dyDescent="0.2">
      <c r="B63" s="312" t="s">
        <v>580</v>
      </c>
    </row>
    <row r="64" spans="1:109" ht="13.2" x14ac:dyDescent="0.2">
      <c r="B64" s="259"/>
      <c r="G64" s="1208"/>
      <c r="I64" s="1240"/>
      <c r="J64" s="1240"/>
      <c r="K64" s="1240"/>
      <c r="L64" s="1240"/>
      <c r="M64" s="1240"/>
      <c r="N64" s="1241"/>
      <c r="AM64" s="1208"/>
      <c r="AN64" s="1208" t="s">
        <v>573</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ht="13.2" x14ac:dyDescent="0.2">
      <c r="B65" s="259"/>
      <c r="AN65" s="1210" t="s">
        <v>581</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ht="13.2" x14ac:dyDescent="0.2">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ht="13.2" x14ac:dyDescent="0.2">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ht="13.2" x14ac:dyDescent="0.2">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ht="13.2" x14ac:dyDescent="0.2">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ht="13.2" x14ac:dyDescent="0.2">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ht="13.2" x14ac:dyDescent="0.2">
      <c r="B71" s="259"/>
      <c r="G71" s="1245"/>
      <c r="I71" s="1246"/>
      <c r="J71" s="1243"/>
      <c r="K71" s="1243"/>
      <c r="L71" s="1244"/>
      <c r="M71" s="1243"/>
      <c r="N71" s="1244"/>
      <c r="AM71" s="1245"/>
      <c r="AN71" s="255" t="s">
        <v>575</v>
      </c>
    </row>
    <row r="72" spans="2:107" ht="13.2" x14ac:dyDescent="0.2">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529</v>
      </c>
      <c r="BQ72" s="1226"/>
      <c r="BR72" s="1226"/>
      <c r="BS72" s="1226"/>
      <c r="BT72" s="1226"/>
      <c r="BU72" s="1226"/>
      <c r="BV72" s="1226"/>
      <c r="BW72" s="1226"/>
      <c r="BX72" s="1226" t="s">
        <v>530</v>
      </c>
      <c r="BY72" s="1226"/>
      <c r="BZ72" s="1226"/>
      <c r="CA72" s="1226"/>
      <c r="CB72" s="1226"/>
      <c r="CC72" s="1226"/>
      <c r="CD72" s="1226"/>
      <c r="CE72" s="1226"/>
      <c r="CF72" s="1226" t="s">
        <v>531</v>
      </c>
      <c r="CG72" s="1226"/>
      <c r="CH72" s="1226"/>
      <c r="CI72" s="1226"/>
      <c r="CJ72" s="1226"/>
      <c r="CK72" s="1226"/>
      <c r="CL72" s="1226"/>
      <c r="CM72" s="1226"/>
      <c r="CN72" s="1226" t="s">
        <v>532</v>
      </c>
      <c r="CO72" s="1226"/>
      <c r="CP72" s="1226"/>
      <c r="CQ72" s="1226"/>
      <c r="CR72" s="1226"/>
      <c r="CS72" s="1226"/>
      <c r="CT72" s="1226"/>
      <c r="CU72" s="1226"/>
      <c r="CV72" s="1226" t="s">
        <v>533</v>
      </c>
      <c r="CW72" s="1226"/>
      <c r="CX72" s="1226"/>
      <c r="CY72" s="1226"/>
      <c r="CZ72" s="1226"/>
      <c r="DA72" s="1226"/>
      <c r="DB72" s="1226"/>
      <c r="DC72" s="1226"/>
    </row>
    <row r="73" spans="2:107" ht="13.2" x14ac:dyDescent="0.2">
      <c r="B73" s="259"/>
      <c r="G73" s="1227"/>
      <c r="H73" s="1227"/>
      <c r="I73" s="1227"/>
      <c r="J73" s="1227"/>
      <c r="K73" s="1247"/>
      <c r="L73" s="1247"/>
      <c r="M73" s="1247"/>
      <c r="N73" s="1247"/>
      <c r="AM73" s="1219"/>
      <c r="AN73" s="1230" t="s">
        <v>576</v>
      </c>
      <c r="AO73" s="1230"/>
      <c r="AP73" s="1230"/>
      <c r="AQ73" s="1230"/>
      <c r="AR73" s="1230"/>
      <c r="AS73" s="1230"/>
      <c r="AT73" s="1230"/>
      <c r="AU73" s="1230"/>
      <c r="AV73" s="1230"/>
      <c r="AW73" s="1230"/>
      <c r="AX73" s="1230"/>
      <c r="AY73" s="1230"/>
      <c r="AZ73" s="1230"/>
      <c r="BA73" s="1230"/>
      <c r="BB73" s="1230" t="s">
        <v>577</v>
      </c>
      <c r="BC73" s="1230"/>
      <c r="BD73" s="1230"/>
      <c r="BE73" s="1230"/>
      <c r="BF73" s="1230"/>
      <c r="BG73" s="1230"/>
      <c r="BH73" s="1230"/>
      <c r="BI73" s="1230"/>
      <c r="BJ73" s="1230"/>
      <c r="BK73" s="1230"/>
      <c r="BL73" s="1230"/>
      <c r="BM73" s="1230"/>
      <c r="BN73" s="1230"/>
      <c r="BO73" s="1230"/>
      <c r="BP73" s="1231">
        <v>31.3</v>
      </c>
      <c r="BQ73" s="1231"/>
      <c r="BR73" s="1231"/>
      <c r="BS73" s="1231"/>
      <c r="BT73" s="1231"/>
      <c r="BU73" s="1231"/>
      <c r="BV73" s="1231"/>
      <c r="BW73" s="1231"/>
      <c r="BX73" s="1231">
        <v>23.9</v>
      </c>
      <c r="BY73" s="1231"/>
      <c r="BZ73" s="1231"/>
      <c r="CA73" s="1231"/>
      <c r="CB73" s="1231"/>
      <c r="CC73" s="1231"/>
      <c r="CD73" s="1231"/>
      <c r="CE73" s="1231"/>
      <c r="CF73" s="1231">
        <v>14.2</v>
      </c>
      <c r="CG73" s="1231"/>
      <c r="CH73" s="1231"/>
      <c r="CI73" s="1231"/>
      <c r="CJ73" s="1231"/>
      <c r="CK73" s="1231"/>
      <c r="CL73" s="1231"/>
      <c r="CM73" s="1231"/>
      <c r="CN73" s="1231">
        <v>2</v>
      </c>
      <c r="CO73" s="1231"/>
      <c r="CP73" s="1231"/>
      <c r="CQ73" s="1231"/>
      <c r="CR73" s="1231"/>
      <c r="CS73" s="1231"/>
      <c r="CT73" s="1231"/>
      <c r="CU73" s="1231"/>
      <c r="CV73" s="1231"/>
      <c r="CW73" s="1231"/>
      <c r="CX73" s="1231"/>
      <c r="CY73" s="1231"/>
      <c r="CZ73" s="1231"/>
      <c r="DA73" s="1231"/>
      <c r="DB73" s="1231"/>
      <c r="DC73" s="1231"/>
    </row>
    <row r="74" spans="2:107" ht="13.2" x14ac:dyDescent="0.2">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ht="13.2" x14ac:dyDescent="0.2">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582</v>
      </c>
      <c r="BC75" s="1230"/>
      <c r="BD75" s="1230"/>
      <c r="BE75" s="1230"/>
      <c r="BF75" s="1230"/>
      <c r="BG75" s="1230"/>
      <c r="BH75" s="1230"/>
      <c r="BI75" s="1230"/>
      <c r="BJ75" s="1230"/>
      <c r="BK75" s="1230"/>
      <c r="BL75" s="1230"/>
      <c r="BM75" s="1230"/>
      <c r="BN75" s="1230"/>
      <c r="BO75" s="1230"/>
      <c r="BP75" s="1231">
        <v>2.7</v>
      </c>
      <c r="BQ75" s="1231"/>
      <c r="BR75" s="1231"/>
      <c r="BS75" s="1231"/>
      <c r="BT75" s="1231"/>
      <c r="BU75" s="1231"/>
      <c r="BV75" s="1231"/>
      <c r="BW75" s="1231"/>
      <c r="BX75" s="1231">
        <v>2.6</v>
      </c>
      <c r="BY75" s="1231"/>
      <c r="BZ75" s="1231"/>
      <c r="CA75" s="1231"/>
      <c r="CB75" s="1231"/>
      <c r="CC75" s="1231"/>
      <c r="CD75" s="1231"/>
      <c r="CE75" s="1231"/>
      <c r="CF75" s="1231">
        <v>2.7</v>
      </c>
      <c r="CG75" s="1231"/>
      <c r="CH75" s="1231"/>
      <c r="CI75" s="1231"/>
      <c r="CJ75" s="1231"/>
      <c r="CK75" s="1231"/>
      <c r="CL75" s="1231"/>
      <c r="CM75" s="1231"/>
      <c r="CN75" s="1231">
        <v>2.7</v>
      </c>
      <c r="CO75" s="1231"/>
      <c r="CP75" s="1231"/>
      <c r="CQ75" s="1231"/>
      <c r="CR75" s="1231"/>
      <c r="CS75" s="1231"/>
      <c r="CT75" s="1231"/>
      <c r="CU75" s="1231"/>
      <c r="CV75" s="1231">
        <v>2.8</v>
      </c>
      <c r="CW75" s="1231"/>
      <c r="CX75" s="1231"/>
      <c r="CY75" s="1231"/>
      <c r="CZ75" s="1231"/>
      <c r="DA75" s="1231"/>
      <c r="DB75" s="1231"/>
      <c r="DC75" s="1231"/>
    </row>
    <row r="76" spans="2:107" ht="13.2" x14ac:dyDescent="0.2">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ht="13.2" x14ac:dyDescent="0.2">
      <c r="B77" s="259"/>
      <c r="G77" s="1220"/>
      <c r="H77" s="1220"/>
      <c r="I77" s="1220"/>
      <c r="J77" s="1220"/>
      <c r="K77" s="1247"/>
      <c r="L77" s="1247"/>
      <c r="M77" s="1247"/>
      <c r="N77" s="1247"/>
      <c r="AN77" s="1226" t="s">
        <v>579</v>
      </c>
      <c r="AO77" s="1226"/>
      <c r="AP77" s="1226"/>
      <c r="AQ77" s="1226"/>
      <c r="AR77" s="1226"/>
      <c r="AS77" s="1226"/>
      <c r="AT77" s="1226"/>
      <c r="AU77" s="1226"/>
      <c r="AV77" s="1226"/>
      <c r="AW77" s="1226"/>
      <c r="AX77" s="1226"/>
      <c r="AY77" s="1226"/>
      <c r="AZ77" s="1226"/>
      <c r="BA77" s="1226"/>
      <c r="BB77" s="1230" t="s">
        <v>577</v>
      </c>
      <c r="BC77" s="1230"/>
      <c r="BD77" s="1230"/>
      <c r="BE77" s="1230"/>
      <c r="BF77" s="1230"/>
      <c r="BG77" s="1230"/>
      <c r="BH77" s="1230"/>
      <c r="BI77" s="1230"/>
      <c r="BJ77" s="1230"/>
      <c r="BK77" s="1230"/>
      <c r="BL77" s="1230"/>
      <c r="BM77" s="1230"/>
      <c r="BN77" s="1230"/>
      <c r="BO77" s="1230"/>
      <c r="BP77" s="1231">
        <v>91.9</v>
      </c>
      <c r="BQ77" s="1231"/>
      <c r="BR77" s="1231"/>
      <c r="BS77" s="1231"/>
      <c r="BT77" s="1231"/>
      <c r="BU77" s="1231"/>
      <c r="BV77" s="1231"/>
      <c r="BW77" s="1231"/>
      <c r="BX77" s="1231">
        <v>86.1</v>
      </c>
      <c r="BY77" s="1231"/>
      <c r="BZ77" s="1231"/>
      <c r="CA77" s="1231"/>
      <c r="CB77" s="1231"/>
      <c r="CC77" s="1231"/>
      <c r="CD77" s="1231"/>
      <c r="CE77" s="1231"/>
      <c r="CF77" s="1231">
        <v>72.8</v>
      </c>
      <c r="CG77" s="1231"/>
      <c r="CH77" s="1231"/>
      <c r="CI77" s="1231"/>
      <c r="CJ77" s="1231"/>
      <c r="CK77" s="1231"/>
      <c r="CL77" s="1231"/>
      <c r="CM77" s="1231"/>
      <c r="CN77" s="1231">
        <v>67.599999999999994</v>
      </c>
      <c r="CO77" s="1231"/>
      <c r="CP77" s="1231"/>
      <c r="CQ77" s="1231"/>
      <c r="CR77" s="1231"/>
      <c r="CS77" s="1231"/>
      <c r="CT77" s="1231"/>
      <c r="CU77" s="1231"/>
      <c r="CV77" s="1231">
        <v>63</v>
      </c>
      <c r="CW77" s="1231"/>
      <c r="CX77" s="1231"/>
      <c r="CY77" s="1231"/>
      <c r="CZ77" s="1231"/>
      <c r="DA77" s="1231"/>
      <c r="DB77" s="1231"/>
      <c r="DC77" s="1231"/>
    </row>
    <row r="78" spans="2:107" ht="13.2" x14ac:dyDescent="0.2">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ht="13.2" x14ac:dyDescent="0.2">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582</v>
      </c>
      <c r="BC79" s="1230"/>
      <c r="BD79" s="1230"/>
      <c r="BE79" s="1230"/>
      <c r="BF79" s="1230"/>
      <c r="BG79" s="1230"/>
      <c r="BH79" s="1230"/>
      <c r="BI79" s="1230"/>
      <c r="BJ79" s="1230"/>
      <c r="BK79" s="1230"/>
      <c r="BL79" s="1230"/>
      <c r="BM79" s="1230"/>
      <c r="BN79" s="1230"/>
      <c r="BO79" s="1230"/>
      <c r="BP79" s="1231">
        <v>7.3</v>
      </c>
      <c r="BQ79" s="1231"/>
      <c r="BR79" s="1231"/>
      <c r="BS79" s="1231"/>
      <c r="BT79" s="1231"/>
      <c r="BU79" s="1231"/>
      <c r="BV79" s="1231"/>
      <c r="BW79" s="1231"/>
      <c r="BX79" s="1231">
        <v>7.3</v>
      </c>
      <c r="BY79" s="1231"/>
      <c r="BZ79" s="1231"/>
      <c r="CA79" s="1231"/>
      <c r="CB79" s="1231"/>
      <c r="CC79" s="1231"/>
      <c r="CD79" s="1231"/>
      <c r="CE79" s="1231"/>
      <c r="CF79" s="1231">
        <v>7.1</v>
      </c>
      <c r="CG79" s="1231"/>
      <c r="CH79" s="1231"/>
      <c r="CI79" s="1231"/>
      <c r="CJ79" s="1231"/>
      <c r="CK79" s="1231"/>
      <c r="CL79" s="1231"/>
      <c r="CM79" s="1231"/>
      <c r="CN79" s="1231">
        <v>6.8</v>
      </c>
      <c r="CO79" s="1231"/>
      <c r="CP79" s="1231"/>
      <c r="CQ79" s="1231"/>
      <c r="CR79" s="1231"/>
      <c r="CS79" s="1231"/>
      <c r="CT79" s="1231"/>
      <c r="CU79" s="1231"/>
      <c r="CV79" s="1231">
        <v>6.6</v>
      </c>
      <c r="CW79" s="1231"/>
      <c r="CX79" s="1231"/>
      <c r="CY79" s="1231"/>
      <c r="CZ79" s="1231"/>
      <c r="DA79" s="1231"/>
      <c r="DB79" s="1231"/>
      <c r="DC79" s="1231"/>
    </row>
    <row r="80" spans="2:107" ht="13.2" x14ac:dyDescent="0.2">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ht="13.2" x14ac:dyDescent="0.2">
      <c r="B81" s="259"/>
    </row>
    <row r="82" spans="2:109" ht="16.2" x14ac:dyDescent="0.2">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WZFXxx5hduF4M0YrQHQpgd9AdYTSY8fepvWYJWS3Q/NevDaCOqCt6clM9whMbcdEuJ4oMOgSQyEE6EtvzYy9gg==" saltValue="BxiUUDdyKjhb4ENb+hY3i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88E675-AE20-4945-91A3-FE4B0327879A}">
  <sheetPr>
    <pageSetUpPr fitToPage="1"/>
  </sheetPr>
  <dimension ref="A1:DR125"/>
  <sheetViews>
    <sheetView showGridLines="0" zoomScale="55" zoomScaleNormal="55" zoomScaleSheetLayoutView="70" workbookViewId="0">
      <selection activeCell="CE22" sqref="CE22"/>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479</v>
      </c>
    </row>
  </sheetData>
  <sheetProtection algorithmName="SHA-512" hashValue="mVpoh78IbT17MPejMb4Y4RBXQ/1MqdZ+b7iq8vxiM6OHidXt/Cx1tS1McWz85jgpm3vuAX9CCPrwEm39+g5fZA==" saltValue="2AdqugNaP9MPbmjSO78X4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77B686-102C-4B2B-8422-9E76326FF9DB}">
  <sheetPr>
    <pageSetUpPr fitToPage="1"/>
  </sheetPr>
  <dimension ref="A1:DR125"/>
  <sheetViews>
    <sheetView showGridLines="0" topLeftCell="A90" zoomScale="55" zoomScaleNormal="55" zoomScaleSheetLayoutView="55" workbookViewId="0">
      <selection activeCell="CE22" sqref="CE22"/>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479</v>
      </c>
    </row>
  </sheetData>
  <sheetProtection algorithmName="SHA-512" hashValue="ovd+ZemoK00ywMRi6hYRxdYfeFPqQTFQxqu7ce7HVl56QV4CV1L3zSTlzH70roUeaGST2ZQgzMGOLdFoXeq1Ew==" saltValue="3WCsCr7bvq7/X55XjzdGO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528</v>
      </c>
      <c r="G2" s="149"/>
      <c r="H2" s="150"/>
    </row>
    <row r="3" spans="1:8" x14ac:dyDescent="0.2">
      <c r="A3" s="146" t="s">
        <v>521</v>
      </c>
      <c r="B3" s="151"/>
      <c r="C3" s="152"/>
      <c r="D3" s="153">
        <v>30608</v>
      </c>
      <c r="E3" s="154"/>
      <c r="F3" s="155">
        <v>57132</v>
      </c>
      <c r="G3" s="156"/>
      <c r="H3" s="157"/>
    </row>
    <row r="4" spans="1:8" x14ac:dyDescent="0.2">
      <c r="A4" s="158"/>
      <c r="B4" s="159"/>
      <c r="C4" s="160"/>
      <c r="D4" s="161">
        <v>13482</v>
      </c>
      <c r="E4" s="162"/>
      <c r="F4" s="163">
        <v>30126</v>
      </c>
      <c r="G4" s="164"/>
      <c r="H4" s="165"/>
    </row>
    <row r="5" spans="1:8" x14ac:dyDescent="0.2">
      <c r="A5" s="146" t="s">
        <v>523</v>
      </c>
      <c r="B5" s="151"/>
      <c r="C5" s="152"/>
      <c r="D5" s="153">
        <v>29519</v>
      </c>
      <c r="E5" s="154"/>
      <c r="F5" s="155">
        <v>58766</v>
      </c>
      <c r="G5" s="156"/>
      <c r="H5" s="157"/>
    </row>
    <row r="6" spans="1:8" x14ac:dyDescent="0.2">
      <c r="A6" s="158"/>
      <c r="B6" s="159"/>
      <c r="C6" s="160"/>
      <c r="D6" s="161">
        <v>14536</v>
      </c>
      <c r="E6" s="162"/>
      <c r="F6" s="163">
        <v>29363</v>
      </c>
      <c r="G6" s="164"/>
      <c r="H6" s="165"/>
    </row>
    <row r="7" spans="1:8" x14ac:dyDescent="0.2">
      <c r="A7" s="146" t="s">
        <v>524</v>
      </c>
      <c r="B7" s="151"/>
      <c r="C7" s="152"/>
      <c r="D7" s="153">
        <v>24332</v>
      </c>
      <c r="E7" s="154"/>
      <c r="F7" s="155">
        <v>62482</v>
      </c>
      <c r="G7" s="156"/>
      <c r="H7" s="157"/>
    </row>
    <row r="8" spans="1:8" x14ac:dyDescent="0.2">
      <c r="A8" s="158"/>
      <c r="B8" s="159"/>
      <c r="C8" s="160"/>
      <c r="D8" s="161">
        <v>15595</v>
      </c>
      <c r="E8" s="162"/>
      <c r="F8" s="163">
        <v>34626</v>
      </c>
      <c r="G8" s="164"/>
      <c r="H8" s="165"/>
    </row>
    <row r="9" spans="1:8" x14ac:dyDescent="0.2">
      <c r="A9" s="146" t="s">
        <v>525</v>
      </c>
      <c r="B9" s="151"/>
      <c r="C9" s="152"/>
      <c r="D9" s="153">
        <v>21622</v>
      </c>
      <c r="E9" s="154"/>
      <c r="F9" s="155">
        <v>59288</v>
      </c>
      <c r="G9" s="156"/>
      <c r="H9" s="157"/>
    </row>
    <row r="10" spans="1:8" x14ac:dyDescent="0.2">
      <c r="A10" s="158"/>
      <c r="B10" s="159"/>
      <c r="C10" s="160"/>
      <c r="D10" s="161">
        <v>15146</v>
      </c>
      <c r="E10" s="162"/>
      <c r="F10" s="163">
        <v>32670</v>
      </c>
      <c r="G10" s="164"/>
      <c r="H10" s="165"/>
    </row>
    <row r="11" spans="1:8" x14ac:dyDescent="0.2">
      <c r="A11" s="146" t="s">
        <v>526</v>
      </c>
      <c r="B11" s="151"/>
      <c r="C11" s="152"/>
      <c r="D11" s="153">
        <v>29832</v>
      </c>
      <c r="E11" s="154"/>
      <c r="F11" s="155">
        <v>63490</v>
      </c>
      <c r="G11" s="156"/>
      <c r="H11" s="157"/>
    </row>
    <row r="12" spans="1:8" x14ac:dyDescent="0.2">
      <c r="A12" s="158"/>
      <c r="B12" s="159"/>
      <c r="C12" s="166"/>
      <c r="D12" s="161">
        <v>23281</v>
      </c>
      <c r="E12" s="162"/>
      <c r="F12" s="163">
        <v>35347</v>
      </c>
      <c r="G12" s="164"/>
      <c r="H12" s="165"/>
    </row>
    <row r="13" spans="1:8" x14ac:dyDescent="0.2">
      <c r="A13" s="146"/>
      <c r="B13" s="151"/>
      <c r="C13" s="152"/>
      <c r="D13" s="153">
        <v>27183</v>
      </c>
      <c r="E13" s="154"/>
      <c r="F13" s="155">
        <v>60232</v>
      </c>
      <c r="G13" s="167"/>
      <c r="H13" s="157"/>
    </row>
    <row r="14" spans="1:8" x14ac:dyDescent="0.2">
      <c r="A14" s="158"/>
      <c r="B14" s="159"/>
      <c r="C14" s="160"/>
      <c r="D14" s="161">
        <v>16408</v>
      </c>
      <c r="E14" s="162"/>
      <c r="F14" s="163">
        <v>32426</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5.29</v>
      </c>
      <c r="C19" s="168">
        <f>ROUND(VALUE(SUBSTITUTE(実質収支比率等に係る経年分析!G$48,"▲","-")),2)</f>
        <v>5.74</v>
      </c>
      <c r="D19" s="168">
        <f>ROUND(VALUE(SUBSTITUTE(実質収支比率等に係る経年分析!H$48,"▲","-")),2)</f>
        <v>13.25</v>
      </c>
      <c r="E19" s="168">
        <f>ROUND(VALUE(SUBSTITUTE(実質収支比率等に係る経年分析!I$48,"▲","-")),2)</f>
        <v>8.8699999999999992</v>
      </c>
      <c r="F19" s="168">
        <f>ROUND(VALUE(SUBSTITUTE(実質収支比率等に係る経年分析!J$48,"▲","-")),2)</f>
        <v>3.82</v>
      </c>
    </row>
    <row r="20" spans="1:11" x14ac:dyDescent="0.2">
      <c r="A20" s="168" t="s">
        <v>53</v>
      </c>
      <c r="B20" s="168">
        <f>ROUND(VALUE(SUBSTITUTE(実質収支比率等に係る経年分析!F$47,"▲","-")),2)</f>
        <v>3.95</v>
      </c>
      <c r="C20" s="168">
        <f>ROUND(VALUE(SUBSTITUTE(実質収支比率等に係る経年分析!G$47,"▲","-")),2)</f>
        <v>6.21</v>
      </c>
      <c r="D20" s="168">
        <f>ROUND(VALUE(SUBSTITUTE(実質収支比率等に係る経年分析!H$47,"▲","-")),2)</f>
        <v>8.6300000000000008</v>
      </c>
      <c r="E20" s="168">
        <f>ROUND(VALUE(SUBSTITUTE(実質収支比率等に係る経年分析!I$47,"▲","-")),2)</f>
        <v>11.56</v>
      </c>
      <c r="F20" s="168">
        <f>ROUND(VALUE(SUBSTITUTE(実質収支比率等に係る経年分析!J$47,"▲","-")),2)</f>
        <v>15.61</v>
      </c>
    </row>
    <row r="21" spans="1:11" x14ac:dyDescent="0.2">
      <c r="A21" s="168" t="s">
        <v>54</v>
      </c>
      <c r="B21" s="168">
        <f>IF(ISNUMBER(VALUE(SUBSTITUTE(実質収支比率等に係る経年分析!F$49,"▲","-"))),ROUND(VALUE(SUBSTITUTE(実質収支比率等に係る経年分析!F$49,"▲","-")),2),NA())</f>
        <v>-2.21</v>
      </c>
      <c r="C21" s="168">
        <f>IF(ISNUMBER(VALUE(SUBSTITUTE(実質収支比率等に係る経年分析!G$49,"▲","-"))),ROUND(VALUE(SUBSTITUTE(実質収支比率等に係る経年分析!G$49,"▲","-")),2),NA())</f>
        <v>0.35</v>
      </c>
      <c r="D21" s="168">
        <f>IF(ISNUMBER(VALUE(SUBSTITUTE(実質収支比率等に係る経年分析!H$49,"▲","-"))),ROUND(VALUE(SUBSTITUTE(実質収支比率等に係る経年分析!H$49,"▲","-")),2),NA())</f>
        <v>7.82</v>
      </c>
      <c r="E21" s="168">
        <f>IF(ISNUMBER(VALUE(SUBSTITUTE(実質収支比率等に係る経年分析!I$49,"▲","-"))),ROUND(VALUE(SUBSTITUTE(実質収支比率等に係る経年分析!I$49,"▲","-")),2),NA())</f>
        <v>-8.99</v>
      </c>
      <c r="F21" s="168">
        <f>IF(ISNUMBER(VALUE(SUBSTITUTE(実質収支比率等に係る経年分析!J$49,"▲","-"))),ROUND(VALUE(SUBSTITUTE(実質収支比率等に係る経年分析!J$49,"▲","-")),2),NA())</f>
        <v>-4.82</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0.32</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0.02</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国民健康保険事業特別会計（直営診療勘定）</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2">
      <c r="A30" s="169" t="str">
        <f>IF(連結実質赤字比率に係る赤字・黒字の構成分析!C$40="",NA(),連結実質赤字比率に係る赤字・黒字の構成分析!C$40)</f>
        <v>自動車駐車場事業特別会計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0.02</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0.02</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0.02</v>
      </c>
    </row>
    <row r="31" spans="1:11" x14ac:dyDescent="0.2">
      <c r="A31" s="169" t="str">
        <f>IF(連結実質赤字比率に係る赤字・黒字の構成分析!C$39="",NA(),連結実質赤字比率に係る赤字・黒字の構成分析!C$39)</f>
        <v>後期高齢者医療事業特別会計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0.12</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0.13</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0.13</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0.14000000000000001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0.14000000000000001</v>
      </c>
    </row>
    <row r="32" spans="1:11" x14ac:dyDescent="0.2">
      <c r="A32" s="169" t="str">
        <f>IF(連結実質赤字比率に係る赤字・黒字の構成分析!C$38="",NA(),連結実質赤字比率に係る赤字・黒字の構成分析!C$38)</f>
        <v>簡易水道事業会計</v>
      </c>
      <c r="B32" s="169" t="e">
        <f>IF(ROUND(VALUE(SUBSTITUTE(連結実質赤字比率に係る赤字・黒字の構成分析!F$38,"▲", "-")), 2) &lt; 0, ABS(ROUND(VALUE(SUBSTITUTE(連結実質赤字比率に係る赤字・黒字の構成分析!F$38,"▲", "-")), 2)), NA())</f>
        <v>#VALUE!</v>
      </c>
      <c r="C32" s="169" t="e">
        <f>IF(ROUND(VALUE(SUBSTITUTE(連結実質赤字比率に係る赤字・黒字の構成分析!F$38,"▲", "-")), 2) &gt;= 0, ABS(ROUND(VALUE(SUBSTITUTE(連結実質赤字比率に係る赤字・黒字の構成分析!F$38,"▲", "-")), 2)), NA())</f>
        <v>#VALUE!</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0.09</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0.08</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0.16</v>
      </c>
    </row>
    <row r="33" spans="1:16" x14ac:dyDescent="0.2">
      <c r="A33" s="169" t="str">
        <f>IF(連結実質赤字比率に係る赤字・黒字の構成分析!C$37="",NA(),連結実質赤字比率に係る赤字・黒字の構成分析!C$37)</f>
        <v>国民健康保険事業特別会計（事業勘定）</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1.53</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1.51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0.19</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0.32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0.21</v>
      </c>
    </row>
    <row r="34" spans="1:16" x14ac:dyDescent="0.2">
      <c r="A34" s="169" t="str">
        <f>IF(連結実質赤字比率に係る赤字・黒字の構成分析!C$36="",NA(),連結実質赤字比率に係る赤字・黒字の構成分析!C$36)</f>
        <v>介護保険事業特別会計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0.47</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1.26</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0.85</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1.08</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0.56000000000000005</v>
      </c>
    </row>
    <row r="35" spans="1:16" x14ac:dyDescent="0.2">
      <c r="A35" s="169" t="str">
        <f>IF(連結実質赤字比率に係る赤字・黒字の構成分析!C$35="",NA(),連結実質赤字比率に係る赤字・黒字の構成分析!C$35)</f>
        <v>下水道事業会計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2.0299999999999998</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2.4</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2.77</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3</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3.59</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5.13</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5.71</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13.31</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8.86</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3.81</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26341</v>
      </c>
      <c r="E42" s="170"/>
      <c r="F42" s="170"/>
      <c r="G42" s="170">
        <f>'実質公債費比率（分子）の構造'!L$52</f>
        <v>27129</v>
      </c>
      <c r="H42" s="170"/>
      <c r="I42" s="170"/>
      <c r="J42" s="170">
        <f>'実質公債費比率（分子）の構造'!M$52</f>
        <v>26574</v>
      </c>
      <c r="K42" s="170"/>
      <c r="L42" s="170"/>
      <c r="M42" s="170">
        <f>'実質公債費比率（分子）の構造'!N$52</f>
        <v>26635</v>
      </c>
      <c r="N42" s="170"/>
      <c r="O42" s="170"/>
      <c r="P42" s="170">
        <f>'実質公債費比率（分子）の構造'!O$52</f>
        <v>25565</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972</v>
      </c>
      <c r="C44" s="170"/>
      <c r="D44" s="170"/>
      <c r="E44" s="170">
        <f>'実質公債費比率（分子）の構造'!L$50</f>
        <v>969</v>
      </c>
      <c r="F44" s="170"/>
      <c r="G44" s="170"/>
      <c r="H44" s="170">
        <f>'実質公債費比率（分子）の構造'!M$50</f>
        <v>903</v>
      </c>
      <c r="I44" s="170"/>
      <c r="J44" s="170"/>
      <c r="K44" s="170">
        <f>'実質公債費比率（分子）の構造'!N$50</f>
        <v>898</v>
      </c>
      <c r="L44" s="170"/>
      <c r="M44" s="170"/>
      <c r="N44" s="170">
        <f>'実質公債費比率（分子）の構造'!O$50</f>
        <v>897</v>
      </c>
      <c r="O44" s="170"/>
      <c r="P44" s="170"/>
    </row>
    <row r="45" spans="1:16" x14ac:dyDescent="0.2">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2">
      <c r="A46" s="170" t="s">
        <v>64</v>
      </c>
      <c r="B46" s="170">
        <f>'実質公債費比率（分子）の構造'!K$48</f>
        <v>4206</v>
      </c>
      <c r="C46" s="170"/>
      <c r="D46" s="170"/>
      <c r="E46" s="170">
        <f>'実質公債費比率（分子）の構造'!L$48</f>
        <v>4083</v>
      </c>
      <c r="F46" s="170"/>
      <c r="G46" s="170"/>
      <c r="H46" s="170">
        <f>'実質公債費比率（分子）の構造'!M$48</f>
        <v>3826</v>
      </c>
      <c r="I46" s="170"/>
      <c r="J46" s="170"/>
      <c r="K46" s="170">
        <f>'実質公債費比率（分子）の構造'!N$48</f>
        <v>3728</v>
      </c>
      <c r="L46" s="170"/>
      <c r="M46" s="170"/>
      <c r="N46" s="170">
        <f>'実質公債費比率（分子）の構造'!O$48</f>
        <v>3586</v>
      </c>
      <c r="O46" s="170"/>
      <c r="P46" s="170"/>
    </row>
    <row r="47" spans="1:16" x14ac:dyDescent="0.2">
      <c r="A47" s="170" t="s">
        <v>12</v>
      </c>
      <c r="B47" s="170">
        <f>'実質公債費比率（分子）の構造'!K$47</f>
        <v>3060</v>
      </c>
      <c r="C47" s="170"/>
      <c r="D47" s="170"/>
      <c r="E47" s="170">
        <f>'実質公債費比率（分子）の構造'!L$47</f>
        <v>3393</v>
      </c>
      <c r="F47" s="170"/>
      <c r="G47" s="170"/>
      <c r="H47" s="170">
        <f>'実質公債費比率（分子）の構造'!M$47</f>
        <v>3611</v>
      </c>
      <c r="I47" s="170"/>
      <c r="J47" s="170"/>
      <c r="K47" s="170">
        <f>'実質公債費比率（分子）の構造'!N$47</f>
        <v>4056</v>
      </c>
      <c r="L47" s="170"/>
      <c r="M47" s="170"/>
      <c r="N47" s="170">
        <f>'実質公債費比率（分子）の構造'!O$47</f>
        <v>4191</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22603</v>
      </c>
      <c r="C49" s="170"/>
      <c r="D49" s="170"/>
      <c r="E49" s="170">
        <f>'実質公債費比率（分子）の構造'!L$45</f>
        <v>22906</v>
      </c>
      <c r="F49" s="170"/>
      <c r="G49" s="170"/>
      <c r="H49" s="170">
        <f>'実質公債費比率（分子）の構造'!M$45</f>
        <v>22802</v>
      </c>
      <c r="I49" s="170"/>
      <c r="J49" s="170"/>
      <c r="K49" s="170">
        <f>'実質公債費比率（分子）の構造'!N$45</f>
        <v>22614</v>
      </c>
      <c r="L49" s="170"/>
      <c r="M49" s="170"/>
      <c r="N49" s="170">
        <f>'実質公債費比率（分子）の構造'!O$45</f>
        <v>21658</v>
      </c>
      <c r="O49" s="170"/>
      <c r="P49" s="170"/>
    </row>
    <row r="50" spans="1:16" x14ac:dyDescent="0.2">
      <c r="A50" s="170" t="s">
        <v>67</v>
      </c>
      <c r="B50" s="170" t="e">
        <f>NA()</f>
        <v>#N/A</v>
      </c>
      <c r="C50" s="170">
        <f>IF(ISNUMBER('実質公債費比率（分子）の構造'!K$53),'実質公債費比率（分子）の構造'!K$53,NA())</f>
        <v>4500</v>
      </c>
      <c r="D50" s="170" t="e">
        <f>NA()</f>
        <v>#N/A</v>
      </c>
      <c r="E50" s="170" t="e">
        <f>NA()</f>
        <v>#N/A</v>
      </c>
      <c r="F50" s="170">
        <f>IF(ISNUMBER('実質公債費比率（分子）の構造'!L$53),'実質公債費比率（分子）の構造'!L$53,NA())</f>
        <v>4222</v>
      </c>
      <c r="G50" s="170" t="e">
        <f>NA()</f>
        <v>#N/A</v>
      </c>
      <c r="H50" s="170" t="e">
        <f>NA()</f>
        <v>#N/A</v>
      </c>
      <c r="I50" s="170">
        <f>IF(ISNUMBER('実質公債費比率（分子）の構造'!M$53),'実質公債費比率（分子）の構造'!M$53,NA())</f>
        <v>4568</v>
      </c>
      <c r="J50" s="170" t="e">
        <f>NA()</f>
        <v>#N/A</v>
      </c>
      <c r="K50" s="170" t="e">
        <f>NA()</f>
        <v>#N/A</v>
      </c>
      <c r="L50" s="170">
        <f>IF(ISNUMBER('実質公債費比率（分子）の構造'!N$53),'実質公債費比率（分子）の構造'!N$53,NA())</f>
        <v>4661</v>
      </c>
      <c r="M50" s="170" t="e">
        <f>NA()</f>
        <v>#N/A</v>
      </c>
      <c r="N50" s="170" t="e">
        <f>NA()</f>
        <v>#N/A</v>
      </c>
      <c r="O50" s="170">
        <f>IF(ISNUMBER('実質公債費比率（分子）の構造'!O$53),'実質公債費比率（分子）の構造'!O$53,NA())</f>
        <v>4767</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241159</v>
      </c>
      <c r="E56" s="169"/>
      <c r="F56" s="169"/>
      <c r="G56" s="169">
        <f>'将来負担比率（分子）の構造'!J$52</f>
        <v>246021</v>
      </c>
      <c r="H56" s="169"/>
      <c r="I56" s="169"/>
      <c r="J56" s="169">
        <f>'将来負担比率（分子）の構造'!K$52</f>
        <v>251678</v>
      </c>
      <c r="K56" s="169"/>
      <c r="L56" s="169"/>
      <c r="M56" s="169">
        <f>'将来負担比率（分子）の構造'!L$52</f>
        <v>247168</v>
      </c>
      <c r="N56" s="169"/>
      <c r="O56" s="169"/>
      <c r="P56" s="169">
        <f>'将来負担比率（分子）の構造'!M$52</f>
        <v>246755</v>
      </c>
    </row>
    <row r="57" spans="1:16" x14ac:dyDescent="0.2">
      <c r="A57" s="169" t="s">
        <v>42</v>
      </c>
      <c r="B57" s="169"/>
      <c r="C57" s="169"/>
      <c r="D57" s="169">
        <f>'将来負担比率（分子）の構造'!I$51</f>
        <v>66555</v>
      </c>
      <c r="E57" s="169"/>
      <c r="F57" s="169"/>
      <c r="G57" s="169">
        <f>'将来負担比率（分子）の構造'!J$51</f>
        <v>64534</v>
      </c>
      <c r="H57" s="169"/>
      <c r="I57" s="169"/>
      <c r="J57" s="169">
        <f>'将来負担比率（分子）の構造'!K$51</f>
        <v>61770</v>
      </c>
      <c r="K57" s="169"/>
      <c r="L57" s="169"/>
      <c r="M57" s="169">
        <f>'将来負担比率（分子）の構造'!L$51</f>
        <v>59189</v>
      </c>
      <c r="N57" s="169"/>
      <c r="O57" s="169"/>
      <c r="P57" s="169">
        <f>'将来負担比率（分子）の構造'!M$51</f>
        <v>55625</v>
      </c>
    </row>
    <row r="58" spans="1:16" x14ac:dyDescent="0.2">
      <c r="A58" s="169" t="s">
        <v>41</v>
      </c>
      <c r="B58" s="169"/>
      <c r="C58" s="169"/>
      <c r="D58" s="169">
        <f>'将来負担比率（分子）の構造'!I$50</f>
        <v>37422</v>
      </c>
      <c r="E58" s="169"/>
      <c r="F58" s="169"/>
      <c r="G58" s="169">
        <f>'将来負担比率（分子）の構造'!J$50</f>
        <v>40440</v>
      </c>
      <c r="H58" s="169"/>
      <c r="I58" s="169"/>
      <c r="J58" s="169">
        <f>'将来負担比率（分子）の構造'!K$50</f>
        <v>49115</v>
      </c>
      <c r="K58" s="169"/>
      <c r="L58" s="169"/>
      <c r="M58" s="169">
        <f>'将来負担比率（分子）の構造'!L$50</f>
        <v>65489</v>
      </c>
      <c r="N58" s="169"/>
      <c r="O58" s="169"/>
      <c r="P58" s="169">
        <f>'将来負担比率（分子）の構造'!M$50</f>
        <v>80318</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f>'将来負担比率（分子）の構造'!I$46</f>
        <v>2345</v>
      </c>
      <c r="C61" s="169"/>
      <c r="D61" s="169"/>
      <c r="E61" s="169">
        <f>'将来負担比率（分子）の構造'!J$46</f>
        <v>1063</v>
      </c>
      <c r="F61" s="169"/>
      <c r="G61" s="169"/>
      <c r="H61" s="169">
        <f>'将来負担比率（分子）の構造'!K$46</f>
        <v>405</v>
      </c>
      <c r="I61" s="169"/>
      <c r="J61" s="169"/>
      <c r="K61" s="169">
        <f>'将来負担比率（分子）の構造'!L$46</f>
        <v>350</v>
      </c>
      <c r="L61" s="169"/>
      <c r="M61" s="169"/>
      <c r="N61" s="169">
        <f>'将来負担比率（分子）の構造'!M$46</f>
        <v>295</v>
      </c>
      <c r="O61" s="169"/>
      <c r="P61" s="169"/>
    </row>
    <row r="62" spans="1:16" x14ac:dyDescent="0.2">
      <c r="A62" s="169" t="s">
        <v>35</v>
      </c>
      <c r="B62" s="169">
        <f>'将来負担比率（分子）の構造'!I$45</f>
        <v>42650</v>
      </c>
      <c r="C62" s="169"/>
      <c r="D62" s="169"/>
      <c r="E62" s="169">
        <f>'将来負担比率（分子）の構造'!J$45</f>
        <v>41836</v>
      </c>
      <c r="F62" s="169"/>
      <c r="G62" s="169"/>
      <c r="H62" s="169">
        <f>'将来負担比率（分子）の構造'!K$45</f>
        <v>42114</v>
      </c>
      <c r="I62" s="169"/>
      <c r="J62" s="169"/>
      <c r="K62" s="169">
        <f>'将来負担比率（分子）の構造'!L$45</f>
        <v>42049</v>
      </c>
      <c r="L62" s="169"/>
      <c r="M62" s="169"/>
      <c r="N62" s="169">
        <f>'将来負担比率（分子）の構造'!M$45</f>
        <v>42375</v>
      </c>
      <c r="O62" s="169"/>
      <c r="P62" s="169"/>
    </row>
    <row r="63" spans="1:16" x14ac:dyDescent="0.2">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2">
      <c r="A64" s="169" t="s">
        <v>33</v>
      </c>
      <c r="B64" s="169">
        <f>'将来負担比率（分子）の構造'!I$43</f>
        <v>39506</v>
      </c>
      <c r="C64" s="169"/>
      <c r="D64" s="169"/>
      <c r="E64" s="169">
        <f>'将来負担比率（分子）の構造'!J$43</f>
        <v>38251</v>
      </c>
      <c r="F64" s="169"/>
      <c r="G64" s="169"/>
      <c r="H64" s="169">
        <f>'将来負担比率（分子）の構造'!K$43</f>
        <v>37280</v>
      </c>
      <c r="I64" s="169"/>
      <c r="J64" s="169"/>
      <c r="K64" s="169">
        <f>'将来負担比率（分子）の構造'!L$43</f>
        <v>35991</v>
      </c>
      <c r="L64" s="169"/>
      <c r="M64" s="169"/>
      <c r="N64" s="169">
        <f>'将来負担比率（分子）の構造'!M$43</f>
        <v>35712</v>
      </c>
      <c r="O64" s="169"/>
      <c r="P64" s="169"/>
    </row>
    <row r="65" spans="1:16" x14ac:dyDescent="0.2">
      <c r="A65" s="169" t="s">
        <v>32</v>
      </c>
      <c r="B65" s="169">
        <f>'将来負担比率（分子）の構造'!I$42</f>
        <v>18769</v>
      </c>
      <c r="C65" s="169"/>
      <c r="D65" s="169"/>
      <c r="E65" s="169">
        <f>'将来負担比率（分子）の構造'!J$42</f>
        <v>17191</v>
      </c>
      <c r="F65" s="169"/>
      <c r="G65" s="169"/>
      <c r="H65" s="169">
        <f>'将来負担比率（分子）の構造'!K$42</f>
        <v>15081</v>
      </c>
      <c r="I65" s="169"/>
      <c r="J65" s="169"/>
      <c r="K65" s="169">
        <f>'将来負担比率（分子）の構造'!L$42</f>
        <v>14189</v>
      </c>
      <c r="L65" s="169"/>
      <c r="M65" s="169"/>
      <c r="N65" s="169">
        <f>'将来負担比率（分子）の構造'!M$42</f>
        <v>13298</v>
      </c>
      <c r="O65" s="169"/>
      <c r="P65" s="169"/>
    </row>
    <row r="66" spans="1:16" x14ac:dyDescent="0.2">
      <c r="A66" s="169" t="s">
        <v>31</v>
      </c>
      <c r="B66" s="169">
        <f>'将来負担比率（分子）の構造'!I$41</f>
        <v>290250</v>
      </c>
      <c r="C66" s="169"/>
      <c r="D66" s="169"/>
      <c r="E66" s="169">
        <f>'将来負担比率（分子）の構造'!J$41</f>
        <v>290404</v>
      </c>
      <c r="F66" s="169"/>
      <c r="G66" s="169"/>
      <c r="H66" s="169">
        <f>'将来負担比率（分子）の構造'!K$41</f>
        <v>291631</v>
      </c>
      <c r="I66" s="169"/>
      <c r="J66" s="169"/>
      <c r="K66" s="169">
        <f>'将来負担比率（分子）の構造'!L$41</f>
        <v>282643</v>
      </c>
      <c r="L66" s="169"/>
      <c r="M66" s="169"/>
      <c r="N66" s="169">
        <f>'将来負担比率（分子）の構造'!M$41</f>
        <v>278000</v>
      </c>
      <c r="O66" s="169"/>
      <c r="P66" s="169"/>
    </row>
    <row r="67" spans="1:16" x14ac:dyDescent="0.2">
      <c r="A67" s="169" t="s">
        <v>71</v>
      </c>
      <c r="B67" s="169" t="e">
        <f>NA()</f>
        <v>#N/A</v>
      </c>
      <c r="C67" s="169">
        <f>IF(ISNUMBER('将来負担比率（分子）の構造'!I$53), IF('将来負担比率（分子）の構造'!I$53 &lt; 0, 0, '将来負担比率（分子）の構造'!I$53), NA())</f>
        <v>48385</v>
      </c>
      <c r="D67" s="169" t="e">
        <f>NA()</f>
        <v>#N/A</v>
      </c>
      <c r="E67" s="169" t="e">
        <f>NA()</f>
        <v>#N/A</v>
      </c>
      <c r="F67" s="169">
        <f>IF(ISNUMBER('将来負担比率（分子）の構造'!J$53), IF('将来負担比率（分子）の構造'!J$53 &lt; 0, 0, '将来負担比率（分子）の構造'!J$53), NA())</f>
        <v>37749</v>
      </c>
      <c r="G67" s="169" t="e">
        <f>NA()</f>
        <v>#N/A</v>
      </c>
      <c r="H67" s="169" t="e">
        <f>NA()</f>
        <v>#N/A</v>
      </c>
      <c r="I67" s="169">
        <f>IF(ISNUMBER('将来負担比率（分子）の構造'!K$53), IF('将来負担比率（分子）の構造'!K$53 &lt; 0, 0, '将来負担比率（分子）の構造'!K$53), NA())</f>
        <v>23946</v>
      </c>
      <c r="J67" s="169" t="e">
        <f>NA()</f>
        <v>#N/A</v>
      </c>
      <c r="K67" s="169" t="e">
        <f>NA()</f>
        <v>#N/A</v>
      </c>
      <c r="L67" s="169">
        <f>IF(ISNUMBER('将来負担比率（分子）の構造'!L$53), IF('将来負担比率（分子）の構造'!L$53 &lt; 0, 0, '将来負担比率（分子）の構造'!L$53), NA())</f>
        <v>3377</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16034</v>
      </c>
      <c r="C72" s="173">
        <f>基金残高に係る経年分析!G55</f>
        <v>20841</v>
      </c>
      <c r="D72" s="173">
        <f>基金残高に係る経年分析!H55</f>
        <v>28861</v>
      </c>
    </row>
    <row r="73" spans="1:16" x14ac:dyDescent="0.2">
      <c r="A73" s="172" t="s">
        <v>74</v>
      </c>
      <c r="B73" s="173">
        <f>基金残高に係る経年分析!F56</f>
        <v>458</v>
      </c>
      <c r="C73" s="173">
        <f>基金残高に係る経年分析!G56</f>
        <v>479</v>
      </c>
      <c r="D73" s="173">
        <f>基金残高に係る経年分析!H56</f>
        <v>494</v>
      </c>
    </row>
    <row r="74" spans="1:16" x14ac:dyDescent="0.2">
      <c r="A74" s="172" t="s">
        <v>75</v>
      </c>
      <c r="B74" s="173">
        <f>基金残高に係る経年分析!F57</f>
        <v>7573</v>
      </c>
      <c r="C74" s="173">
        <f>基金残高に係る経年分析!G57</f>
        <v>18661</v>
      </c>
      <c r="D74" s="173">
        <f>基金残高に係る経年分析!H57</f>
        <v>24649</v>
      </c>
    </row>
  </sheetData>
  <sheetProtection algorithmName="SHA-512" hashValue="yJDDTrJKtJP1j6sQLrtwUaBOydNp3+G1WW9a7DibXSoe4JKXn6ZVgGM3IMQ9v8MflfJ66avCm1aCWZUkBGlddw==" saltValue="f1c4MooNWEp+D5nKYF3Ssw==" spinCount="100000" sheet="1" objects="1" scenarios="1"/>
  <phoneticPr fontId="2"/>
  <pageMargins left="0.78700000000000003" right="0.78700000000000003" top="0.98399999999999999" bottom="0.98399999999999999" header="0.51200000000000001" footer="0.51200000000000001"/>
  <pageSetup paperSize="9" orientation="portrait"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202</v>
      </c>
      <c r="DI1" s="590"/>
      <c r="DJ1" s="590"/>
      <c r="DK1" s="590"/>
      <c r="DL1" s="590"/>
      <c r="DM1" s="590"/>
      <c r="DN1" s="591"/>
      <c r="DO1" s="208"/>
      <c r="DP1" s="589" t="s">
        <v>203</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137544492</v>
      </c>
      <c r="S5" s="600"/>
      <c r="T5" s="600"/>
      <c r="U5" s="600"/>
      <c r="V5" s="600"/>
      <c r="W5" s="600"/>
      <c r="X5" s="600"/>
      <c r="Y5" s="601"/>
      <c r="Z5" s="602">
        <v>39.799999999999997</v>
      </c>
      <c r="AA5" s="602"/>
      <c r="AB5" s="602"/>
      <c r="AC5" s="602"/>
      <c r="AD5" s="603">
        <v>127819930</v>
      </c>
      <c r="AE5" s="603"/>
      <c r="AF5" s="603"/>
      <c r="AG5" s="603"/>
      <c r="AH5" s="603"/>
      <c r="AI5" s="603"/>
      <c r="AJ5" s="603"/>
      <c r="AK5" s="603"/>
      <c r="AL5" s="604">
        <v>70</v>
      </c>
      <c r="AM5" s="605"/>
      <c r="AN5" s="605"/>
      <c r="AO5" s="606"/>
      <c r="AP5" s="596" t="s">
        <v>216</v>
      </c>
      <c r="AQ5" s="597"/>
      <c r="AR5" s="597"/>
      <c r="AS5" s="597"/>
      <c r="AT5" s="597"/>
      <c r="AU5" s="597"/>
      <c r="AV5" s="597"/>
      <c r="AW5" s="597"/>
      <c r="AX5" s="597"/>
      <c r="AY5" s="597"/>
      <c r="AZ5" s="597"/>
      <c r="BA5" s="597"/>
      <c r="BB5" s="597"/>
      <c r="BC5" s="597"/>
      <c r="BD5" s="597"/>
      <c r="BE5" s="597"/>
      <c r="BF5" s="598"/>
      <c r="BG5" s="610">
        <v>124484087</v>
      </c>
      <c r="BH5" s="611"/>
      <c r="BI5" s="611"/>
      <c r="BJ5" s="611"/>
      <c r="BK5" s="611"/>
      <c r="BL5" s="611"/>
      <c r="BM5" s="611"/>
      <c r="BN5" s="612"/>
      <c r="BO5" s="613">
        <v>90.5</v>
      </c>
      <c r="BP5" s="613"/>
      <c r="BQ5" s="613"/>
      <c r="BR5" s="613"/>
      <c r="BS5" s="614">
        <v>364231</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1743953</v>
      </c>
      <c r="S6" s="611"/>
      <c r="T6" s="611"/>
      <c r="U6" s="611"/>
      <c r="V6" s="611"/>
      <c r="W6" s="611"/>
      <c r="X6" s="611"/>
      <c r="Y6" s="612"/>
      <c r="Z6" s="613">
        <v>0.5</v>
      </c>
      <c r="AA6" s="613"/>
      <c r="AB6" s="613"/>
      <c r="AC6" s="613"/>
      <c r="AD6" s="614">
        <v>1743953</v>
      </c>
      <c r="AE6" s="614"/>
      <c r="AF6" s="614"/>
      <c r="AG6" s="614"/>
      <c r="AH6" s="614"/>
      <c r="AI6" s="614"/>
      <c r="AJ6" s="614"/>
      <c r="AK6" s="614"/>
      <c r="AL6" s="615">
        <v>1</v>
      </c>
      <c r="AM6" s="616"/>
      <c r="AN6" s="616"/>
      <c r="AO6" s="617"/>
      <c r="AP6" s="607" t="s">
        <v>221</v>
      </c>
      <c r="AQ6" s="608"/>
      <c r="AR6" s="608"/>
      <c r="AS6" s="608"/>
      <c r="AT6" s="608"/>
      <c r="AU6" s="608"/>
      <c r="AV6" s="608"/>
      <c r="AW6" s="608"/>
      <c r="AX6" s="608"/>
      <c r="AY6" s="608"/>
      <c r="AZ6" s="608"/>
      <c r="BA6" s="608"/>
      <c r="BB6" s="608"/>
      <c r="BC6" s="608"/>
      <c r="BD6" s="608"/>
      <c r="BE6" s="608"/>
      <c r="BF6" s="609"/>
      <c r="BG6" s="610">
        <v>124484087</v>
      </c>
      <c r="BH6" s="611"/>
      <c r="BI6" s="611"/>
      <c r="BJ6" s="611"/>
      <c r="BK6" s="611"/>
      <c r="BL6" s="611"/>
      <c r="BM6" s="611"/>
      <c r="BN6" s="612"/>
      <c r="BO6" s="613">
        <v>90.5</v>
      </c>
      <c r="BP6" s="613"/>
      <c r="BQ6" s="613"/>
      <c r="BR6" s="613"/>
      <c r="BS6" s="614">
        <v>364231</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928457</v>
      </c>
      <c r="CS6" s="611"/>
      <c r="CT6" s="611"/>
      <c r="CU6" s="611"/>
      <c r="CV6" s="611"/>
      <c r="CW6" s="611"/>
      <c r="CX6" s="611"/>
      <c r="CY6" s="612"/>
      <c r="CZ6" s="604">
        <v>0.3</v>
      </c>
      <c r="DA6" s="605"/>
      <c r="DB6" s="605"/>
      <c r="DC6" s="621"/>
      <c r="DD6" s="619" t="s">
        <v>122</v>
      </c>
      <c r="DE6" s="611"/>
      <c r="DF6" s="611"/>
      <c r="DG6" s="611"/>
      <c r="DH6" s="611"/>
      <c r="DI6" s="611"/>
      <c r="DJ6" s="611"/>
      <c r="DK6" s="611"/>
      <c r="DL6" s="611"/>
      <c r="DM6" s="611"/>
      <c r="DN6" s="611"/>
      <c r="DO6" s="611"/>
      <c r="DP6" s="612"/>
      <c r="DQ6" s="619">
        <v>928249</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36352</v>
      </c>
      <c r="S7" s="611"/>
      <c r="T7" s="611"/>
      <c r="U7" s="611"/>
      <c r="V7" s="611"/>
      <c r="W7" s="611"/>
      <c r="X7" s="611"/>
      <c r="Y7" s="612"/>
      <c r="Z7" s="613">
        <v>0</v>
      </c>
      <c r="AA7" s="613"/>
      <c r="AB7" s="613"/>
      <c r="AC7" s="613"/>
      <c r="AD7" s="614">
        <v>36352</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69149738</v>
      </c>
      <c r="BH7" s="611"/>
      <c r="BI7" s="611"/>
      <c r="BJ7" s="611"/>
      <c r="BK7" s="611"/>
      <c r="BL7" s="611"/>
      <c r="BM7" s="611"/>
      <c r="BN7" s="612"/>
      <c r="BO7" s="613">
        <v>50.3</v>
      </c>
      <c r="BP7" s="613"/>
      <c r="BQ7" s="613"/>
      <c r="BR7" s="613"/>
      <c r="BS7" s="614">
        <v>364231</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25753873</v>
      </c>
      <c r="CS7" s="611"/>
      <c r="CT7" s="611"/>
      <c r="CU7" s="611"/>
      <c r="CV7" s="611"/>
      <c r="CW7" s="611"/>
      <c r="CX7" s="611"/>
      <c r="CY7" s="612"/>
      <c r="CZ7" s="613">
        <v>7.6</v>
      </c>
      <c r="DA7" s="613"/>
      <c r="DB7" s="613"/>
      <c r="DC7" s="613"/>
      <c r="DD7" s="619">
        <v>695225</v>
      </c>
      <c r="DE7" s="611"/>
      <c r="DF7" s="611"/>
      <c r="DG7" s="611"/>
      <c r="DH7" s="611"/>
      <c r="DI7" s="611"/>
      <c r="DJ7" s="611"/>
      <c r="DK7" s="611"/>
      <c r="DL7" s="611"/>
      <c r="DM7" s="611"/>
      <c r="DN7" s="611"/>
      <c r="DO7" s="611"/>
      <c r="DP7" s="612"/>
      <c r="DQ7" s="619">
        <v>21940153</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897415</v>
      </c>
      <c r="S8" s="611"/>
      <c r="T8" s="611"/>
      <c r="U8" s="611"/>
      <c r="V8" s="611"/>
      <c r="W8" s="611"/>
      <c r="X8" s="611"/>
      <c r="Y8" s="612"/>
      <c r="Z8" s="613">
        <v>0.3</v>
      </c>
      <c r="AA8" s="613"/>
      <c r="AB8" s="613"/>
      <c r="AC8" s="613"/>
      <c r="AD8" s="614">
        <v>897415</v>
      </c>
      <c r="AE8" s="614"/>
      <c r="AF8" s="614"/>
      <c r="AG8" s="614"/>
      <c r="AH8" s="614"/>
      <c r="AI8" s="614"/>
      <c r="AJ8" s="614"/>
      <c r="AK8" s="614"/>
      <c r="AL8" s="615">
        <v>0.5</v>
      </c>
      <c r="AM8" s="616"/>
      <c r="AN8" s="616"/>
      <c r="AO8" s="617"/>
      <c r="AP8" s="607" t="s">
        <v>227</v>
      </c>
      <c r="AQ8" s="608"/>
      <c r="AR8" s="608"/>
      <c r="AS8" s="608"/>
      <c r="AT8" s="608"/>
      <c r="AU8" s="608"/>
      <c r="AV8" s="608"/>
      <c r="AW8" s="608"/>
      <c r="AX8" s="608"/>
      <c r="AY8" s="608"/>
      <c r="AZ8" s="608"/>
      <c r="BA8" s="608"/>
      <c r="BB8" s="608"/>
      <c r="BC8" s="608"/>
      <c r="BD8" s="608"/>
      <c r="BE8" s="608"/>
      <c r="BF8" s="609"/>
      <c r="BG8" s="610">
        <v>1331227</v>
      </c>
      <c r="BH8" s="611"/>
      <c r="BI8" s="611"/>
      <c r="BJ8" s="611"/>
      <c r="BK8" s="611"/>
      <c r="BL8" s="611"/>
      <c r="BM8" s="611"/>
      <c r="BN8" s="612"/>
      <c r="BO8" s="613">
        <v>1</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147129285</v>
      </c>
      <c r="CS8" s="611"/>
      <c r="CT8" s="611"/>
      <c r="CU8" s="611"/>
      <c r="CV8" s="611"/>
      <c r="CW8" s="611"/>
      <c r="CX8" s="611"/>
      <c r="CY8" s="612"/>
      <c r="CZ8" s="613">
        <v>43.6</v>
      </c>
      <c r="DA8" s="613"/>
      <c r="DB8" s="613"/>
      <c r="DC8" s="613"/>
      <c r="DD8" s="619">
        <v>731446</v>
      </c>
      <c r="DE8" s="611"/>
      <c r="DF8" s="611"/>
      <c r="DG8" s="611"/>
      <c r="DH8" s="611"/>
      <c r="DI8" s="611"/>
      <c r="DJ8" s="611"/>
      <c r="DK8" s="611"/>
      <c r="DL8" s="611"/>
      <c r="DM8" s="611"/>
      <c r="DN8" s="611"/>
      <c r="DO8" s="611"/>
      <c r="DP8" s="612"/>
      <c r="DQ8" s="619">
        <v>76223730</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994814</v>
      </c>
      <c r="S9" s="611"/>
      <c r="T9" s="611"/>
      <c r="U9" s="611"/>
      <c r="V9" s="611"/>
      <c r="W9" s="611"/>
      <c r="X9" s="611"/>
      <c r="Y9" s="612"/>
      <c r="Z9" s="613">
        <v>0.3</v>
      </c>
      <c r="AA9" s="613"/>
      <c r="AB9" s="613"/>
      <c r="AC9" s="613"/>
      <c r="AD9" s="614">
        <v>994814</v>
      </c>
      <c r="AE9" s="614"/>
      <c r="AF9" s="614"/>
      <c r="AG9" s="614"/>
      <c r="AH9" s="614"/>
      <c r="AI9" s="614"/>
      <c r="AJ9" s="614"/>
      <c r="AK9" s="614"/>
      <c r="AL9" s="615">
        <v>0.5</v>
      </c>
      <c r="AM9" s="616"/>
      <c r="AN9" s="616"/>
      <c r="AO9" s="617"/>
      <c r="AP9" s="607" t="s">
        <v>230</v>
      </c>
      <c r="AQ9" s="608"/>
      <c r="AR9" s="608"/>
      <c r="AS9" s="608"/>
      <c r="AT9" s="608"/>
      <c r="AU9" s="608"/>
      <c r="AV9" s="608"/>
      <c r="AW9" s="608"/>
      <c r="AX9" s="608"/>
      <c r="AY9" s="608"/>
      <c r="AZ9" s="608"/>
      <c r="BA9" s="608"/>
      <c r="BB9" s="608"/>
      <c r="BC9" s="608"/>
      <c r="BD9" s="608"/>
      <c r="BE9" s="608"/>
      <c r="BF9" s="609"/>
      <c r="BG9" s="610">
        <v>61938962</v>
      </c>
      <c r="BH9" s="611"/>
      <c r="BI9" s="611"/>
      <c r="BJ9" s="611"/>
      <c r="BK9" s="611"/>
      <c r="BL9" s="611"/>
      <c r="BM9" s="611"/>
      <c r="BN9" s="612"/>
      <c r="BO9" s="613">
        <v>45</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29364149</v>
      </c>
      <c r="CS9" s="611"/>
      <c r="CT9" s="611"/>
      <c r="CU9" s="611"/>
      <c r="CV9" s="611"/>
      <c r="CW9" s="611"/>
      <c r="CX9" s="611"/>
      <c r="CY9" s="612"/>
      <c r="CZ9" s="613">
        <v>8.6999999999999993</v>
      </c>
      <c r="DA9" s="613"/>
      <c r="DB9" s="613"/>
      <c r="DC9" s="613"/>
      <c r="DD9" s="619">
        <v>969953</v>
      </c>
      <c r="DE9" s="611"/>
      <c r="DF9" s="611"/>
      <c r="DG9" s="611"/>
      <c r="DH9" s="611"/>
      <c r="DI9" s="611"/>
      <c r="DJ9" s="611"/>
      <c r="DK9" s="611"/>
      <c r="DL9" s="611"/>
      <c r="DM9" s="611"/>
      <c r="DN9" s="611"/>
      <c r="DO9" s="611"/>
      <c r="DP9" s="612"/>
      <c r="DQ9" s="619">
        <v>20389154</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v>121485</v>
      </c>
      <c r="S10" s="611"/>
      <c r="T10" s="611"/>
      <c r="U10" s="611"/>
      <c r="V10" s="611"/>
      <c r="W10" s="611"/>
      <c r="X10" s="611"/>
      <c r="Y10" s="612"/>
      <c r="Z10" s="613">
        <v>0</v>
      </c>
      <c r="AA10" s="613"/>
      <c r="AB10" s="613"/>
      <c r="AC10" s="613"/>
      <c r="AD10" s="614">
        <v>121485</v>
      </c>
      <c r="AE10" s="614"/>
      <c r="AF10" s="614"/>
      <c r="AG10" s="614"/>
      <c r="AH10" s="614"/>
      <c r="AI10" s="614"/>
      <c r="AJ10" s="614"/>
      <c r="AK10" s="614"/>
      <c r="AL10" s="615">
        <v>0.1</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1800179</v>
      </c>
      <c r="BH10" s="611"/>
      <c r="BI10" s="611"/>
      <c r="BJ10" s="611"/>
      <c r="BK10" s="611"/>
      <c r="BL10" s="611"/>
      <c r="BM10" s="611"/>
      <c r="BN10" s="612"/>
      <c r="BO10" s="613">
        <v>1.3</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366569</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208334</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16394469</v>
      </c>
      <c r="S11" s="611"/>
      <c r="T11" s="611"/>
      <c r="U11" s="611"/>
      <c r="V11" s="611"/>
      <c r="W11" s="611"/>
      <c r="X11" s="611"/>
      <c r="Y11" s="612"/>
      <c r="Z11" s="615">
        <v>4.7</v>
      </c>
      <c r="AA11" s="616"/>
      <c r="AB11" s="616"/>
      <c r="AC11" s="622"/>
      <c r="AD11" s="619">
        <v>16394469</v>
      </c>
      <c r="AE11" s="611"/>
      <c r="AF11" s="611"/>
      <c r="AG11" s="611"/>
      <c r="AH11" s="611"/>
      <c r="AI11" s="611"/>
      <c r="AJ11" s="611"/>
      <c r="AK11" s="612"/>
      <c r="AL11" s="615">
        <v>9</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4079370</v>
      </c>
      <c r="BH11" s="611"/>
      <c r="BI11" s="611"/>
      <c r="BJ11" s="611"/>
      <c r="BK11" s="611"/>
      <c r="BL11" s="611"/>
      <c r="BM11" s="611"/>
      <c r="BN11" s="612"/>
      <c r="BO11" s="613">
        <v>3</v>
      </c>
      <c r="BP11" s="613"/>
      <c r="BQ11" s="613"/>
      <c r="BR11" s="613"/>
      <c r="BS11" s="614">
        <v>364231</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842146</v>
      </c>
      <c r="CS11" s="611"/>
      <c r="CT11" s="611"/>
      <c r="CU11" s="611"/>
      <c r="CV11" s="611"/>
      <c r="CW11" s="611"/>
      <c r="CX11" s="611"/>
      <c r="CY11" s="612"/>
      <c r="CZ11" s="613">
        <v>0.2</v>
      </c>
      <c r="DA11" s="613"/>
      <c r="DB11" s="613"/>
      <c r="DC11" s="613"/>
      <c r="DD11" s="619">
        <v>31683</v>
      </c>
      <c r="DE11" s="611"/>
      <c r="DF11" s="611"/>
      <c r="DG11" s="611"/>
      <c r="DH11" s="611"/>
      <c r="DI11" s="611"/>
      <c r="DJ11" s="611"/>
      <c r="DK11" s="611"/>
      <c r="DL11" s="611"/>
      <c r="DM11" s="611"/>
      <c r="DN11" s="611"/>
      <c r="DO11" s="611"/>
      <c r="DP11" s="612"/>
      <c r="DQ11" s="619">
        <v>736299</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167018</v>
      </c>
      <c r="S12" s="611"/>
      <c r="T12" s="611"/>
      <c r="U12" s="611"/>
      <c r="V12" s="611"/>
      <c r="W12" s="611"/>
      <c r="X12" s="611"/>
      <c r="Y12" s="612"/>
      <c r="Z12" s="613">
        <v>0</v>
      </c>
      <c r="AA12" s="613"/>
      <c r="AB12" s="613"/>
      <c r="AC12" s="613"/>
      <c r="AD12" s="614">
        <v>167018</v>
      </c>
      <c r="AE12" s="614"/>
      <c r="AF12" s="614"/>
      <c r="AG12" s="614"/>
      <c r="AH12" s="614"/>
      <c r="AI12" s="614"/>
      <c r="AJ12" s="614"/>
      <c r="AK12" s="614"/>
      <c r="AL12" s="615">
        <v>0.1</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49105914</v>
      </c>
      <c r="BH12" s="611"/>
      <c r="BI12" s="611"/>
      <c r="BJ12" s="611"/>
      <c r="BK12" s="611"/>
      <c r="BL12" s="611"/>
      <c r="BM12" s="611"/>
      <c r="BN12" s="612"/>
      <c r="BO12" s="613">
        <v>35.700000000000003</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11977590</v>
      </c>
      <c r="CS12" s="611"/>
      <c r="CT12" s="611"/>
      <c r="CU12" s="611"/>
      <c r="CV12" s="611"/>
      <c r="CW12" s="611"/>
      <c r="CX12" s="611"/>
      <c r="CY12" s="612"/>
      <c r="CZ12" s="613">
        <v>3.6</v>
      </c>
      <c r="DA12" s="613"/>
      <c r="DB12" s="613"/>
      <c r="DC12" s="613"/>
      <c r="DD12" s="619">
        <v>626505</v>
      </c>
      <c r="DE12" s="611"/>
      <c r="DF12" s="611"/>
      <c r="DG12" s="611"/>
      <c r="DH12" s="611"/>
      <c r="DI12" s="611"/>
      <c r="DJ12" s="611"/>
      <c r="DK12" s="611"/>
      <c r="DL12" s="611"/>
      <c r="DM12" s="611"/>
      <c r="DN12" s="611"/>
      <c r="DO12" s="611"/>
      <c r="DP12" s="612"/>
      <c r="DQ12" s="619">
        <v>1666795</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48011403</v>
      </c>
      <c r="BH13" s="611"/>
      <c r="BI13" s="611"/>
      <c r="BJ13" s="611"/>
      <c r="BK13" s="611"/>
      <c r="BL13" s="611"/>
      <c r="BM13" s="611"/>
      <c r="BN13" s="612"/>
      <c r="BO13" s="613">
        <v>34.9</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28072318</v>
      </c>
      <c r="CS13" s="611"/>
      <c r="CT13" s="611"/>
      <c r="CU13" s="611"/>
      <c r="CV13" s="611"/>
      <c r="CW13" s="611"/>
      <c r="CX13" s="611"/>
      <c r="CY13" s="612"/>
      <c r="CZ13" s="613">
        <v>8.3000000000000007</v>
      </c>
      <c r="DA13" s="613"/>
      <c r="DB13" s="613"/>
      <c r="DC13" s="613"/>
      <c r="DD13" s="619">
        <v>12045429</v>
      </c>
      <c r="DE13" s="611"/>
      <c r="DF13" s="611"/>
      <c r="DG13" s="611"/>
      <c r="DH13" s="611"/>
      <c r="DI13" s="611"/>
      <c r="DJ13" s="611"/>
      <c r="DK13" s="611"/>
      <c r="DL13" s="611"/>
      <c r="DM13" s="611"/>
      <c r="DN13" s="611"/>
      <c r="DO13" s="611"/>
      <c r="DP13" s="612"/>
      <c r="DQ13" s="619">
        <v>18478756</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v>16276</v>
      </c>
      <c r="S14" s="611"/>
      <c r="T14" s="611"/>
      <c r="U14" s="611"/>
      <c r="V14" s="611"/>
      <c r="W14" s="611"/>
      <c r="X14" s="611"/>
      <c r="Y14" s="612"/>
      <c r="Z14" s="613">
        <v>0</v>
      </c>
      <c r="AA14" s="613"/>
      <c r="AB14" s="613"/>
      <c r="AC14" s="613"/>
      <c r="AD14" s="614">
        <v>16276</v>
      </c>
      <c r="AE14" s="614"/>
      <c r="AF14" s="614"/>
      <c r="AG14" s="614"/>
      <c r="AH14" s="614"/>
      <c r="AI14" s="614"/>
      <c r="AJ14" s="614"/>
      <c r="AK14" s="614"/>
      <c r="AL14" s="615">
        <v>0</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1247934</v>
      </c>
      <c r="BH14" s="611"/>
      <c r="BI14" s="611"/>
      <c r="BJ14" s="611"/>
      <c r="BK14" s="611"/>
      <c r="BL14" s="611"/>
      <c r="BM14" s="611"/>
      <c r="BN14" s="612"/>
      <c r="BO14" s="613">
        <v>0.9</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9795001</v>
      </c>
      <c r="CS14" s="611"/>
      <c r="CT14" s="611"/>
      <c r="CU14" s="611"/>
      <c r="CV14" s="611"/>
      <c r="CW14" s="611"/>
      <c r="CX14" s="611"/>
      <c r="CY14" s="612"/>
      <c r="CZ14" s="613">
        <v>2.9</v>
      </c>
      <c r="DA14" s="613"/>
      <c r="DB14" s="613"/>
      <c r="DC14" s="613"/>
      <c r="DD14" s="619">
        <v>2549309</v>
      </c>
      <c r="DE14" s="611"/>
      <c r="DF14" s="611"/>
      <c r="DG14" s="611"/>
      <c r="DH14" s="611"/>
      <c r="DI14" s="611"/>
      <c r="DJ14" s="611"/>
      <c r="DK14" s="611"/>
      <c r="DL14" s="611"/>
      <c r="DM14" s="611"/>
      <c r="DN14" s="611"/>
      <c r="DO14" s="611"/>
      <c r="DP14" s="612"/>
      <c r="DQ14" s="619">
        <v>7728790</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3253381</v>
      </c>
      <c r="S15" s="611"/>
      <c r="T15" s="611"/>
      <c r="U15" s="611"/>
      <c r="V15" s="611"/>
      <c r="W15" s="611"/>
      <c r="X15" s="611"/>
      <c r="Y15" s="612"/>
      <c r="Z15" s="613">
        <v>0.9</v>
      </c>
      <c r="AA15" s="613"/>
      <c r="AB15" s="613"/>
      <c r="AC15" s="613"/>
      <c r="AD15" s="614">
        <v>3253381</v>
      </c>
      <c r="AE15" s="614"/>
      <c r="AF15" s="614"/>
      <c r="AG15" s="614"/>
      <c r="AH15" s="614"/>
      <c r="AI15" s="614"/>
      <c r="AJ15" s="614"/>
      <c r="AK15" s="614"/>
      <c r="AL15" s="615">
        <v>1.8</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4980501</v>
      </c>
      <c r="BH15" s="611"/>
      <c r="BI15" s="611"/>
      <c r="BJ15" s="611"/>
      <c r="BK15" s="611"/>
      <c r="BL15" s="611"/>
      <c r="BM15" s="611"/>
      <c r="BN15" s="612"/>
      <c r="BO15" s="613">
        <v>3.6</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54922120</v>
      </c>
      <c r="CS15" s="611"/>
      <c r="CT15" s="611"/>
      <c r="CU15" s="611"/>
      <c r="CV15" s="611"/>
      <c r="CW15" s="611"/>
      <c r="CX15" s="611"/>
      <c r="CY15" s="612"/>
      <c r="CZ15" s="613">
        <v>16.3</v>
      </c>
      <c r="DA15" s="613"/>
      <c r="DB15" s="613"/>
      <c r="DC15" s="613"/>
      <c r="DD15" s="619">
        <v>3765986</v>
      </c>
      <c r="DE15" s="611"/>
      <c r="DF15" s="611"/>
      <c r="DG15" s="611"/>
      <c r="DH15" s="611"/>
      <c r="DI15" s="611"/>
      <c r="DJ15" s="611"/>
      <c r="DK15" s="611"/>
      <c r="DL15" s="611"/>
      <c r="DM15" s="611"/>
      <c r="DN15" s="611"/>
      <c r="DO15" s="611"/>
      <c r="DP15" s="612"/>
      <c r="DQ15" s="619">
        <v>39716684</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656421</v>
      </c>
      <c r="S16" s="611"/>
      <c r="T16" s="611"/>
      <c r="U16" s="611"/>
      <c r="V16" s="611"/>
      <c r="W16" s="611"/>
      <c r="X16" s="611"/>
      <c r="Y16" s="612"/>
      <c r="Z16" s="613">
        <v>0.2</v>
      </c>
      <c r="AA16" s="613"/>
      <c r="AB16" s="613"/>
      <c r="AC16" s="613"/>
      <c r="AD16" s="614">
        <v>656421</v>
      </c>
      <c r="AE16" s="614"/>
      <c r="AF16" s="614"/>
      <c r="AG16" s="614"/>
      <c r="AH16" s="614"/>
      <c r="AI16" s="614"/>
      <c r="AJ16" s="614"/>
      <c r="AK16" s="614"/>
      <c r="AL16" s="615">
        <v>0.4</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226885</v>
      </c>
      <c r="CS16" s="611"/>
      <c r="CT16" s="611"/>
      <c r="CU16" s="611"/>
      <c r="CV16" s="611"/>
      <c r="CW16" s="611"/>
      <c r="CX16" s="611"/>
      <c r="CY16" s="612"/>
      <c r="CZ16" s="613">
        <v>0.1</v>
      </c>
      <c r="DA16" s="613"/>
      <c r="DB16" s="613"/>
      <c r="DC16" s="613"/>
      <c r="DD16" s="619" t="s">
        <v>122</v>
      </c>
      <c r="DE16" s="611"/>
      <c r="DF16" s="611"/>
      <c r="DG16" s="611"/>
      <c r="DH16" s="611"/>
      <c r="DI16" s="611"/>
      <c r="DJ16" s="611"/>
      <c r="DK16" s="611"/>
      <c r="DL16" s="611"/>
      <c r="DM16" s="611"/>
      <c r="DN16" s="611"/>
      <c r="DO16" s="611"/>
      <c r="DP16" s="612"/>
      <c r="DQ16" s="619">
        <v>138813</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1592642</v>
      </c>
      <c r="S17" s="611"/>
      <c r="T17" s="611"/>
      <c r="U17" s="611"/>
      <c r="V17" s="611"/>
      <c r="W17" s="611"/>
      <c r="X17" s="611"/>
      <c r="Y17" s="612"/>
      <c r="Z17" s="613">
        <v>0.5</v>
      </c>
      <c r="AA17" s="613"/>
      <c r="AB17" s="613"/>
      <c r="AC17" s="613"/>
      <c r="AD17" s="614">
        <v>1592642</v>
      </c>
      <c r="AE17" s="614"/>
      <c r="AF17" s="614"/>
      <c r="AG17" s="614"/>
      <c r="AH17" s="614"/>
      <c r="AI17" s="614"/>
      <c r="AJ17" s="614"/>
      <c r="AK17" s="614"/>
      <c r="AL17" s="615">
        <v>0.9</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27857381</v>
      </c>
      <c r="CS17" s="611"/>
      <c r="CT17" s="611"/>
      <c r="CU17" s="611"/>
      <c r="CV17" s="611"/>
      <c r="CW17" s="611"/>
      <c r="CX17" s="611"/>
      <c r="CY17" s="612"/>
      <c r="CZ17" s="613">
        <v>8.3000000000000007</v>
      </c>
      <c r="DA17" s="613"/>
      <c r="DB17" s="613"/>
      <c r="DC17" s="613"/>
      <c r="DD17" s="619" t="s">
        <v>122</v>
      </c>
      <c r="DE17" s="611"/>
      <c r="DF17" s="611"/>
      <c r="DG17" s="611"/>
      <c r="DH17" s="611"/>
      <c r="DI17" s="611"/>
      <c r="DJ17" s="611"/>
      <c r="DK17" s="611"/>
      <c r="DL17" s="611"/>
      <c r="DM17" s="611"/>
      <c r="DN17" s="611"/>
      <c r="DO17" s="611"/>
      <c r="DP17" s="612"/>
      <c r="DQ17" s="619">
        <v>27219755</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1088517</v>
      </c>
      <c r="S18" s="611"/>
      <c r="T18" s="611"/>
      <c r="U18" s="611"/>
      <c r="V18" s="611"/>
      <c r="W18" s="611"/>
      <c r="X18" s="611"/>
      <c r="Y18" s="612"/>
      <c r="Z18" s="613">
        <v>0.3</v>
      </c>
      <c r="AA18" s="613"/>
      <c r="AB18" s="613"/>
      <c r="AC18" s="613"/>
      <c r="AD18" s="614">
        <v>1088517</v>
      </c>
      <c r="AE18" s="614"/>
      <c r="AF18" s="614"/>
      <c r="AG18" s="614"/>
      <c r="AH18" s="614"/>
      <c r="AI18" s="614"/>
      <c r="AJ18" s="614"/>
      <c r="AK18" s="614"/>
      <c r="AL18" s="615">
        <v>0.6</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1040792</v>
      </c>
      <c r="S19" s="611"/>
      <c r="T19" s="611"/>
      <c r="U19" s="611"/>
      <c r="V19" s="611"/>
      <c r="W19" s="611"/>
      <c r="X19" s="611"/>
      <c r="Y19" s="612"/>
      <c r="Z19" s="613">
        <v>0.3</v>
      </c>
      <c r="AA19" s="613"/>
      <c r="AB19" s="613"/>
      <c r="AC19" s="613"/>
      <c r="AD19" s="614">
        <v>1040792</v>
      </c>
      <c r="AE19" s="614"/>
      <c r="AF19" s="614"/>
      <c r="AG19" s="614"/>
      <c r="AH19" s="614"/>
      <c r="AI19" s="614"/>
      <c r="AJ19" s="614"/>
      <c r="AK19" s="614"/>
      <c r="AL19" s="615">
        <v>0.6</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13060405</v>
      </c>
      <c r="BH19" s="611"/>
      <c r="BI19" s="611"/>
      <c r="BJ19" s="611"/>
      <c r="BK19" s="611"/>
      <c r="BL19" s="611"/>
      <c r="BM19" s="611"/>
      <c r="BN19" s="612"/>
      <c r="BO19" s="613">
        <v>9.5</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47725</v>
      </c>
      <c r="S20" s="611"/>
      <c r="T20" s="611"/>
      <c r="U20" s="611"/>
      <c r="V20" s="611"/>
      <c r="W20" s="611"/>
      <c r="X20" s="611"/>
      <c r="Y20" s="612"/>
      <c r="Z20" s="613">
        <v>0</v>
      </c>
      <c r="AA20" s="613"/>
      <c r="AB20" s="613"/>
      <c r="AC20" s="613"/>
      <c r="AD20" s="614">
        <v>47725</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13060405</v>
      </c>
      <c r="BH20" s="611"/>
      <c r="BI20" s="611"/>
      <c r="BJ20" s="611"/>
      <c r="BK20" s="611"/>
      <c r="BL20" s="611"/>
      <c r="BM20" s="611"/>
      <c r="BN20" s="612"/>
      <c r="BO20" s="613">
        <v>9.5</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337235774</v>
      </c>
      <c r="CS20" s="611"/>
      <c r="CT20" s="611"/>
      <c r="CU20" s="611"/>
      <c r="CV20" s="611"/>
      <c r="CW20" s="611"/>
      <c r="CX20" s="611"/>
      <c r="CY20" s="612"/>
      <c r="CZ20" s="613">
        <v>100</v>
      </c>
      <c r="DA20" s="613"/>
      <c r="DB20" s="613"/>
      <c r="DC20" s="613"/>
      <c r="DD20" s="619">
        <v>21415536</v>
      </c>
      <c r="DE20" s="611"/>
      <c r="DF20" s="611"/>
      <c r="DG20" s="611"/>
      <c r="DH20" s="611"/>
      <c r="DI20" s="611"/>
      <c r="DJ20" s="611"/>
      <c r="DK20" s="611"/>
      <c r="DL20" s="611"/>
      <c r="DM20" s="611"/>
      <c r="DN20" s="611"/>
      <c r="DO20" s="611"/>
      <c r="DP20" s="612"/>
      <c r="DQ20" s="619">
        <v>215375512</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26540082</v>
      </c>
      <c r="S21" s="611"/>
      <c r="T21" s="611"/>
      <c r="U21" s="611"/>
      <c r="V21" s="611"/>
      <c r="W21" s="611"/>
      <c r="X21" s="611"/>
      <c r="Y21" s="612"/>
      <c r="Z21" s="613">
        <v>7.7</v>
      </c>
      <c r="AA21" s="613"/>
      <c r="AB21" s="613"/>
      <c r="AC21" s="613"/>
      <c r="AD21" s="614">
        <v>25334188</v>
      </c>
      <c r="AE21" s="614"/>
      <c r="AF21" s="614"/>
      <c r="AG21" s="614"/>
      <c r="AH21" s="614"/>
      <c r="AI21" s="614"/>
      <c r="AJ21" s="614"/>
      <c r="AK21" s="614"/>
      <c r="AL21" s="615">
        <v>13.9</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25334188</v>
      </c>
      <c r="S22" s="611"/>
      <c r="T22" s="611"/>
      <c r="U22" s="611"/>
      <c r="V22" s="611"/>
      <c r="W22" s="611"/>
      <c r="X22" s="611"/>
      <c r="Y22" s="612"/>
      <c r="Z22" s="613">
        <v>7.3</v>
      </c>
      <c r="AA22" s="613"/>
      <c r="AB22" s="613"/>
      <c r="AC22" s="613"/>
      <c r="AD22" s="614">
        <v>25334188</v>
      </c>
      <c r="AE22" s="614"/>
      <c r="AF22" s="614"/>
      <c r="AG22" s="614"/>
      <c r="AH22" s="614"/>
      <c r="AI22" s="614"/>
      <c r="AJ22" s="614"/>
      <c r="AK22" s="614"/>
      <c r="AL22" s="615">
        <v>13.9</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v>3335843</v>
      </c>
      <c r="BH22" s="611"/>
      <c r="BI22" s="611"/>
      <c r="BJ22" s="611"/>
      <c r="BK22" s="611"/>
      <c r="BL22" s="611"/>
      <c r="BM22" s="611"/>
      <c r="BN22" s="612"/>
      <c r="BO22" s="613">
        <v>2.4</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1205894</v>
      </c>
      <c r="S23" s="611"/>
      <c r="T23" s="611"/>
      <c r="U23" s="611"/>
      <c r="V23" s="611"/>
      <c r="W23" s="611"/>
      <c r="X23" s="611"/>
      <c r="Y23" s="612"/>
      <c r="Z23" s="613">
        <v>0.3</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9724562</v>
      </c>
      <c r="BH23" s="611"/>
      <c r="BI23" s="611"/>
      <c r="BJ23" s="611"/>
      <c r="BK23" s="611"/>
      <c r="BL23" s="611"/>
      <c r="BM23" s="611"/>
      <c r="BN23" s="612"/>
      <c r="BO23" s="613">
        <v>7.1</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208857172</v>
      </c>
      <c r="CS24" s="600"/>
      <c r="CT24" s="600"/>
      <c r="CU24" s="600"/>
      <c r="CV24" s="600"/>
      <c r="CW24" s="600"/>
      <c r="CX24" s="600"/>
      <c r="CY24" s="601"/>
      <c r="CZ24" s="604">
        <v>61.9</v>
      </c>
      <c r="DA24" s="605"/>
      <c r="DB24" s="605"/>
      <c r="DC24" s="621"/>
      <c r="DD24" s="640">
        <v>130981993</v>
      </c>
      <c r="DE24" s="600"/>
      <c r="DF24" s="600"/>
      <c r="DG24" s="600"/>
      <c r="DH24" s="600"/>
      <c r="DI24" s="600"/>
      <c r="DJ24" s="600"/>
      <c r="DK24" s="601"/>
      <c r="DL24" s="640">
        <v>123580973</v>
      </c>
      <c r="DM24" s="600"/>
      <c r="DN24" s="600"/>
      <c r="DO24" s="600"/>
      <c r="DP24" s="600"/>
      <c r="DQ24" s="600"/>
      <c r="DR24" s="600"/>
      <c r="DS24" s="600"/>
      <c r="DT24" s="600"/>
      <c r="DU24" s="600"/>
      <c r="DV24" s="601"/>
      <c r="DW24" s="604">
        <v>65</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191047317</v>
      </c>
      <c r="S25" s="611"/>
      <c r="T25" s="611"/>
      <c r="U25" s="611"/>
      <c r="V25" s="611"/>
      <c r="W25" s="611"/>
      <c r="X25" s="611"/>
      <c r="Y25" s="612"/>
      <c r="Z25" s="613">
        <v>55.2</v>
      </c>
      <c r="AA25" s="613"/>
      <c r="AB25" s="613"/>
      <c r="AC25" s="613"/>
      <c r="AD25" s="614">
        <v>180116861</v>
      </c>
      <c r="AE25" s="614"/>
      <c r="AF25" s="614"/>
      <c r="AG25" s="614"/>
      <c r="AH25" s="614"/>
      <c r="AI25" s="614"/>
      <c r="AJ25" s="614"/>
      <c r="AK25" s="614"/>
      <c r="AL25" s="615">
        <v>98.6</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72209810</v>
      </c>
      <c r="CS25" s="643"/>
      <c r="CT25" s="643"/>
      <c r="CU25" s="643"/>
      <c r="CV25" s="643"/>
      <c r="CW25" s="643"/>
      <c r="CX25" s="643"/>
      <c r="CY25" s="644"/>
      <c r="CZ25" s="615">
        <v>21.4</v>
      </c>
      <c r="DA25" s="641"/>
      <c r="DB25" s="641"/>
      <c r="DC25" s="645"/>
      <c r="DD25" s="619">
        <v>61164586</v>
      </c>
      <c r="DE25" s="643"/>
      <c r="DF25" s="643"/>
      <c r="DG25" s="643"/>
      <c r="DH25" s="643"/>
      <c r="DI25" s="643"/>
      <c r="DJ25" s="643"/>
      <c r="DK25" s="644"/>
      <c r="DL25" s="619">
        <v>61038646</v>
      </c>
      <c r="DM25" s="643"/>
      <c r="DN25" s="643"/>
      <c r="DO25" s="643"/>
      <c r="DP25" s="643"/>
      <c r="DQ25" s="643"/>
      <c r="DR25" s="643"/>
      <c r="DS25" s="643"/>
      <c r="DT25" s="643"/>
      <c r="DU25" s="643"/>
      <c r="DV25" s="644"/>
      <c r="DW25" s="615">
        <v>32.1</v>
      </c>
      <c r="DX25" s="641"/>
      <c r="DY25" s="641"/>
      <c r="DZ25" s="641"/>
      <c r="EA25" s="641"/>
      <c r="EB25" s="641"/>
      <c r="EC25" s="642"/>
    </row>
    <row r="26" spans="2:133" ht="11.25" customHeight="1" x14ac:dyDescent="0.2">
      <c r="B26" s="607" t="s">
        <v>283</v>
      </c>
      <c r="C26" s="608"/>
      <c r="D26" s="608"/>
      <c r="E26" s="608"/>
      <c r="F26" s="608"/>
      <c r="G26" s="608"/>
      <c r="H26" s="608"/>
      <c r="I26" s="608"/>
      <c r="J26" s="608"/>
      <c r="K26" s="608"/>
      <c r="L26" s="608"/>
      <c r="M26" s="608"/>
      <c r="N26" s="608"/>
      <c r="O26" s="608"/>
      <c r="P26" s="608"/>
      <c r="Q26" s="609"/>
      <c r="R26" s="610">
        <v>181609</v>
      </c>
      <c r="S26" s="611"/>
      <c r="T26" s="611"/>
      <c r="U26" s="611"/>
      <c r="V26" s="611"/>
      <c r="W26" s="611"/>
      <c r="X26" s="611"/>
      <c r="Y26" s="612"/>
      <c r="Z26" s="613">
        <v>0.1</v>
      </c>
      <c r="AA26" s="613"/>
      <c r="AB26" s="613"/>
      <c r="AC26" s="613"/>
      <c r="AD26" s="614">
        <v>181609</v>
      </c>
      <c r="AE26" s="614"/>
      <c r="AF26" s="614"/>
      <c r="AG26" s="614"/>
      <c r="AH26" s="614"/>
      <c r="AI26" s="614"/>
      <c r="AJ26" s="614"/>
      <c r="AK26" s="614"/>
      <c r="AL26" s="615">
        <v>0.1</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51850580</v>
      </c>
      <c r="CS26" s="611"/>
      <c r="CT26" s="611"/>
      <c r="CU26" s="611"/>
      <c r="CV26" s="611"/>
      <c r="CW26" s="611"/>
      <c r="CX26" s="611"/>
      <c r="CY26" s="612"/>
      <c r="CZ26" s="615">
        <v>15.4</v>
      </c>
      <c r="DA26" s="641"/>
      <c r="DB26" s="641"/>
      <c r="DC26" s="645"/>
      <c r="DD26" s="619">
        <v>42752012</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1"/>
      <c r="DY26" s="641"/>
      <c r="DZ26" s="641"/>
      <c r="EA26" s="641"/>
      <c r="EB26" s="641"/>
      <c r="EC26" s="642"/>
    </row>
    <row r="27" spans="2:133" ht="11.25" customHeight="1" x14ac:dyDescent="0.2">
      <c r="B27" s="607" t="s">
        <v>286</v>
      </c>
      <c r="C27" s="608"/>
      <c r="D27" s="608"/>
      <c r="E27" s="608"/>
      <c r="F27" s="608"/>
      <c r="G27" s="608"/>
      <c r="H27" s="608"/>
      <c r="I27" s="608"/>
      <c r="J27" s="608"/>
      <c r="K27" s="608"/>
      <c r="L27" s="608"/>
      <c r="M27" s="608"/>
      <c r="N27" s="608"/>
      <c r="O27" s="608"/>
      <c r="P27" s="608"/>
      <c r="Q27" s="609"/>
      <c r="R27" s="610">
        <v>889325</v>
      </c>
      <c r="S27" s="611"/>
      <c r="T27" s="611"/>
      <c r="U27" s="611"/>
      <c r="V27" s="611"/>
      <c r="W27" s="611"/>
      <c r="X27" s="611"/>
      <c r="Y27" s="612"/>
      <c r="Z27" s="613">
        <v>0.3</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137544492</v>
      </c>
      <c r="BH27" s="611"/>
      <c r="BI27" s="611"/>
      <c r="BJ27" s="611"/>
      <c r="BK27" s="611"/>
      <c r="BL27" s="611"/>
      <c r="BM27" s="611"/>
      <c r="BN27" s="612"/>
      <c r="BO27" s="613">
        <v>100</v>
      </c>
      <c r="BP27" s="613"/>
      <c r="BQ27" s="613"/>
      <c r="BR27" s="613"/>
      <c r="BS27" s="614">
        <v>364231</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108853504</v>
      </c>
      <c r="CS27" s="643"/>
      <c r="CT27" s="643"/>
      <c r="CU27" s="643"/>
      <c r="CV27" s="643"/>
      <c r="CW27" s="643"/>
      <c r="CX27" s="643"/>
      <c r="CY27" s="644"/>
      <c r="CZ27" s="615">
        <v>32.299999999999997</v>
      </c>
      <c r="DA27" s="641"/>
      <c r="DB27" s="641"/>
      <c r="DC27" s="645"/>
      <c r="DD27" s="619">
        <v>42661175</v>
      </c>
      <c r="DE27" s="643"/>
      <c r="DF27" s="643"/>
      <c r="DG27" s="643"/>
      <c r="DH27" s="643"/>
      <c r="DI27" s="643"/>
      <c r="DJ27" s="643"/>
      <c r="DK27" s="644"/>
      <c r="DL27" s="619">
        <v>35386095</v>
      </c>
      <c r="DM27" s="643"/>
      <c r="DN27" s="643"/>
      <c r="DO27" s="643"/>
      <c r="DP27" s="643"/>
      <c r="DQ27" s="643"/>
      <c r="DR27" s="643"/>
      <c r="DS27" s="643"/>
      <c r="DT27" s="643"/>
      <c r="DU27" s="643"/>
      <c r="DV27" s="644"/>
      <c r="DW27" s="615">
        <v>18.600000000000001</v>
      </c>
      <c r="DX27" s="641"/>
      <c r="DY27" s="641"/>
      <c r="DZ27" s="641"/>
      <c r="EA27" s="641"/>
      <c r="EB27" s="641"/>
      <c r="EC27" s="642"/>
    </row>
    <row r="28" spans="2:133" ht="11.25" customHeight="1" x14ac:dyDescent="0.2">
      <c r="B28" s="607" t="s">
        <v>289</v>
      </c>
      <c r="C28" s="608"/>
      <c r="D28" s="608"/>
      <c r="E28" s="608"/>
      <c r="F28" s="608"/>
      <c r="G28" s="608"/>
      <c r="H28" s="608"/>
      <c r="I28" s="608"/>
      <c r="J28" s="608"/>
      <c r="K28" s="608"/>
      <c r="L28" s="608"/>
      <c r="M28" s="608"/>
      <c r="N28" s="608"/>
      <c r="O28" s="608"/>
      <c r="P28" s="608"/>
      <c r="Q28" s="609"/>
      <c r="R28" s="610">
        <v>2820671</v>
      </c>
      <c r="S28" s="611"/>
      <c r="T28" s="611"/>
      <c r="U28" s="611"/>
      <c r="V28" s="611"/>
      <c r="W28" s="611"/>
      <c r="X28" s="611"/>
      <c r="Y28" s="612"/>
      <c r="Z28" s="613">
        <v>0.8</v>
      </c>
      <c r="AA28" s="613"/>
      <c r="AB28" s="613"/>
      <c r="AC28" s="613"/>
      <c r="AD28" s="614">
        <v>899659</v>
      </c>
      <c r="AE28" s="614"/>
      <c r="AF28" s="614"/>
      <c r="AG28" s="614"/>
      <c r="AH28" s="614"/>
      <c r="AI28" s="614"/>
      <c r="AJ28" s="614"/>
      <c r="AK28" s="614"/>
      <c r="AL28" s="615">
        <v>0.5</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27793858</v>
      </c>
      <c r="CS28" s="611"/>
      <c r="CT28" s="611"/>
      <c r="CU28" s="611"/>
      <c r="CV28" s="611"/>
      <c r="CW28" s="611"/>
      <c r="CX28" s="611"/>
      <c r="CY28" s="612"/>
      <c r="CZ28" s="615">
        <v>8.1999999999999993</v>
      </c>
      <c r="DA28" s="641"/>
      <c r="DB28" s="641"/>
      <c r="DC28" s="645"/>
      <c r="DD28" s="619">
        <v>27156232</v>
      </c>
      <c r="DE28" s="611"/>
      <c r="DF28" s="611"/>
      <c r="DG28" s="611"/>
      <c r="DH28" s="611"/>
      <c r="DI28" s="611"/>
      <c r="DJ28" s="611"/>
      <c r="DK28" s="612"/>
      <c r="DL28" s="619">
        <v>27156232</v>
      </c>
      <c r="DM28" s="611"/>
      <c r="DN28" s="611"/>
      <c r="DO28" s="611"/>
      <c r="DP28" s="611"/>
      <c r="DQ28" s="611"/>
      <c r="DR28" s="611"/>
      <c r="DS28" s="611"/>
      <c r="DT28" s="611"/>
      <c r="DU28" s="611"/>
      <c r="DV28" s="612"/>
      <c r="DW28" s="615">
        <v>14.3</v>
      </c>
      <c r="DX28" s="641"/>
      <c r="DY28" s="641"/>
      <c r="DZ28" s="641"/>
      <c r="EA28" s="641"/>
      <c r="EB28" s="641"/>
      <c r="EC28" s="642"/>
    </row>
    <row r="29" spans="2:133" ht="11.25" customHeight="1" x14ac:dyDescent="0.2">
      <c r="B29" s="607" t="s">
        <v>291</v>
      </c>
      <c r="C29" s="608"/>
      <c r="D29" s="608"/>
      <c r="E29" s="608"/>
      <c r="F29" s="608"/>
      <c r="G29" s="608"/>
      <c r="H29" s="608"/>
      <c r="I29" s="608"/>
      <c r="J29" s="608"/>
      <c r="K29" s="608"/>
      <c r="L29" s="608"/>
      <c r="M29" s="608"/>
      <c r="N29" s="608"/>
      <c r="O29" s="608"/>
      <c r="P29" s="608"/>
      <c r="Q29" s="609"/>
      <c r="R29" s="610">
        <v>1915416</v>
      </c>
      <c r="S29" s="611"/>
      <c r="T29" s="611"/>
      <c r="U29" s="611"/>
      <c r="V29" s="611"/>
      <c r="W29" s="611"/>
      <c r="X29" s="611"/>
      <c r="Y29" s="612"/>
      <c r="Z29" s="613">
        <v>0.6</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27793858</v>
      </c>
      <c r="CS29" s="643"/>
      <c r="CT29" s="643"/>
      <c r="CU29" s="643"/>
      <c r="CV29" s="643"/>
      <c r="CW29" s="643"/>
      <c r="CX29" s="643"/>
      <c r="CY29" s="644"/>
      <c r="CZ29" s="615">
        <v>8.1999999999999993</v>
      </c>
      <c r="DA29" s="641"/>
      <c r="DB29" s="641"/>
      <c r="DC29" s="645"/>
      <c r="DD29" s="619">
        <v>27156232</v>
      </c>
      <c r="DE29" s="643"/>
      <c r="DF29" s="643"/>
      <c r="DG29" s="643"/>
      <c r="DH29" s="643"/>
      <c r="DI29" s="643"/>
      <c r="DJ29" s="643"/>
      <c r="DK29" s="644"/>
      <c r="DL29" s="619">
        <v>27156232</v>
      </c>
      <c r="DM29" s="643"/>
      <c r="DN29" s="643"/>
      <c r="DO29" s="643"/>
      <c r="DP29" s="643"/>
      <c r="DQ29" s="643"/>
      <c r="DR29" s="643"/>
      <c r="DS29" s="643"/>
      <c r="DT29" s="643"/>
      <c r="DU29" s="643"/>
      <c r="DV29" s="644"/>
      <c r="DW29" s="615">
        <v>14.3</v>
      </c>
      <c r="DX29" s="641"/>
      <c r="DY29" s="641"/>
      <c r="DZ29" s="641"/>
      <c r="EA29" s="641"/>
      <c r="EB29" s="641"/>
      <c r="EC29" s="642"/>
    </row>
    <row r="30" spans="2:133" ht="11.25" customHeight="1" x14ac:dyDescent="0.2">
      <c r="B30" s="607" t="s">
        <v>293</v>
      </c>
      <c r="C30" s="608"/>
      <c r="D30" s="608"/>
      <c r="E30" s="608"/>
      <c r="F30" s="608"/>
      <c r="G30" s="608"/>
      <c r="H30" s="608"/>
      <c r="I30" s="608"/>
      <c r="J30" s="608"/>
      <c r="K30" s="608"/>
      <c r="L30" s="608"/>
      <c r="M30" s="608"/>
      <c r="N30" s="608"/>
      <c r="O30" s="608"/>
      <c r="P30" s="608"/>
      <c r="Q30" s="609"/>
      <c r="R30" s="610">
        <v>77673166</v>
      </c>
      <c r="S30" s="611"/>
      <c r="T30" s="611"/>
      <c r="U30" s="611"/>
      <c r="V30" s="611"/>
      <c r="W30" s="611"/>
      <c r="X30" s="611"/>
      <c r="Y30" s="612"/>
      <c r="Z30" s="613">
        <v>22.5</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26806875</v>
      </c>
      <c r="CS30" s="611"/>
      <c r="CT30" s="611"/>
      <c r="CU30" s="611"/>
      <c r="CV30" s="611"/>
      <c r="CW30" s="611"/>
      <c r="CX30" s="611"/>
      <c r="CY30" s="612"/>
      <c r="CZ30" s="615">
        <v>7.9</v>
      </c>
      <c r="DA30" s="641"/>
      <c r="DB30" s="641"/>
      <c r="DC30" s="645"/>
      <c r="DD30" s="619">
        <v>26185838</v>
      </c>
      <c r="DE30" s="611"/>
      <c r="DF30" s="611"/>
      <c r="DG30" s="611"/>
      <c r="DH30" s="611"/>
      <c r="DI30" s="611"/>
      <c r="DJ30" s="611"/>
      <c r="DK30" s="612"/>
      <c r="DL30" s="619">
        <v>26185838</v>
      </c>
      <c r="DM30" s="611"/>
      <c r="DN30" s="611"/>
      <c r="DO30" s="611"/>
      <c r="DP30" s="611"/>
      <c r="DQ30" s="611"/>
      <c r="DR30" s="611"/>
      <c r="DS30" s="611"/>
      <c r="DT30" s="611"/>
      <c r="DU30" s="611"/>
      <c r="DV30" s="612"/>
      <c r="DW30" s="615">
        <v>13.8</v>
      </c>
      <c r="DX30" s="641"/>
      <c r="DY30" s="641"/>
      <c r="DZ30" s="641"/>
      <c r="EA30" s="641"/>
      <c r="EB30" s="641"/>
      <c r="EC30" s="642"/>
    </row>
    <row r="31" spans="2:133" ht="11.25" customHeight="1" x14ac:dyDescent="0.2">
      <c r="B31" s="623" t="s">
        <v>297</v>
      </c>
      <c r="C31" s="624"/>
      <c r="D31" s="624"/>
      <c r="E31" s="624"/>
      <c r="F31" s="624"/>
      <c r="G31" s="624"/>
      <c r="H31" s="624"/>
      <c r="I31" s="624"/>
      <c r="J31" s="624"/>
      <c r="K31" s="624"/>
      <c r="L31" s="624"/>
      <c r="M31" s="624"/>
      <c r="N31" s="624"/>
      <c r="O31" s="624"/>
      <c r="P31" s="624"/>
      <c r="Q31" s="625"/>
      <c r="R31" s="610">
        <v>1335931</v>
      </c>
      <c r="S31" s="611"/>
      <c r="T31" s="611"/>
      <c r="U31" s="611"/>
      <c r="V31" s="611"/>
      <c r="W31" s="611"/>
      <c r="X31" s="611"/>
      <c r="Y31" s="612"/>
      <c r="Z31" s="613">
        <v>0.4</v>
      </c>
      <c r="AA31" s="613"/>
      <c r="AB31" s="613"/>
      <c r="AC31" s="613"/>
      <c r="AD31" s="614">
        <v>1335931</v>
      </c>
      <c r="AE31" s="614"/>
      <c r="AF31" s="614"/>
      <c r="AG31" s="614"/>
      <c r="AH31" s="614"/>
      <c r="AI31" s="614"/>
      <c r="AJ31" s="614"/>
      <c r="AK31" s="614"/>
      <c r="AL31" s="615">
        <v>0.7</v>
      </c>
      <c r="AM31" s="616"/>
      <c r="AN31" s="616"/>
      <c r="AO31" s="617"/>
      <c r="AP31" s="656" t="s">
        <v>298</v>
      </c>
      <c r="AQ31" s="657"/>
      <c r="AR31" s="657"/>
      <c r="AS31" s="657"/>
      <c r="AT31" s="662" t="s">
        <v>299</v>
      </c>
      <c r="AU31" s="212"/>
      <c r="AV31" s="212"/>
      <c r="AW31" s="212"/>
      <c r="AX31" s="596" t="s">
        <v>177</v>
      </c>
      <c r="AY31" s="597"/>
      <c r="AZ31" s="597"/>
      <c r="BA31" s="597"/>
      <c r="BB31" s="597"/>
      <c r="BC31" s="597"/>
      <c r="BD31" s="597"/>
      <c r="BE31" s="597"/>
      <c r="BF31" s="598"/>
      <c r="BG31" s="666">
        <v>99.3</v>
      </c>
      <c r="BH31" s="654"/>
      <c r="BI31" s="654"/>
      <c r="BJ31" s="654"/>
      <c r="BK31" s="654"/>
      <c r="BL31" s="654"/>
      <c r="BM31" s="605">
        <v>98.1</v>
      </c>
      <c r="BN31" s="654"/>
      <c r="BO31" s="654"/>
      <c r="BP31" s="654"/>
      <c r="BQ31" s="655"/>
      <c r="BR31" s="666">
        <v>99.3</v>
      </c>
      <c r="BS31" s="654"/>
      <c r="BT31" s="654"/>
      <c r="BU31" s="654"/>
      <c r="BV31" s="654"/>
      <c r="BW31" s="654"/>
      <c r="BX31" s="605">
        <v>98.1</v>
      </c>
      <c r="BY31" s="654"/>
      <c r="BZ31" s="654"/>
      <c r="CA31" s="654"/>
      <c r="CB31" s="655"/>
      <c r="CD31" s="648"/>
      <c r="CE31" s="649"/>
      <c r="CF31" s="607" t="s">
        <v>300</v>
      </c>
      <c r="CG31" s="608"/>
      <c r="CH31" s="608"/>
      <c r="CI31" s="608"/>
      <c r="CJ31" s="608"/>
      <c r="CK31" s="608"/>
      <c r="CL31" s="608"/>
      <c r="CM31" s="608"/>
      <c r="CN31" s="608"/>
      <c r="CO31" s="608"/>
      <c r="CP31" s="608"/>
      <c r="CQ31" s="609"/>
      <c r="CR31" s="610">
        <v>986983</v>
      </c>
      <c r="CS31" s="643"/>
      <c r="CT31" s="643"/>
      <c r="CU31" s="643"/>
      <c r="CV31" s="643"/>
      <c r="CW31" s="643"/>
      <c r="CX31" s="643"/>
      <c r="CY31" s="644"/>
      <c r="CZ31" s="615">
        <v>0.3</v>
      </c>
      <c r="DA31" s="641"/>
      <c r="DB31" s="641"/>
      <c r="DC31" s="645"/>
      <c r="DD31" s="619">
        <v>970394</v>
      </c>
      <c r="DE31" s="643"/>
      <c r="DF31" s="643"/>
      <c r="DG31" s="643"/>
      <c r="DH31" s="643"/>
      <c r="DI31" s="643"/>
      <c r="DJ31" s="643"/>
      <c r="DK31" s="644"/>
      <c r="DL31" s="619">
        <v>970394</v>
      </c>
      <c r="DM31" s="643"/>
      <c r="DN31" s="643"/>
      <c r="DO31" s="643"/>
      <c r="DP31" s="643"/>
      <c r="DQ31" s="643"/>
      <c r="DR31" s="643"/>
      <c r="DS31" s="643"/>
      <c r="DT31" s="643"/>
      <c r="DU31" s="643"/>
      <c r="DV31" s="644"/>
      <c r="DW31" s="615">
        <v>0.5</v>
      </c>
      <c r="DX31" s="641"/>
      <c r="DY31" s="641"/>
      <c r="DZ31" s="641"/>
      <c r="EA31" s="641"/>
      <c r="EB31" s="641"/>
      <c r="EC31" s="642"/>
    </row>
    <row r="32" spans="2:133" ht="11.25" customHeight="1" x14ac:dyDescent="0.2">
      <c r="B32" s="607" t="s">
        <v>301</v>
      </c>
      <c r="C32" s="608"/>
      <c r="D32" s="608"/>
      <c r="E32" s="608"/>
      <c r="F32" s="608"/>
      <c r="G32" s="608"/>
      <c r="H32" s="608"/>
      <c r="I32" s="608"/>
      <c r="J32" s="608"/>
      <c r="K32" s="608"/>
      <c r="L32" s="608"/>
      <c r="M32" s="608"/>
      <c r="N32" s="608"/>
      <c r="O32" s="608"/>
      <c r="P32" s="608"/>
      <c r="Q32" s="609"/>
      <c r="R32" s="610">
        <v>20321498</v>
      </c>
      <c r="S32" s="611"/>
      <c r="T32" s="611"/>
      <c r="U32" s="611"/>
      <c r="V32" s="611"/>
      <c r="W32" s="611"/>
      <c r="X32" s="611"/>
      <c r="Y32" s="612"/>
      <c r="Z32" s="613">
        <v>5.9</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208" t="s">
        <v>302</v>
      </c>
      <c r="AX32" s="607" t="s">
        <v>303</v>
      </c>
      <c r="AY32" s="608"/>
      <c r="AZ32" s="608"/>
      <c r="BA32" s="608"/>
      <c r="BB32" s="608"/>
      <c r="BC32" s="608"/>
      <c r="BD32" s="608"/>
      <c r="BE32" s="608"/>
      <c r="BF32" s="609"/>
      <c r="BG32" s="667">
        <v>98.9</v>
      </c>
      <c r="BH32" s="643"/>
      <c r="BI32" s="643"/>
      <c r="BJ32" s="643"/>
      <c r="BK32" s="643"/>
      <c r="BL32" s="643"/>
      <c r="BM32" s="616">
        <v>97.1</v>
      </c>
      <c r="BN32" s="643"/>
      <c r="BO32" s="643"/>
      <c r="BP32" s="643"/>
      <c r="BQ32" s="665"/>
      <c r="BR32" s="667">
        <v>98.9</v>
      </c>
      <c r="BS32" s="643"/>
      <c r="BT32" s="643"/>
      <c r="BU32" s="643"/>
      <c r="BV32" s="643"/>
      <c r="BW32" s="643"/>
      <c r="BX32" s="616">
        <v>97.2</v>
      </c>
      <c r="BY32" s="643"/>
      <c r="BZ32" s="643"/>
      <c r="CA32" s="643"/>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1"/>
      <c r="DB32" s="641"/>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1"/>
      <c r="DY32" s="641"/>
      <c r="DZ32" s="641"/>
      <c r="EA32" s="641"/>
      <c r="EB32" s="641"/>
      <c r="EC32" s="642"/>
    </row>
    <row r="33" spans="2:133" ht="11.25" customHeight="1" x14ac:dyDescent="0.2">
      <c r="B33" s="607" t="s">
        <v>305</v>
      </c>
      <c r="C33" s="608"/>
      <c r="D33" s="608"/>
      <c r="E33" s="608"/>
      <c r="F33" s="608"/>
      <c r="G33" s="608"/>
      <c r="H33" s="608"/>
      <c r="I33" s="608"/>
      <c r="J33" s="608"/>
      <c r="K33" s="608"/>
      <c r="L33" s="608"/>
      <c r="M33" s="608"/>
      <c r="N33" s="608"/>
      <c r="O33" s="608"/>
      <c r="P33" s="608"/>
      <c r="Q33" s="609"/>
      <c r="R33" s="610">
        <v>659026</v>
      </c>
      <c r="S33" s="611"/>
      <c r="T33" s="611"/>
      <c r="U33" s="611"/>
      <c r="V33" s="611"/>
      <c r="W33" s="611"/>
      <c r="X33" s="611"/>
      <c r="Y33" s="612"/>
      <c r="Z33" s="613">
        <v>0.2</v>
      </c>
      <c r="AA33" s="613"/>
      <c r="AB33" s="613"/>
      <c r="AC33" s="613"/>
      <c r="AD33" s="614">
        <v>56526</v>
      </c>
      <c r="AE33" s="614"/>
      <c r="AF33" s="614"/>
      <c r="AG33" s="614"/>
      <c r="AH33" s="614"/>
      <c r="AI33" s="614"/>
      <c r="AJ33" s="614"/>
      <c r="AK33" s="614"/>
      <c r="AL33" s="615">
        <v>0</v>
      </c>
      <c r="AM33" s="616"/>
      <c r="AN33" s="616"/>
      <c r="AO33" s="617"/>
      <c r="AP33" s="660"/>
      <c r="AQ33" s="661"/>
      <c r="AR33" s="661"/>
      <c r="AS33" s="661"/>
      <c r="AT33" s="664"/>
      <c r="AU33" s="213"/>
      <c r="AV33" s="213"/>
      <c r="AW33" s="213"/>
      <c r="AX33" s="631" t="s">
        <v>306</v>
      </c>
      <c r="AY33" s="632"/>
      <c r="AZ33" s="632"/>
      <c r="BA33" s="632"/>
      <c r="BB33" s="632"/>
      <c r="BC33" s="632"/>
      <c r="BD33" s="632"/>
      <c r="BE33" s="632"/>
      <c r="BF33" s="633"/>
      <c r="BG33" s="668">
        <v>99.7</v>
      </c>
      <c r="BH33" s="669"/>
      <c r="BI33" s="669"/>
      <c r="BJ33" s="669"/>
      <c r="BK33" s="669"/>
      <c r="BL33" s="669"/>
      <c r="BM33" s="670">
        <v>99.1</v>
      </c>
      <c r="BN33" s="669"/>
      <c r="BO33" s="669"/>
      <c r="BP33" s="669"/>
      <c r="BQ33" s="671"/>
      <c r="BR33" s="668">
        <v>99.6</v>
      </c>
      <c r="BS33" s="669"/>
      <c r="BT33" s="669"/>
      <c r="BU33" s="669"/>
      <c r="BV33" s="669"/>
      <c r="BW33" s="669"/>
      <c r="BX33" s="670">
        <v>99</v>
      </c>
      <c r="BY33" s="669"/>
      <c r="BZ33" s="669"/>
      <c r="CA33" s="669"/>
      <c r="CB33" s="671"/>
      <c r="CD33" s="607" t="s">
        <v>307</v>
      </c>
      <c r="CE33" s="608"/>
      <c r="CF33" s="608"/>
      <c r="CG33" s="608"/>
      <c r="CH33" s="608"/>
      <c r="CI33" s="608"/>
      <c r="CJ33" s="608"/>
      <c r="CK33" s="608"/>
      <c r="CL33" s="608"/>
      <c r="CM33" s="608"/>
      <c r="CN33" s="608"/>
      <c r="CO33" s="608"/>
      <c r="CP33" s="608"/>
      <c r="CQ33" s="609"/>
      <c r="CR33" s="610">
        <v>106736181</v>
      </c>
      <c r="CS33" s="643"/>
      <c r="CT33" s="643"/>
      <c r="CU33" s="643"/>
      <c r="CV33" s="643"/>
      <c r="CW33" s="643"/>
      <c r="CX33" s="643"/>
      <c r="CY33" s="644"/>
      <c r="CZ33" s="615">
        <v>31.7</v>
      </c>
      <c r="DA33" s="641"/>
      <c r="DB33" s="641"/>
      <c r="DC33" s="645"/>
      <c r="DD33" s="619">
        <v>77895857</v>
      </c>
      <c r="DE33" s="643"/>
      <c r="DF33" s="643"/>
      <c r="DG33" s="643"/>
      <c r="DH33" s="643"/>
      <c r="DI33" s="643"/>
      <c r="DJ33" s="643"/>
      <c r="DK33" s="644"/>
      <c r="DL33" s="619">
        <v>58893696</v>
      </c>
      <c r="DM33" s="643"/>
      <c r="DN33" s="643"/>
      <c r="DO33" s="643"/>
      <c r="DP33" s="643"/>
      <c r="DQ33" s="643"/>
      <c r="DR33" s="643"/>
      <c r="DS33" s="643"/>
      <c r="DT33" s="643"/>
      <c r="DU33" s="643"/>
      <c r="DV33" s="644"/>
      <c r="DW33" s="615">
        <v>31</v>
      </c>
      <c r="DX33" s="641"/>
      <c r="DY33" s="641"/>
      <c r="DZ33" s="641"/>
      <c r="EA33" s="641"/>
      <c r="EB33" s="641"/>
      <c r="EC33" s="642"/>
    </row>
    <row r="34" spans="2:133" ht="11.25" customHeight="1" x14ac:dyDescent="0.2">
      <c r="B34" s="607" t="s">
        <v>308</v>
      </c>
      <c r="C34" s="608"/>
      <c r="D34" s="608"/>
      <c r="E34" s="608"/>
      <c r="F34" s="608"/>
      <c r="G34" s="608"/>
      <c r="H34" s="608"/>
      <c r="I34" s="608"/>
      <c r="J34" s="608"/>
      <c r="K34" s="608"/>
      <c r="L34" s="608"/>
      <c r="M34" s="608"/>
      <c r="N34" s="608"/>
      <c r="O34" s="608"/>
      <c r="P34" s="608"/>
      <c r="Q34" s="609"/>
      <c r="R34" s="610">
        <v>670883</v>
      </c>
      <c r="S34" s="611"/>
      <c r="T34" s="611"/>
      <c r="U34" s="611"/>
      <c r="V34" s="611"/>
      <c r="W34" s="611"/>
      <c r="X34" s="611"/>
      <c r="Y34" s="612"/>
      <c r="Z34" s="613">
        <v>0.2</v>
      </c>
      <c r="AA34" s="613"/>
      <c r="AB34" s="613"/>
      <c r="AC34" s="613"/>
      <c r="AD34" s="614" t="s">
        <v>122</v>
      </c>
      <c r="AE34" s="614"/>
      <c r="AF34" s="614"/>
      <c r="AG34" s="614"/>
      <c r="AH34" s="614"/>
      <c r="AI34" s="614"/>
      <c r="AJ34" s="614"/>
      <c r="AK34" s="614"/>
      <c r="AL34" s="615" t="s">
        <v>122</v>
      </c>
      <c r="AM34" s="616"/>
      <c r="AN34" s="616"/>
      <c r="AO34" s="617"/>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7" t="s">
        <v>309</v>
      </c>
      <c r="CE34" s="608"/>
      <c r="CF34" s="608"/>
      <c r="CG34" s="608"/>
      <c r="CH34" s="608"/>
      <c r="CI34" s="608"/>
      <c r="CJ34" s="608"/>
      <c r="CK34" s="608"/>
      <c r="CL34" s="608"/>
      <c r="CM34" s="608"/>
      <c r="CN34" s="608"/>
      <c r="CO34" s="608"/>
      <c r="CP34" s="608"/>
      <c r="CQ34" s="609"/>
      <c r="CR34" s="610">
        <v>43747247</v>
      </c>
      <c r="CS34" s="611"/>
      <c r="CT34" s="611"/>
      <c r="CU34" s="611"/>
      <c r="CV34" s="611"/>
      <c r="CW34" s="611"/>
      <c r="CX34" s="611"/>
      <c r="CY34" s="612"/>
      <c r="CZ34" s="615">
        <v>13</v>
      </c>
      <c r="DA34" s="641"/>
      <c r="DB34" s="641"/>
      <c r="DC34" s="645"/>
      <c r="DD34" s="619">
        <v>32210822</v>
      </c>
      <c r="DE34" s="611"/>
      <c r="DF34" s="611"/>
      <c r="DG34" s="611"/>
      <c r="DH34" s="611"/>
      <c r="DI34" s="611"/>
      <c r="DJ34" s="611"/>
      <c r="DK34" s="612"/>
      <c r="DL34" s="619">
        <v>30139963</v>
      </c>
      <c r="DM34" s="611"/>
      <c r="DN34" s="611"/>
      <c r="DO34" s="611"/>
      <c r="DP34" s="611"/>
      <c r="DQ34" s="611"/>
      <c r="DR34" s="611"/>
      <c r="DS34" s="611"/>
      <c r="DT34" s="611"/>
      <c r="DU34" s="611"/>
      <c r="DV34" s="612"/>
      <c r="DW34" s="615">
        <v>15.9</v>
      </c>
      <c r="DX34" s="641"/>
      <c r="DY34" s="641"/>
      <c r="DZ34" s="641"/>
      <c r="EA34" s="641"/>
      <c r="EB34" s="641"/>
      <c r="EC34" s="642"/>
    </row>
    <row r="35" spans="2:133" ht="11.25" customHeight="1" x14ac:dyDescent="0.2">
      <c r="B35" s="607" t="s">
        <v>310</v>
      </c>
      <c r="C35" s="608"/>
      <c r="D35" s="608"/>
      <c r="E35" s="608"/>
      <c r="F35" s="608"/>
      <c r="G35" s="608"/>
      <c r="H35" s="608"/>
      <c r="I35" s="608"/>
      <c r="J35" s="608"/>
      <c r="K35" s="608"/>
      <c r="L35" s="608"/>
      <c r="M35" s="608"/>
      <c r="N35" s="608"/>
      <c r="O35" s="608"/>
      <c r="P35" s="608"/>
      <c r="Q35" s="609"/>
      <c r="R35" s="610">
        <v>2117730</v>
      </c>
      <c r="S35" s="611"/>
      <c r="T35" s="611"/>
      <c r="U35" s="611"/>
      <c r="V35" s="611"/>
      <c r="W35" s="611"/>
      <c r="X35" s="611"/>
      <c r="Y35" s="612"/>
      <c r="Z35" s="613">
        <v>0.6</v>
      </c>
      <c r="AA35" s="613"/>
      <c r="AB35" s="613"/>
      <c r="AC35" s="613"/>
      <c r="AD35" s="614" t="s">
        <v>122</v>
      </c>
      <c r="AE35" s="614"/>
      <c r="AF35" s="614"/>
      <c r="AG35" s="614"/>
      <c r="AH35" s="614"/>
      <c r="AI35" s="614"/>
      <c r="AJ35" s="614"/>
      <c r="AK35" s="614"/>
      <c r="AL35" s="615" t="s">
        <v>122</v>
      </c>
      <c r="AM35" s="616"/>
      <c r="AN35" s="616"/>
      <c r="AO35" s="617"/>
      <c r="AP35" s="218"/>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4110038</v>
      </c>
      <c r="CS35" s="643"/>
      <c r="CT35" s="643"/>
      <c r="CU35" s="643"/>
      <c r="CV35" s="643"/>
      <c r="CW35" s="643"/>
      <c r="CX35" s="643"/>
      <c r="CY35" s="644"/>
      <c r="CZ35" s="615">
        <v>1.2</v>
      </c>
      <c r="DA35" s="641"/>
      <c r="DB35" s="641"/>
      <c r="DC35" s="645"/>
      <c r="DD35" s="619">
        <v>3448873</v>
      </c>
      <c r="DE35" s="643"/>
      <c r="DF35" s="643"/>
      <c r="DG35" s="643"/>
      <c r="DH35" s="643"/>
      <c r="DI35" s="643"/>
      <c r="DJ35" s="643"/>
      <c r="DK35" s="644"/>
      <c r="DL35" s="619">
        <v>3448807</v>
      </c>
      <c r="DM35" s="643"/>
      <c r="DN35" s="643"/>
      <c r="DO35" s="643"/>
      <c r="DP35" s="643"/>
      <c r="DQ35" s="643"/>
      <c r="DR35" s="643"/>
      <c r="DS35" s="643"/>
      <c r="DT35" s="643"/>
      <c r="DU35" s="643"/>
      <c r="DV35" s="644"/>
      <c r="DW35" s="615">
        <v>1.8</v>
      </c>
      <c r="DX35" s="641"/>
      <c r="DY35" s="641"/>
      <c r="DZ35" s="641"/>
      <c r="EA35" s="641"/>
      <c r="EB35" s="641"/>
      <c r="EC35" s="642"/>
    </row>
    <row r="36" spans="2:133" ht="11.25" customHeight="1" x14ac:dyDescent="0.2">
      <c r="B36" s="607" t="s">
        <v>314</v>
      </c>
      <c r="C36" s="608"/>
      <c r="D36" s="608"/>
      <c r="E36" s="608"/>
      <c r="F36" s="608"/>
      <c r="G36" s="608"/>
      <c r="H36" s="608"/>
      <c r="I36" s="608"/>
      <c r="J36" s="608"/>
      <c r="K36" s="608"/>
      <c r="L36" s="608"/>
      <c r="M36" s="608"/>
      <c r="N36" s="608"/>
      <c r="O36" s="608"/>
      <c r="P36" s="608"/>
      <c r="Q36" s="609"/>
      <c r="R36" s="610">
        <v>9583541</v>
      </c>
      <c r="S36" s="611"/>
      <c r="T36" s="611"/>
      <c r="U36" s="611"/>
      <c r="V36" s="611"/>
      <c r="W36" s="611"/>
      <c r="X36" s="611"/>
      <c r="Y36" s="612"/>
      <c r="Z36" s="613">
        <v>2.8</v>
      </c>
      <c r="AA36" s="613"/>
      <c r="AB36" s="613"/>
      <c r="AC36" s="613"/>
      <c r="AD36" s="614" t="s">
        <v>122</v>
      </c>
      <c r="AE36" s="614"/>
      <c r="AF36" s="614"/>
      <c r="AG36" s="614"/>
      <c r="AH36" s="614"/>
      <c r="AI36" s="614"/>
      <c r="AJ36" s="614"/>
      <c r="AK36" s="614"/>
      <c r="AL36" s="615" t="s">
        <v>122</v>
      </c>
      <c r="AM36" s="616"/>
      <c r="AN36" s="616"/>
      <c r="AO36" s="617"/>
      <c r="AP36" s="218"/>
      <c r="AQ36" s="676" t="s">
        <v>315</v>
      </c>
      <c r="AR36" s="677"/>
      <c r="AS36" s="677"/>
      <c r="AT36" s="677"/>
      <c r="AU36" s="677"/>
      <c r="AV36" s="677"/>
      <c r="AW36" s="677"/>
      <c r="AX36" s="677"/>
      <c r="AY36" s="678"/>
      <c r="AZ36" s="599">
        <v>27032293</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394223</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17725762</v>
      </c>
      <c r="CS36" s="611"/>
      <c r="CT36" s="611"/>
      <c r="CU36" s="611"/>
      <c r="CV36" s="611"/>
      <c r="CW36" s="611"/>
      <c r="CX36" s="611"/>
      <c r="CY36" s="612"/>
      <c r="CZ36" s="615">
        <v>5.3</v>
      </c>
      <c r="DA36" s="641"/>
      <c r="DB36" s="641"/>
      <c r="DC36" s="645"/>
      <c r="DD36" s="619">
        <v>15357975</v>
      </c>
      <c r="DE36" s="611"/>
      <c r="DF36" s="611"/>
      <c r="DG36" s="611"/>
      <c r="DH36" s="611"/>
      <c r="DI36" s="611"/>
      <c r="DJ36" s="611"/>
      <c r="DK36" s="612"/>
      <c r="DL36" s="619">
        <v>9569826</v>
      </c>
      <c r="DM36" s="611"/>
      <c r="DN36" s="611"/>
      <c r="DO36" s="611"/>
      <c r="DP36" s="611"/>
      <c r="DQ36" s="611"/>
      <c r="DR36" s="611"/>
      <c r="DS36" s="611"/>
      <c r="DT36" s="611"/>
      <c r="DU36" s="611"/>
      <c r="DV36" s="612"/>
      <c r="DW36" s="615">
        <v>5</v>
      </c>
      <c r="DX36" s="641"/>
      <c r="DY36" s="641"/>
      <c r="DZ36" s="641"/>
      <c r="EA36" s="641"/>
      <c r="EB36" s="641"/>
      <c r="EC36" s="642"/>
    </row>
    <row r="37" spans="2:133" ht="11.25" customHeight="1" x14ac:dyDescent="0.2">
      <c r="B37" s="607" t="s">
        <v>318</v>
      </c>
      <c r="C37" s="608"/>
      <c r="D37" s="608"/>
      <c r="E37" s="608"/>
      <c r="F37" s="608"/>
      <c r="G37" s="608"/>
      <c r="H37" s="608"/>
      <c r="I37" s="608"/>
      <c r="J37" s="608"/>
      <c r="K37" s="608"/>
      <c r="L37" s="608"/>
      <c r="M37" s="608"/>
      <c r="N37" s="608"/>
      <c r="O37" s="608"/>
      <c r="P37" s="608"/>
      <c r="Q37" s="609"/>
      <c r="R37" s="610">
        <v>16899380</v>
      </c>
      <c r="S37" s="611"/>
      <c r="T37" s="611"/>
      <c r="U37" s="611"/>
      <c r="V37" s="611"/>
      <c r="W37" s="611"/>
      <c r="X37" s="611"/>
      <c r="Y37" s="612"/>
      <c r="Z37" s="613">
        <v>4.9000000000000004</v>
      </c>
      <c r="AA37" s="613"/>
      <c r="AB37" s="613"/>
      <c r="AC37" s="613"/>
      <c r="AD37" s="614">
        <v>249</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3865000</v>
      </c>
      <c r="BA37" s="611"/>
      <c r="BB37" s="611"/>
      <c r="BC37" s="611"/>
      <c r="BD37" s="643"/>
      <c r="BE37" s="643"/>
      <c r="BF37" s="665"/>
      <c r="BG37" s="607" t="s">
        <v>320</v>
      </c>
      <c r="BH37" s="608"/>
      <c r="BI37" s="608"/>
      <c r="BJ37" s="608"/>
      <c r="BK37" s="608"/>
      <c r="BL37" s="608"/>
      <c r="BM37" s="608"/>
      <c r="BN37" s="608"/>
      <c r="BO37" s="608"/>
      <c r="BP37" s="608"/>
      <c r="BQ37" s="608"/>
      <c r="BR37" s="608"/>
      <c r="BS37" s="608"/>
      <c r="BT37" s="608"/>
      <c r="BU37" s="609"/>
      <c r="BV37" s="610">
        <v>-1565021</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43643</v>
      </c>
      <c r="CS37" s="643"/>
      <c r="CT37" s="643"/>
      <c r="CU37" s="643"/>
      <c r="CV37" s="643"/>
      <c r="CW37" s="643"/>
      <c r="CX37" s="643"/>
      <c r="CY37" s="644"/>
      <c r="CZ37" s="615">
        <v>0</v>
      </c>
      <c r="DA37" s="641"/>
      <c r="DB37" s="641"/>
      <c r="DC37" s="645"/>
      <c r="DD37" s="619">
        <v>43643</v>
      </c>
      <c r="DE37" s="643"/>
      <c r="DF37" s="643"/>
      <c r="DG37" s="643"/>
      <c r="DH37" s="643"/>
      <c r="DI37" s="643"/>
      <c r="DJ37" s="643"/>
      <c r="DK37" s="644"/>
      <c r="DL37" s="619">
        <v>43643</v>
      </c>
      <c r="DM37" s="643"/>
      <c r="DN37" s="643"/>
      <c r="DO37" s="643"/>
      <c r="DP37" s="643"/>
      <c r="DQ37" s="643"/>
      <c r="DR37" s="643"/>
      <c r="DS37" s="643"/>
      <c r="DT37" s="643"/>
      <c r="DU37" s="643"/>
      <c r="DV37" s="644"/>
      <c r="DW37" s="615">
        <v>0</v>
      </c>
      <c r="DX37" s="641"/>
      <c r="DY37" s="641"/>
      <c r="DZ37" s="641"/>
      <c r="EA37" s="641"/>
      <c r="EB37" s="641"/>
      <c r="EC37" s="642"/>
    </row>
    <row r="38" spans="2:133" ht="11.25" customHeight="1" x14ac:dyDescent="0.2">
      <c r="B38" s="607" t="s">
        <v>322</v>
      </c>
      <c r="C38" s="608"/>
      <c r="D38" s="608"/>
      <c r="E38" s="608"/>
      <c r="F38" s="608"/>
      <c r="G38" s="608"/>
      <c r="H38" s="608"/>
      <c r="I38" s="608"/>
      <c r="J38" s="608"/>
      <c r="K38" s="608"/>
      <c r="L38" s="608"/>
      <c r="M38" s="608"/>
      <c r="N38" s="608"/>
      <c r="O38" s="608"/>
      <c r="P38" s="608"/>
      <c r="Q38" s="609"/>
      <c r="R38" s="610">
        <v>19773500</v>
      </c>
      <c r="S38" s="611"/>
      <c r="T38" s="611"/>
      <c r="U38" s="611"/>
      <c r="V38" s="611"/>
      <c r="W38" s="611"/>
      <c r="X38" s="611"/>
      <c r="Y38" s="612"/>
      <c r="Z38" s="613">
        <v>5.7</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509976</v>
      </c>
      <c r="BA38" s="611"/>
      <c r="BB38" s="611"/>
      <c r="BC38" s="611"/>
      <c r="BD38" s="643"/>
      <c r="BE38" s="643"/>
      <c r="BF38" s="665"/>
      <c r="BG38" s="607" t="s">
        <v>324</v>
      </c>
      <c r="BH38" s="608"/>
      <c r="BI38" s="608"/>
      <c r="BJ38" s="608"/>
      <c r="BK38" s="608"/>
      <c r="BL38" s="608"/>
      <c r="BM38" s="608"/>
      <c r="BN38" s="608"/>
      <c r="BO38" s="608"/>
      <c r="BP38" s="608"/>
      <c r="BQ38" s="608"/>
      <c r="BR38" s="608"/>
      <c r="BS38" s="608"/>
      <c r="BT38" s="608"/>
      <c r="BU38" s="609"/>
      <c r="BV38" s="610">
        <v>92593</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22970758</v>
      </c>
      <c r="CS38" s="611"/>
      <c r="CT38" s="611"/>
      <c r="CU38" s="611"/>
      <c r="CV38" s="611"/>
      <c r="CW38" s="611"/>
      <c r="CX38" s="611"/>
      <c r="CY38" s="612"/>
      <c r="CZ38" s="615">
        <v>6.8</v>
      </c>
      <c r="DA38" s="641"/>
      <c r="DB38" s="641"/>
      <c r="DC38" s="645"/>
      <c r="DD38" s="619">
        <v>19141757</v>
      </c>
      <c r="DE38" s="611"/>
      <c r="DF38" s="611"/>
      <c r="DG38" s="611"/>
      <c r="DH38" s="611"/>
      <c r="DI38" s="611"/>
      <c r="DJ38" s="611"/>
      <c r="DK38" s="612"/>
      <c r="DL38" s="619">
        <v>15634670</v>
      </c>
      <c r="DM38" s="611"/>
      <c r="DN38" s="611"/>
      <c r="DO38" s="611"/>
      <c r="DP38" s="611"/>
      <c r="DQ38" s="611"/>
      <c r="DR38" s="611"/>
      <c r="DS38" s="611"/>
      <c r="DT38" s="611"/>
      <c r="DU38" s="611"/>
      <c r="DV38" s="612"/>
      <c r="DW38" s="615">
        <v>8.1999999999999993</v>
      </c>
      <c r="DX38" s="641"/>
      <c r="DY38" s="641"/>
      <c r="DZ38" s="641"/>
      <c r="EA38" s="641"/>
      <c r="EB38" s="641"/>
      <c r="EC38" s="642"/>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196535</v>
      </c>
      <c r="BA39" s="611"/>
      <c r="BB39" s="611"/>
      <c r="BC39" s="611"/>
      <c r="BD39" s="643"/>
      <c r="BE39" s="643"/>
      <c r="BF39" s="665"/>
      <c r="BG39" s="607" t="s">
        <v>328</v>
      </c>
      <c r="BH39" s="608"/>
      <c r="BI39" s="608"/>
      <c r="BJ39" s="608"/>
      <c r="BK39" s="608"/>
      <c r="BL39" s="608"/>
      <c r="BM39" s="608"/>
      <c r="BN39" s="608"/>
      <c r="BO39" s="608"/>
      <c r="BP39" s="608"/>
      <c r="BQ39" s="608"/>
      <c r="BR39" s="608"/>
      <c r="BS39" s="608"/>
      <c r="BT39" s="608"/>
      <c r="BU39" s="609"/>
      <c r="BV39" s="610">
        <v>132457</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8059093</v>
      </c>
      <c r="CS39" s="643"/>
      <c r="CT39" s="643"/>
      <c r="CU39" s="643"/>
      <c r="CV39" s="643"/>
      <c r="CW39" s="643"/>
      <c r="CX39" s="643"/>
      <c r="CY39" s="644"/>
      <c r="CZ39" s="615">
        <v>2.4</v>
      </c>
      <c r="DA39" s="641"/>
      <c r="DB39" s="641"/>
      <c r="DC39" s="645"/>
      <c r="DD39" s="619">
        <v>7636000</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1"/>
      <c r="DY39" s="641"/>
      <c r="DZ39" s="641"/>
      <c r="EA39" s="641"/>
      <c r="EB39" s="641"/>
      <c r="EC39" s="642"/>
    </row>
    <row r="40" spans="2:133" ht="11.25" customHeight="1" x14ac:dyDescent="0.2">
      <c r="B40" s="607" t="s">
        <v>330</v>
      </c>
      <c r="C40" s="608"/>
      <c r="D40" s="608"/>
      <c r="E40" s="608"/>
      <c r="F40" s="608"/>
      <c r="G40" s="608"/>
      <c r="H40" s="608"/>
      <c r="I40" s="608"/>
      <c r="J40" s="608"/>
      <c r="K40" s="608"/>
      <c r="L40" s="608"/>
      <c r="M40" s="608"/>
      <c r="N40" s="608"/>
      <c r="O40" s="608"/>
      <c r="P40" s="608"/>
      <c r="Q40" s="609"/>
      <c r="R40" s="610">
        <v>7536100</v>
      </c>
      <c r="S40" s="611"/>
      <c r="T40" s="611"/>
      <c r="U40" s="611"/>
      <c r="V40" s="611"/>
      <c r="W40" s="611"/>
      <c r="X40" s="611"/>
      <c r="Y40" s="612"/>
      <c r="Z40" s="613">
        <v>2.2000000000000002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3"/>
      <c r="BE40" s="643"/>
      <c r="BF40" s="665"/>
      <c r="BG40" s="658" t="s">
        <v>332</v>
      </c>
      <c r="BH40" s="659"/>
      <c r="BI40" s="659"/>
      <c r="BJ40" s="659"/>
      <c r="BK40" s="659"/>
      <c r="BL40" s="214"/>
      <c r="BM40" s="608" t="s">
        <v>333</v>
      </c>
      <c r="BN40" s="608"/>
      <c r="BO40" s="608"/>
      <c r="BP40" s="608"/>
      <c r="BQ40" s="608"/>
      <c r="BR40" s="608"/>
      <c r="BS40" s="608"/>
      <c r="BT40" s="608"/>
      <c r="BU40" s="609"/>
      <c r="BV40" s="610">
        <v>108</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10123283</v>
      </c>
      <c r="CS40" s="611"/>
      <c r="CT40" s="611"/>
      <c r="CU40" s="611"/>
      <c r="CV40" s="611"/>
      <c r="CW40" s="611"/>
      <c r="CX40" s="611"/>
      <c r="CY40" s="612"/>
      <c r="CZ40" s="615">
        <v>3</v>
      </c>
      <c r="DA40" s="641"/>
      <c r="DB40" s="641"/>
      <c r="DC40" s="645"/>
      <c r="DD40" s="619">
        <v>100430</v>
      </c>
      <c r="DE40" s="611"/>
      <c r="DF40" s="611"/>
      <c r="DG40" s="611"/>
      <c r="DH40" s="611"/>
      <c r="DI40" s="611"/>
      <c r="DJ40" s="611"/>
      <c r="DK40" s="612"/>
      <c r="DL40" s="619">
        <v>100430</v>
      </c>
      <c r="DM40" s="611"/>
      <c r="DN40" s="611"/>
      <c r="DO40" s="611"/>
      <c r="DP40" s="611"/>
      <c r="DQ40" s="611"/>
      <c r="DR40" s="611"/>
      <c r="DS40" s="611"/>
      <c r="DT40" s="611"/>
      <c r="DU40" s="611"/>
      <c r="DV40" s="612"/>
      <c r="DW40" s="615">
        <v>0.1</v>
      </c>
      <c r="DX40" s="641"/>
      <c r="DY40" s="641"/>
      <c r="DZ40" s="641"/>
      <c r="EA40" s="641"/>
      <c r="EB40" s="641"/>
      <c r="EC40" s="642"/>
    </row>
    <row r="41" spans="2:133" ht="11.25" customHeight="1" x14ac:dyDescent="0.2">
      <c r="B41" s="631" t="s">
        <v>335</v>
      </c>
      <c r="C41" s="632"/>
      <c r="D41" s="632"/>
      <c r="E41" s="632"/>
      <c r="F41" s="632"/>
      <c r="G41" s="632"/>
      <c r="H41" s="632"/>
      <c r="I41" s="632"/>
      <c r="J41" s="632"/>
      <c r="K41" s="632"/>
      <c r="L41" s="632"/>
      <c r="M41" s="632"/>
      <c r="N41" s="632"/>
      <c r="O41" s="632"/>
      <c r="P41" s="632"/>
      <c r="Q41" s="633"/>
      <c r="R41" s="682">
        <v>345888993</v>
      </c>
      <c r="S41" s="683"/>
      <c r="T41" s="683"/>
      <c r="U41" s="683"/>
      <c r="V41" s="683"/>
      <c r="W41" s="683"/>
      <c r="X41" s="683"/>
      <c r="Y41" s="687"/>
      <c r="Z41" s="688">
        <v>100</v>
      </c>
      <c r="AA41" s="688"/>
      <c r="AB41" s="688"/>
      <c r="AC41" s="688"/>
      <c r="AD41" s="689">
        <v>182590835</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5985182</v>
      </c>
      <c r="BA41" s="611"/>
      <c r="BB41" s="611"/>
      <c r="BC41" s="611"/>
      <c r="BD41" s="643"/>
      <c r="BE41" s="643"/>
      <c r="BF41" s="665"/>
      <c r="BG41" s="658"/>
      <c r="BH41" s="659"/>
      <c r="BI41" s="659"/>
      <c r="BJ41" s="659"/>
      <c r="BK41" s="659"/>
      <c r="BL41" s="214"/>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1"/>
      <c r="DB41" s="641"/>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16475600</v>
      </c>
      <c r="BA42" s="683"/>
      <c r="BB42" s="683"/>
      <c r="BC42" s="683"/>
      <c r="BD42" s="669"/>
      <c r="BE42" s="669"/>
      <c r="BF42" s="671"/>
      <c r="BG42" s="660"/>
      <c r="BH42" s="661"/>
      <c r="BI42" s="661"/>
      <c r="BJ42" s="661"/>
      <c r="BK42" s="661"/>
      <c r="BL42" s="215"/>
      <c r="BM42" s="632" t="s">
        <v>340</v>
      </c>
      <c r="BN42" s="632"/>
      <c r="BO42" s="632"/>
      <c r="BP42" s="632"/>
      <c r="BQ42" s="632"/>
      <c r="BR42" s="632"/>
      <c r="BS42" s="632"/>
      <c r="BT42" s="632"/>
      <c r="BU42" s="633"/>
      <c r="BV42" s="682">
        <v>343</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21642421</v>
      </c>
      <c r="CS42" s="643"/>
      <c r="CT42" s="643"/>
      <c r="CU42" s="643"/>
      <c r="CV42" s="643"/>
      <c r="CW42" s="643"/>
      <c r="CX42" s="643"/>
      <c r="CY42" s="644"/>
      <c r="CZ42" s="615">
        <v>6.4</v>
      </c>
      <c r="DA42" s="641"/>
      <c r="DB42" s="641"/>
      <c r="DC42" s="645"/>
      <c r="DD42" s="619">
        <v>6497662</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208" t="s">
        <v>342</v>
      </c>
      <c r="CD43" s="607" t="s">
        <v>343</v>
      </c>
      <c r="CE43" s="608"/>
      <c r="CF43" s="608"/>
      <c r="CG43" s="608"/>
      <c r="CH43" s="608"/>
      <c r="CI43" s="608"/>
      <c r="CJ43" s="608"/>
      <c r="CK43" s="608"/>
      <c r="CL43" s="608"/>
      <c r="CM43" s="608"/>
      <c r="CN43" s="608"/>
      <c r="CO43" s="608"/>
      <c r="CP43" s="608"/>
      <c r="CQ43" s="609"/>
      <c r="CR43" s="610">
        <v>692972</v>
      </c>
      <c r="CS43" s="643"/>
      <c r="CT43" s="643"/>
      <c r="CU43" s="643"/>
      <c r="CV43" s="643"/>
      <c r="CW43" s="643"/>
      <c r="CX43" s="643"/>
      <c r="CY43" s="644"/>
      <c r="CZ43" s="615">
        <v>0.2</v>
      </c>
      <c r="DA43" s="641"/>
      <c r="DB43" s="641"/>
      <c r="DC43" s="645"/>
      <c r="DD43" s="619">
        <v>691845</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21415536</v>
      </c>
      <c r="CS44" s="611"/>
      <c r="CT44" s="611"/>
      <c r="CU44" s="611"/>
      <c r="CV44" s="611"/>
      <c r="CW44" s="611"/>
      <c r="CX44" s="611"/>
      <c r="CY44" s="612"/>
      <c r="CZ44" s="615">
        <v>6.4</v>
      </c>
      <c r="DA44" s="616"/>
      <c r="DB44" s="616"/>
      <c r="DC44" s="622"/>
      <c r="DD44" s="619">
        <v>6358849</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3747878</v>
      </c>
      <c r="CS45" s="643"/>
      <c r="CT45" s="643"/>
      <c r="CU45" s="643"/>
      <c r="CV45" s="643"/>
      <c r="CW45" s="643"/>
      <c r="CX45" s="643"/>
      <c r="CY45" s="644"/>
      <c r="CZ45" s="615">
        <v>1.1000000000000001</v>
      </c>
      <c r="DA45" s="641"/>
      <c r="DB45" s="641"/>
      <c r="DC45" s="645"/>
      <c r="DD45" s="619">
        <v>259787</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19"/>
      <c r="CD46" s="648"/>
      <c r="CE46" s="649"/>
      <c r="CF46" s="607" t="s">
        <v>348</v>
      </c>
      <c r="CG46" s="608"/>
      <c r="CH46" s="608"/>
      <c r="CI46" s="608"/>
      <c r="CJ46" s="608"/>
      <c r="CK46" s="608"/>
      <c r="CL46" s="608"/>
      <c r="CM46" s="608"/>
      <c r="CN46" s="608"/>
      <c r="CO46" s="608"/>
      <c r="CP46" s="608"/>
      <c r="CQ46" s="609"/>
      <c r="CR46" s="610">
        <v>16712465</v>
      </c>
      <c r="CS46" s="611"/>
      <c r="CT46" s="611"/>
      <c r="CU46" s="611"/>
      <c r="CV46" s="611"/>
      <c r="CW46" s="611"/>
      <c r="CX46" s="611"/>
      <c r="CY46" s="612"/>
      <c r="CZ46" s="615">
        <v>5</v>
      </c>
      <c r="DA46" s="616"/>
      <c r="DB46" s="616"/>
      <c r="DC46" s="622"/>
      <c r="DD46" s="619">
        <v>5403769</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19"/>
      <c r="CD47" s="648"/>
      <c r="CE47" s="649"/>
      <c r="CF47" s="607" t="s">
        <v>349</v>
      </c>
      <c r="CG47" s="608"/>
      <c r="CH47" s="608"/>
      <c r="CI47" s="608"/>
      <c r="CJ47" s="608"/>
      <c r="CK47" s="608"/>
      <c r="CL47" s="608"/>
      <c r="CM47" s="608"/>
      <c r="CN47" s="608"/>
      <c r="CO47" s="608"/>
      <c r="CP47" s="608"/>
      <c r="CQ47" s="609"/>
      <c r="CR47" s="610">
        <v>226885</v>
      </c>
      <c r="CS47" s="643"/>
      <c r="CT47" s="643"/>
      <c r="CU47" s="643"/>
      <c r="CV47" s="643"/>
      <c r="CW47" s="643"/>
      <c r="CX47" s="643"/>
      <c r="CY47" s="644"/>
      <c r="CZ47" s="615">
        <v>0.1</v>
      </c>
      <c r="DA47" s="641"/>
      <c r="DB47" s="641"/>
      <c r="DC47" s="645"/>
      <c r="DD47" s="619">
        <v>138813</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19"/>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19"/>
      <c r="CD49" s="631" t="s">
        <v>351</v>
      </c>
      <c r="CE49" s="632"/>
      <c r="CF49" s="632"/>
      <c r="CG49" s="632"/>
      <c r="CH49" s="632"/>
      <c r="CI49" s="632"/>
      <c r="CJ49" s="632"/>
      <c r="CK49" s="632"/>
      <c r="CL49" s="632"/>
      <c r="CM49" s="632"/>
      <c r="CN49" s="632"/>
      <c r="CO49" s="632"/>
      <c r="CP49" s="632"/>
      <c r="CQ49" s="633"/>
      <c r="CR49" s="682">
        <v>337235774</v>
      </c>
      <c r="CS49" s="669"/>
      <c r="CT49" s="669"/>
      <c r="CU49" s="669"/>
      <c r="CV49" s="669"/>
      <c r="CW49" s="669"/>
      <c r="CX49" s="669"/>
      <c r="CY49" s="698"/>
      <c r="CZ49" s="690">
        <v>100</v>
      </c>
      <c r="DA49" s="699"/>
      <c r="DB49" s="699"/>
      <c r="DC49" s="700"/>
      <c r="DD49" s="701">
        <v>215375512</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ITRo++jqC7qKC9jY5BHhZISXjnFq6dgUXHgqo2q0HpiFSKpkvFqtHHxuD9O2VFlLUy9bFsQmNmLm6CHw6rzcfQ==" saltValue="W8E8XcI8G0MbPtNh54Lik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40" zoomScaleNormal="4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353</v>
      </c>
      <c r="DK2" s="710"/>
      <c r="DL2" s="710"/>
      <c r="DM2" s="710"/>
      <c r="DN2" s="710"/>
      <c r="DO2" s="711"/>
      <c r="DP2" s="222"/>
      <c r="DQ2" s="709" t="s">
        <v>354</v>
      </c>
      <c r="DR2" s="710"/>
      <c r="DS2" s="710"/>
      <c r="DT2" s="710"/>
      <c r="DU2" s="710"/>
      <c r="DV2" s="710"/>
      <c r="DW2" s="710"/>
      <c r="DX2" s="710"/>
      <c r="DY2" s="710"/>
      <c r="DZ2" s="711"/>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9"/>
    </row>
    <row r="5" spans="1:131" s="230"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26"/>
      <c r="BA5" s="226"/>
      <c r="BB5" s="226"/>
      <c r="BC5" s="226"/>
      <c r="BD5" s="226"/>
      <c r="BE5" s="227"/>
      <c r="BF5" s="227"/>
      <c r="BG5" s="227"/>
      <c r="BH5" s="227"/>
      <c r="BI5" s="227"/>
      <c r="BJ5" s="227"/>
      <c r="BK5" s="227"/>
      <c r="BL5" s="227"/>
      <c r="BM5" s="227"/>
      <c r="BN5" s="227"/>
      <c r="BO5" s="227"/>
      <c r="BP5" s="227"/>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29"/>
    </row>
    <row r="6" spans="1:131" s="230"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9"/>
    </row>
    <row r="7" spans="1:131" s="230" customFormat="1" ht="26.25" customHeight="1" thickTop="1" x14ac:dyDescent="0.2">
      <c r="A7" s="231">
        <v>1</v>
      </c>
      <c r="B7" s="736" t="s">
        <v>374</v>
      </c>
      <c r="C7" s="737"/>
      <c r="D7" s="737"/>
      <c r="E7" s="737"/>
      <c r="F7" s="737"/>
      <c r="G7" s="737"/>
      <c r="H7" s="737"/>
      <c r="I7" s="737"/>
      <c r="J7" s="737"/>
      <c r="K7" s="737"/>
      <c r="L7" s="737"/>
      <c r="M7" s="737"/>
      <c r="N7" s="737"/>
      <c r="O7" s="737"/>
      <c r="P7" s="738"/>
      <c r="Q7" s="739">
        <v>343573</v>
      </c>
      <c r="R7" s="740"/>
      <c r="S7" s="740"/>
      <c r="T7" s="740"/>
      <c r="U7" s="740"/>
      <c r="V7" s="740">
        <v>335261</v>
      </c>
      <c r="W7" s="740"/>
      <c r="X7" s="740"/>
      <c r="Y7" s="740"/>
      <c r="Z7" s="740"/>
      <c r="AA7" s="740">
        <v>8312</v>
      </c>
      <c r="AB7" s="740"/>
      <c r="AC7" s="740"/>
      <c r="AD7" s="740"/>
      <c r="AE7" s="741"/>
      <c r="AF7" s="742">
        <v>7060</v>
      </c>
      <c r="AG7" s="743"/>
      <c r="AH7" s="743"/>
      <c r="AI7" s="743"/>
      <c r="AJ7" s="744"/>
      <c r="AK7" s="745">
        <v>84</v>
      </c>
      <c r="AL7" s="746"/>
      <c r="AM7" s="746"/>
      <c r="AN7" s="746"/>
      <c r="AO7" s="746"/>
      <c r="AP7" s="746">
        <v>270759</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1">
        <v>1</v>
      </c>
      <c r="BR7" s="232" t="s">
        <v>552</v>
      </c>
      <c r="BS7" s="733" t="s">
        <v>553</v>
      </c>
      <c r="BT7" s="734"/>
      <c r="BU7" s="734"/>
      <c r="BV7" s="734"/>
      <c r="BW7" s="734"/>
      <c r="BX7" s="734"/>
      <c r="BY7" s="734"/>
      <c r="BZ7" s="734"/>
      <c r="CA7" s="734"/>
      <c r="CB7" s="734"/>
      <c r="CC7" s="734"/>
      <c r="CD7" s="734"/>
      <c r="CE7" s="734"/>
      <c r="CF7" s="734"/>
      <c r="CG7" s="749"/>
      <c r="CH7" s="730">
        <v>-84</v>
      </c>
      <c r="CI7" s="731"/>
      <c r="CJ7" s="731"/>
      <c r="CK7" s="731"/>
      <c r="CL7" s="732"/>
      <c r="CM7" s="730">
        <v>4840</v>
      </c>
      <c r="CN7" s="731"/>
      <c r="CO7" s="731"/>
      <c r="CP7" s="731"/>
      <c r="CQ7" s="732"/>
      <c r="CR7" s="730">
        <v>0</v>
      </c>
      <c r="CS7" s="731"/>
      <c r="CT7" s="731"/>
      <c r="CU7" s="731"/>
      <c r="CV7" s="732"/>
      <c r="CW7" s="730">
        <v>73</v>
      </c>
      <c r="CX7" s="731"/>
      <c r="CY7" s="731"/>
      <c r="CZ7" s="731"/>
      <c r="DA7" s="732"/>
      <c r="DB7" s="730">
        <v>0</v>
      </c>
      <c r="DC7" s="731"/>
      <c r="DD7" s="731"/>
      <c r="DE7" s="731"/>
      <c r="DF7" s="732"/>
      <c r="DG7" s="730">
        <v>0</v>
      </c>
      <c r="DH7" s="731"/>
      <c r="DI7" s="731"/>
      <c r="DJ7" s="731"/>
      <c r="DK7" s="732"/>
      <c r="DL7" s="730">
        <v>0</v>
      </c>
      <c r="DM7" s="731"/>
      <c r="DN7" s="731"/>
      <c r="DO7" s="731"/>
      <c r="DP7" s="732"/>
      <c r="DQ7" s="730">
        <v>8</v>
      </c>
      <c r="DR7" s="731"/>
      <c r="DS7" s="731"/>
      <c r="DT7" s="731"/>
      <c r="DU7" s="732"/>
      <c r="DV7" s="733"/>
      <c r="DW7" s="734"/>
      <c r="DX7" s="734"/>
      <c r="DY7" s="734"/>
      <c r="DZ7" s="735"/>
      <c r="EA7" s="229"/>
    </row>
    <row r="8" spans="1:131" s="230" customFormat="1" ht="26.25" customHeight="1" x14ac:dyDescent="0.2">
      <c r="A8" s="233">
        <v>2</v>
      </c>
      <c r="B8" s="767" t="s">
        <v>375</v>
      </c>
      <c r="C8" s="768"/>
      <c r="D8" s="768"/>
      <c r="E8" s="768"/>
      <c r="F8" s="768"/>
      <c r="G8" s="768"/>
      <c r="H8" s="768"/>
      <c r="I8" s="768"/>
      <c r="J8" s="768"/>
      <c r="K8" s="768"/>
      <c r="L8" s="768"/>
      <c r="M8" s="768"/>
      <c r="N8" s="768"/>
      <c r="O8" s="768"/>
      <c r="P8" s="769"/>
      <c r="Q8" s="770">
        <v>506</v>
      </c>
      <c r="R8" s="771"/>
      <c r="S8" s="771"/>
      <c r="T8" s="771"/>
      <c r="U8" s="771"/>
      <c r="V8" s="771">
        <v>228</v>
      </c>
      <c r="W8" s="771"/>
      <c r="X8" s="771"/>
      <c r="Y8" s="771"/>
      <c r="Z8" s="771"/>
      <c r="AA8" s="771">
        <v>278</v>
      </c>
      <c r="AB8" s="771"/>
      <c r="AC8" s="771"/>
      <c r="AD8" s="771"/>
      <c r="AE8" s="772"/>
      <c r="AF8" s="773" t="s">
        <v>122</v>
      </c>
      <c r="AG8" s="774"/>
      <c r="AH8" s="774"/>
      <c r="AI8" s="774"/>
      <c r="AJ8" s="775"/>
      <c r="AK8" s="756">
        <v>0</v>
      </c>
      <c r="AL8" s="757"/>
      <c r="AM8" s="757"/>
      <c r="AN8" s="757"/>
      <c r="AO8" s="757"/>
      <c r="AP8" s="757">
        <v>915</v>
      </c>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3">
        <v>2</v>
      </c>
      <c r="BR8" s="234" t="s">
        <v>552</v>
      </c>
      <c r="BS8" s="760" t="s">
        <v>554</v>
      </c>
      <c r="BT8" s="761"/>
      <c r="BU8" s="761"/>
      <c r="BV8" s="761"/>
      <c r="BW8" s="761"/>
      <c r="BX8" s="761"/>
      <c r="BY8" s="761"/>
      <c r="BZ8" s="761"/>
      <c r="CA8" s="761"/>
      <c r="CB8" s="761"/>
      <c r="CC8" s="761"/>
      <c r="CD8" s="761"/>
      <c r="CE8" s="761"/>
      <c r="CF8" s="761"/>
      <c r="CG8" s="762"/>
      <c r="CH8" s="763">
        <v>-5</v>
      </c>
      <c r="CI8" s="764"/>
      <c r="CJ8" s="764"/>
      <c r="CK8" s="764"/>
      <c r="CL8" s="765"/>
      <c r="CM8" s="763">
        <v>1184</v>
      </c>
      <c r="CN8" s="764"/>
      <c r="CO8" s="764"/>
      <c r="CP8" s="764"/>
      <c r="CQ8" s="765"/>
      <c r="CR8" s="763">
        <v>0</v>
      </c>
      <c r="CS8" s="764"/>
      <c r="CT8" s="764"/>
      <c r="CU8" s="764"/>
      <c r="CV8" s="765"/>
      <c r="CW8" s="763">
        <v>569</v>
      </c>
      <c r="CX8" s="764"/>
      <c r="CY8" s="764"/>
      <c r="CZ8" s="764"/>
      <c r="DA8" s="765"/>
      <c r="DB8" s="763">
        <v>0</v>
      </c>
      <c r="DC8" s="764"/>
      <c r="DD8" s="764"/>
      <c r="DE8" s="764"/>
      <c r="DF8" s="765"/>
      <c r="DG8" s="763">
        <v>0</v>
      </c>
      <c r="DH8" s="764"/>
      <c r="DI8" s="764"/>
      <c r="DJ8" s="764"/>
      <c r="DK8" s="765"/>
      <c r="DL8" s="763">
        <v>306</v>
      </c>
      <c r="DM8" s="764"/>
      <c r="DN8" s="764"/>
      <c r="DO8" s="764"/>
      <c r="DP8" s="765"/>
      <c r="DQ8" s="763">
        <v>0</v>
      </c>
      <c r="DR8" s="764"/>
      <c r="DS8" s="764"/>
      <c r="DT8" s="764"/>
      <c r="DU8" s="765"/>
      <c r="DV8" s="760"/>
      <c r="DW8" s="761"/>
      <c r="DX8" s="761"/>
      <c r="DY8" s="761"/>
      <c r="DZ8" s="766"/>
      <c r="EA8" s="229"/>
    </row>
    <row r="9" spans="1:131" s="230" customFormat="1" ht="26.25" customHeight="1" x14ac:dyDescent="0.2">
      <c r="A9" s="233">
        <v>3</v>
      </c>
      <c r="B9" s="767" t="s">
        <v>376</v>
      </c>
      <c r="C9" s="768"/>
      <c r="D9" s="768"/>
      <c r="E9" s="768"/>
      <c r="F9" s="768"/>
      <c r="G9" s="768"/>
      <c r="H9" s="768"/>
      <c r="I9" s="768"/>
      <c r="J9" s="768"/>
      <c r="K9" s="768"/>
      <c r="L9" s="768"/>
      <c r="M9" s="768"/>
      <c r="N9" s="768"/>
      <c r="O9" s="768"/>
      <c r="P9" s="769"/>
      <c r="Q9" s="770">
        <v>50740</v>
      </c>
      <c r="R9" s="771"/>
      <c r="S9" s="771"/>
      <c r="T9" s="771"/>
      <c r="U9" s="771"/>
      <c r="V9" s="771">
        <v>50740</v>
      </c>
      <c r="W9" s="771"/>
      <c r="X9" s="771"/>
      <c r="Y9" s="771"/>
      <c r="Z9" s="771"/>
      <c r="AA9" s="771">
        <v>0</v>
      </c>
      <c r="AB9" s="771"/>
      <c r="AC9" s="771"/>
      <c r="AD9" s="771"/>
      <c r="AE9" s="772"/>
      <c r="AF9" s="773" t="s">
        <v>122</v>
      </c>
      <c r="AG9" s="774"/>
      <c r="AH9" s="774"/>
      <c r="AI9" s="774"/>
      <c r="AJ9" s="775"/>
      <c r="AK9" s="756">
        <v>0</v>
      </c>
      <c r="AL9" s="757"/>
      <c r="AM9" s="757"/>
      <c r="AN9" s="757"/>
      <c r="AO9" s="757"/>
      <c r="AP9" s="757">
        <v>0</v>
      </c>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3">
        <v>3</v>
      </c>
      <c r="BR9" s="234"/>
      <c r="BS9" s="760" t="s">
        <v>555</v>
      </c>
      <c r="BT9" s="761"/>
      <c r="BU9" s="761"/>
      <c r="BV9" s="761"/>
      <c r="BW9" s="761"/>
      <c r="BX9" s="761"/>
      <c r="BY9" s="761"/>
      <c r="BZ9" s="761"/>
      <c r="CA9" s="761"/>
      <c r="CB9" s="761"/>
      <c r="CC9" s="761"/>
      <c r="CD9" s="761"/>
      <c r="CE9" s="761"/>
      <c r="CF9" s="761"/>
      <c r="CG9" s="762"/>
      <c r="CH9" s="763">
        <v>-23</v>
      </c>
      <c r="CI9" s="764"/>
      <c r="CJ9" s="764"/>
      <c r="CK9" s="764"/>
      <c r="CL9" s="765"/>
      <c r="CM9" s="763">
        <v>547</v>
      </c>
      <c r="CN9" s="764"/>
      <c r="CO9" s="764"/>
      <c r="CP9" s="764"/>
      <c r="CQ9" s="765"/>
      <c r="CR9" s="763">
        <v>0</v>
      </c>
      <c r="CS9" s="764"/>
      <c r="CT9" s="764"/>
      <c r="CU9" s="764"/>
      <c r="CV9" s="765"/>
      <c r="CW9" s="763">
        <v>89</v>
      </c>
      <c r="CX9" s="764"/>
      <c r="CY9" s="764"/>
      <c r="CZ9" s="764"/>
      <c r="DA9" s="765"/>
      <c r="DB9" s="763">
        <v>0</v>
      </c>
      <c r="DC9" s="764"/>
      <c r="DD9" s="764"/>
      <c r="DE9" s="764"/>
      <c r="DF9" s="765"/>
      <c r="DG9" s="763">
        <v>0</v>
      </c>
      <c r="DH9" s="764"/>
      <c r="DI9" s="764"/>
      <c r="DJ9" s="764"/>
      <c r="DK9" s="765"/>
      <c r="DL9" s="763">
        <v>0</v>
      </c>
      <c r="DM9" s="764"/>
      <c r="DN9" s="764"/>
      <c r="DO9" s="764"/>
      <c r="DP9" s="765"/>
      <c r="DQ9" s="763">
        <v>0</v>
      </c>
      <c r="DR9" s="764"/>
      <c r="DS9" s="764"/>
      <c r="DT9" s="764"/>
      <c r="DU9" s="765"/>
      <c r="DV9" s="760"/>
      <c r="DW9" s="761"/>
      <c r="DX9" s="761"/>
      <c r="DY9" s="761"/>
      <c r="DZ9" s="766"/>
      <c r="EA9" s="229"/>
    </row>
    <row r="10" spans="1:131" s="230" customFormat="1" ht="26.25" customHeight="1" x14ac:dyDescent="0.2">
      <c r="A10" s="233">
        <v>4</v>
      </c>
      <c r="B10" s="767" t="s">
        <v>377</v>
      </c>
      <c r="C10" s="768"/>
      <c r="D10" s="768"/>
      <c r="E10" s="768"/>
      <c r="F10" s="768"/>
      <c r="G10" s="768"/>
      <c r="H10" s="768"/>
      <c r="I10" s="768"/>
      <c r="J10" s="768"/>
      <c r="K10" s="768"/>
      <c r="L10" s="768"/>
      <c r="M10" s="768"/>
      <c r="N10" s="768"/>
      <c r="O10" s="768"/>
      <c r="P10" s="769"/>
      <c r="Q10" s="770">
        <v>2602</v>
      </c>
      <c r="R10" s="771"/>
      <c r="S10" s="771"/>
      <c r="T10" s="771"/>
      <c r="U10" s="771"/>
      <c r="V10" s="771">
        <v>2602</v>
      </c>
      <c r="W10" s="771"/>
      <c r="X10" s="771"/>
      <c r="Y10" s="771"/>
      <c r="Z10" s="771"/>
      <c r="AA10" s="771">
        <v>0</v>
      </c>
      <c r="AB10" s="771"/>
      <c r="AC10" s="771"/>
      <c r="AD10" s="771"/>
      <c r="AE10" s="772"/>
      <c r="AF10" s="773" t="s">
        <v>122</v>
      </c>
      <c r="AG10" s="774"/>
      <c r="AH10" s="774"/>
      <c r="AI10" s="774"/>
      <c r="AJ10" s="775"/>
      <c r="AK10" s="756">
        <v>3</v>
      </c>
      <c r="AL10" s="757"/>
      <c r="AM10" s="757"/>
      <c r="AN10" s="757"/>
      <c r="AO10" s="757"/>
      <c r="AP10" s="757">
        <v>5140</v>
      </c>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3">
        <v>4</v>
      </c>
      <c r="BR10" s="234"/>
      <c r="BS10" s="760" t="s">
        <v>556</v>
      </c>
      <c r="BT10" s="761"/>
      <c r="BU10" s="761"/>
      <c r="BV10" s="761"/>
      <c r="BW10" s="761"/>
      <c r="BX10" s="761"/>
      <c r="BY10" s="761"/>
      <c r="BZ10" s="761"/>
      <c r="CA10" s="761"/>
      <c r="CB10" s="761"/>
      <c r="CC10" s="761"/>
      <c r="CD10" s="761"/>
      <c r="CE10" s="761"/>
      <c r="CF10" s="761"/>
      <c r="CG10" s="762"/>
      <c r="CH10" s="763">
        <v>11</v>
      </c>
      <c r="CI10" s="764"/>
      <c r="CJ10" s="764"/>
      <c r="CK10" s="764"/>
      <c r="CL10" s="765"/>
      <c r="CM10" s="763">
        <v>264</v>
      </c>
      <c r="CN10" s="764"/>
      <c r="CO10" s="764"/>
      <c r="CP10" s="764"/>
      <c r="CQ10" s="765"/>
      <c r="CR10" s="763">
        <v>0</v>
      </c>
      <c r="CS10" s="764"/>
      <c r="CT10" s="764"/>
      <c r="CU10" s="764"/>
      <c r="CV10" s="765"/>
      <c r="CW10" s="763">
        <v>50</v>
      </c>
      <c r="CX10" s="764"/>
      <c r="CY10" s="764"/>
      <c r="CZ10" s="764"/>
      <c r="DA10" s="765"/>
      <c r="DB10" s="763">
        <v>0</v>
      </c>
      <c r="DC10" s="764"/>
      <c r="DD10" s="764"/>
      <c r="DE10" s="764"/>
      <c r="DF10" s="765"/>
      <c r="DG10" s="763">
        <v>0</v>
      </c>
      <c r="DH10" s="764"/>
      <c r="DI10" s="764"/>
      <c r="DJ10" s="764"/>
      <c r="DK10" s="765"/>
      <c r="DL10" s="763">
        <v>0</v>
      </c>
      <c r="DM10" s="764"/>
      <c r="DN10" s="764"/>
      <c r="DO10" s="764"/>
      <c r="DP10" s="765"/>
      <c r="DQ10" s="763">
        <v>0</v>
      </c>
      <c r="DR10" s="764"/>
      <c r="DS10" s="764"/>
      <c r="DT10" s="764"/>
      <c r="DU10" s="765"/>
      <c r="DV10" s="760"/>
      <c r="DW10" s="761"/>
      <c r="DX10" s="761"/>
      <c r="DY10" s="761"/>
      <c r="DZ10" s="766"/>
      <c r="EA10" s="229"/>
    </row>
    <row r="11" spans="1:131" s="230" customFormat="1" ht="26.25" customHeight="1" x14ac:dyDescent="0.2">
      <c r="A11" s="233">
        <v>5</v>
      </c>
      <c r="B11" s="767" t="s">
        <v>378</v>
      </c>
      <c r="C11" s="768"/>
      <c r="D11" s="768"/>
      <c r="E11" s="768"/>
      <c r="F11" s="768"/>
      <c r="G11" s="768"/>
      <c r="H11" s="768"/>
      <c r="I11" s="768"/>
      <c r="J11" s="768"/>
      <c r="K11" s="768"/>
      <c r="L11" s="768"/>
      <c r="M11" s="768"/>
      <c r="N11" s="768"/>
      <c r="O11" s="768"/>
      <c r="P11" s="769"/>
      <c r="Q11" s="770">
        <v>2027</v>
      </c>
      <c r="R11" s="771"/>
      <c r="S11" s="771"/>
      <c r="T11" s="771"/>
      <c r="U11" s="771"/>
      <c r="V11" s="771">
        <v>1964</v>
      </c>
      <c r="W11" s="771"/>
      <c r="X11" s="771"/>
      <c r="Y11" s="771"/>
      <c r="Z11" s="771"/>
      <c r="AA11" s="771">
        <v>63</v>
      </c>
      <c r="AB11" s="771"/>
      <c r="AC11" s="771"/>
      <c r="AD11" s="771"/>
      <c r="AE11" s="772"/>
      <c r="AF11" s="773">
        <v>0</v>
      </c>
      <c r="AG11" s="774"/>
      <c r="AH11" s="774"/>
      <c r="AI11" s="774"/>
      <c r="AJ11" s="775"/>
      <c r="AK11" s="756">
        <v>1976</v>
      </c>
      <c r="AL11" s="757"/>
      <c r="AM11" s="757"/>
      <c r="AN11" s="757"/>
      <c r="AO11" s="757"/>
      <c r="AP11" s="757">
        <v>1186</v>
      </c>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3">
        <v>5</v>
      </c>
      <c r="BR11" s="234"/>
      <c r="BS11" s="760" t="s">
        <v>557</v>
      </c>
      <c r="BT11" s="761"/>
      <c r="BU11" s="761"/>
      <c r="BV11" s="761"/>
      <c r="BW11" s="761"/>
      <c r="BX11" s="761"/>
      <c r="BY11" s="761"/>
      <c r="BZ11" s="761"/>
      <c r="CA11" s="761"/>
      <c r="CB11" s="761"/>
      <c r="CC11" s="761"/>
      <c r="CD11" s="761"/>
      <c r="CE11" s="761"/>
      <c r="CF11" s="761"/>
      <c r="CG11" s="762"/>
      <c r="CH11" s="763">
        <v>0</v>
      </c>
      <c r="CI11" s="764"/>
      <c r="CJ11" s="764"/>
      <c r="CK11" s="764"/>
      <c r="CL11" s="765"/>
      <c r="CM11" s="763">
        <v>504</v>
      </c>
      <c r="CN11" s="764"/>
      <c r="CO11" s="764"/>
      <c r="CP11" s="764"/>
      <c r="CQ11" s="765"/>
      <c r="CR11" s="763">
        <v>0</v>
      </c>
      <c r="CS11" s="764"/>
      <c r="CT11" s="764"/>
      <c r="CU11" s="764"/>
      <c r="CV11" s="765"/>
      <c r="CW11" s="763">
        <v>32</v>
      </c>
      <c r="CX11" s="764"/>
      <c r="CY11" s="764"/>
      <c r="CZ11" s="764"/>
      <c r="DA11" s="765"/>
      <c r="DB11" s="763">
        <v>0</v>
      </c>
      <c r="DC11" s="764"/>
      <c r="DD11" s="764"/>
      <c r="DE11" s="764"/>
      <c r="DF11" s="765"/>
      <c r="DG11" s="763">
        <v>0</v>
      </c>
      <c r="DH11" s="764"/>
      <c r="DI11" s="764"/>
      <c r="DJ11" s="764"/>
      <c r="DK11" s="765"/>
      <c r="DL11" s="763">
        <v>0</v>
      </c>
      <c r="DM11" s="764"/>
      <c r="DN11" s="764"/>
      <c r="DO11" s="764"/>
      <c r="DP11" s="765"/>
      <c r="DQ11" s="763">
        <v>0</v>
      </c>
      <c r="DR11" s="764"/>
      <c r="DS11" s="764"/>
      <c r="DT11" s="764"/>
      <c r="DU11" s="765"/>
      <c r="DV11" s="760"/>
      <c r="DW11" s="761"/>
      <c r="DX11" s="761"/>
      <c r="DY11" s="761"/>
      <c r="DZ11" s="766"/>
      <c r="EA11" s="229"/>
    </row>
    <row r="12" spans="1:131" s="230" customFormat="1" ht="26.25" customHeight="1" x14ac:dyDescent="0.2">
      <c r="A12" s="233">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3">
        <v>6</v>
      </c>
      <c r="BR12" s="234"/>
      <c r="BS12" s="760" t="s">
        <v>558</v>
      </c>
      <c r="BT12" s="761"/>
      <c r="BU12" s="761"/>
      <c r="BV12" s="761"/>
      <c r="BW12" s="761"/>
      <c r="BX12" s="761"/>
      <c r="BY12" s="761"/>
      <c r="BZ12" s="761"/>
      <c r="CA12" s="761"/>
      <c r="CB12" s="761"/>
      <c r="CC12" s="761"/>
      <c r="CD12" s="761"/>
      <c r="CE12" s="761"/>
      <c r="CF12" s="761"/>
      <c r="CG12" s="762"/>
      <c r="CH12" s="763">
        <v>-10</v>
      </c>
      <c r="CI12" s="764"/>
      <c r="CJ12" s="764"/>
      <c r="CK12" s="764"/>
      <c r="CL12" s="765"/>
      <c r="CM12" s="763">
        <v>248</v>
      </c>
      <c r="CN12" s="764"/>
      <c r="CO12" s="764"/>
      <c r="CP12" s="764"/>
      <c r="CQ12" s="765"/>
      <c r="CR12" s="763">
        <v>0</v>
      </c>
      <c r="CS12" s="764"/>
      <c r="CT12" s="764"/>
      <c r="CU12" s="764"/>
      <c r="CV12" s="765"/>
      <c r="CW12" s="763">
        <v>71</v>
      </c>
      <c r="CX12" s="764"/>
      <c r="CY12" s="764"/>
      <c r="CZ12" s="764"/>
      <c r="DA12" s="765"/>
      <c r="DB12" s="763">
        <v>0</v>
      </c>
      <c r="DC12" s="764"/>
      <c r="DD12" s="764"/>
      <c r="DE12" s="764"/>
      <c r="DF12" s="765"/>
      <c r="DG12" s="763">
        <v>0</v>
      </c>
      <c r="DH12" s="764"/>
      <c r="DI12" s="764"/>
      <c r="DJ12" s="764"/>
      <c r="DK12" s="765"/>
      <c r="DL12" s="763">
        <v>0</v>
      </c>
      <c r="DM12" s="764"/>
      <c r="DN12" s="764"/>
      <c r="DO12" s="764"/>
      <c r="DP12" s="765"/>
      <c r="DQ12" s="763">
        <v>88</v>
      </c>
      <c r="DR12" s="764"/>
      <c r="DS12" s="764"/>
      <c r="DT12" s="764"/>
      <c r="DU12" s="765"/>
      <c r="DV12" s="760"/>
      <c r="DW12" s="761"/>
      <c r="DX12" s="761"/>
      <c r="DY12" s="761"/>
      <c r="DZ12" s="766"/>
      <c r="EA12" s="229"/>
    </row>
    <row r="13" spans="1:131" s="230" customFormat="1" ht="26.25" customHeight="1" x14ac:dyDescent="0.2">
      <c r="A13" s="233">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3">
        <v>7</v>
      </c>
      <c r="BR13" s="234"/>
      <c r="BS13" s="760" t="s">
        <v>559</v>
      </c>
      <c r="BT13" s="761"/>
      <c r="BU13" s="761"/>
      <c r="BV13" s="761"/>
      <c r="BW13" s="761"/>
      <c r="BX13" s="761"/>
      <c r="BY13" s="761"/>
      <c r="BZ13" s="761"/>
      <c r="CA13" s="761"/>
      <c r="CB13" s="761"/>
      <c r="CC13" s="761"/>
      <c r="CD13" s="761"/>
      <c r="CE13" s="761"/>
      <c r="CF13" s="761"/>
      <c r="CG13" s="762"/>
      <c r="CH13" s="763">
        <v>-4</v>
      </c>
      <c r="CI13" s="764"/>
      <c r="CJ13" s="764"/>
      <c r="CK13" s="764"/>
      <c r="CL13" s="765"/>
      <c r="CM13" s="763">
        <v>84</v>
      </c>
      <c r="CN13" s="764"/>
      <c r="CO13" s="764"/>
      <c r="CP13" s="764"/>
      <c r="CQ13" s="765"/>
      <c r="CR13" s="763">
        <v>0</v>
      </c>
      <c r="CS13" s="764"/>
      <c r="CT13" s="764"/>
      <c r="CU13" s="764"/>
      <c r="CV13" s="765"/>
      <c r="CW13" s="763">
        <v>63</v>
      </c>
      <c r="CX13" s="764"/>
      <c r="CY13" s="764"/>
      <c r="CZ13" s="764"/>
      <c r="DA13" s="765"/>
      <c r="DB13" s="763">
        <v>22</v>
      </c>
      <c r="DC13" s="764"/>
      <c r="DD13" s="764"/>
      <c r="DE13" s="764"/>
      <c r="DF13" s="765"/>
      <c r="DG13" s="763">
        <v>0</v>
      </c>
      <c r="DH13" s="764"/>
      <c r="DI13" s="764"/>
      <c r="DJ13" s="764"/>
      <c r="DK13" s="765"/>
      <c r="DL13" s="763">
        <v>0</v>
      </c>
      <c r="DM13" s="764"/>
      <c r="DN13" s="764"/>
      <c r="DO13" s="764"/>
      <c r="DP13" s="765"/>
      <c r="DQ13" s="763">
        <v>0</v>
      </c>
      <c r="DR13" s="764"/>
      <c r="DS13" s="764"/>
      <c r="DT13" s="764"/>
      <c r="DU13" s="765"/>
      <c r="DV13" s="760"/>
      <c r="DW13" s="761"/>
      <c r="DX13" s="761"/>
      <c r="DY13" s="761"/>
      <c r="DZ13" s="766"/>
      <c r="EA13" s="229"/>
    </row>
    <row r="14" spans="1:131" s="230" customFormat="1" ht="26.25" customHeight="1" x14ac:dyDescent="0.2">
      <c r="A14" s="233">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3">
        <v>8</v>
      </c>
      <c r="BR14" s="234"/>
      <c r="BS14" s="760" t="s">
        <v>560</v>
      </c>
      <c r="BT14" s="761"/>
      <c r="BU14" s="761"/>
      <c r="BV14" s="761"/>
      <c r="BW14" s="761"/>
      <c r="BX14" s="761"/>
      <c r="BY14" s="761"/>
      <c r="BZ14" s="761"/>
      <c r="CA14" s="761"/>
      <c r="CB14" s="761"/>
      <c r="CC14" s="761"/>
      <c r="CD14" s="761"/>
      <c r="CE14" s="761"/>
      <c r="CF14" s="761"/>
      <c r="CG14" s="762"/>
      <c r="CH14" s="763">
        <v>34</v>
      </c>
      <c r="CI14" s="764"/>
      <c r="CJ14" s="764"/>
      <c r="CK14" s="764"/>
      <c r="CL14" s="765"/>
      <c r="CM14" s="763">
        <v>2587</v>
      </c>
      <c r="CN14" s="764"/>
      <c r="CO14" s="764"/>
      <c r="CP14" s="764"/>
      <c r="CQ14" s="765"/>
      <c r="CR14" s="763">
        <v>0</v>
      </c>
      <c r="CS14" s="764"/>
      <c r="CT14" s="764"/>
      <c r="CU14" s="764"/>
      <c r="CV14" s="765"/>
      <c r="CW14" s="763">
        <v>0</v>
      </c>
      <c r="CX14" s="764"/>
      <c r="CY14" s="764"/>
      <c r="CZ14" s="764"/>
      <c r="DA14" s="765"/>
      <c r="DB14" s="763">
        <v>0</v>
      </c>
      <c r="DC14" s="764"/>
      <c r="DD14" s="764"/>
      <c r="DE14" s="764"/>
      <c r="DF14" s="765"/>
      <c r="DG14" s="763">
        <v>0</v>
      </c>
      <c r="DH14" s="764"/>
      <c r="DI14" s="764"/>
      <c r="DJ14" s="764"/>
      <c r="DK14" s="765"/>
      <c r="DL14" s="763">
        <v>0</v>
      </c>
      <c r="DM14" s="764"/>
      <c r="DN14" s="764"/>
      <c r="DO14" s="764"/>
      <c r="DP14" s="765"/>
      <c r="DQ14" s="763">
        <v>36</v>
      </c>
      <c r="DR14" s="764"/>
      <c r="DS14" s="764"/>
      <c r="DT14" s="764"/>
      <c r="DU14" s="765"/>
      <c r="DV14" s="760" t="s">
        <v>561</v>
      </c>
      <c r="DW14" s="761"/>
      <c r="DX14" s="761"/>
      <c r="DY14" s="761"/>
      <c r="DZ14" s="766"/>
      <c r="EA14" s="229"/>
    </row>
    <row r="15" spans="1:131" s="230" customFormat="1" ht="26.25" customHeight="1" x14ac:dyDescent="0.2">
      <c r="A15" s="233">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3">
        <v>9</v>
      </c>
      <c r="BR15" s="234"/>
      <c r="BS15" s="760" t="s">
        <v>562</v>
      </c>
      <c r="BT15" s="761"/>
      <c r="BU15" s="761"/>
      <c r="BV15" s="761"/>
      <c r="BW15" s="761"/>
      <c r="BX15" s="761"/>
      <c r="BY15" s="761"/>
      <c r="BZ15" s="761"/>
      <c r="CA15" s="761"/>
      <c r="CB15" s="761"/>
      <c r="CC15" s="761"/>
      <c r="CD15" s="761"/>
      <c r="CE15" s="761"/>
      <c r="CF15" s="761"/>
      <c r="CG15" s="762"/>
      <c r="CH15" s="763">
        <v>5</v>
      </c>
      <c r="CI15" s="764"/>
      <c r="CJ15" s="764"/>
      <c r="CK15" s="764"/>
      <c r="CL15" s="765"/>
      <c r="CM15" s="763">
        <v>462</v>
      </c>
      <c r="CN15" s="764"/>
      <c r="CO15" s="764"/>
      <c r="CP15" s="764"/>
      <c r="CQ15" s="765"/>
      <c r="CR15" s="763">
        <v>0</v>
      </c>
      <c r="CS15" s="764"/>
      <c r="CT15" s="764"/>
      <c r="CU15" s="764"/>
      <c r="CV15" s="765"/>
      <c r="CW15" s="763">
        <v>46</v>
      </c>
      <c r="CX15" s="764"/>
      <c r="CY15" s="764"/>
      <c r="CZ15" s="764"/>
      <c r="DA15" s="765"/>
      <c r="DB15" s="763">
        <v>0</v>
      </c>
      <c r="DC15" s="764"/>
      <c r="DD15" s="764"/>
      <c r="DE15" s="764"/>
      <c r="DF15" s="765"/>
      <c r="DG15" s="763">
        <v>0</v>
      </c>
      <c r="DH15" s="764"/>
      <c r="DI15" s="764"/>
      <c r="DJ15" s="764"/>
      <c r="DK15" s="765"/>
      <c r="DL15" s="763">
        <v>0</v>
      </c>
      <c r="DM15" s="764"/>
      <c r="DN15" s="764"/>
      <c r="DO15" s="764"/>
      <c r="DP15" s="765"/>
      <c r="DQ15" s="763">
        <v>358</v>
      </c>
      <c r="DR15" s="764"/>
      <c r="DS15" s="764"/>
      <c r="DT15" s="764"/>
      <c r="DU15" s="765"/>
      <c r="DV15" s="760"/>
      <c r="DW15" s="761"/>
      <c r="DX15" s="761"/>
      <c r="DY15" s="761"/>
      <c r="DZ15" s="766"/>
      <c r="EA15" s="229"/>
    </row>
    <row r="16" spans="1:131" s="230" customFormat="1" ht="26.25" customHeight="1" x14ac:dyDescent="0.2">
      <c r="A16" s="233">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3">
        <v>10</v>
      </c>
      <c r="BR16" s="234"/>
      <c r="BS16" s="760" t="s">
        <v>563</v>
      </c>
      <c r="BT16" s="761"/>
      <c r="BU16" s="761"/>
      <c r="BV16" s="761"/>
      <c r="BW16" s="761"/>
      <c r="BX16" s="761"/>
      <c r="BY16" s="761"/>
      <c r="BZ16" s="761"/>
      <c r="CA16" s="761"/>
      <c r="CB16" s="761"/>
      <c r="CC16" s="761"/>
      <c r="CD16" s="761"/>
      <c r="CE16" s="761"/>
      <c r="CF16" s="761"/>
      <c r="CG16" s="762"/>
      <c r="CH16" s="763">
        <v>-6</v>
      </c>
      <c r="CI16" s="764"/>
      <c r="CJ16" s="764"/>
      <c r="CK16" s="764"/>
      <c r="CL16" s="765"/>
      <c r="CM16" s="763">
        <v>299</v>
      </c>
      <c r="CN16" s="764"/>
      <c r="CO16" s="764"/>
      <c r="CP16" s="764"/>
      <c r="CQ16" s="765"/>
      <c r="CR16" s="763">
        <v>0</v>
      </c>
      <c r="CS16" s="764"/>
      <c r="CT16" s="764"/>
      <c r="CU16" s="764"/>
      <c r="CV16" s="765"/>
      <c r="CW16" s="763">
        <v>115</v>
      </c>
      <c r="CX16" s="764"/>
      <c r="CY16" s="764"/>
      <c r="CZ16" s="764"/>
      <c r="DA16" s="765"/>
      <c r="DB16" s="763">
        <v>0</v>
      </c>
      <c r="DC16" s="764"/>
      <c r="DD16" s="764"/>
      <c r="DE16" s="764"/>
      <c r="DF16" s="765"/>
      <c r="DG16" s="763">
        <v>0</v>
      </c>
      <c r="DH16" s="764"/>
      <c r="DI16" s="764"/>
      <c r="DJ16" s="764"/>
      <c r="DK16" s="765"/>
      <c r="DL16" s="763">
        <v>0</v>
      </c>
      <c r="DM16" s="764"/>
      <c r="DN16" s="764"/>
      <c r="DO16" s="764"/>
      <c r="DP16" s="765"/>
      <c r="DQ16" s="763">
        <v>0</v>
      </c>
      <c r="DR16" s="764"/>
      <c r="DS16" s="764"/>
      <c r="DT16" s="764"/>
      <c r="DU16" s="765"/>
      <c r="DV16" s="760"/>
      <c r="DW16" s="761"/>
      <c r="DX16" s="761"/>
      <c r="DY16" s="761"/>
      <c r="DZ16" s="766"/>
      <c r="EA16" s="229"/>
    </row>
    <row r="17" spans="1:131" s="230" customFormat="1" ht="26.25" customHeight="1" x14ac:dyDescent="0.2">
      <c r="A17" s="233">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3">
        <v>11</v>
      </c>
      <c r="BR17" s="234"/>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9"/>
    </row>
    <row r="18" spans="1:131" s="230" customFormat="1" ht="26.25" customHeight="1" x14ac:dyDescent="0.2">
      <c r="A18" s="233">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3">
        <v>12</v>
      </c>
      <c r="BR18" s="234"/>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9"/>
    </row>
    <row r="19" spans="1:131" s="230" customFormat="1" ht="26.25" customHeight="1" x14ac:dyDescent="0.2">
      <c r="A19" s="233">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3">
        <v>13</v>
      </c>
      <c r="BR19" s="234"/>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9"/>
    </row>
    <row r="20" spans="1:131" s="230" customFormat="1" ht="26.25" customHeight="1" x14ac:dyDescent="0.2">
      <c r="A20" s="233">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3">
        <v>14</v>
      </c>
      <c r="BR20" s="234"/>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9"/>
    </row>
    <row r="21" spans="1:131" s="230" customFormat="1" ht="26.25" customHeight="1" thickBot="1" x14ac:dyDescent="0.25">
      <c r="A21" s="233">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3">
        <v>15</v>
      </c>
      <c r="BR21" s="234"/>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9"/>
    </row>
    <row r="22" spans="1:131" s="230" customFormat="1" ht="26.25" customHeight="1" x14ac:dyDescent="0.2">
      <c r="A22" s="233">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379</v>
      </c>
      <c r="BA22" s="793"/>
      <c r="BB22" s="793"/>
      <c r="BC22" s="793"/>
      <c r="BD22" s="794"/>
      <c r="BE22" s="227"/>
      <c r="BF22" s="227"/>
      <c r="BG22" s="227"/>
      <c r="BH22" s="227"/>
      <c r="BI22" s="227"/>
      <c r="BJ22" s="227"/>
      <c r="BK22" s="227"/>
      <c r="BL22" s="227"/>
      <c r="BM22" s="227"/>
      <c r="BN22" s="227"/>
      <c r="BO22" s="227"/>
      <c r="BP22" s="227"/>
      <c r="BQ22" s="233">
        <v>16</v>
      </c>
      <c r="BR22" s="234"/>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9"/>
    </row>
    <row r="23" spans="1:131" s="230" customFormat="1" ht="26.25" customHeight="1" thickBot="1" x14ac:dyDescent="0.25">
      <c r="A23" s="235" t="s">
        <v>380</v>
      </c>
      <c r="B23" s="776" t="s">
        <v>381</v>
      </c>
      <c r="C23" s="777"/>
      <c r="D23" s="777"/>
      <c r="E23" s="777"/>
      <c r="F23" s="777"/>
      <c r="G23" s="777"/>
      <c r="H23" s="777"/>
      <c r="I23" s="777"/>
      <c r="J23" s="777"/>
      <c r="K23" s="777"/>
      <c r="L23" s="777"/>
      <c r="M23" s="777"/>
      <c r="N23" s="777"/>
      <c r="O23" s="777"/>
      <c r="P23" s="778"/>
      <c r="Q23" s="779">
        <v>369476</v>
      </c>
      <c r="R23" s="780"/>
      <c r="S23" s="780"/>
      <c r="T23" s="780"/>
      <c r="U23" s="780"/>
      <c r="V23" s="780">
        <v>360822</v>
      </c>
      <c r="W23" s="780"/>
      <c r="X23" s="780"/>
      <c r="Y23" s="780"/>
      <c r="Z23" s="780"/>
      <c r="AA23" s="780">
        <v>8653</v>
      </c>
      <c r="AB23" s="780"/>
      <c r="AC23" s="780"/>
      <c r="AD23" s="780"/>
      <c r="AE23" s="781"/>
      <c r="AF23" s="782">
        <v>7060</v>
      </c>
      <c r="AG23" s="780"/>
      <c r="AH23" s="780"/>
      <c r="AI23" s="780"/>
      <c r="AJ23" s="783"/>
      <c r="AK23" s="784"/>
      <c r="AL23" s="785"/>
      <c r="AM23" s="785"/>
      <c r="AN23" s="785"/>
      <c r="AO23" s="785"/>
      <c r="AP23" s="780">
        <v>278000</v>
      </c>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3">
        <v>17</v>
      </c>
      <c r="BR23" s="234"/>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9"/>
    </row>
    <row r="24" spans="1:131" s="230" customFormat="1" ht="26.25" customHeight="1" x14ac:dyDescent="0.2">
      <c r="A24" s="795" t="s">
        <v>382</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3">
        <v>18</v>
      </c>
      <c r="BR24" s="234"/>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9"/>
    </row>
    <row r="25" spans="1:131" ht="26.25" customHeight="1" thickBot="1" x14ac:dyDescent="0.25">
      <c r="A25" s="712" t="s">
        <v>383</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6"/>
      <c r="BP25" s="236"/>
      <c r="BQ25" s="233">
        <v>19</v>
      </c>
      <c r="BR25" s="234"/>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384</v>
      </c>
      <c r="R26" s="721"/>
      <c r="S26" s="721"/>
      <c r="T26" s="721"/>
      <c r="U26" s="722"/>
      <c r="V26" s="720" t="s">
        <v>385</v>
      </c>
      <c r="W26" s="721"/>
      <c r="X26" s="721"/>
      <c r="Y26" s="721"/>
      <c r="Z26" s="722"/>
      <c r="AA26" s="720" t="s">
        <v>386</v>
      </c>
      <c r="AB26" s="721"/>
      <c r="AC26" s="721"/>
      <c r="AD26" s="721"/>
      <c r="AE26" s="721"/>
      <c r="AF26" s="801" t="s">
        <v>387</v>
      </c>
      <c r="AG26" s="802"/>
      <c r="AH26" s="802"/>
      <c r="AI26" s="802"/>
      <c r="AJ26" s="803"/>
      <c r="AK26" s="721" t="s">
        <v>388</v>
      </c>
      <c r="AL26" s="721"/>
      <c r="AM26" s="721"/>
      <c r="AN26" s="721"/>
      <c r="AO26" s="722"/>
      <c r="AP26" s="720" t="s">
        <v>389</v>
      </c>
      <c r="AQ26" s="721"/>
      <c r="AR26" s="721"/>
      <c r="AS26" s="721"/>
      <c r="AT26" s="722"/>
      <c r="AU26" s="720" t="s">
        <v>390</v>
      </c>
      <c r="AV26" s="721"/>
      <c r="AW26" s="721"/>
      <c r="AX26" s="721"/>
      <c r="AY26" s="722"/>
      <c r="AZ26" s="720" t="s">
        <v>391</v>
      </c>
      <c r="BA26" s="721"/>
      <c r="BB26" s="721"/>
      <c r="BC26" s="721"/>
      <c r="BD26" s="722"/>
      <c r="BE26" s="720" t="s">
        <v>364</v>
      </c>
      <c r="BF26" s="721"/>
      <c r="BG26" s="721"/>
      <c r="BH26" s="721"/>
      <c r="BI26" s="727"/>
      <c r="BJ26" s="226"/>
      <c r="BK26" s="226"/>
      <c r="BL26" s="226"/>
      <c r="BM26" s="226"/>
      <c r="BN26" s="226"/>
      <c r="BO26" s="236"/>
      <c r="BP26" s="236"/>
      <c r="BQ26" s="233">
        <v>20</v>
      </c>
      <c r="BR26" s="234"/>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6"/>
      <c r="BP27" s="236"/>
      <c r="BQ27" s="233">
        <v>21</v>
      </c>
      <c r="BR27" s="234"/>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2">
      <c r="A28" s="237">
        <v>1</v>
      </c>
      <c r="B28" s="736" t="s">
        <v>392</v>
      </c>
      <c r="C28" s="737"/>
      <c r="D28" s="737"/>
      <c r="E28" s="737"/>
      <c r="F28" s="737"/>
      <c r="G28" s="737"/>
      <c r="H28" s="737"/>
      <c r="I28" s="737"/>
      <c r="J28" s="737"/>
      <c r="K28" s="737"/>
      <c r="L28" s="737"/>
      <c r="M28" s="737"/>
      <c r="N28" s="737"/>
      <c r="O28" s="737"/>
      <c r="P28" s="738"/>
      <c r="Q28" s="809">
        <v>69433</v>
      </c>
      <c r="R28" s="810"/>
      <c r="S28" s="810"/>
      <c r="T28" s="810"/>
      <c r="U28" s="810"/>
      <c r="V28" s="810">
        <v>69039</v>
      </c>
      <c r="W28" s="810"/>
      <c r="X28" s="810"/>
      <c r="Y28" s="810"/>
      <c r="Z28" s="810"/>
      <c r="AA28" s="810">
        <v>394</v>
      </c>
      <c r="AB28" s="810"/>
      <c r="AC28" s="810"/>
      <c r="AD28" s="810"/>
      <c r="AE28" s="811"/>
      <c r="AF28" s="812">
        <v>394</v>
      </c>
      <c r="AG28" s="810"/>
      <c r="AH28" s="810"/>
      <c r="AI28" s="810"/>
      <c r="AJ28" s="813"/>
      <c r="AK28" s="814">
        <v>5922</v>
      </c>
      <c r="AL28" s="815"/>
      <c r="AM28" s="815"/>
      <c r="AN28" s="815"/>
      <c r="AO28" s="815"/>
      <c r="AP28" s="815">
        <v>0</v>
      </c>
      <c r="AQ28" s="815"/>
      <c r="AR28" s="815"/>
      <c r="AS28" s="815"/>
      <c r="AT28" s="815"/>
      <c r="AU28" s="815"/>
      <c r="AV28" s="815"/>
      <c r="AW28" s="815"/>
      <c r="AX28" s="815"/>
      <c r="AY28" s="815"/>
      <c r="AZ28" s="816"/>
      <c r="BA28" s="816"/>
      <c r="BB28" s="816"/>
      <c r="BC28" s="816"/>
      <c r="BD28" s="816"/>
      <c r="BE28" s="807"/>
      <c r="BF28" s="807"/>
      <c r="BG28" s="807"/>
      <c r="BH28" s="807"/>
      <c r="BI28" s="808"/>
      <c r="BJ28" s="226"/>
      <c r="BK28" s="226"/>
      <c r="BL28" s="226"/>
      <c r="BM28" s="226"/>
      <c r="BN28" s="226"/>
      <c r="BO28" s="236"/>
      <c r="BP28" s="236"/>
      <c r="BQ28" s="233">
        <v>22</v>
      </c>
      <c r="BR28" s="234"/>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2">
      <c r="A29" s="237">
        <v>2</v>
      </c>
      <c r="B29" s="767" t="s">
        <v>393</v>
      </c>
      <c r="C29" s="768"/>
      <c r="D29" s="768"/>
      <c r="E29" s="768"/>
      <c r="F29" s="768"/>
      <c r="G29" s="768"/>
      <c r="H29" s="768"/>
      <c r="I29" s="768"/>
      <c r="J29" s="768"/>
      <c r="K29" s="768"/>
      <c r="L29" s="768"/>
      <c r="M29" s="768"/>
      <c r="N29" s="768"/>
      <c r="O29" s="768"/>
      <c r="P29" s="769"/>
      <c r="Q29" s="770">
        <v>205</v>
      </c>
      <c r="R29" s="771"/>
      <c r="S29" s="771"/>
      <c r="T29" s="771"/>
      <c r="U29" s="771"/>
      <c r="V29" s="771">
        <v>199</v>
      </c>
      <c r="W29" s="771"/>
      <c r="X29" s="771"/>
      <c r="Y29" s="771"/>
      <c r="Z29" s="771"/>
      <c r="AA29" s="771">
        <v>6</v>
      </c>
      <c r="AB29" s="771"/>
      <c r="AC29" s="771"/>
      <c r="AD29" s="771"/>
      <c r="AE29" s="772"/>
      <c r="AF29" s="773">
        <v>6</v>
      </c>
      <c r="AG29" s="774"/>
      <c r="AH29" s="774"/>
      <c r="AI29" s="774"/>
      <c r="AJ29" s="775"/>
      <c r="AK29" s="821">
        <v>66</v>
      </c>
      <c r="AL29" s="817"/>
      <c r="AM29" s="817"/>
      <c r="AN29" s="817"/>
      <c r="AO29" s="817"/>
      <c r="AP29" s="817">
        <v>17</v>
      </c>
      <c r="AQ29" s="817"/>
      <c r="AR29" s="817"/>
      <c r="AS29" s="817"/>
      <c r="AT29" s="817"/>
      <c r="AU29" s="817"/>
      <c r="AV29" s="817"/>
      <c r="AW29" s="817"/>
      <c r="AX29" s="817"/>
      <c r="AY29" s="817"/>
      <c r="AZ29" s="818"/>
      <c r="BA29" s="818"/>
      <c r="BB29" s="818"/>
      <c r="BC29" s="818"/>
      <c r="BD29" s="818"/>
      <c r="BE29" s="819"/>
      <c r="BF29" s="819"/>
      <c r="BG29" s="819"/>
      <c r="BH29" s="819"/>
      <c r="BI29" s="820"/>
      <c r="BJ29" s="226"/>
      <c r="BK29" s="226"/>
      <c r="BL29" s="226"/>
      <c r="BM29" s="226"/>
      <c r="BN29" s="226"/>
      <c r="BO29" s="236"/>
      <c r="BP29" s="236"/>
      <c r="BQ29" s="233">
        <v>23</v>
      </c>
      <c r="BR29" s="234"/>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2">
      <c r="A30" s="237">
        <v>3</v>
      </c>
      <c r="B30" s="767" t="s">
        <v>394</v>
      </c>
      <c r="C30" s="768"/>
      <c r="D30" s="768"/>
      <c r="E30" s="768"/>
      <c r="F30" s="768"/>
      <c r="G30" s="768"/>
      <c r="H30" s="768"/>
      <c r="I30" s="768"/>
      <c r="J30" s="768"/>
      <c r="K30" s="768"/>
      <c r="L30" s="768"/>
      <c r="M30" s="768"/>
      <c r="N30" s="768"/>
      <c r="O30" s="768"/>
      <c r="P30" s="769"/>
      <c r="Q30" s="770">
        <v>1060</v>
      </c>
      <c r="R30" s="771"/>
      <c r="S30" s="771"/>
      <c r="T30" s="771"/>
      <c r="U30" s="771"/>
      <c r="V30" s="771">
        <v>1017</v>
      </c>
      <c r="W30" s="771"/>
      <c r="X30" s="771"/>
      <c r="Y30" s="771"/>
      <c r="Z30" s="771"/>
      <c r="AA30" s="771">
        <v>43</v>
      </c>
      <c r="AB30" s="771"/>
      <c r="AC30" s="771"/>
      <c r="AD30" s="771"/>
      <c r="AE30" s="772"/>
      <c r="AF30" s="773">
        <v>43</v>
      </c>
      <c r="AG30" s="774"/>
      <c r="AH30" s="774"/>
      <c r="AI30" s="774"/>
      <c r="AJ30" s="775"/>
      <c r="AK30" s="821">
        <v>510</v>
      </c>
      <c r="AL30" s="817"/>
      <c r="AM30" s="817"/>
      <c r="AN30" s="817"/>
      <c r="AO30" s="817"/>
      <c r="AP30" s="817">
        <v>3583</v>
      </c>
      <c r="AQ30" s="817"/>
      <c r="AR30" s="817"/>
      <c r="AS30" s="817"/>
      <c r="AT30" s="817"/>
      <c r="AU30" s="817"/>
      <c r="AV30" s="817"/>
      <c r="AW30" s="817"/>
      <c r="AX30" s="817"/>
      <c r="AY30" s="817"/>
      <c r="AZ30" s="818"/>
      <c r="BA30" s="818"/>
      <c r="BB30" s="818"/>
      <c r="BC30" s="818"/>
      <c r="BD30" s="818"/>
      <c r="BE30" s="819"/>
      <c r="BF30" s="819"/>
      <c r="BG30" s="819"/>
      <c r="BH30" s="819"/>
      <c r="BI30" s="820"/>
      <c r="BJ30" s="226"/>
      <c r="BK30" s="226"/>
      <c r="BL30" s="226"/>
      <c r="BM30" s="226"/>
      <c r="BN30" s="226"/>
      <c r="BO30" s="236"/>
      <c r="BP30" s="236"/>
      <c r="BQ30" s="233">
        <v>24</v>
      </c>
      <c r="BR30" s="234"/>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2">
      <c r="A31" s="237">
        <v>4</v>
      </c>
      <c r="B31" s="767" t="s">
        <v>395</v>
      </c>
      <c r="C31" s="768"/>
      <c r="D31" s="768"/>
      <c r="E31" s="768"/>
      <c r="F31" s="768"/>
      <c r="G31" s="768"/>
      <c r="H31" s="768"/>
      <c r="I31" s="768"/>
      <c r="J31" s="768"/>
      <c r="K31" s="768"/>
      <c r="L31" s="768"/>
      <c r="M31" s="768"/>
      <c r="N31" s="768"/>
      <c r="O31" s="768"/>
      <c r="P31" s="769"/>
      <c r="Q31" s="770">
        <v>58771</v>
      </c>
      <c r="R31" s="771"/>
      <c r="S31" s="771"/>
      <c r="T31" s="771"/>
      <c r="U31" s="771"/>
      <c r="V31" s="771">
        <v>57720</v>
      </c>
      <c r="W31" s="771"/>
      <c r="X31" s="771"/>
      <c r="Y31" s="771"/>
      <c r="Z31" s="771"/>
      <c r="AA31" s="771">
        <v>1051</v>
      </c>
      <c r="AB31" s="771"/>
      <c r="AC31" s="771"/>
      <c r="AD31" s="771"/>
      <c r="AE31" s="772"/>
      <c r="AF31" s="773">
        <v>1051</v>
      </c>
      <c r="AG31" s="774"/>
      <c r="AH31" s="774"/>
      <c r="AI31" s="774"/>
      <c r="AJ31" s="775"/>
      <c r="AK31" s="821">
        <v>8491</v>
      </c>
      <c r="AL31" s="817"/>
      <c r="AM31" s="817"/>
      <c r="AN31" s="817"/>
      <c r="AO31" s="817"/>
      <c r="AP31" s="817">
        <v>0</v>
      </c>
      <c r="AQ31" s="817"/>
      <c r="AR31" s="817"/>
      <c r="AS31" s="817"/>
      <c r="AT31" s="817"/>
      <c r="AU31" s="817"/>
      <c r="AV31" s="817"/>
      <c r="AW31" s="817"/>
      <c r="AX31" s="817"/>
      <c r="AY31" s="817"/>
      <c r="AZ31" s="818"/>
      <c r="BA31" s="818"/>
      <c r="BB31" s="818"/>
      <c r="BC31" s="818"/>
      <c r="BD31" s="818"/>
      <c r="BE31" s="819"/>
      <c r="BF31" s="819"/>
      <c r="BG31" s="819"/>
      <c r="BH31" s="819"/>
      <c r="BI31" s="820"/>
      <c r="BJ31" s="226"/>
      <c r="BK31" s="226"/>
      <c r="BL31" s="226"/>
      <c r="BM31" s="226"/>
      <c r="BN31" s="226"/>
      <c r="BO31" s="236"/>
      <c r="BP31" s="236"/>
      <c r="BQ31" s="233">
        <v>25</v>
      </c>
      <c r="BR31" s="234"/>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2">
      <c r="A32" s="237">
        <v>5</v>
      </c>
      <c r="B32" s="767" t="s">
        <v>396</v>
      </c>
      <c r="C32" s="768"/>
      <c r="D32" s="768"/>
      <c r="E32" s="768"/>
      <c r="F32" s="768"/>
      <c r="G32" s="768"/>
      <c r="H32" s="768"/>
      <c r="I32" s="768"/>
      <c r="J32" s="768"/>
      <c r="K32" s="768"/>
      <c r="L32" s="768"/>
      <c r="M32" s="768"/>
      <c r="N32" s="768"/>
      <c r="O32" s="768"/>
      <c r="P32" s="769"/>
      <c r="Q32" s="770">
        <v>10773</v>
      </c>
      <c r="R32" s="771"/>
      <c r="S32" s="771"/>
      <c r="T32" s="771"/>
      <c r="U32" s="771"/>
      <c r="V32" s="771">
        <v>10502</v>
      </c>
      <c r="W32" s="771"/>
      <c r="X32" s="771"/>
      <c r="Y32" s="771"/>
      <c r="Z32" s="771"/>
      <c r="AA32" s="771">
        <v>271</v>
      </c>
      <c r="AB32" s="771"/>
      <c r="AC32" s="771"/>
      <c r="AD32" s="771"/>
      <c r="AE32" s="772"/>
      <c r="AF32" s="773">
        <v>271</v>
      </c>
      <c r="AG32" s="774"/>
      <c r="AH32" s="774"/>
      <c r="AI32" s="774"/>
      <c r="AJ32" s="775"/>
      <c r="AK32" s="821">
        <v>1596</v>
      </c>
      <c r="AL32" s="817"/>
      <c r="AM32" s="817"/>
      <c r="AN32" s="817"/>
      <c r="AO32" s="817"/>
      <c r="AP32" s="817">
        <v>0</v>
      </c>
      <c r="AQ32" s="817"/>
      <c r="AR32" s="817"/>
      <c r="AS32" s="817"/>
      <c r="AT32" s="817"/>
      <c r="AU32" s="817"/>
      <c r="AV32" s="817"/>
      <c r="AW32" s="817"/>
      <c r="AX32" s="817"/>
      <c r="AY32" s="817"/>
      <c r="AZ32" s="818"/>
      <c r="BA32" s="818"/>
      <c r="BB32" s="818"/>
      <c r="BC32" s="818"/>
      <c r="BD32" s="818"/>
      <c r="BE32" s="819"/>
      <c r="BF32" s="819"/>
      <c r="BG32" s="819"/>
      <c r="BH32" s="819"/>
      <c r="BI32" s="820"/>
      <c r="BJ32" s="226"/>
      <c r="BK32" s="226"/>
      <c r="BL32" s="226"/>
      <c r="BM32" s="226"/>
      <c r="BN32" s="226"/>
      <c r="BO32" s="236"/>
      <c r="BP32" s="236"/>
      <c r="BQ32" s="233">
        <v>26</v>
      </c>
      <c r="BR32" s="234"/>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2">
      <c r="A33" s="237">
        <v>6</v>
      </c>
      <c r="B33" s="767" t="s">
        <v>397</v>
      </c>
      <c r="C33" s="768"/>
      <c r="D33" s="768"/>
      <c r="E33" s="768"/>
      <c r="F33" s="768"/>
      <c r="G33" s="768"/>
      <c r="H33" s="768"/>
      <c r="I33" s="768"/>
      <c r="J33" s="768"/>
      <c r="K33" s="768"/>
      <c r="L33" s="768"/>
      <c r="M33" s="768"/>
      <c r="N33" s="768"/>
      <c r="O33" s="768"/>
      <c r="P33" s="769"/>
      <c r="Q33" s="770">
        <v>330</v>
      </c>
      <c r="R33" s="771"/>
      <c r="S33" s="771"/>
      <c r="T33" s="771"/>
      <c r="U33" s="771"/>
      <c r="V33" s="771">
        <v>313</v>
      </c>
      <c r="W33" s="771"/>
      <c r="X33" s="771"/>
      <c r="Y33" s="771"/>
      <c r="Z33" s="771"/>
      <c r="AA33" s="771">
        <v>17</v>
      </c>
      <c r="AB33" s="771"/>
      <c r="AC33" s="771"/>
      <c r="AD33" s="771"/>
      <c r="AE33" s="772"/>
      <c r="AF33" s="773">
        <v>305</v>
      </c>
      <c r="AG33" s="774"/>
      <c r="AH33" s="774"/>
      <c r="AI33" s="774"/>
      <c r="AJ33" s="775"/>
      <c r="AK33" s="821">
        <v>197</v>
      </c>
      <c r="AL33" s="817"/>
      <c r="AM33" s="817"/>
      <c r="AN33" s="817"/>
      <c r="AO33" s="817"/>
      <c r="AP33" s="817">
        <v>1572</v>
      </c>
      <c r="AQ33" s="817"/>
      <c r="AR33" s="817"/>
      <c r="AS33" s="817"/>
      <c r="AT33" s="817"/>
      <c r="AU33" s="817"/>
      <c r="AV33" s="817"/>
      <c r="AW33" s="817"/>
      <c r="AX33" s="817"/>
      <c r="AY33" s="817"/>
      <c r="AZ33" s="818"/>
      <c r="BA33" s="818"/>
      <c r="BB33" s="818"/>
      <c r="BC33" s="818"/>
      <c r="BD33" s="818"/>
      <c r="BE33" s="819" t="s">
        <v>564</v>
      </c>
      <c r="BF33" s="819"/>
      <c r="BG33" s="819"/>
      <c r="BH33" s="819"/>
      <c r="BI33" s="820"/>
      <c r="BJ33" s="226"/>
      <c r="BK33" s="226"/>
      <c r="BL33" s="226"/>
      <c r="BM33" s="226"/>
      <c r="BN33" s="226"/>
      <c r="BO33" s="236"/>
      <c r="BP33" s="236"/>
      <c r="BQ33" s="233">
        <v>27</v>
      </c>
      <c r="BR33" s="234"/>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2">
      <c r="A34" s="237">
        <v>7</v>
      </c>
      <c r="B34" s="767" t="s">
        <v>398</v>
      </c>
      <c r="C34" s="768"/>
      <c r="D34" s="768"/>
      <c r="E34" s="768"/>
      <c r="F34" s="768"/>
      <c r="G34" s="768"/>
      <c r="H34" s="768"/>
      <c r="I34" s="768"/>
      <c r="J34" s="768"/>
      <c r="K34" s="768"/>
      <c r="L34" s="768"/>
      <c r="M34" s="768"/>
      <c r="N34" s="768"/>
      <c r="O34" s="768"/>
      <c r="P34" s="769"/>
      <c r="Q34" s="770">
        <v>14693</v>
      </c>
      <c r="R34" s="771"/>
      <c r="S34" s="771"/>
      <c r="T34" s="771"/>
      <c r="U34" s="771"/>
      <c r="V34" s="771">
        <v>14301</v>
      </c>
      <c r="W34" s="771"/>
      <c r="X34" s="771"/>
      <c r="Y34" s="771"/>
      <c r="Z34" s="771"/>
      <c r="AA34" s="771">
        <v>392</v>
      </c>
      <c r="AB34" s="771"/>
      <c r="AC34" s="771"/>
      <c r="AD34" s="771"/>
      <c r="AE34" s="772"/>
      <c r="AF34" s="773">
        <v>6656</v>
      </c>
      <c r="AG34" s="774"/>
      <c r="AH34" s="774"/>
      <c r="AI34" s="774"/>
      <c r="AJ34" s="775"/>
      <c r="AK34" s="821">
        <v>3865</v>
      </c>
      <c r="AL34" s="817"/>
      <c r="AM34" s="817"/>
      <c r="AN34" s="817"/>
      <c r="AO34" s="817"/>
      <c r="AP34" s="817">
        <v>73248</v>
      </c>
      <c r="AQ34" s="817"/>
      <c r="AR34" s="817"/>
      <c r="AS34" s="817"/>
      <c r="AT34" s="817"/>
      <c r="AU34" s="817"/>
      <c r="AV34" s="817"/>
      <c r="AW34" s="817"/>
      <c r="AX34" s="817"/>
      <c r="AY34" s="817"/>
      <c r="AZ34" s="818"/>
      <c r="BA34" s="818"/>
      <c r="BB34" s="818"/>
      <c r="BC34" s="818"/>
      <c r="BD34" s="818"/>
      <c r="BE34" s="819" t="s">
        <v>564</v>
      </c>
      <c r="BF34" s="819"/>
      <c r="BG34" s="819"/>
      <c r="BH34" s="819"/>
      <c r="BI34" s="820"/>
      <c r="BJ34" s="226"/>
      <c r="BK34" s="226"/>
      <c r="BL34" s="226"/>
      <c r="BM34" s="226"/>
      <c r="BN34" s="226"/>
      <c r="BO34" s="236"/>
      <c r="BP34" s="236"/>
      <c r="BQ34" s="233">
        <v>28</v>
      </c>
      <c r="BR34" s="234"/>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2">
      <c r="A35" s="237">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6"/>
      <c r="BP35" s="236"/>
      <c r="BQ35" s="233">
        <v>29</v>
      </c>
      <c r="BR35" s="234"/>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2">
      <c r="A36" s="237">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6"/>
      <c r="BP36" s="236"/>
      <c r="BQ36" s="233">
        <v>30</v>
      </c>
      <c r="BR36" s="234"/>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2">
      <c r="A37" s="237">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6"/>
      <c r="BP37" s="236"/>
      <c r="BQ37" s="233">
        <v>31</v>
      </c>
      <c r="BR37" s="234"/>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2">
      <c r="A38" s="237">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6"/>
      <c r="BP38" s="236"/>
      <c r="BQ38" s="233">
        <v>32</v>
      </c>
      <c r="BR38" s="234"/>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2">
      <c r="A39" s="237">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6"/>
      <c r="BP39" s="236"/>
      <c r="BQ39" s="233">
        <v>33</v>
      </c>
      <c r="BR39" s="234"/>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2">
      <c r="A40" s="233">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6"/>
      <c r="BP40" s="236"/>
      <c r="BQ40" s="233">
        <v>34</v>
      </c>
      <c r="BR40" s="234"/>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2">
      <c r="A41" s="233">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6"/>
      <c r="BP41" s="236"/>
      <c r="BQ41" s="233">
        <v>35</v>
      </c>
      <c r="BR41" s="234"/>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2">
      <c r="A42" s="233">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6"/>
      <c r="BP42" s="236"/>
      <c r="BQ42" s="233">
        <v>36</v>
      </c>
      <c r="BR42" s="234"/>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2">
      <c r="A43" s="233">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6"/>
      <c r="BP43" s="236"/>
      <c r="BQ43" s="233">
        <v>37</v>
      </c>
      <c r="BR43" s="234"/>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2">
      <c r="A44" s="233">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6"/>
      <c r="BP44" s="236"/>
      <c r="BQ44" s="233">
        <v>38</v>
      </c>
      <c r="BR44" s="234"/>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2">
      <c r="A45" s="233">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6"/>
      <c r="BP45" s="236"/>
      <c r="BQ45" s="233">
        <v>39</v>
      </c>
      <c r="BR45" s="234"/>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2">
      <c r="A46" s="233">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6"/>
      <c r="BP46" s="236"/>
      <c r="BQ46" s="233">
        <v>40</v>
      </c>
      <c r="BR46" s="234"/>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2">
      <c r="A47" s="233">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6"/>
      <c r="BP47" s="236"/>
      <c r="BQ47" s="233">
        <v>41</v>
      </c>
      <c r="BR47" s="234"/>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2">
      <c r="A48" s="233">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6"/>
      <c r="BP48" s="236"/>
      <c r="BQ48" s="233">
        <v>42</v>
      </c>
      <c r="BR48" s="234"/>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2">
      <c r="A49" s="233">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6"/>
      <c r="BP49" s="236"/>
      <c r="BQ49" s="233">
        <v>43</v>
      </c>
      <c r="BR49" s="234"/>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2">
      <c r="A50" s="233">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6"/>
      <c r="BP50" s="236"/>
      <c r="BQ50" s="233">
        <v>44</v>
      </c>
      <c r="BR50" s="234"/>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2">
      <c r="A51" s="233">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6"/>
      <c r="BP51" s="236"/>
      <c r="BQ51" s="233">
        <v>45</v>
      </c>
      <c r="BR51" s="234"/>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2">
      <c r="A52" s="233">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6"/>
      <c r="BP52" s="236"/>
      <c r="BQ52" s="233">
        <v>46</v>
      </c>
      <c r="BR52" s="234"/>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2">
      <c r="A53" s="233">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6"/>
      <c r="BP53" s="236"/>
      <c r="BQ53" s="233">
        <v>47</v>
      </c>
      <c r="BR53" s="234"/>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2">
      <c r="A54" s="233">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6"/>
      <c r="BP54" s="236"/>
      <c r="BQ54" s="233">
        <v>48</v>
      </c>
      <c r="BR54" s="234"/>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2">
      <c r="A55" s="233">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6"/>
      <c r="BP55" s="236"/>
      <c r="BQ55" s="233">
        <v>49</v>
      </c>
      <c r="BR55" s="234"/>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2">
      <c r="A56" s="233">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6"/>
      <c r="BP56" s="236"/>
      <c r="BQ56" s="233">
        <v>50</v>
      </c>
      <c r="BR56" s="234"/>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2">
      <c r="A57" s="233">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6"/>
      <c r="BP57" s="236"/>
      <c r="BQ57" s="233">
        <v>51</v>
      </c>
      <c r="BR57" s="234"/>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2">
      <c r="A58" s="233">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6"/>
      <c r="BP58" s="236"/>
      <c r="BQ58" s="233">
        <v>52</v>
      </c>
      <c r="BR58" s="234"/>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2">
      <c r="A59" s="233">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6"/>
      <c r="BP59" s="236"/>
      <c r="BQ59" s="233">
        <v>53</v>
      </c>
      <c r="BR59" s="234"/>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2">
      <c r="A60" s="233">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6"/>
      <c r="BP60" s="236"/>
      <c r="BQ60" s="233">
        <v>54</v>
      </c>
      <c r="BR60" s="234"/>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5">
      <c r="A61" s="233">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6"/>
      <c r="BP61" s="236"/>
      <c r="BQ61" s="233">
        <v>55</v>
      </c>
      <c r="BR61" s="234"/>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2">
      <c r="A62" s="233">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399</v>
      </c>
      <c r="BK62" s="793"/>
      <c r="BL62" s="793"/>
      <c r="BM62" s="793"/>
      <c r="BN62" s="794"/>
      <c r="BO62" s="236"/>
      <c r="BP62" s="236"/>
      <c r="BQ62" s="233">
        <v>56</v>
      </c>
      <c r="BR62" s="234"/>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5">
      <c r="A63" s="235" t="s">
        <v>380</v>
      </c>
      <c r="B63" s="776" t="s">
        <v>400</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8726</v>
      </c>
      <c r="AG63" s="831"/>
      <c r="AH63" s="831"/>
      <c r="AI63" s="831"/>
      <c r="AJ63" s="832"/>
      <c r="AK63" s="833"/>
      <c r="AL63" s="828"/>
      <c r="AM63" s="828"/>
      <c r="AN63" s="828"/>
      <c r="AO63" s="828"/>
      <c r="AP63" s="831">
        <v>78420</v>
      </c>
      <c r="AQ63" s="831"/>
      <c r="AR63" s="831"/>
      <c r="AS63" s="831"/>
      <c r="AT63" s="831"/>
      <c r="AU63" s="831"/>
      <c r="AV63" s="831"/>
      <c r="AW63" s="831"/>
      <c r="AX63" s="831"/>
      <c r="AY63" s="831"/>
      <c r="AZ63" s="835"/>
      <c r="BA63" s="835"/>
      <c r="BB63" s="835"/>
      <c r="BC63" s="835"/>
      <c r="BD63" s="835"/>
      <c r="BE63" s="836"/>
      <c r="BF63" s="836"/>
      <c r="BG63" s="836"/>
      <c r="BH63" s="836"/>
      <c r="BI63" s="837"/>
      <c r="BJ63" s="838" t="s">
        <v>122</v>
      </c>
      <c r="BK63" s="839"/>
      <c r="BL63" s="839"/>
      <c r="BM63" s="839"/>
      <c r="BN63" s="840"/>
      <c r="BO63" s="236"/>
      <c r="BP63" s="236"/>
      <c r="BQ63" s="233">
        <v>57</v>
      </c>
      <c r="BR63" s="234"/>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5">
      <c r="A65" s="226" t="s">
        <v>401</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2">
      <c r="A66" s="714" t="s">
        <v>402</v>
      </c>
      <c r="B66" s="715"/>
      <c r="C66" s="715"/>
      <c r="D66" s="715"/>
      <c r="E66" s="715"/>
      <c r="F66" s="715"/>
      <c r="G66" s="715"/>
      <c r="H66" s="715"/>
      <c r="I66" s="715"/>
      <c r="J66" s="715"/>
      <c r="K66" s="715"/>
      <c r="L66" s="715"/>
      <c r="M66" s="715"/>
      <c r="N66" s="715"/>
      <c r="O66" s="715"/>
      <c r="P66" s="716"/>
      <c r="Q66" s="720" t="s">
        <v>384</v>
      </c>
      <c r="R66" s="721"/>
      <c r="S66" s="721"/>
      <c r="T66" s="721"/>
      <c r="U66" s="722"/>
      <c r="V66" s="720" t="s">
        <v>385</v>
      </c>
      <c r="W66" s="721"/>
      <c r="X66" s="721"/>
      <c r="Y66" s="721"/>
      <c r="Z66" s="722"/>
      <c r="AA66" s="720" t="s">
        <v>386</v>
      </c>
      <c r="AB66" s="721"/>
      <c r="AC66" s="721"/>
      <c r="AD66" s="721"/>
      <c r="AE66" s="722"/>
      <c r="AF66" s="841" t="s">
        <v>387</v>
      </c>
      <c r="AG66" s="802"/>
      <c r="AH66" s="802"/>
      <c r="AI66" s="802"/>
      <c r="AJ66" s="842"/>
      <c r="AK66" s="720" t="s">
        <v>388</v>
      </c>
      <c r="AL66" s="715"/>
      <c r="AM66" s="715"/>
      <c r="AN66" s="715"/>
      <c r="AO66" s="716"/>
      <c r="AP66" s="720" t="s">
        <v>389</v>
      </c>
      <c r="AQ66" s="721"/>
      <c r="AR66" s="721"/>
      <c r="AS66" s="721"/>
      <c r="AT66" s="722"/>
      <c r="AU66" s="720" t="s">
        <v>403</v>
      </c>
      <c r="AV66" s="721"/>
      <c r="AW66" s="721"/>
      <c r="AX66" s="721"/>
      <c r="AY66" s="722"/>
      <c r="AZ66" s="720" t="s">
        <v>364</v>
      </c>
      <c r="BA66" s="721"/>
      <c r="BB66" s="721"/>
      <c r="BC66" s="721"/>
      <c r="BD66" s="727"/>
      <c r="BE66" s="236"/>
      <c r="BF66" s="236"/>
      <c r="BG66" s="236"/>
      <c r="BH66" s="236"/>
      <c r="BI66" s="236"/>
      <c r="BJ66" s="236"/>
      <c r="BK66" s="236"/>
      <c r="BL66" s="236"/>
      <c r="BM66" s="236"/>
      <c r="BN66" s="236"/>
      <c r="BO66" s="236"/>
      <c r="BP66" s="236"/>
      <c r="BQ66" s="233">
        <v>60</v>
      </c>
      <c r="BR66" s="238"/>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6"/>
      <c r="BF67" s="236"/>
      <c r="BG67" s="236"/>
      <c r="BH67" s="236"/>
      <c r="BI67" s="236"/>
      <c r="BJ67" s="236"/>
      <c r="BK67" s="236"/>
      <c r="BL67" s="236"/>
      <c r="BM67" s="236"/>
      <c r="BN67" s="236"/>
      <c r="BO67" s="236"/>
      <c r="BP67" s="236"/>
      <c r="BQ67" s="233">
        <v>61</v>
      </c>
      <c r="BR67" s="238"/>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2">
      <c r="A68" s="231">
        <v>1</v>
      </c>
      <c r="B68" s="856" t="s">
        <v>565</v>
      </c>
      <c r="C68" s="857"/>
      <c r="D68" s="857"/>
      <c r="E68" s="857"/>
      <c r="F68" s="857"/>
      <c r="G68" s="857"/>
      <c r="H68" s="857"/>
      <c r="I68" s="857"/>
      <c r="J68" s="857"/>
      <c r="K68" s="857"/>
      <c r="L68" s="857"/>
      <c r="M68" s="857"/>
      <c r="N68" s="857"/>
      <c r="O68" s="857"/>
      <c r="P68" s="858"/>
      <c r="Q68" s="859">
        <v>4407</v>
      </c>
      <c r="R68" s="853"/>
      <c r="S68" s="853"/>
      <c r="T68" s="853"/>
      <c r="U68" s="853"/>
      <c r="V68" s="853">
        <v>4087</v>
      </c>
      <c r="W68" s="853"/>
      <c r="X68" s="853"/>
      <c r="Y68" s="853"/>
      <c r="Z68" s="853"/>
      <c r="AA68" s="853">
        <v>320</v>
      </c>
      <c r="AB68" s="853"/>
      <c r="AC68" s="853"/>
      <c r="AD68" s="853"/>
      <c r="AE68" s="853"/>
      <c r="AF68" s="853">
        <v>320</v>
      </c>
      <c r="AG68" s="853"/>
      <c r="AH68" s="853"/>
      <c r="AI68" s="853"/>
      <c r="AJ68" s="853"/>
      <c r="AK68" s="853"/>
      <c r="AL68" s="853"/>
      <c r="AM68" s="853"/>
      <c r="AN68" s="853"/>
      <c r="AO68" s="853"/>
      <c r="AP68" s="853">
        <v>0</v>
      </c>
      <c r="AQ68" s="853"/>
      <c r="AR68" s="853"/>
      <c r="AS68" s="853"/>
      <c r="AT68" s="853"/>
      <c r="AU68" s="853"/>
      <c r="AV68" s="853"/>
      <c r="AW68" s="853"/>
      <c r="AX68" s="853"/>
      <c r="AY68" s="853"/>
      <c r="AZ68" s="854"/>
      <c r="BA68" s="854"/>
      <c r="BB68" s="854"/>
      <c r="BC68" s="854"/>
      <c r="BD68" s="855"/>
      <c r="BE68" s="236"/>
      <c r="BF68" s="236"/>
      <c r="BG68" s="236"/>
      <c r="BH68" s="236"/>
      <c r="BI68" s="236"/>
      <c r="BJ68" s="236"/>
      <c r="BK68" s="236"/>
      <c r="BL68" s="236"/>
      <c r="BM68" s="236"/>
      <c r="BN68" s="236"/>
      <c r="BO68" s="236"/>
      <c r="BP68" s="236"/>
      <c r="BQ68" s="233">
        <v>62</v>
      </c>
      <c r="BR68" s="238"/>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2">
      <c r="A69" s="233">
        <v>2</v>
      </c>
      <c r="B69" s="860" t="s">
        <v>566</v>
      </c>
      <c r="C69" s="861"/>
      <c r="D69" s="861"/>
      <c r="E69" s="861"/>
      <c r="F69" s="861"/>
      <c r="G69" s="861"/>
      <c r="H69" s="861"/>
      <c r="I69" s="861"/>
      <c r="J69" s="861"/>
      <c r="K69" s="861"/>
      <c r="L69" s="861"/>
      <c r="M69" s="861"/>
      <c r="N69" s="861"/>
      <c r="O69" s="861"/>
      <c r="P69" s="862"/>
      <c r="Q69" s="863">
        <v>1092963</v>
      </c>
      <c r="R69" s="817"/>
      <c r="S69" s="817"/>
      <c r="T69" s="817"/>
      <c r="U69" s="817"/>
      <c r="V69" s="817">
        <v>1080088</v>
      </c>
      <c r="W69" s="817"/>
      <c r="X69" s="817"/>
      <c r="Y69" s="817"/>
      <c r="Z69" s="817"/>
      <c r="AA69" s="817">
        <v>12875</v>
      </c>
      <c r="AB69" s="817"/>
      <c r="AC69" s="817"/>
      <c r="AD69" s="817"/>
      <c r="AE69" s="817"/>
      <c r="AF69" s="817">
        <v>12875</v>
      </c>
      <c r="AG69" s="817"/>
      <c r="AH69" s="817"/>
      <c r="AI69" s="817"/>
      <c r="AJ69" s="817"/>
      <c r="AK69" s="817"/>
      <c r="AL69" s="817"/>
      <c r="AM69" s="817"/>
      <c r="AN69" s="817"/>
      <c r="AO69" s="817"/>
      <c r="AP69" s="817">
        <v>0</v>
      </c>
      <c r="AQ69" s="817"/>
      <c r="AR69" s="817"/>
      <c r="AS69" s="817"/>
      <c r="AT69" s="817"/>
      <c r="AU69" s="817"/>
      <c r="AV69" s="817"/>
      <c r="AW69" s="817"/>
      <c r="AX69" s="817"/>
      <c r="AY69" s="817"/>
      <c r="AZ69" s="819"/>
      <c r="BA69" s="819"/>
      <c r="BB69" s="819"/>
      <c r="BC69" s="819"/>
      <c r="BD69" s="820"/>
      <c r="BE69" s="236"/>
      <c r="BF69" s="236"/>
      <c r="BG69" s="236"/>
      <c r="BH69" s="236"/>
      <c r="BI69" s="236"/>
      <c r="BJ69" s="236"/>
      <c r="BK69" s="236"/>
      <c r="BL69" s="236"/>
      <c r="BM69" s="236"/>
      <c r="BN69" s="236"/>
      <c r="BO69" s="236"/>
      <c r="BP69" s="236"/>
      <c r="BQ69" s="233">
        <v>63</v>
      </c>
      <c r="BR69" s="238"/>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2">
      <c r="A70" s="233">
        <v>3</v>
      </c>
      <c r="B70" s="860"/>
      <c r="C70" s="861"/>
      <c r="D70" s="861"/>
      <c r="E70" s="861"/>
      <c r="F70" s="861"/>
      <c r="G70" s="861"/>
      <c r="H70" s="861"/>
      <c r="I70" s="861"/>
      <c r="J70" s="861"/>
      <c r="K70" s="861"/>
      <c r="L70" s="861"/>
      <c r="M70" s="861"/>
      <c r="N70" s="861"/>
      <c r="O70" s="861"/>
      <c r="P70" s="862"/>
      <c r="Q70" s="863"/>
      <c r="R70" s="817"/>
      <c r="S70" s="817"/>
      <c r="T70" s="817"/>
      <c r="U70" s="817"/>
      <c r="V70" s="817"/>
      <c r="W70" s="817"/>
      <c r="X70" s="817"/>
      <c r="Y70" s="817"/>
      <c r="Z70" s="817"/>
      <c r="AA70" s="817"/>
      <c r="AB70" s="817"/>
      <c r="AC70" s="817"/>
      <c r="AD70" s="817"/>
      <c r="AE70" s="817"/>
      <c r="AF70" s="817"/>
      <c r="AG70" s="817"/>
      <c r="AH70" s="817"/>
      <c r="AI70" s="817"/>
      <c r="AJ70" s="817"/>
      <c r="AK70" s="817"/>
      <c r="AL70" s="817"/>
      <c r="AM70" s="817"/>
      <c r="AN70" s="817"/>
      <c r="AO70" s="817"/>
      <c r="AP70" s="817"/>
      <c r="AQ70" s="817"/>
      <c r="AR70" s="817"/>
      <c r="AS70" s="817"/>
      <c r="AT70" s="817"/>
      <c r="AU70" s="817"/>
      <c r="AV70" s="817"/>
      <c r="AW70" s="817"/>
      <c r="AX70" s="817"/>
      <c r="AY70" s="817"/>
      <c r="AZ70" s="819"/>
      <c r="BA70" s="819"/>
      <c r="BB70" s="819"/>
      <c r="BC70" s="819"/>
      <c r="BD70" s="820"/>
      <c r="BE70" s="236"/>
      <c r="BF70" s="236"/>
      <c r="BG70" s="236"/>
      <c r="BH70" s="236"/>
      <c r="BI70" s="236"/>
      <c r="BJ70" s="236"/>
      <c r="BK70" s="236"/>
      <c r="BL70" s="236"/>
      <c r="BM70" s="236"/>
      <c r="BN70" s="236"/>
      <c r="BO70" s="236"/>
      <c r="BP70" s="236"/>
      <c r="BQ70" s="233">
        <v>64</v>
      </c>
      <c r="BR70" s="238"/>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2">
      <c r="A71" s="233">
        <v>4</v>
      </c>
      <c r="B71" s="860"/>
      <c r="C71" s="861"/>
      <c r="D71" s="861"/>
      <c r="E71" s="861"/>
      <c r="F71" s="861"/>
      <c r="G71" s="861"/>
      <c r="H71" s="861"/>
      <c r="I71" s="861"/>
      <c r="J71" s="861"/>
      <c r="K71" s="861"/>
      <c r="L71" s="861"/>
      <c r="M71" s="861"/>
      <c r="N71" s="861"/>
      <c r="O71" s="861"/>
      <c r="P71" s="862"/>
      <c r="Q71" s="863"/>
      <c r="R71" s="817"/>
      <c r="S71" s="817"/>
      <c r="T71" s="817"/>
      <c r="U71" s="817"/>
      <c r="V71" s="817"/>
      <c r="W71" s="817"/>
      <c r="X71" s="817"/>
      <c r="Y71" s="817"/>
      <c r="Z71" s="817"/>
      <c r="AA71" s="817"/>
      <c r="AB71" s="817"/>
      <c r="AC71" s="817"/>
      <c r="AD71" s="817"/>
      <c r="AE71" s="817"/>
      <c r="AF71" s="817"/>
      <c r="AG71" s="817"/>
      <c r="AH71" s="817"/>
      <c r="AI71" s="817"/>
      <c r="AJ71" s="817"/>
      <c r="AK71" s="817"/>
      <c r="AL71" s="817"/>
      <c r="AM71" s="817"/>
      <c r="AN71" s="817"/>
      <c r="AO71" s="817"/>
      <c r="AP71" s="817"/>
      <c r="AQ71" s="817"/>
      <c r="AR71" s="817"/>
      <c r="AS71" s="817"/>
      <c r="AT71" s="817"/>
      <c r="AU71" s="817"/>
      <c r="AV71" s="817"/>
      <c r="AW71" s="817"/>
      <c r="AX71" s="817"/>
      <c r="AY71" s="817"/>
      <c r="AZ71" s="819"/>
      <c r="BA71" s="819"/>
      <c r="BB71" s="819"/>
      <c r="BC71" s="819"/>
      <c r="BD71" s="820"/>
      <c r="BE71" s="236"/>
      <c r="BF71" s="236"/>
      <c r="BG71" s="236"/>
      <c r="BH71" s="236"/>
      <c r="BI71" s="236"/>
      <c r="BJ71" s="236"/>
      <c r="BK71" s="236"/>
      <c r="BL71" s="236"/>
      <c r="BM71" s="236"/>
      <c r="BN71" s="236"/>
      <c r="BO71" s="236"/>
      <c r="BP71" s="236"/>
      <c r="BQ71" s="233">
        <v>65</v>
      </c>
      <c r="BR71" s="238"/>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2">
      <c r="A72" s="233">
        <v>5</v>
      </c>
      <c r="B72" s="860"/>
      <c r="C72" s="861"/>
      <c r="D72" s="861"/>
      <c r="E72" s="861"/>
      <c r="F72" s="861"/>
      <c r="G72" s="861"/>
      <c r="H72" s="861"/>
      <c r="I72" s="861"/>
      <c r="J72" s="861"/>
      <c r="K72" s="861"/>
      <c r="L72" s="861"/>
      <c r="M72" s="861"/>
      <c r="N72" s="861"/>
      <c r="O72" s="861"/>
      <c r="P72" s="862"/>
      <c r="Q72" s="863"/>
      <c r="R72" s="817"/>
      <c r="S72" s="817"/>
      <c r="T72" s="817"/>
      <c r="U72" s="817"/>
      <c r="V72" s="817"/>
      <c r="W72" s="817"/>
      <c r="X72" s="817"/>
      <c r="Y72" s="817"/>
      <c r="Z72" s="817"/>
      <c r="AA72" s="817"/>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7"/>
      <c r="AY72" s="817"/>
      <c r="AZ72" s="819"/>
      <c r="BA72" s="819"/>
      <c r="BB72" s="819"/>
      <c r="BC72" s="819"/>
      <c r="BD72" s="820"/>
      <c r="BE72" s="236"/>
      <c r="BF72" s="236"/>
      <c r="BG72" s="236"/>
      <c r="BH72" s="236"/>
      <c r="BI72" s="236"/>
      <c r="BJ72" s="236"/>
      <c r="BK72" s="236"/>
      <c r="BL72" s="236"/>
      <c r="BM72" s="236"/>
      <c r="BN72" s="236"/>
      <c r="BO72" s="236"/>
      <c r="BP72" s="236"/>
      <c r="BQ72" s="233">
        <v>66</v>
      </c>
      <c r="BR72" s="238"/>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2">
      <c r="A73" s="233">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36"/>
      <c r="BF73" s="236"/>
      <c r="BG73" s="236"/>
      <c r="BH73" s="236"/>
      <c r="BI73" s="236"/>
      <c r="BJ73" s="236"/>
      <c r="BK73" s="236"/>
      <c r="BL73" s="236"/>
      <c r="BM73" s="236"/>
      <c r="BN73" s="236"/>
      <c r="BO73" s="236"/>
      <c r="BP73" s="236"/>
      <c r="BQ73" s="233">
        <v>67</v>
      </c>
      <c r="BR73" s="238"/>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2">
      <c r="A74" s="233">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36"/>
      <c r="BF74" s="236"/>
      <c r="BG74" s="236"/>
      <c r="BH74" s="236"/>
      <c r="BI74" s="236"/>
      <c r="BJ74" s="236"/>
      <c r="BK74" s="236"/>
      <c r="BL74" s="236"/>
      <c r="BM74" s="236"/>
      <c r="BN74" s="236"/>
      <c r="BO74" s="236"/>
      <c r="BP74" s="236"/>
      <c r="BQ74" s="233">
        <v>68</v>
      </c>
      <c r="BR74" s="238"/>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2">
      <c r="A75" s="233">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36"/>
      <c r="BF75" s="236"/>
      <c r="BG75" s="236"/>
      <c r="BH75" s="236"/>
      <c r="BI75" s="236"/>
      <c r="BJ75" s="236"/>
      <c r="BK75" s="236"/>
      <c r="BL75" s="236"/>
      <c r="BM75" s="236"/>
      <c r="BN75" s="236"/>
      <c r="BO75" s="236"/>
      <c r="BP75" s="236"/>
      <c r="BQ75" s="233">
        <v>69</v>
      </c>
      <c r="BR75" s="238"/>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2">
      <c r="A76" s="233">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36"/>
      <c r="BF76" s="236"/>
      <c r="BG76" s="236"/>
      <c r="BH76" s="236"/>
      <c r="BI76" s="236"/>
      <c r="BJ76" s="236"/>
      <c r="BK76" s="236"/>
      <c r="BL76" s="236"/>
      <c r="BM76" s="236"/>
      <c r="BN76" s="236"/>
      <c r="BO76" s="236"/>
      <c r="BP76" s="236"/>
      <c r="BQ76" s="233">
        <v>70</v>
      </c>
      <c r="BR76" s="238"/>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2">
      <c r="A77" s="233">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6"/>
      <c r="BF77" s="236"/>
      <c r="BG77" s="236"/>
      <c r="BH77" s="236"/>
      <c r="BI77" s="236"/>
      <c r="BJ77" s="236"/>
      <c r="BK77" s="236"/>
      <c r="BL77" s="236"/>
      <c r="BM77" s="236"/>
      <c r="BN77" s="236"/>
      <c r="BO77" s="236"/>
      <c r="BP77" s="236"/>
      <c r="BQ77" s="233">
        <v>71</v>
      </c>
      <c r="BR77" s="238"/>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2">
      <c r="A78" s="233">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6"/>
      <c r="BF78" s="236"/>
      <c r="BG78" s="236"/>
      <c r="BH78" s="236"/>
      <c r="BI78" s="236"/>
      <c r="BJ78" s="224"/>
      <c r="BK78" s="224"/>
      <c r="BL78" s="224"/>
      <c r="BM78" s="224"/>
      <c r="BN78" s="224"/>
      <c r="BO78" s="236"/>
      <c r="BP78" s="236"/>
      <c r="BQ78" s="233">
        <v>72</v>
      </c>
      <c r="BR78" s="238"/>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2">
      <c r="A79" s="233">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6"/>
      <c r="BF79" s="236"/>
      <c r="BG79" s="236"/>
      <c r="BH79" s="236"/>
      <c r="BI79" s="236"/>
      <c r="BJ79" s="224"/>
      <c r="BK79" s="224"/>
      <c r="BL79" s="224"/>
      <c r="BM79" s="224"/>
      <c r="BN79" s="224"/>
      <c r="BO79" s="236"/>
      <c r="BP79" s="236"/>
      <c r="BQ79" s="233">
        <v>73</v>
      </c>
      <c r="BR79" s="238"/>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2">
      <c r="A80" s="233">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6"/>
      <c r="BF80" s="236"/>
      <c r="BG80" s="236"/>
      <c r="BH80" s="236"/>
      <c r="BI80" s="236"/>
      <c r="BJ80" s="236"/>
      <c r="BK80" s="236"/>
      <c r="BL80" s="236"/>
      <c r="BM80" s="236"/>
      <c r="BN80" s="236"/>
      <c r="BO80" s="236"/>
      <c r="BP80" s="236"/>
      <c r="BQ80" s="233">
        <v>74</v>
      </c>
      <c r="BR80" s="238"/>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2">
      <c r="A81" s="233">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6"/>
      <c r="BF81" s="236"/>
      <c r="BG81" s="236"/>
      <c r="BH81" s="236"/>
      <c r="BI81" s="236"/>
      <c r="BJ81" s="236"/>
      <c r="BK81" s="236"/>
      <c r="BL81" s="236"/>
      <c r="BM81" s="236"/>
      <c r="BN81" s="236"/>
      <c r="BO81" s="236"/>
      <c r="BP81" s="236"/>
      <c r="BQ81" s="233">
        <v>75</v>
      </c>
      <c r="BR81" s="238"/>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2">
      <c r="A82" s="233">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6"/>
      <c r="BF82" s="236"/>
      <c r="BG82" s="236"/>
      <c r="BH82" s="236"/>
      <c r="BI82" s="236"/>
      <c r="BJ82" s="236"/>
      <c r="BK82" s="236"/>
      <c r="BL82" s="236"/>
      <c r="BM82" s="236"/>
      <c r="BN82" s="236"/>
      <c r="BO82" s="236"/>
      <c r="BP82" s="236"/>
      <c r="BQ82" s="233">
        <v>76</v>
      </c>
      <c r="BR82" s="238"/>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2">
      <c r="A83" s="233">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6"/>
      <c r="BF83" s="236"/>
      <c r="BG83" s="236"/>
      <c r="BH83" s="236"/>
      <c r="BI83" s="236"/>
      <c r="BJ83" s="236"/>
      <c r="BK83" s="236"/>
      <c r="BL83" s="236"/>
      <c r="BM83" s="236"/>
      <c r="BN83" s="236"/>
      <c r="BO83" s="236"/>
      <c r="BP83" s="236"/>
      <c r="BQ83" s="233">
        <v>77</v>
      </c>
      <c r="BR83" s="238"/>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2">
      <c r="A84" s="233">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6"/>
      <c r="BF84" s="236"/>
      <c r="BG84" s="236"/>
      <c r="BH84" s="236"/>
      <c r="BI84" s="236"/>
      <c r="BJ84" s="236"/>
      <c r="BK84" s="236"/>
      <c r="BL84" s="236"/>
      <c r="BM84" s="236"/>
      <c r="BN84" s="236"/>
      <c r="BO84" s="236"/>
      <c r="BP84" s="236"/>
      <c r="BQ84" s="233">
        <v>78</v>
      </c>
      <c r="BR84" s="238"/>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2">
      <c r="A85" s="233">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6"/>
      <c r="BF85" s="236"/>
      <c r="BG85" s="236"/>
      <c r="BH85" s="236"/>
      <c r="BI85" s="236"/>
      <c r="BJ85" s="236"/>
      <c r="BK85" s="236"/>
      <c r="BL85" s="236"/>
      <c r="BM85" s="236"/>
      <c r="BN85" s="236"/>
      <c r="BO85" s="236"/>
      <c r="BP85" s="236"/>
      <c r="BQ85" s="233">
        <v>79</v>
      </c>
      <c r="BR85" s="238"/>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2">
      <c r="A86" s="233">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6"/>
      <c r="BF86" s="236"/>
      <c r="BG86" s="236"/>
      <c r="BH86" s="236"/>
      <c r="BI86" s="236"/>
      <c r="BJ86" s="236"/>
      <c r="BK86" s="236"/>
      <c r="BL86" s="236"/>
      <c r="BM86" s="236"/>
      <c r="BN86" s="236"/>
      <c r="BO86" s="236"/>
      <c r="BP86" s="236"/>
      <c r="BQ86" s="233">
        <v>80</v>
      </c>
      <c r="BR86" s="238"/>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2">
      <c r="A87" s="239">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6"/>
      <c r="BF87" s="236"/>
      <c r="BG87" s="236"/>
      <c r="BH87" s="236"/>
      <c r="BI87" s="236"/>
      <c r="BJ87" s="236"/>
      <c r="BK87" s="236"/>
      <c r="BL87" s="236"/>
      <c r="BM87" s="236"/>
      <c r="BN87" s="236"/>
      <c r="BO87" s="236"/>
      <c r="BP87" s="236"/>
      <c r="BQ87" s="233">
        <v>81</v>
      </c>
      <c r="BR87" s="238"/>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5">
      <c r="A88" s="235" t="s">
        <v>380</v>
      </c>
      <c r="B88" s="776" t="s">
        <v>404</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13195</v>
      </c>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36"/>
      <c r="BF88" s="236"/>
      <c r="BG88" s="236"/>
      <c r="BH88" s="236"/>
      <c r="BI88" s="236"/>
      <c r="BJ88" s="236"/>
      <c r="BK88" s="236"/>
      <c r="BL88" s="236"/>
      <c r="BM88" s="236"/>
      <c r="BN88" s="236"/>
      <c r="BO88" s="236"/>
      <c r="BP88" s="236"/>
      <c r="BQ88" s="233">
        <v>82</v>
      </c>
      <c r="BR88" s="238"/>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380</v>
      </c>
      <c r="BR102" s="776" t="s">
        <v>405</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0</v>
      </c>
      <c r="CS102" s="839"/>
      <c r="CT102" s="839"/>
      <c r="CU102" s="839"/>
      <c r="CV102" s="878"/>
      <c r="CW102" s="877">
        <v>1108</v>
      </c>
      <c r="CX102" s="839"/>
      <c r="CY102" s="839"/>
      <c r="CZ102" s="839"/>
      <c r="DA102" s="878"/>
      <c r="DB102" s="877">
        <v>22</v>
      </c>
      <c r="DC102" s="839"/>
      <c r="DD102" s="839"/>
      <c r="DE102" s="839"/>
      <c r="DF102" s="878"/>
      <c r="DG102" s="877">
        <v>0</v>
      </c>
      <c r="DH102" s="839"/>
      <c r="DI102" s="839"/>
      <c r="DJ102" s="839"/>
      <c r="DK102" s="878"/>
      <c r="DL102" s="877">
        <v>306</v>
      </c>
      <c r="DM102" s="839"/>
      <c r="DN102" s="839"/>
      <c r="DO102" s="839"/>
      <c r="DP102" s="878"/>
      <c r="DQ102" s="877">
        <v>490</v>
      </c>
      <c r="DR102" s="839"/>
      <c r="DS102" s="839"/>
      <c r="DT102" s="839"/>
      <c r="DU102" s="878"/>
      <c r="DV102" s="776"/>
      <c r="DW102" s="777"/>
      <c r="DX102" s="777"/>
      <c r="DY102" s="777"/>
      <c r="DZ102" s="901"/>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02" t="s">
        <v>406</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03" t="s">
        <v>407</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408</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409</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04" t="s">
        <v>410</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411</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2">
      <c r="A109" s="899" t="s">
        <v>412</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413</v>
      </c>
      <c r="AB109" s="880"/>
      <c r="AC109" s="880"/>
      <c r="AD109" s="880"/>
      <c r="AE109" s="881"/>
      <c r="AF109" s="879" t="s">
        <v>414</v>
      </c>
      <c r="AG109" s="880"/>
      <c r="AH109" s="880"/>
      <c r="AI109" s="880"/>
      <c r="AJ109" s="881"/>
      <c r="AK109" s="879" t="s">
        <v>294</v>
      </c>
      <c r="AL109" s="880"/>
      <c r="AM109" s="880"/>
      <c r="AN109" s="880"/>
      <c r="AO109" s="881"/>
      <c r="AP109" s="879" t="s">
        <v>415</v>
      </c>
      <c r="AQ109" s="880"/>
      <c r="AR109" s="880"/>
      <c r="AS109" s="880"/>
      <c r="AT109" s="882"/>
      <c r="AU109" s="899" t="s">
        <v>412</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413</v>
      </c>
      <c r="BR109" s="880"/>
      <c r="BS109" s="880"/>
      <c r="BT109" s="880"/>
      <c r="BU109" s="881"/>
      <c r="BV109" s="879" t="s">
        <v>414</v>
      </c>
      <c r="BW109" s="880"/>
      <c r="BX109" s="880"/>
      <c r="BY109" s="880"/>
      <c r="BZ109" s="881"/>
      <c r="CA109" s="879" t="s">
        <v>294</v>
      </c>
      <c r="CB109" s="880"/>
      <c r="CC109" s="880"/>
      <c r="CD109" s="880"/>
      <c r="CE109" s="881"/>
      <c r="CF109" s="900" t="s">
        <v>415</v>
      </c>
      <c r="CG109" s="900"/>
      <c r="CH109" s="900"/>
      <c r="CI109" s="900"/>
      <c r="CJ109" s="900"/>
      <c r="CK109" s="879" t="s">
        <v>416</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413</v>
      </c>
      <c r="DH109" s="880"/>
      <c r="DI109" s="880"/>
      <c r="DJ109" s="880"/>
      <c r="DK109" s="881"/>
      <c r="DL109" s="879" t="s">
        <v>414</v>
      </c>
      <c r="DM109" s="880"/>
      <c r="DN109" s="880"/>
      <c r="DO109" s="880"/>
      <c r="DP109" s="881"/>
      <c r="DQ109" s="879" t="s">
        <v>294</v>
      </c>
      <c r="DR109" s="880"/>
      <c r="DS109" s="880"/>
      <c r="DT109" s="880"/>
      <c r="DU109" s="881"/>
      <c r="DV109" s="879" t="s">
        <v>415</v>
      </c>
      <c r="DW109" s="880"/>
      <c r="DX109" s="880"/>
      <c r="DY109" s="880"/>
      <c r="DZ109" s="882"/>
    </row>
    <row r="110" spans="1:131" s="224" customFormat="1" ht="26.25" customHeight="1" x14ac:dyDescent="0.2">
      <c r="A110" s="883" t="s">
        <v>417</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22802339</v>
      </c>
      <c r="AB110" s="887"/>
      <c r="AC110" s="887"/>
      <c r="AD110" s="887"/>
      <c r="AE110" s="888"/>
      <c r="AF110" s="889">
        <v>22614189</v>
      </c>
      <c r="AG110" s="887"/>
      <c r="AH110" s="887"/>
      <c r="AI110" s="887"/>
      <c r="AJ110" s="888"/>
      <c r="AK110" s="889">
        <v>21657815</v>
      </c>
      <c r="AL110" s="887"/>
      <c r="AM110" s="887"/>
      <c r="AN110" s="887"/>
      <c r="AO110" s="888"/>
      <c r="AP110" s="890">
        <v>13</v>
      </c>
      <c r="AQ110" s="891"/>
      <c r="AR110" s="891"/>
      <c r="AS110" s="891"/>
      <c r="AT110" s="892"/>
      <c r="AU110" s="893" t="s">
        <v>69</v>
      </c>
      <c r="AV110" s="894"/>
      <c r="AW110" s="894"/>
      <c r="AX110" s="894"/>
      <c r="AY110" s="894"/>
      <c r="AZ110" s="916" t="s">
        <v>418</v>
      </c>
      <c r="BA110" s="884"/>
      <c r="BB110" s="884"/>
      <c r="BC110" s="884"/>
      <c r="BD110" s="884"/>
      <c r="BE110" s="884"/>
      <c r="BF110" s="884"/>
      <c r="BG110" s="884"/>
      <c r="BH110" s="884"/>
      <c r="BI110" s="884"/>
      <c r="BJ110" s="884"/>
      <c r="BK110" s="884"/>
      <c r="BL110" s="884"/>
      <c r="BM110" s="884"/>
      <c r="BN110" s="884"/>
      <c r="BO110" s="884"/>
      <c r="BP110" s="885"/>
      <c r="BQ110" s="917">
        <v>291630511</v>
      </c>
      <c r="BR110" s="918"/>
      <c r="BS110" s="918"/>
      <c r="BT110" s="918"/>
      <c r="BU110" s="918"/>
      <c r="BV110" s="918">
        <v>282643230</v>
      </c>
      <c r="BW110" s="918"/>
      <c r="BX110" s="918"/>
      <c r="BY110" s="918"/>
      <c r="BZ110" s="918"/>
      <c r="CA110" s="918">
        <v>278000298</v>
      </c>
      <c r="CB110" s="918"/>
      <c r="CC110" s="918"/>
      <c r="CD110" s="918"/>
      <c r="CE110" s="918"/>
      <c r="CF110" s="931">
        <v>166.3</v>
      </c>
      <c r="CG110" s="932"/>
      <c r="CH110" s="932"/>
      <c r="CI110" s="932"/>
      <c r="CJ110" s="932"/>
      <c r="CK110" s="933" t="s">
        <v>419</v>
      </c>
      <c r="CL110" s="934"/>
      <c r="CM110" s="916" t="s">
        <v>420</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24" customFormat="1" ht="26.25" customHeight="1" x14ac:dyDescent="0.2">
      <c r="A111" s="921" t="s">
        <v>421</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422</v>
      </c>
      <c r="BA111" s="910"/>
      <c r="BB111" s="910"/>
      <c r="BC111" s="910"/>
      <c r="BD111" s="910"/>
      <c r="BE111" s="910"/>
      <c r="BF111" s="910"/>
      <c r="BG111" s="910"/>
      <c r="BH111" s="910"/>
      <c r="BI111" s="910"/>
      <c r="BJ111" s="910"/>
      <c r="BK111" s="910"/>
      <c r="BL111" s="910"/>
      <c r="BM111" s="910"/>
      <c r="BN111" s="910"/>
      <c r="BO111" s="910"/>
      <c r="BP111" s="911"/>
      <c r="BQ111" s="912">
        <v>15080551</v>
      </c>
      <c r="BR111" s="913"/>
      <c r="BS111" s="913"/>
      <c r="BT111" s="913"/>
      <c r="BU111" s="913"/>
      <c r="BV111" s="913">
        <v>14189498</v>
      </c>
      <c r="BW111" s="913"/>
      <c r="BX111" s="913"/>
      <c r="BY111" s="913"/>
      <c r="BZ111" s="913"/>
      <c r="CA111" s="913">
        <v>13298402</v>
      </c>
      <c r="CB111" s="913"/>
      <c r="CC111" s="913"/>
      <c r="CD111" s="913"/>
      <c r="CE111" s="913"/>
      <c r="CF111" s="907">
        <v>8</v>
      </c>
      <c r="CG111" s="908"/>
      <c r="CH111" s="908"/>
      <c r="CI111" s="908"/>
      <c r="CJ111" s="908"/>
      <c r="CK111" s="935"/>
      <c r="CL111" s="936"/>
      <c r="CM111" s="909" t="s">
        <v>423</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24" customFormat="1" ht="26.25" customHeight="1" x14ac:dyDescent="0.2">
      <c r="A112" s="939" t="s">
        <v>424</v>
      </c>
      <c r="B112" s="940"/>
      <c r="C112" s="910" t="s">
        <v>425</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v>3611110</v>
      </c>
      <c r="AB112" s="946"/>
      <c r="AC112" s="946"/>
      <c r="AD112" s="946"/>
      <c r="AE112" s="947"/>
      <c r="AF112" s="948">
        <v>4055553</v>
      </c>
      <c r="AG112" s="946"/>
      <c r="AH112" s="946"/>
      <c r="AI112" s="946"/>
      <c r="AJ112" s="947"/>
      <c r="AK112" s="948">
        <v>4191108</v>
      </c>
      <c r="AL112" s="946"/>
      <c r="AM112" s="946"/>
      <c r="AN112" s="946"/>
      <c r="AO112" s="947"/>
      <c r="AP112" s="949">
        <v>2.5</v>
      </c>
      <c r="AQ112" s="950"/>
      <c r="AR112" s="950"/>
      <c r="AS112" s="950"/>
      <c r="AT112" s="951"/>
      <c r="AU112" s="895"/>
      <c r="AV112" s="896"/>
      <c r="AW112" s="896"/>
      <c r="AX112" s="896"/>
      <c r="AY112" s="896"/>
      <c r="AZ112" s="909" t="s">
        <v>426</v>
      </c>
      <c r="BA112" s="910"/>
      <c r="BB112" s="910"/>
      <c r="BC112" s="910"/>
      <c r="BD112" s="910"/>
      <c r="BE112" s="910"/>
      <c r="BF112" s="910"/>
      <c r="BG112" s="910"/>
      <c r="BH112" s="910"/>
      <c r="BI112" s="910"/>
      <c r="BJ112" s="910"/>
      <c r="BK112" s="910"/>
      <c r="BL112" s="910"/>
      <c r="BM112" s="910"/>
      <c r="BN112" s="910"/>
      <c r="BO112" s="910"/>
      <c r="BP112" s="911"/>
      <c r="BQ112" s="912">
        <v>37279883</v>
      </c>
      <c r="BR112" s="913"/>
      <c r="BS112" s="913"/>
      <c r="BT112" s="913"/>
      <c r="BU112" s="913"/>
      <c r="BV112" s="913">
        <v>35990713</v>
      </c>
      <c r="BW112" s="913"/>
      <c r="BX112" s="913"/>
      <c r="BY112" s="913"/>
      <c r="BZ112" s="913"/>
      <c r="CA112" s="913">
        <v>35712470</v>
      </c>
      <c r="CB112" s="913"/>
      <c r="CC112" s="913"/>
      <c r="CD112" s="913"/>
      <c r="CE112" s="913"/>
      <c r="CF112" s="907">
        <v>21.4</v>
      </c>
      <c r="CG112" s="908"/>
      <c r="CH112" s="908"/>
      <c r="CI112" s="908"/>
      <c r="CJ112" s="908"/>
      <c r="CK112" s="935"/>
      <c r="CL112" s="936"/>
      <c r="CM112" s="909" t="s">
        <v>427</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24" customFormat="1" ht="26.25" customHeight="1" x14ac:dyDescent="0.2">
      <c r="A113" s="941"/>
      <c r="B113" s="942"/>
      <c r="C113" s="910" t="s">
        <v>428</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3826275</v>
      </c>
      <c r="AB113" s="925"/>
      <c r="AC113" s="925"/>
      <c r="AD113" s="925"/>
      <c r="AE113" s="926"/>
      <c r="AF113" s="927">
        <v>3727940</v>
      </c>
      <c r="AG113" s="925"/>
      <c r="AH113" s="925"/>
      <c r="AI113" s="925"/>
      <c r="AJ113" s="926"/>
      <c r="AK113" s="927">
        <v>3586176</v>
      </c>
      <c r="AL113" s="925"/>
      <c r="AM113" s="925"/>
      <c r="AN113" s="925"/>
      <c r="AO113" s="926"/>
      <c r="AP113" s="928">
        <v>2.1</v>
      </c>
      <c r="AQ113" s="929"/>
      <c r="AR113" s="929"/>
      <c r="AS113" s="929"/>
      <c r="AT113" s="930"/>
      <c r="AU113" s="895"/>
      <c r="AV113" s="896"/>
      <c r="AW113" s="896"/>
      <c r="AX113" s="896"/>
      <c r="AY113" s="896"/>
      <c r="AZ113" s="909" t="s">
        <v>429</v>
      </c>
      <c r="BA113" s="910"/>
      <c r="BB113" s="910"/>
      <c r="BC113" s="910"/>
      <c r="BD113" s="910"/>
      <c r="BE113" s="910"/>
      <c r="BF113" s="910"/>
      <c r="BG113" s="910"/>
      <c r="BH113" s="910"/>
      <c r="BI113" s="910"/>
      <c r="BJ113" s="910"/>
      <c r="BK113" s="910"/>
      <c r="BL113" s="910"/>
      <c r="BM113" s="910"/>
      <c r="BN113" s="910"/>
      <c r="BO113" s="910"/>
      <c r="BP113" s="911"/>
      <c r="BQ113" s="912" t="s">
        <v>122</v>
      </c>
      <c r="BR113" s="913"/>
      <c r="BS113" s="913"/>
      <c r="BT113" s="913"/>
      <c r="BU113" s="913"/>
      <c r="BV113" s="913" t="s">
        <v>122</v>
      </c>
      <c r="BW113" s="913"/>
      <c r="BX113" s="913"/>
      <c r="BY113" s="913"/>
      <c r="BZ113" s="913"/>
      <c r="CA113" s="913" t="s">
        <v>122</v>
      </c>
      <c r="CB113" s="913"/>
      <c r="CC113" s="913"/>
      <c r="CD113" s="913"/>
      <c r="CE113" s="913"/>
      <c r="CF113" s="907" t="s">
        <v>122</v>
      </c>
      <c r="CG113" s="908"/>
      <c r="CH113" s="908"/>
      <c r="CI113" s="908"/>
      <c r="CJ113" s="908"/>
      <c r="CK113" s="935"/>
      <c r="CL113" s="936"/>
      <c r="CM113" s="909" t="s">
        <v>430</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24" customFormat="1" ht="26.25" customHeight="1" x14ac:dyDescent="0.2">
      <c r="A114" s="941"/>
      <c r="B114" s="942"/>
      <c r="C114" s="910" t="s">
        <v>431</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t="s">
        <v>122</v>
      </c>
      <c r="AB114" s="946"/>
      <c r="AC114" s="946"/>
      <c r="AD114" s="946"/>
      <c r="AE114" s="947"/>
      <c r="AF114" s="948" t="s">
        <v>122</v>
      </c>
      <c r="AG114" s="946"/>
      <c r="AH114" s="946"/>
      <c r="AI114" s="946"/>
      <c r="AJ114" s="947"/>
      <c r="AK114" s="948" t="s">
        <v>122</v>
      </c>
      <c r="AL114" s="946"/>
      <c r="AM114" s="946"/>
      <c r="AN114" s="946"/>
      <c r="AO114" s="947"/>
      <c r="AP114" s="949" t="s">
        <v>122</v>
      </c>
      <c r="AQ114" s="950"/>
      <c r="AR114" s="950"/>
      <c r="AS114" s="950"/>
      <c r="AT114" s="951"/>
      <c r="AU114" s="895"/>
      <c r="AV114" s="896"/>
      <c r="AW114" s="896"/>
      <c r="AX114" s="896"/>
      <c r="AY114" s="896"/>
      <c r="AZ114" s="909" t="s">
        <v>432</v>
      </c>
      <c r="BA114" s="910"/>
      <c r="BB114" s="910"/>
      <c r="BC114" s="910"/>
      <c r="BD114" s="910"/>
      <c r="BE114" s="910"/>
      <c r="BF114" s="910"/>
      <c r="BG114" s="910"/>
      <c r="BH114" s="910"/>
      <c r="BI114" s="910"/>
      <c r="BJ114" s="910"/>
      <c r="BK114" s="910"/>
      <c r="BL114" s="910"/>
      <c r="BM114" s="910"/>
      <c r="BN114" s="910"/>
      <c r="BO114" s="910"/>
      <c r="BP114" s="911"/>
      <c r="BQ114" s="912">
        <v>42113782</v>
      </c>
      <c r="BR114" s="913"/>
      <c r="BS114" s="913"/>
      <c r="BT114" s="913"/>
      <c r="BU114" s="913"/>
      <c r="BV114" s="913">
        <v>42049393</v>
      </c>
      <c r="BW114" s="913"/>
      <c r="BX114" s="913"/>
      <c r="BY114" s="913"/>
      <c r="BZ114" s="913"/>
      <c r="CA114" s="913">
        <v>42374654</v>
      </c>
      <c r="CB114" s="913"/>
      <c r="CC114" s="913"/>
      <c r="CD114" s="913"/>
      <c r="CE114" s="913"/>
      <c r="CF114" s="907">
        <v>25.3</v>
      </c>
      <c r="CG114" s="908"/>
      <c r="CH114" s="908"/>
      <c r="CI114" s="908"/>
      <c r="CJ114" s="908"/>
      <c r="CK114" s="935"/>
      <c r="CL114" s="936"/>
      <c r="CM114" s="909" t="s">
        <v>433</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24" customFormat="1" ht="26.25" customHeight="1" x14ac:dyDescent="0.2">
      <c r="A115" s="941"/>
      <c r="B115" s="942"/>
      <c r="C115" s="910" t="s">
        <v>434</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902667</v>
      </c>
      <c r="AB115" s="925"/>
      <c r="AC115" s="925"/>
      <c r="AD115" s="925"/>
      <c r="AE115" s="926"/>
      <c r="AF115" s="927">
        <v>898327</v>
      </c>
      <c r="AG115" s="925"/>
      <c r="AH115" s="925"/>
      <c r="AI115" s="925"/>
      <c r="AJ115" s="926"/>
      <c r="AK115" s="927">
        <v>896669</v>
      </c>
      <c r="AL115" s="925"/>
      <c r="AM115" s="925"/>
      <c r="AN115" s="925"/>
      <c r="AO115" s="926"/>
      <c r="AP115" s="928">
        <v>0.5</v>
      </c>
      <c r="AQ115" s="929"/>
      <c r="AR115" s="929"/>
      <c r="AS115" s="929"/>
      <c r="AT115" s="930"/>
      <c r="AU115" s="895"/>
      <c r="AV115" s="896"/>
      <c r="AW115" s="896"/>
      <c r="AX115" s="896"/>
      <c r="AY115" s="896"/>
      <c r="AZ115" s="909" t="s">
        <v>435</v>
      </c>
      <c r="BA115" s="910"/>
      <c r="BB115" s="910"/>
      <c r="BC115" s="910"/>
      <c r="BD115" s="910"/>
      <c r="BE115" s="910"/>
      <c r="BF115" s="910"/>
      <c r="BG115" s="910"/>
      <c r="BH115" s="910"/>
      <c r="BI115" s="910"/>
      <c r="BJ115" s="910"/>
      <c r="BK115" s="910"/>
      <c r="BL115" s="910"/>
      <c r="BM115" s="910"/>
      <c r="BN115" s="910"/>
      <c r="BO115" s="910"/>
      <c r="BP115" s="911"/>
      <c r="BQ115" s="912">
        <v>405111</v>
      </c>
      <c r="BR115" s="913"/>
      <c r="BS115" s="913"/>
      <c r="BT115" s="913"/>
      <c r="BU115" s="913"/>
      <c r="BV115" s="913">
        <v>349998</v>
      </c>
      <c r="BW115" s="913"/>
      <c r="BX115" s="913"/>
      <c r="BY115" s="913"/>
      <c r="BZ115" s="913"/>
      <c r="CA115" s="913">
        <v>294889</v>
      </c>
      <c r="CB115" s="913"/>
      <c r="CC115" s="913"/>
      <c r="CD115" s="913"/>
      <c r="CE115" s="913"/>
      <c r="CF115" s="907">
        <v>0.2</v>
      </c>
      <c r="CG115" s="908"/>
      <c r="CH115" s="908"/>
      <c r="CI115" s="908"/>
      <c r="CJ115" s="908"/>
      <c r="CK115" s="935"/>
      <c r="CL115" s="936"/>
      <c r="CM115" s="909" t="s">
        <v>436</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24" customFormat="1" ht="26.25" customHeight="1" x14ac:dyDescent="0.2">
      <c r="A116" s="943"/>
      <c r="B116" s="944"/>
      <c r="C116" s="952" t="s">
        <v>437</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438</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439</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24"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440</v>
      </c>
      <c r="Z117" s="881"/>
      <c r="AA117" s="965">
        <v>31142391</v>
      </c>
      <c r="AB117" s="966"/>
      <c r="AC117" s="966"/>
      <c r="AD117" s="966"/>
      <c r="AE117" s="967"/>
      <c r="AF117" s="968">
        <v>31296009</v>
      </c>
      <c r="AG117" s="966"/>
      <c r="AH117" s="966"/>
      <c r="AI117" s="966"/>
      <c r="AJ117" s="967"/>
      <c r="AK117" s="968">
        <v>30331768</v>
      </c>
      <c r="AL117" s="966"/>
      <c r="AM117" s="966"/>
      <c r="AN117" s="966"/>
      <c r="AO117" s="967"/>
      <c r="AP117" s="969"/>
      <c r="AQ117" s="970"/>
      <c r="AR117" s="970"/>
      <c r="AS117" s="970"/>
      <c r="AT117" s="971"/>
      <c r="AU117" s="895"/>
      <c r="AV117" s="896"/>
      <c r="AW117" s="896"/>
      <c r="AX117" s="896"/>
      <c r="AY117" s="896"/>
      <c r="AZ117" s="961" t="s">
        <v>441</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442</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24" customFormat="1" ht="26.25" customHeight="1" x14ac:dyDescent="0.2">
      <c r="A118" s="899" t="s">
        <v>416</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413</v>
      </c>
      <c r="AB118" s="880"/>
      <c r="AC118" s="880"/>
      <c r="AD118" s="880"/>
      <c r="AE118" s="881"/>
      <c r="AF118" s="879" t="s">
        <v>414</v>
      </c>
      <c r="AG118" s="880"/>
      <c r="AH118" s="880"/>
      <c r="AI118" s="880"/>
      <c r="AJ118" s="881"/>
      <c r="AK118" s="879" t="s">
        <v>294</v>
      </c>
      <c r="AL118" s="880"/>
      <c r="AM118" s="880"/>
      <c r="AN118" s="880"/>
      <c r="AO118" s="881"/>
      <c r="AP118" s="957" t="s">
        <v>415</v>
      </c>
      <c r="AQ118" s="958"/>
      <c r="AR118" s="958"/>
      <c r="AS118" s="958"/>
      <c r="AT118" s="959"/>
      <c r="AU118" s="895"/>
      <c r="AV118" s="896"/>
      <c r="AW118" s="896"/>
      <c r="AX118" s="896"/>
      <c r="AY118" s="896"/>
      <c r="AZ118" s="960" t="s">
        <v>443</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444</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24" customFormat="1" ht="26.25" customHeight="1" x14ac:dyDescent="0.2">
      <c r="A119" s="1043" t="s">
        <v>419</v>
      </c>
      <c r="B119" s="934"/>
      <c r="C119" s="916" t="s">
        <v>420</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47" t="s">
        <v>177</v>
      </c>
      <c r="BA119" s="247"/>
      <c r="BB119" s="247"/>
      <c r="BC119" s="247"/>
      <c r="BD119" s="247"/>
      <c r="BE119" s="247"/>
      <c r="BF119" s="247"/>
      <c r="BG119" s="247"/>
      <c r="BH119" s="247"/>
      <c r="BI119" s="247"/>
      <c r="BJ119" s="247"/>
      <c r="BK119" s="247"/>
      <c r="BL119" s="247"/>
      <c r="BM119" s="247"/>
      <c r="BN119" s="247"/>
      <c r="BO119" s="964" t="s">
        <v>445</v>
      </c>
      <c r="BP119" s="992"/>
      <c r="BQ119" s="986">
        <v>386509838</v>
      </c>
      <c r="BR119" s="987"/>
      <c r="BS119" s="987"/>
      <c r="BT119" s="987"/>
      <c r="BU119" s="987"/>
      <c r="BV119" s="987">
        <v>375222832</v>
      </c>
      <c r="BW119" s="987"/>
      <c r="BX119" s="987"/>
      <c r="BY119" s="987"/>
      <c r="BZ119" s="987"/>
      <c r="CA119" s="987">
        <v>369680713</v>
      </c>
      <c r="CB119" s="987"/>
      <c r="CC119" s="987"/>
      <c r="CD119" s="987"/>
      <c r="CE119" s="987"/>
      <c r="CF119" s="988"/>
      <c r="CG119" s="989"/>
      <c r="CH119" s="989"/>
      <c r="CI119" s="989"/>
      <c r="CJ119" s="990"/>
      <c r="CK119" s="937"/>
      <c r="CL119" s="938"/>
      <c r="CM119" s="960" t="s">
        <v>446</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15080551</v>
      </c>
      <c r="DH119" s="973"/>
      <c r="DI119" s="973"/>
      <c r="DJ119" s="973"/>
      <c r="DK119" s="974"/>
      <c r="DL119" s="972">
        <v>14189498</v>
      </c>
      <c r="DM119" s="973"/>
      <c r="DN119" s="973"/>
      <c r="DO119" s="973"/>
      <c r="DP119" s="974"/>
      <c r="DQ119" s="972">
        <v>13298402</v>
      </c>
      <c r="DR119" s="973"/>
      <c r="DS119" s="973"/>
      <c r="DT119" s="973"/>
      <c r="DU119" s="974"/>
      <c r="DV119" s="975">
        <v>8</v>
      </c>
      <c r="DW119" s="976"/>
      <c r="DX119" s="976"/>
      <c r="DY119" s="976"/>
      <c r="DZ119" s="977"/>
    </row>
    <row r="120" spans="1:130" s="224" customFormat="1" ht="26.25" customHeight="1" x14ac:dyDescent="0.2">
      <c r="A120" s="1044"/>
      <c r="B120" s="936"/>
      <c r="C120" s="909" t="s">
        <v>423</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447</v>
      </c>
      <c r="AV120" s="979"/>
      <c r="AW120" s="979"/>
      <c r="AX120" s="979"/>
      <c r="AY120" s="980"/>
      <c r="AZ120" s="916" t="s">
        <v>448</v>
      </c>
      <c r="BA120" s="884"/>
      <c r="BB120" s="884"/>
      <c r="BC120" s="884"/>
      <c r="BD120" s="884"/>
      <c r="BE120" s="884"/>
      <c r="BF120" s="884"/>
      <c r="BG120" s="884"/>
      <c r="BH120" s="884"/>
      <c r="BI120" s="884"/>
      <c r="BJ120" s="884"/>
      <c r="BK120" s="884"/>
      <c r="BL120" s="884"/>
      <c r="BM120" s="884"/>
      <c r="BN120" s="884"/>
      <c r="BO120" s="884"/>
      <c r="BP120" s="885"/>
      <c r="BQ120" s="917">
        <v>49115409</v>
      </c>
      <c r="BR120" s="918"/>
      <c r="BS120" s="918"/>
      <c r="BT120" s="918"/>
      <c r="BU120" s="918"/>
      <c r="BV120" s="918">
        <v>65488524</v>
      </c>
      <c r="BW120" s="918"/>
      <c r="BX120" s="918"/>
      <c r="BY120" s="918"/>
      <c r="BZ120" s="918"/>
      <c r="CA120" s="918">
        <v>80318469</v>
      </c>
      <c r="CB120" s="918"/>
      <c r="CC120" s="918"/>
      <c r="CD120" s="918"/>
      <c r="CE120" s="918"/>
      <c r="CF120" s="931">
        <v>48</v>
      </c>
      <c r="CG120" s="932"/>
      <c r="CH120" s="932"/>
      <c r="CI120" s="932"/>
      <c r="CJ120" s="932"/>
      <c r="CK120" s="993" t="s">
        <v>449</v>
      </c>
      <c r="CL120" s="994"/>
      <c r="CM120" s="994"/>
      <c r="CN120" s="994"/>
      <c r="CO120" s="995"/>
      <c r="CP120" s="1001" t="s">
        <v>398</v>
      </c>
      <c r="CQ120" s="1002"/>
      <c r="CR120" s="1002"/>
      <c r="CS120" s="1002"/>
      <c r="CT120" s="1002"/>
      <c r="CU120" s="1002"/>
      <c r="CV120" s="1002"/>
      <c r="CW120" s="1002"/>
      <c r="CX120" s="1002"/>
      <c r="CY120" s="1002"/>
      <c r="CZ120" s="1002"/>
      <c r="DA120" s="1002"/>
      <c r="DB120" s="1002"/>
      <c r="DC120" s="1002"/>
      <c r="DD120" s="1002"/>
      <c r="DE120" s="1002"/>
      <c r="DF120" s="1003"/>
      <c r="DG120" s="917">
        <v>33699517</v>
      </c>
      <c r="DH120" s="918"/>
      <c r="DI120" s="918"/>
      <c r="DJ120" s="918"/>
      <c r="DK120" s="918"/>
      <c r="DL120" s="918">
        <v>32600179</v>
      </c>
      <c r="DM120" s="918"/>
      <c r="DN120" s="918"/>
      <c r="DO120" s="918"/>
      <c r="DP120" s="918"/>
      <c r="DQ120" s="918">
        <v>32483240</v>
      </c>
      <c r="DR120" s="918"/>
      <c r="DS120" s="918"/>
      <c r="DT120" s="918"/>
      <c r="DU120" s="918"/>
      <c r="DV120" s="919">
        <v>19.399999999999999</v>
      </c>
      <c r="DW120" s="919"/>
      <c r="DX120" s="919"/>
      <c r="DY120" s="919"/>
      <c r="DZ120" s="920"/>
    </row>
    <row r="121" spans="1:130" s="224" customFormat="1" ht="26.25" customHeight="1" x14ac:dyDescent="0.2">
      <c r="A121" s="1044"/>
      <c r="B121" s="936"/>
      <c r="C121" s="961" t="s">
        <v>450</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451</v>
      </c>
      <c r="BA121" s="910"/>
      <c r="BB121" s="910"/>
      <c r="BC121" s="910"/>
      <c r="BD121" s="910"/>
      <c r="BE121" s="910"/>
      <c r="BF121" s="910"/>
      <c r="BG121" s="910"/>
      <c r="BH121" s="910"/>
      <c r="BI121" s="910"/>
      <c r="BJ121" s="910"/>
      <c r="BK121" s="910"/>
      <c r="BL121" s="910"/>
      <c r="BM121" s="910"/>
      <c r="BN121" s="910"/>
      <c r="BO121" s="910"/>
      <c r="BP121" s="911"/>
      <c r="BQ121" s="912">
        <v>61770316</v>
      </c>
      <c r="BR121" s="913"/>
      <c r="BS121" s="913"/>
      <c r="BT121" s="913"/>
      <c r="BU121" s="913"/>
      <c r="BV121" s="913">
        <v>59189292</v>
      </c>
      <c r="BW121" s="913"/>
      <c r="BX121" s="913"/>
      <c r="BY121" s="913"/>
      <c r="BZ121" s="913"/>
      <c r="CA121" s="913">
        <v>55624941</v>
      </c>
      <c r="CB121" s="913"/>
      <c r="CC121" s="913"/>
      <c r="CD121" s="913"/>
      <c r="CE121" s="913"/>
      <c r="CF121" s="907">
        <v>33.299999999999997</v>
      </c>
      <c r="CG121" s="908"/>
      <c r="CH121" s="908"/>
      <c r="CI121" s="908"/>
      <c r="CJ121" s="908"/>
      <c r="CK121" s="996"/>
      <c r="CL121" s="997"/>
      <c r="CM121" s="997"/>
      <c r="CN121" s="997"/>
      <c r="CO121" s="998"/>
      <c r="CP121" s="1006" t="s">
        <v>394</v>
      </c>
      <c r="CQ121" s="1007"/>
      <c r="CR121" s="1007"/>
      <c r="CS121" s="1007"/>
      <c r="CT121" s="1007"/>
      <c r="CU121" s="1007"/>
      <c r="CV121" s="1007"/>
      <c r="CW121" s="1007"/>
      <c r="CX121" s="1007"/>
      <c r="CY121" s="1007"/>
      <c r="CZ121" s="1007"/>
      <c r="DA121" s="1007"/>
      <c r="DB121" s="1007"/>
      <c r="DC121" s="1007"/>
      <c r="DD121" s="1007"/>
      <c r="DE121" s="1007"/>
      <c r="DF121" s="1008"/>
      <c r="DG121" s="912">
        <v>2218463</v>
      </c>
      <c r="DH121" s="913"/>
      <c r="DI121" s="913"/>
      <c r="DJ121" s="913"/>
      <c r="DK121" s="913"/>
      <c r="DL121" s="913">
        <v>1930260</v>
      </c>
      <c r="DM121" s="913"/>
      <c r="DN121" s="913"/>
      <c r="DO121" s="913"/>
      <c r="DP121" s="913"/>
      <c r="DQ121" s="913">
        <v>1644776</v>
      </c>
      <c r="DR121" s="913"/>
      <c r="DS121" s="913"/>
      <c r="DT121" s="913"/>
      <c r="DU121" s="913"/>
      <c r="DV121" s="914">
        <v>1</v>
      </c>
      <c r="DW121" s="914"/>
      <c r="DX121" s="914"/>
      <c r="DY121" s="914"/>
      <c r="DZ121" s="915"/>
    </row>
    <row r="122" spans="1:130" s="224" customFormat="1" ht="26.25" customHeight="1" x14ac:dyDescent="0.2">
      <c r="A122" s="1044"/>
      <c r="B122" s="936"/>
      <c r="C122" s="909" t="s">
        <v>433</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452</v>
      </c>
      <c r="BA122" s="952"/>
      <c r="BB122" s="952"/>
      <c r="BC122" s="952"/>
      <c r="BD122" s="952"/>
      <c r="BE122" s="952"/>
      <c r="BF122" s="952"/>
      <c r="BG122" s="952"/>
      <c r="BH122" s="952"/>
      <c r="BI122" s="952"/>
      <c r="BJ122" s="952"/>
      <c r="BK122" s="952"/>
      <c r="BL122" s="952"/>
      <c r="BM122" s="952"/>
      <c r="BN122" s="952"/>
      <c r="BO122" s="952"/>
      <c r="BP122" s="953"/>
      <c r="BQ122" s="986">
        <v>251678220</v>
      </c>
      <c r="BR122" s="987"/>
      <c r="BS122" s="987"/>
      <c r="BT122" s="987"/>
      <c r="BU122" s="987"/>
      <c r="BV122" s="987">
        <v>247168323</v>
      </c>
      <c r="BW122" s="987"/>
      <c r="BX122" s="987"/>
      <c r="BY122" s="987"/>
      <c r="BZ122" s="987"/>
      <c r="CA122" s="987">
        <v>246755238</v>
      </c>
      <c r="CB122" s="987"/>
      <c r="CC122" s="987"/>
      <c r="CD122" s="987"/>
      <c r="CE122" s="987"/>
      <c r="CF122" s="1004">
        <v>147.6</v>
      </c>
      <c r="CG122" s="1005"/>
      <c r="CH122" s="1005"/>
      <c r="CI122" s="1005"/>
      <c r="CJ122" s="1005"/>
      <c r="CK122" s="996"/>
      <c r="CL122" s="997"/>
      <c r="CM122" s="997"/>
      <c r="CN122" s="997"/>
      <c r="CO122" s="998"/>
      <c r="CP122" s="1006" t="s">
        <v>397</v>
      </c>
      <c r="CQ122" s="1007"/>
      <c r="CR122" s="1007"/>
      <c r="CS122" s="1007"/>
      <c r="CT122" s="1007"/>
      <c r="CU122" s="1007"/>
      <c r="CV122" s="1007"/>
      <c r="CW122" s="1007"/>
      <c r="CX122" s="1007"/>
      <c r="CY122" s="1007"/>
      <c r="CZ122" s="1007"/>
      <c r="DA122" s="1007"/>
      <c r="DB122" s="1007"/>
      <c r="DC122" s="1007"/>
      <c r="DD122" s="1007"/>
      <c r="DE122" s="1007"/>
      <c r="DF122" s="1008"/>
      <c r="DG122" s="912">
        <v>1345870</v>
      </c>
      <c r="DH122" s="913"/>
      <c r="DI122" s="913"/>
      <c r="DJ122" s="913"/>
      <c r="DK122" s="913"/>
      <c r="DL122" s="913">
        <v>1446326</v>
      </c>
      <c r="DM122" s="913"/>
      <c r="DN122" s="913"/>
      <c r="DO122" s="913"/>
      <c r="DP122" s="913"/>
      <c r="DQ122" s="913">
        <v>1572435</v>
      </c>
      <c r="DR122" s="913"/>
      <c r="DS122" s="913"/>
      <c r="DT122" s="913"/>
      <c r="DU122" s="913"/>
      <c r="DV122" s="914">
        <v>0.9</v>
      </c>
      <c r="DW122" s="914"/>
      <c r="DX122" s="914"/>
      <c r="DY122" s="914"/>
      <c r="DZ122" s="915"/>
    </row>
    <row r="123" spans="1:130" s="224" customFormat="1" ht="26.25" customHeight="1" x14ac:dyDescent="0.2">
      <c r="A123" s="1044"/>
      <c r="B123" s="936"/>
      <c r="C123" s="909" t="s">
        <v>439</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47" t="s">
        <v>177</v>
      </c>
      <c r="BA123" s="247"/>
      <c r="BB123" s="247"/>
      <c r="BC123" s="247"/>
      <c r="BD123" s="247"/>
      <c r="BE123" s="247"/>
      <c r="BF123" s="247"/>
      <c r="BG123" s="247"/>
      <c r="BH123" s="247"/>
      <c r="BI123" s="247"/>
      <c r="BJ123" s="247"/>
      <c r="BK123" s="247"/>
      <c r="BL123" s="247"/>
      <c r="BM123" s="247"/>
      <c r="BN123" s="247"/>
      <c r="BO123" s="964" t="s">
        <v>453</v>
      </c>
      <c r="BP123" s="992"/>
      <c r="BQ123" s="1050">
        <v>362563945</v>
      </c>
      <c r="BR123" s="1051"/>
      <c r="BS123" s="1051"/>
      <c r="BT123" s="1051"/>
      <c r="BU123" s="1051"/>
      <c r="BV123" s="1051">
        <v>371846139</v>
      </c>
      <c r="BW123" s="1051"/>
      <c r="BX123" s="1051"/>
      <c r="BY123" s="1051"/>
      <c r="BZ123" s="1051"/>
      <c r="CA123" s="1051">
        <v>382698648</v>
      </c>
      <c r="CB123" s="1051"/>
      <c r="CC123" s="1051"/>
      <c r="CD123" s="1051"/>
      <c r="CE123" s="1051"/>
      <c r="CF123" s="988"/>
      <c r="CG123" s="989"/>
      <c r="CH123" s="989"/>
      <c r="CI123" s="989"/>
      <c r="CJ123" s="990"/>
      <c r="CK123" s="996"/>
      <c r="CL123" s="997"/>
      <c r="CM123" s="997"/>
      <c r="CN123" s="997"/>
      <c r="CO123" s="998"/>
      <c r="CP123" s="1006" t="s">
        <v>393</v>
      </c>
      <c r="CQ123" s="1007"/>
      <c r="CR123" s="1007"/>
      <c r="CS123" s="1007"/>
      <c r="CT123" s="1007"/>
      <c r="CU123" s="1007"/>
      <c r="CV123" s="1007"/>
      <c r="CW123" s="1007"/>
      <c r="CX123" s="1007"/>
      <c r="CY123" s="1007"/>
      <c r="CZ123" s="1007"/>
      <c r="DA123" s="1007"/>
      <c r="DB123" s="1007"/>
      <c r="DC123" s="1007"/>
      <c r="DD123" s="1007"/>
      <c r="DE123" s="1007"/>
      <c r="DF123" s="1008"/>
      <c r="DG123" s="945">
        <v>16033</v>
      </c>
      <c r="DH123" s="946"/>
      <c r="DI123" s="946"/>
      <c r="DJ123" s="946"/>
      <c r="DK123" s="947"/>
      <c r="DL123" s="948">
        <v>13948</v>
      </c>
      <c r="DM123" s="946"/>
      <c r="DN123" s="946"/>
      <c r="DO123" s="946"/>
      <c r="DP123" s="947"/>
      <c r="DQ123" s="948">
        <v>12019</v>
      </c>
      <c r="DR123" s="946"/>
      <c r="DS123" s="946"/>
      <c r="DT123" s="946"/>
      <c r="DU123" s="947"/>
      <c r="DV123" s="949">
        <v>0</v>
      </c>
      <c r="DW123" s="950"/>
      <c r="DX123" s="950"/>
      <c r="DY123" s="950"/>
      <c r="DZ123" s="951"/>
    </row>
    <row r="124" spans="1:130" s="224" customFormat="1" ht="26.25" customHeight="1" thickBot="1" x14ac:dyDescent="0.25">
      <c r="A124" s="1044"/>
      <c r="B124" s="936"/>
      <c r="C124" s="909" t="s">
        <v>442</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454</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14.2</v>
      </c>
      <c r="BR124" s="1014"/>
      <c r="BS124" s="1014"/>
      <c r="BT124" s="1014"/>
      <c r="BU124" s="1014"/>
      <c r="BV124" s="1014">
        <v>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455</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24" customFormat="1" ht="26.25" customHeight="1" x14ac:dyDescent="0.2">
      <c r="A125" s="1044"/>
      <c r="B125" s="936"/>
      <c r="C125" s="909" t="s">
        <v>444</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456</v>
      </c>
      <c r="CL125" s="994"/>
      <c r="CM125" s="994"/>
      <c r="CN125" s="994"/>
      <c r="CO125" s="995"/>
      <c r="CP125" s="916" t="s">
        <v>457</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24" customFormat="1" ht="26.25" customHeight="1" thickBot="1" x14ac:dyDescent="0.25">
      <c r="A126" s="1044"/>
      <c r="B126" s="936"/>
      <c r="C126" s="909" t="s">
        <v>446</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902667</v>
      </c>
      <c r="AB126" s="946"/>
      <c r="AC126" s="946"/>
      <c r="AD126" s="946"/>
      <c r="AE126" s="947"/>
      <c r="AF126" s="948">
        <v>898327</v>
      </c>
      <c r="AG126" s="946"/>
      <c r="AH126" s="946"/>
      <c r="AI126" s="946"/>
      <c r="AJ126" s="947"/>
      <c r="AK126" s="948">
        <v>896669</v>
      </c>
      <c r="AL126" s="946"/>
      <c r="AM126" s="946"/>
      <c r="AN126" s="946"/>
      <c r="AO126" s="947"/>
      <c r="AP126" s="949">
        <v>0.5</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458</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24" customFormat="1" ht="26.25" customHeight="1" x14ac:dyDescent="0.2">
      <c r="A127" s="1045"/>
      <c r="B127" s="938"/>
      <c r="C127" s="960" t="s">
        <v>459</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26"/>
      <c r="AV127" s="226"/>
      <c r="AW127" s="226"/>
      <c r="AX127" s="1018" t="s">
        <v>460</v>
      </c>
      <c r="AY127" s="1019"/>
      <c r="AZ127" s="1019"/>
      <c r="BA127" s="1019"/>
      <c r="BB127" s="1019"/>
      <c r="BC127" s="1019"/>
      <c r="BD127" s="1019"/>
      <c r="BE127" s="1020"/>
      <c r="BF127" s="1021" t="s">
        <v>461</v>
      </c>
      <c r="BG127" s="1019"/>
      <c r="BH127" s="1019"/>
      <c r="BI127" s="1019"/>
      <c r="BJ127" s="1019"/>
      <c r="BK127" s="1019"/>
      <c r="BL127" s="1020"/>
      <c r="BM127" s="1021" t="s">
        <v>462</v>
      </c>
      <c r="BN127" s="1019"/>
      <c r="BO127" s="1019"/>
      <c r="BP127" s="1019"/>
      <c r="BQ127" s="1019"/>
      <c r="BR127" s="1019"/>
      <c r="BS127" s="1020"/>
      <c r="BT127" s="1021" t="s">
        <v>463</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464</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24" customFormat="1" ht="26.25" customHeight="1" thickBot="1" x14ac:dyDescent="0.25">
      <c r="A128" s="1028" t="s">
        <v>465</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466</v>
      </c>
      <c r="X128" s="1030"/>
      <c r="Y128" s="1030"/>
      <c r="Z128" s="1031"/>
      <c r="AA128" s="1032">
        <v>8922489</v>
      </c>
      <c r="AB128" s="1033"/>
      <c r="AC128" s="1033"/>
      <c r="AD128" s="1033"/>
      <c r="AE128" s="1034"/>
      <c r="AF128" s="1035">
        <v>9119328</v>
      </c>
      <c r="AG128" s="1033"/>
      <c r="AH128" s="1033"/>
      <c r="AI128" s="1033"/>
      <c r="AJ128" s="1034"/>
      <c r="AK128" s="1035">
        <v>7834849</v>
      </c>
      <c r="AL128" s="1033"/>
      <c r="AM128" s="1033"/>
      <c r="AN128" s="1033"/>
      <c r="AO128" s="1034"/>
      <c r="AP128" s="1036"/>
      <c r="AQ128" s="1037"/>
      <c r="AR128" s="1037"/>
      <c r="AS128" s="1037"/>
      <c r="AT128" s="1038"/>
      <c r="AU128" s="226"/>
      <c r="AV128" s="226"/>
      <c r="AW128" s="226"/>
      <c r="AX128" s="883" t="s">
        <v>467</v>
      </c>
      <c r="AY128" s="884"/>
      <c r="AZ128" s="884"/>
      <c r="BA128" s="884"/>
      <c r="BB128" s="884"/>
      <c r="BC128" s="884"/>
      <c r="BD128" s="884"/>
      <c r="BE128" s="885"/>
      <c r="BF128" s="1039" t="s">
        <v>122</v>
      </c>
      <c r="BG128" s="1040"/>
      <c r="BH128" s="1040"/>
      <c r="BI128" s="1040"/>
      <c r="BJ128" s="1040"/>
      <c r="BK128" s="1040"/>
      <c r="BL128" s="1041"/>
      <c r="BM128" s="1039">
        <v>11.25</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468</v>
      </c>
      <c r="CQ128" s="713"/>
      <c r="CR128" s="713"/>
      <c r="CS128" s="713"/>
      <c r="CT128" s="713"/>
      <c r="CU128" s="713"/>
      <c r="CV128" s="713"/>
      <c r="CW128" s="713"/>
      <c r="CX128" s="713"/>
      <c r="CY128" s="713"/>
      <c r="CZ128" s="713"/>
      <c r="DA128" s="713"/>
      <c r="DB128" s="713"/>
      <c r="DC128" s="713"/>
      <c r="DD128" s="713"/>
      <c r="DE128" s="713"/>
      <c r="DF128" s="1023"/>
      <c r="DG128" s="1024">
        <v>405111</v>
      </c>
      <c r="DH128" s="1025"/>
      <c r="DI128" s="1025"/>
      <c r="DJ128" s="1025"/>
      <c r="DK128" s="1025"/>
      <c r="DL128" s="1025">
        <v>349998</v>
      </c>
      <c r="DM128" s="1025"/>
      <c r="DN128" s="1025"/>
      <c r="DO128" s="1025"/>
      <c r="DP128" s="1025"/>
      <c r="DQ128" s="1025">
        <v>294889</v>
      </c>
      <c r="DR128" s="1025"/>
      <c r="DS128" s="1025"/>
      <c r="DT128" s="1025"/>
      <c r="DU128" s="1025"/>
      <c r="DV128" s="1026">
        <v>0.2</v>
      </c>
      <c r="DW128" s="1026"/>
      <c r="DX128" s="1026"/>
      <c r="DY128" s="1026"/>
      <c r="DZ128" s="1027"/>
    </row>
    <row r="129" spans="1:131" s="224" customFormat="1" ht="26.25" customHeight="1" x14ac:dyDescent="0.2">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469</v>
      </c>
      <c r="X129" s="1058"/>
      <c r="Y129" s="1058"/>
      <c r="Z129" s="1059"/>
      <c r="AA129" s="945">
        <v>185703850</v>
      </c>
      <c r="AB129" s="946"/>
      <c r="AC129" s="946"/>
      <c r="AD129" s="946"/>
      <c r="AE129" s="947"/>
      <c r="AF129" s="948">
        <v>180308481</v>
      </c>
      <c r="AG129" s="946"/>
      <c r="AH129" s="946"/>
      <c r="AI129" s="946"/>
      <c r="AJ129" s="947"/>
      <c r="AK129" s="948">
        <v>184939705</v>
      </c>
      <c r="AL129" s="946"/>
      <c r="AM129" s="946"/>
      <c r="AN129" s="946"/>
      <c r="AO129" s="947"/>
      <c r="AP129" s="1060"/>
      <c r="AQ129" s="1061"/>
      <c r="AR129" s="1061"/>
      <c r="AS129" s="1061"/>
      <c r="AT129" s="1062"/>
      <c r="AU129" s="227"/>
      <c r="AV129" s="227"/>
      <c r="AW129" s="227"/>
      <c r="AX129" s="1052" t="s">
        <v>470</v>
      </c>
      <c r="AY129" s="910"/>
      <c r="AZ129" s="910"/>
      <c r="BA129" s="910"/>
      <c r="BB129" s="910"/>
      <c r="BC129" s="910"/>
      <c r="BD129" s="910"/>
      <c r="BE129" s="911"/>
      <c r="BF129" s="1053" t="s">
        <v>122</v>
      </c>
      <c r="BG129" s="1054"/>
      <c r="BH129" s="1054"/>
      <c r="BI129" s="1054"/>
      <c r="BJ129" s="1054"/>
      <c r="BK129" s="1054"/>
      <c r="BL129" s="1055"/>
      <c r="BM129" s="1053">
        <v>16.25</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21" t="s">
        <v>471</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472</v>
      </c>
      <c r="X130" s="1058"/>
      <c r="Y130" s="1058"/>
      <c r="Z130" s="1059"/>
      <c r="AA130" s="945">
        <v>17650953</v>
      </c>
      <c r="AB130" s="946"/>
      <c r="AC130" s="946"/>
      <c r="AD130" s="946"/>
      <c r="AE130" s="947"/>
      <c r="AF130" s="948">
        <v>17515449</v>
      </c>
      <c r="AG130" s="946"/>
      <c r="AH130" s="946"/>
      <c r="AI130" s="946"/>
      <c r="AJ130" s="947"/>
      <c r="AK130" s="948">
        <v>17729317</v>
      </c>
      <c r="AL130" s="946"/>
      <c r="AM130" s="946"/>
      <c r="AN130" s="946"/>
      <c r="AO130" s="947"/>
      <c r="AP130" s="1060"/>
      <c r="AQ130" s="1061"/>
      <c r="AR130" s="1061"/>
      <c r="AS130" s="1061"/>
      <c r="AT130" s="1062"/>
      <c r="AU130" s="227"/>
      <c r="AV130" s="227"/>
      <c r="AW130" s="227"/>
      <c r="AX130" s="1052" t="s">
        <v>473</v>
      </c>
      <c r="AY130" s="910"/>
      <c r="AZ130" s="910"/>
      <c r="BA130" s="910"/>
      <c r="BB130" s="910"/>
      <c r="BC130" s="910"/>
      <c r="BD130" s="910"/>
      <c r="BE130" s="911"/>
      <c r="BF130" s="1088">
        <v>2.8</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474</v>
      </c>
      <c r="X131" s="1095"/>
      <c r="Y131" s="1095"/>
      <c r="Z131" s="1096"/>
      <c r="AA131" s="991">
        <v>168052897</v>
      </c>
      <c r="AB131" s="973"/>
      <c r="AC131" s="973"/>
      <c r="AD131" s="973"/>
      <c r="AE131" s="974"/>
      <c r="AF131" s="972">
        <v>162793032</v>
      </c>
      <c r="AG131" s="973"/>
      <c r="AH131" s="973"/>
      <c r="AI131" s="973"/>
      <c r="AJ131" s="974"/>
      <c r="AK131" s="972">
        <v>167210388</v>
      </c>
      <c r="AL131" s="973"/>
      <c r="AM131" s="973"/>
      <c r="AN131" s="973"/>
      <c r="AO131" s="974"/>
      <c r="AP131" s="1097"/>
      <c r="AQ131" s="1098"/>
      <c r="AR131" s="1098"/>
      <c r="AS131" s="1098"/>
      <c r="AT131" s="1099"/>
      <c r="AU131" s="227"/>
      <c r="AV131" s="227"/>
      <c r="AW131" s="227"/>
      <c r="AX131" s="1070" t="s">
        <v>475</v>
      </c>
      <c r="AY131" s="713"/>
      <c r="AZ131" s="713"/>
      <c r="BA131" s="713"/>
      <c r="BB131" s="713"/>
      <c r="BC131" s="713"/>
      <c r="BD131" s="713"/>
      <c r="BE131" s="1023"/>
      <c r="BF131" s="1071" t="s">
        <v>122</v>
      </c>
      <c r="BG131" s="1072"/>
      <c r="BH131" s="1072"/>
      <c r="BI131" s="1072"/>
      <c r="BJ131" s="1072"/>
      <c r="BK131" s="1072"/>
      <c r="BL131" s="1073"/>
      <c r="BM131" s="1071">
        <v>400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077" t="s">
        <v>476</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477</v>
      </c>
      <c r="W132" s="1081"/>
      <c r="X132" s="1081"/>
      <c r="Y132" s="1081"/>
      <c r="Z132" s="1082"/>
      <c r="AA132" s="1083">
        <v>2.7187564640000002</v>
      </c>
      <c r="AB132" s="1084"/>
      <c r="AC132" s="1084"/>
      <c r="AD132" s="1084"/>
      <c r="AE132" s="1085"/>
      <c r="AF132" s="1086">
        <v>2.863287331</v>
      </c>
      <c r="AG132" s="1084"/>
      <c r="AH132" s="1084"/>
      <c r="AI132" s="1084"/>
      <c r="AJ132" s="1085"/>
      <c r="AK132" s="1086">
        <v>2.8512594560000002</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478</v>
      </c>
      <c r="W133" s="1064"/>
      <c r="X133" s="1064"/>
      <c r="Y133" s="1064"/>
      <c r="Z133" s="1065"/>
      <c r="AA133" s="1066">
        <v>2.7</v>
      </c>
      <c r="AB133" s="1067"/>
      <c r="AC133" s="1067"/>
      <c r="AD133" s="1067"/>
      <c r="AE133" s="1068"/>
      <c r="AF133" s="1066">
        <v>2.7</v>
      </c>
      <c r="AG133" s="1067"/>
      <c r="AH133" s="1067"/>
      <c r="AI133" s="1067"/>
      <c r="AJ133" s="1068"/>
      <c r="AK133" s="1066">
        <v>2.8</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uHNQGiILhCOkWwVUIskVDMXYYzF3RWUdADTs8FiY+JoJjTnRD3nFY1AVJX6fdSCxAlqIiacum2TYAcagaGxClA==" saltValue="3ghcuzajShDGPre/svKhG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479</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wSzDz6quepd/z1xr7P0Fk16HhjpUxWiye5KhwNtWZR1Dz56JMYMrap1phU1zS3WFLNxFv2kSDWi4w8AkMe1lrA==" saltValue="7WrTzfodzktkahJbYAgpq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ykvlEitGXJaDqmLIwIYop5B9i3x2bv/1h0VWrdfQf7bQ8v8dyOg9kMSafOTYXhrn/haZvQOzNJDkWrg+MoBYfw==" saltValue="MjhWrA8BGTAAq4tq7TwHI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480</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481</v>
      </c>
      <c r="AL6" s="260"/>
      <c r="AM6" s="260"/>
      <c r="AN6" s="260"/>
    </row>
    <row r="7" spans="1:46" ht="13.5" customHeight="1" x14ac:dyDescent="0.2">
      <c r="A7" s="259"/>
      <c r="AK7" s="262"/>
      <c r="AL7" s="263"/>
      <c r="AM7" s="263"/>
      <c r="AN7" s="264"/>
      <c r="AO7" s="1101" t="s">
        <v>482</v>
      </c>
      <c r="AP7" s="265"/>
      <c r="AQ7" s="266" t="s">
        <v>483</v>
      </c>
      <c r="AR7" s="267"/>
    </row>
    <row r="8" spans="1:46" ht="13.2" x14ac:dyDescent="0.2">
      <c r="A8" s="259"/>
      <c r="AK8" s="268"/>
      <c r="AL8" s="269"/>
      <c r="AM8" s="269"/>
      <c r="AN8" s="270"/>
      <c r="AO8" s="1102"/>
      <c r="AP8" s="271" t="s">
        <v>484</v>
      </c>
      <c r="AQ8" s="272" t="s">
        <v>485</v>
      </c>
      <c r="AR8" s="273" t="s">
        <v>486</v>
      </c>
    </row>
    <row r="9" spans="1:46" ht="13.2" x14ac:dyDescent="0.2">
      <c r="A9" s="259"/>
      <c r="AK9" s="1103" t="s">
        <v>487</v>
      </c>
      <c r="AL9" s="1104"/>
      <c r="AM9" s="1104"/>
      <c r="AN9" s="1105"/>
      <c r="AO9" s="274">
        <v>72209810</v>
      </c>
      <c r="AP9" s="274">
        <v>100590</v>
      </c>
      <c r="AQ9" s="275">
        <v>103356</v>
      </c>
      <c r="AR9" s="276">
        <v>-2.7</v>
      </c>
    </row>
    <row r="10" spans="1:46" ht="13.5" customHeight="1" x14ac:dyDescent="0.2">
      <c r="A10" s="259"/>
      <c r="AK10" s="1103" t="s">
        <v>488</v>
      </c>
      <c r="AL10" s="1104"/>
      <c r="AM10" s="1104"/>
      <c r="AN10" s="1105"/>
      <c r="AO10" s="277">
        <v>113</v>
      </c>
      <c r="AP10" s="277">
        <v>0</v>
      </c>
      <c r="AQ10" s="278">
        <v>104</v>
      </c>
      <c r="AR10" s="279">
        <v>-100</v>
      </c>
    </row>
    <row r="11" spans="1:46" ht="13.5" customHeight="1" x14ac:dyDescent="0.2">
      <c r="A11" s="259"/>
      <c r="AK11" s="1103" t="s">
        <v>489</v>
      </c>
      <c r="AL11" s="1104"/>
      <c r="AM11" s="1104"/>
      <c r="AN11" s="1105"/>
      <c r="AO11" s="277">
        <v>139074</v>
      </c>
      <c r="AP11" s="277">
        <v>194</v>
      </c>
      <c r="AQ11" s="278">
        <v>1054</v>
      </c>
      <c r="AR11" s="279">
        <v>-81.599999999999994</v>
      </c>
    </row>
    <row r="12" spans="1:46" ht="13.5" customHeight="1" x14ac:dyDescent="0.2">
      <c r="A12" s="259"/>
      <c r="AK12" s="1103" t="s">
        <v>490</v>
      </c>
      <c r="AL12" s="1104"/>
      <c r="AM12" s="1104"/>
      <c r="AN12" s="1105"/>
      <c r="AO12" s="277" t="s">
        <v>491</v>
      </c>
      <c r="AP12" s="277" t="s">
        <v>491</v>
      </c>
      <c r="AQ12" s="278">
        <v>3</v>
      </c>
      <c r="AR12" s="279" t="s">
        <v>491</v>
      </c>
    </row>
    <row r="13" spans="1:46" ht="13.5" customHeight="1" x14ac:dyDescent="0.2">
      <c r="A13" s="259"/>
      <c r="AK13" s="1103" t="s">
        <v>492</v>
      </c>
      <c r="AL13" s="1104"/>
      <c r="AM13" s="1104"/>
      <c r="AN13" s="1105"/>
      <c r="AO13" s="277">
        <v>764628</v>
      </c>
      <c r="AP13" s="277">
        <v>1065</v>
      </c>
      <c r="AQ13" s="278">
        <v>1918</v>
      </c>
      <c r="AR13" s="279">
        <v>-44.5</v>
      </c>
    </row>
    <row r="14" spans="1:46" ht="13.5" customHeight="1" x14ac:dyDescent="0.2">
      <c r="A14" s="259"/>
      <c r="AK14" s="1103" t="s">
        <v>493</v>
      </c>
      <c r="AL14" s="1104"/>
      <c r="AM14" s="1104"/>
      <c r="AN14" s="1105"/>
      <c r="AO14" s="277">
        <v>692972</v>
      </c>
      <c r="AP14" s="277">
        <v>965</v>
      </c>
      <c r="AQ14" s="278">
        <v>1336</v>
      </c>
      <c r="AR14" s="279">
        <v>-27.8</v>
      </c>
    </row>
    <row r="15" spans="1:46" ht="13.5" customHeight="1" x14ac:dyDescent="0.2">
      <c r="A15" s="259"/>
      <c r="AK15" s="1106" t="s">
        <v>494</v>
      </c>
      <c r="AL15" s="1107"/>
      <c r="AM15" s="1107"/>
      <c r="AN15" s="1108"/>
      <c r="AO15" s="277">
        <v>-1996987</v>
      </c>
      <c r="AP15" s="277">
        <v>-2782</v>
      </c>
      <c r="AQ15" s="278">
        <v>-3217</v>
      </c>
      <c r="AR15" s="279">
        <v>-13.5</v>
      </c>
    </row>
    <row r="16" spans="1:46" ht="13.2" x14ac:dyDescent="0.2">
      <c r="A16" s="259"/>
      <c r="AK16" s="1106" t="s">
        <v>177</v>
      </c>
      <c r="AL16" s="1107"/>
      <c r="AM16" s="1107"/>
      <c r="AN16" s="1108"/>
      <c r="AO16" s="277">
        <v>71809610</v>
      </c>
      <c r="AP16" s="277">
        <v>100033</v>
      </c>
      <c r="AQ16" s="278">
        <v>104553</v>
      </c>
      <c r="AR16" s="279">
        <v>-4.3</v>
      </c>
    </row>
    <row r="17" spans="1:46" ht="13.2" x14ac:dyDescent="0.2">
      <c r="A17" s="259"/>
    </row>
    <row r="18" spans="1:46" ht="13.2" x14ac:dyDescent="0.2">
      <c r="A18" s="259"/>
      <c r="AQ18" s="280"/>
      <c r="AR18" s="280"/>
    </row>
    <row r="19" spans="1:46" ht="13.2" x14ac:dyDescent="0.2">
      <c r="A19" s="259"/>
      <c r="AK19" s="255" t="s">
        <v>495</v>
      </c>
    </row>
    <row r="20" spans="1:46" ht="13.2" x14ac:dyDescent="0.2">
      <c r="A20" s="259"/>
      <c r="AK20" s="281"/>
      <c r="AL20" s="282"/>
      <c r="AM20" s="282"/>
      <c r="AN20" s="283"/>
      <c r="AO20" s="284" t="s">
        <v>496</v>
      </c>
      <c r="AP20" s="285" t="s">
        <v>497</v>
      </c>
      <c r="AQ20" s="286" t="s">
        <v>498</v>
      </c>
      <c r="AR20" s="287"/>
    </row>
    <row r="21" spans="1:46" s="260" customFormat="1" ht="13.2" x14ac:dyDescent="0.2">
      <c r="A21" s="288"/>
      <c r="AK21" s="1109" t="s">
        <v>499</v>
      </c>
      <c r="AL21" s="1110"/>
      <c r="AM21" s="1110"/>
      <c r="AN21" s="1111"/>
      <c r="AO21" s="289">
        <v>10.88</v>
      </c>
      <c r="AP21" s="290">
        <v>11.38</v>
      </c>
      <c r="AQ21" s="291">
        <v>-0.5</v>
      </c>
      <c r="AS21" s="292"/>
      <c r="AT21" s="288"/>
    </row>
    <row r="22" spans="1:46" s="260" customFormat="1" ht="13.2" x14ac:dyDescent="0.2">
      <c r="A22" s="288"/>
      <c r="AK22" s="1109" t="s">
        <v>500</v>
      </c>
      <c r="AL22" s="1110"/>
      <c r="AM22" s="1110"/>
      <c r="AN22" s="1111"/>
      <c r="AO22" s="293">
        <v>98.3</v>
      </c>
      <c r="AP22" s="294">
        <v>99.9</v>
      </c>
      <c r="AQ22" s="295">
        <v>-1.6</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00" t="s">
        <v>501</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300"/>
      <c r="AS27" s="255"/>
      <c r="AT27" s="255"/>
    </row>
    <row r="28" spans="1:46" ht="16.2" x14ac:dyDescent="0.2">
      <c r="A28" s="256" t="s">
        <v>502</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503</v>
      </c>
      <c r="AL29" s="260"/>
      <c r="AM29" s="260"/>
      <c r="AN29" s="260"/>
      <c r="AS29" s="302"/>
    </row>
    <row r="30" spans="1:46" ht="13.5" customHeight="1" x14ac:dyDescent="0.2">
      <c r="A30" s="259"/>
      <c r="AK30" s="262"/>
      <c r="AL30" s="263"/>
      <c r="AM30" s="263"/>
      <c r="AN30" s="264"/>
      <c r="AO30" s="1101" t="s">
        <v>482</v>
      </c>
      <c r="AP30" s="265"/>
      <c r="AQ30" s="266" t="s">
        <v>483</v>
      </c>
      <c r="AR30" s="267"/>
    </row>
    <row r="31" spans="1:46" ht="13.2" x14ac:dyDescent="0.2">
      <c r="A31" s="259"/>
      <c r="AK31" s="268"/>
      <c r="AL31" s="269"/>
      <c r="AM31" s="269"/>
      <c r="AN31" s="270"/>
      <c r="AO31" s="1102"/>
      <c r="AP31" s="271" t="s">
        <v>484</v>
      </c>
      <c r="AQ31" s="272" t="s">
        <v>485</v>
      </c>
      <c r="AR31" s="273" t="s">
        <v>486</v>
      </c>
    </row>
    <row r="32" spans="1:46" ht="27" customHeight="1" x14ac:dyDescent="0.2">
      <c r="A32" s="259"/>
      <c r="AK32" s="1117" t="s">
        <v>504</v>
      </c>
      <c r="AL32" s="1118"/>
      <c r="AM32" s="1118"/>
      <c r="AN32" s="1119"/>
      <c r="AO32" s="303">
        <v>21657815</v>
      </c>
      <c r="AP32" s="303">
        <v>30170</v>
      </c>
      <c r="AQ32" s="304">
        <v>30018</v>
      </c>
      <c r="AR32" s="305">
        <v>0.5</v>
      </c>
    </row>
    <row r="33" spans="1:46" ht="13.5" customHeight="1" x14ac:dyDescent="0.2">
      <c r="A33" s="259"/>
      <c r="AK33" s="1117" t="s">
        <v>505</v>
      </c>
      <c r="AL33" s="1118"/>
      <c r="AM33" s="1118"/>
      <c r="AN33" s="1119"/>
      <c r="AO33" s="303" t="s">
        <v>491</v>
      </c>
      <c r="AP33" s="303" t="s">
        <v>491</v>
      </c>
      <c r="AQ33" s="304">
        <v>2237</v>
      </c>
      <c r="AR33" s="305" t="s">
        <v>491</v>
      </c>
    </row>
    <row r="34" spans="1:46" ht="27" customHeight="1" x14ac:dyDescent="0.2">
      <c r="A34" s="259"/>
      <c r="AK34" s="1117" t="s">
        <v>506</v>
      </c>
      <c r="AL34" s="1118"/>
      <c r="AM34" s="1118"/>
      <c r="AN34" s="1119"/>
      <c r="AO34" s="303">
        <v>4191108</v>
      </c>
      <c r="AP34" s="303">
        <v>5838</v>
      </c>
      <c r="AQ34" s="304">
        <v>21851</v>
      </c>
      <c r="AR34" s="305">
        <v>-73.3</v>
      </c>
    </row>
    <row r="35" spans="1:46" ht="27" customHeight="1" x14ac:dyDescent="0.2">
      <c r="A35" s="259"/>
      <c r="AK35" s="1117" t="s">
        <v>507</v>
      </c>
      <c r="AL35" s="1118"/>
      <c r="AM35" s="1118"/>
      <c r="AN35" s="1119"/>
      <c r="AO35" s="303">
        <v>3586176</v>
      </c>
      <c r="AP35" s="303">
        <v>4996</v>
      </c>
      <c r="AQ35" s="304">
        <v>9810</v>
      </c>
      <c r="AR35" s="305">
        <v>-49.1</v>
      </c>
    </row>
    <row r="36" spans="1:46" ht="27" customHeight="1" x14ac:dyDescent="0.2">
      <c r="A36" s="259"/>
      <c r="AK36" s="1117" t="s">
        <v>508</v>
      </c>
      <c r="AL36" s="1118"/>
      <c r="AM36" s="1118"/>
      <c r="AN36" s="1119"/>
      <c r="AO36" s="303" t="s">
        <v>491</v>
      </c>
      <c r="AP36" s="303" t="s">
        <v>491</v>
      </c>
      <c r="AQ36" s="304">
        <v>148</v>
      </c>
      <c r="AR36" s="305" t="s">
        <v>491</v>
      </c>
    </row>
    <row r="37" spans="1:46" ht="13.5" customHeight="1" x14ac:dyDescent="0.2">
      <c r="A37" s="259"/>
      <c r="AK37" s="1117" t="s">
        <v>509</v>
      </c>
      <c r="AL37" s="1118"/>
      <c r="AM37" s="1118"/>
      <c r="AN37" s="1119"/>
      <c r="AO37" s="303">
        <v>896669</v>
      </c>
      <c r="AP37" s="303">
        <v>1249</v>
      </c>
      <c r="AQ37" s="304">
        <v>1410</v>
      </c>
      <c r="AR37" s="305">
        <v>-11.4</v>
      </c>
    </row>
    <row r="38" spans="1:46" ht="27" customHeight="1" x14ac:dyDescent="0.2">
      <c r="A38" s="259"/>
      <c r="AK38" s="1120" t="s">
        <v>510</v>
      </c>
      <c r="AL38" s="1121"/>
      <c r="AM38" s="1121"/>
      <c r="AN38" s="1122"/>
      <c r="AO38" s="306" t="s">
        <v>491</v>
      </c>
      <c r="AP38" s="306" t="s">
        <v>491</v>
      </c>
      <c r="AQ38" s="307">
        <v>0</v>
      </c>
      <c r="AR38" s="295" t="s">
        <v>491</v>
      </c>
      <c r="AS38" s="302"/>
    </row>
    <row r="39" spans="1:46" ht="13.2" x14ac:dyDescent="0.2">
      <c r="A39" s="259"/>
      <c r="AK39" s="1120" t="s">
        <v>511</v>
      </c>
      <c r="AL39" s="1121"/>
      <c r="AM39" s="1121"/>
      <c r="AN39" s="1122"/>
      <c r="AO39" s="303">
        <v>-7834849</v>
      </c>
      <c r="AP39" s="303">
        <v>-10914</v>
      </c>
      <c r="AQ39" s="304">
        <v>-17155</v>
      </c>
      <c r="AR39" s="305">
        <v>-36.4</v>
      </c>
      <c r="AS39" s="302"/>
    </row>
    <row r="40" spans="1:46" ht="27" customHeight="1" x14ac:dyDescent="0.2">
      <c r="A40" s="259"/>
      <c r="AK40" s="1117" t="s">
        <v>512</v>
      </c>
      <c r="AL40" s="1118"/>
      <c r="AM40" s="1118"/>
      <c r="AN40" s="1119"/>
      <c r="AO40" s="303">
        <v>-17729317</v>
      </c>
      <c r="AP40" s="303">
        <v>-24697</v>
      </c>
      <c r="AQ40" s="304">
        <v>-31149</v>
      </c>
      <c r="AR40" s="305">
        <v>-20.7</v>
      </c>
      <c r="AS40" s="302"/>
    </row>
    <row r="41" spans="1:46" ht="13.2" x14ac:dyDescent="0.2">
      <c r="A41" s="259"/>
      <c r="AK41" s="1123" t="s">
        <v>287</v>
      </c>
      <c r="AL41" s="1124"/>
      <c r="AM41" s="1124"/>
      <c r="AN41" s="1125"/>
      <c r="AO41" s="303">
        <v>4767602</v>
      </c>
      <c r="AP41" s="303">
        <v>6641</v>
      </c>
      <c r="AQ41" s="304">
        <v>17170</v>
      </c>
      <c r="AR41" s="305">
        <v>-61.3</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513</v>
      </c>
    </row>
    <row r="48" spans="1:46" ht="13.2" x14ac:dyDescent="0.2">
      <c r="A48" s="259"/>
      <c r="AK48" s="313" t="s">
        <v>514</v>
      </c>
      <c r="AL48" s="313"/>
      <c r="AM48" s="313"/>
      <c r="AN48" s="313"/>
      <c r="AO48" s="313"/>
      <c r="AP48" s="313"/>
      <c r="AQ48" s="314"/>
      <c r="AR48" s="313"/>
    </row>
    <row r="49" spans="1:44" ht="13.5" customHeight="1" x14ac:dyDescent="0.2">
      <c r="A49" s="259"/>
      <c r="AK49" s="315"/>
      <c r="AL49" s="316"/>
      <c r="AM49" s="1112" t="s">
        <v>482</v>
      </c>
      <c r="AN49" s="1114" t="s">
        <v>515</v>
      </c>
      <c r="AO49" s="1115"/>
      <c r="AP49" s="1115"/>
      <c r="AQ49" s="1115"/>
      <c r="AR49" s="1116"/>
    </row>
    <row r="50" spans="1:44" ht="13.2" x14ac:dyDescent="0.2">
      <c r="A50" s="259"/>
      <c r="AK50" s="317"/>
      <c r="AL50" s="318"/>
      <c r="AM50" s="1113"/>
      <c r="AN50" s="319" t="s">
        <v>516</v>
      </c>
      <c r="AO50" s="320" t="s">
        <v>517</v>
      </c>
      <c r="AP50" s="321" t="s">
        <v>518</v>
      </c>
      <c r="AQ50" s="322" t="s">
        <v>519</v>
      </c>
      <c r="AR50" s="323" t="s">
        <v>520</v>
      </c>
    </row>
    <row r="51" spans="1:44" ht="13.2" x14ac:dyDescent="0.2">
      <c r="A51" s="259"/>
      <c r="AK51" s="315" t="s">
        <v>521</v>
      </c>
      <c r="AL51" s="316"/>
      <c r="AM51" s="324">
        <v>21985736</v>
      </c>
      <c r="AN51" s="325">
        <v>30608</v>
      </c>
      <c r="AO51" s="326">
        <v>-3.4</v>
      </c>
      <c r="AP51" s="327">
        <v>57132</v>
      </c>
      <c r="AQ51" s="328">
        <v>4</v>
      </c>
      <c r="AR51" s="329">
        <v>-7.4</v>
      </c>
    </row>
    <row r="52" spans="1:44" ht="13.2" x14ac:dyDescent="0.2">
      <c r="A52" s="259"/>
      <c r="AK52" s="330"/>
      <c r="AL52" s="331" t="s">
        <v>522</v>
      </c>
      <c r="AM52" s="332">
        <v>9684194</v>
      </c>
      <c r="AN52" s="333">
        <v>13482</v>
      </c>
      <c r="AO52" s="334">
        <v>-24.1</v>
      </c>
      <c r="AP52" s="335">
        <v>30126</v>
      </c>
      <c r="AQ52" s="336">
        <v>2.8</v>
      </c>
      <c r="AR52" s="337">
        <v>-26.9</v>
      </c>
    </row>
    <row r="53" spans="1:44" ht="13.2" x14ac:dyDescent="0.2">
      <c r="A53" s="259"/>
      <c r="AK53" s="315" t="s">
        <v>523</v>
      </c>
      <c r="AL53" s="316"/>
      <c r="AM53" s="324">
        <v>21212388</v>
      </c>
      <c r="AN53" s="325">
        <v>29519</v>
      </c>
      <c r="AO53" s="326">
        <v>-3.6</v>
      </c>
      <c r="AP53" s="327">
        <v>58766</v>
      </c>
      <c r="AQ53" s="328">
        <v>2.9</v>
      </c>
      <c r="AR53" s="329">
        <v>-6.5</v>
      </c>
    </row>
    <row r="54" spans="1:44" ht="13.2" x14ac:dyDescent="0.2">
      <c r="A54" s="259"/>
      <c r="AK54" s="330"/>
      <c r="AL54" s="331" t="s">
        <v>522</v>
      </c>
      <c r="AM54" s="332">
        <v>10445644</v>
      </c>
      <c r="AN54" s="333">
        <v>14536</v>
      </c>
      <c r="AO54" s="334">
        <v>7.8</v>
      </c>
      <c r="AP54" s="335">
        <v>29363</v>
      </c>
      <c r="AQ54" s="336">
        <v>-2.5</v>
      </c>
      <c r="AR54" s="337">
        <v>10.3</v>
      </c>
    </row>
    <row r="55" spans="1:44" ht="13.2" x14ac:dyDescent="0.2">
      <c r="A55" s="259"/>
      <c r="AK55" s="315" t="s">
        <v>524</v>
      </c>
      <c r="AL55" s="316"/>
      <c r="AM55" s="324">
        <v>17497153</v>
      </c>
      <c r="AN55" s="325">
        <v>24332</v>
      </c>
      <c r="AO55" s="326">
        <v>-17.600000000000001</v>
      </c>
      <c r="AP55" s="327">
        <v>62482</v>
      </c>
      <c r="AQ55" s="328">
        <v>6.3</v>
      </c>
      <c r="AR55" s="329">
        <v>-23.9</v>
      </c>
    </row>
    <row r="56" spans="1:44" ht="13.2" x14ac:dyDescent="0.2">
      <c r="A56" s="259"/>
      <c r="AK56" s="330"/>
      <c r="AL56" s="331" t="s">
        <v>522</v>
      </c>
      <c r="AM56" s="332">
        <v>11214665</v>
      </c>
      <c r="AN56" s="333">
        <v>15595</v>
      </c>
      <c r="AO56" s="334">
        <v>7.3</v>
      </c>
      <c r="AP56" s="335">
        <v>34626</v>
      </c>
      <c r="AQ56" s="336">
        <v>17.899999999999999</v>
      </c>
      <c r="AR56" s="337">
        <v>-10.6</v>
      </c>
    </row>
    <row r="57" spans="1:44" ht="13.2" x14ac:dyDescent="0.2">
      <c r="A57" s="259"/>
      <c r="AK57" s="315" t="s">
        <v>525</v>
      </c>
      <c r="AL57" s="316"/>
      <c r="AM57" s="324">
        <v>15548846</v>
      </c>
      <c r="AN57" s="325">
        <v>21622</v>
      </c>
      <c r="AO57" s="326">
        <v>-11.1</v>
      </c>
      <c r="AP57" s="327">
        <v>59288</v>
      </c>
      <c r="AQ57" s="328">
        <v>-5.0999999999999996</v>
      </c>
      <c r="AR57" s="329">
        <v>-6</v>
      </c>
    </row>
    <row r="58" spans="1:44" ht="13.2" x14ac:dyDescent="0.2">
      <c r="A58" s="259"/>
      <c r="AK58" s="330"/>
      <c r="AL58" s="331" t="s">
        <v>522</v>
      </c>
      <c r="AM58" s="332">
        <v>10891725</v>
      </c>
      <c r="AN58" s="333">
        <v>15146</v>
      </c>
      <c r="AO58" s="334">
        <v>-2.9</v>
      </c>
      <c r="AP58" s="335">
        <v>32670</v>
      </c>
      <c r="AQ58" s="336">
        <v>-5.6</v>
      </c>
      <c r="AR58" s="337">
        <v>2.7</v>
      </c>
    </row>
    <row r="59" spans="1:44" ht="13.2" x14ac:dyDescent="0.2">
      <c r="A59" s="259"/>
      <c r="AK59" s="315" t="s">
        <v>526</v>
      </c>
      <c r="AL59" s="316"/>
      <c r="AM59" s="324">
        <v>21415536</v>
      </c>
      <c r="AN59" s="325">
        <v>29832</v>
      </c>
      <c r="AO59" s="326">
        <v>38</v>
      </c>
      <c r="AP59" s="327">
        <v>63490</v>
      </c>
      <c r="AQ59" s="328">
        <v>7.1</v>
      </c>
      <c r="AR59" s="329">
        <v>30.9</v>
      </c>
    </row>
    <row r="60" spans="1:44" ht="13.2" x14ac:dyDescent="0.2">
      <c r="A60" s="259"/>
      <c r="AK60" s="330"/>
      <c r="AL60" s="331" t="s">
        <v>522</v>
      </c>
      <c r="AM60" s="332">
        <v>16712465</v>
      </c>
      <c r="AN60" s="333">
        <v>23281</v>
      </c>
      <c r="AO60" s="334">
        <v>53.7</v>
      </c>
      <c r="AP60" s="335">
        <v>35347</v>
      </c>
      <c r="AQ60" s="336">
        <v>8.1999999999999993</v>
      </c>
      <c r="AR60" s="337">
        <v>45.5</v>
      </c>
    </row>
    <row r="61" spans="1:44" ht="13.2" x14ac:dyDescent="0.2">
      <c r="A61" s="259"/>
      <c r="AK61" s="315" t="s">
        <v>527</v>
      </c>
      <c r="AL61" s="338"/>
      <c r="AM61" s="324">
        <v>19531932</v>
      </c>
      <c r="AN61" s="325">
        <v>27183</v>
      </c>
      <c r="AO61" s="326">
        <v>0.5</v>
      </c>
      <c r="AP61" s="327">
        <v>60232</v>
      </c>
      <c r="AQ61" s="339">
        <v>3</v>
      </c>
      <c r="AR61" s="329">
        <v>-2.5</v>
      </c>
    </row>
    <row r="62" spans="1:44" ht="13.2" x14ac:dyDescent="0.2">
      <c r="A62" s="259"/>
      <c r="AK62" s="330"/>
      <c r="AL62" s="331" t="s">
        <v>522</v>
      </c>
      <c r="AM62" s="332">
        <v>11789739</v>
      </c>
      <c r="AN62" s="333">
        <v>16408</v>
      </c>
      <c r="AO62" s="334">
        <v>8.4</v>
      </c>
      <c r="AP62" s="335">
        <v>32426</v>
      </c>
      <c r="AQ62" s="336">
        <v>4.2</v>
      </c>
      <c r="AR62" s="337">
        <v>4.2</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A3dseVHTUK39/DrKiShh0V2hiCAE6Q/SJYkdh0va10DfnGp0pAaXTsik/RispAAVCoxGRtXIQLoqnUvPaevqTQ==" saltValue="PTnZhZMoOWYttT9qDQae4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55" zoomScaleNormal="55"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479</v>
      </c>
    </row>
    <row r="121" spans="125:125" ht="13.5" hidden="1" customHeight="1" x14ac:dyDescent="0.2">
      <c r="DU121" s="253"/>
    </row>
  </sheetData>
  <sheetProtection algorithmName="SHA-512" hashValue="jMjGgI2VJTfKSy8jIg/1DSlxVS8idBHD71cVgbTlxK86o0FEwlG6JPm62ViI8SSqV5BYN5x1DzbO7Uv7/S55QQ==" saltValue="vrinSEEITa8D00w5Ng6No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479</v>
      </c>
    </row>
  </sheetData>
  <sheetProtection algorithmName="SHA-512" hashValue="/+WhZpB3xIUjo32ycflgtO3tv92nhpg4w+gkhHGRdsEi82xGh3WODbscZ/Mdz8IWmXq0acjcfy+4LZdOETHroQ==" saltValue="UD9jWuX71FiJdKE3UGrbI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2">
      <c r="B47" s="10"/>
      <c r="C47" s="1126" t="s">
        <v>3</v>
      </c>
      <c r="D47" s="1126"/>
      <c r="E47" s="1127"/>
      <c r="F47" s="11">
        <v>3.95</v>
      </c>
      <c r="G47" s="12">
        <v>6.21</v>
      </c>
      <c r="H47" s="12">
        <v>8.6300000000000008</v>
      </c>
      <c r="I47" s="12">
        <v>11.56</v>
      </c>
      <c r="J47" s="13">
        <v>15.61</v>
      </c>
    </row>
    <row r="48" spans="2:10" ht="57.75" customHeight="1" x14ac:dyDescent="0.2">
      <c r="B48" s="14"/>
      <c r="C48" s="1128" t="s">
        <v>4</v>
      </c>
      <c r="D48" s="1128"/>
      <c r="E48" s="1129"/>
      <c r="F48" s="15">
        <v>5.29</v>
      </c>
      <c r="G48" s="16">
        <v>5.74</v>
      </c>
      <c r="H48" s="16">
        <v>13.25</v>
      </c>
      <c r="I48" s="16">
        <v>8.8699999999999992</v>
      </c>
      <c r="J48" s="17">
        <v>3.82</v>
      </c>
    </row>
    <row r="49" spans="2:10" ht="57.75" customHeight="1" thickBot="1" x14ac:dyDescent="0.25">
      <c r="B49" s="18"/>
      <c r="C49" s="1130" t="s">
        <v>5</v>
      </c>
      <c r="D49" s="1130"/>
      <c r="E49" s="1131"/>
      <c r="F49" s="19" t="s">
        <v>534</v>
      </c>
      <c r="G49" s="20">
        <v>0.35</v>
      </c>
      <c r="H49" s="20">
        <v>7.82</v>
      </c>
      <c r="I49" s="20" t="s">
        <v>535</v>
      </c>
      <c r="J49" s="21" t="s">
        <v>536</v>
      </c>
    </row>
    <row r="50" spans="2:10" ht="13.2" x14ac:dyDescent="0.2"/>
  </sheetData>
  <sheetProtection algorithmName="SHA-512" hashValue="n8SHyu1VxJVDLlpdWk8Eh5jh8865Mm9ALasbfadHFEqKk66NxdLu6jjarFnHU60+Z2Ne3vgnf/KnLIXxNn/P1A==" saltValue="9zOG8k5ideHbu145mMOsh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佐藤 佑</cp:lastModifiedBy>
  <dcterms:created xsi:type="dcterms:W3CDTF">2025-02-19T01:58:23Z</dcterms:created>
  <dcterms:modified xsi:type="dcterms:W3CDTF">2025-09-26T00:59:51Z</dcterms:modified>
  <cp:category/>
</cp:coreProperties>
</file>