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20496" windowHeight="74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DG102" i="12"/>
  <c r="CW102" i="12"/>
  <c r="CR102" i="12"/>
  <c r="AP23" i="12" l="1"/>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E37" i="10"/>
  <c r="AM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U36" i="10" s="1"/>
  <c r="U37" i="10" s="1"/>
  <c r="U38" i="10" s="1"/>
  <c r="AM34" i="10" s="1"/>
  <c r="AM35" i="10" s="1"/>
  <c r="AM36" i="10" s="1"/>
  <c r="BE34" i="10" l="1"/>
  <c r="BE35" i="10" s="1"/>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<sst xmlns="http://schemas.openxmlformats.org/spreadsheetml/2006/main" count="1150" uniqueCount="585">
  <si>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</si>
  <si>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</si>
  <si>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</si>
  <si>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</si>
  <si>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</si>
  <si>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</si>
  <si>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</si>
  <si>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</si>
  <si>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</si>
  <si>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</si>
  <si>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</si>
  <si>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</si>
  <si>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</si>
  <si>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</si>
  <si>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</si>
  <si>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</si>
  <si>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</si>
  <si>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</si>
  <si>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</si>
  <si>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</si>
  <si>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</si>
  <si>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</si>
  <si>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</si>
  <si>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</si>
  <si>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</si>
  <si>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</si>
  <si>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</si>
  <si>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</si>
  <si>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</si>
  <si>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</si>
  <si>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</si>
  <si>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</si>
  <si>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</si>
  <si>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</si>
  <si>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</si>
  <si>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</si>
  <si>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</si>
  <si>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</si>
  <si>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</si>
  <si>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</si>
  <si>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</si>
  <si>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</si>
  <si>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</si>
  <si>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</si>
  <si>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</si>
  <si>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</si>
  <si>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</si>
  <si>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</si>
  <si>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</si>
  <si>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</si>
  <si>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</si>
  <si>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</si>
  <si>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</si>
  <si>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</si>
  <si>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</si>
  <si>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</si>
  <si>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</si>
  <si>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</si>
  <si>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</si>
  <si>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</si>
  <si>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</si>
  <si>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</si>
  <si>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</si>
  <si>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</si>
  <si>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</si>
  <si>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</si>
  <si>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</si>
  <si>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</si>
  <si>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</si>
  <si>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</si>
  <si>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</si>
  <si>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</si>
  <si>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</si>
  <si>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</si>
  <si>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</si>
  <si>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</si>
  <si>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</si>
  <si>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</si>
  <si>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</si>
  <si>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</si>
  <si>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</si>
  <si>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</si>
  <si>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</si>
  <si>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</si>
  <si>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</si>
  <si>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</si>
  <si>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</si>
  <si>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</si>
  <si>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</si>
  <si>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</si>
  <si>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</si>
  <si>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</si>
  <si>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</si>
  <si>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</si>
  <si>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小田原市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</si>
  <si>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</si>
  <si>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</si>
  <si>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</si>
  <si>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</si>
  <si>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</si>
  <si>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</si>
  <si>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</si>
  <si>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</si>
  <si>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</si>
  <si>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</si>
  <si>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</si>
  <si>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</si>
  <si>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</si>
  <si>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</si>
  <si>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</si>
  <si>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</si>
  <si>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</si>
  <si>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</si>
  <si>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</si>
  <si>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</si>
  <si>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</si>
  <si>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</si>
  <si>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</si>
  <si>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</si>
  <si>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</si>
  <si>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</si>
  <si>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</si>
  <si>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</si>
  <si>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</si>
  <si>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</si>
  <si>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</si>
  <si>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</si>
  <si>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</si>
  <si>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</si>
  <si>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</si>
  <si>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</si>
  <si>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</si>
  <si>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</si>
  <si>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</si>
  <si>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</si>
  <si>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</si>
  <si>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</si>
  <si>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</si>
  <si>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</si>
  <si>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</si>
  <si>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</si>
  <si>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</si>
  <si>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</si>
  <si>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</si>
  <si>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</si>
  <si>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</si>
  <si>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</si>
  <si>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</si>
  <si>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</si>
  <si>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</si>
  <si>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</si>
  <si>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</si>
  <si>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</si>
  <si>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</si>
  <si>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</si>
  <si>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</si>
  <si>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</si>
  <si>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</si>
  <si>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</si>
  <si>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</si>
  <si>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</si>
  <si>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</si>
  <si>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</si>
  <si>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</si>
  <si>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</si>
  <si>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</si>
  <si>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</si>
  <si>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</si>
  <si>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</si>
  <si>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</si>
  <si>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</si>
  <si>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</si>
  <si>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</si>
  <si>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</si>
  <si>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</si>
  <si>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</si>
  <si>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</si>
  <si>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</si>
  <si>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</si>
  <si>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</si>
  <si>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</si>
  <si>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</si>
  <si>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</si>
  <si>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</si>
  <si>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</si>
  <si>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</si>
  <si>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</si>
  <si>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</si>
  <si>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</si>
  <si>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</si>
  <si>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</si>
  <si>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</si>
  <si>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</si>
  <si>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</si>
  <si>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</si>
  <si>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</si>
  <si>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</si>
  <si>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</si>
  <si>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</si>
  <si>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</si>
  <si>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</si>
  <si>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</si>
  <si>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</si>
  <si>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神奈川県小田原市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</si>
  <si>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</si>
  <si>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</si>
  <si>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</si>
  <si>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</si>
  <si>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</si>
  <si>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</si>
  <si>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</si>
  <si>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</si>
  <si>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</si>
  <si>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</si>
  <si>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</si>
  <si>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</si>
  <si>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</si>
  <si>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</si>
  <si>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</si>
  <si>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</si>
  <si>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</si>
  <si>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</si>
  <si>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</si>
  <si>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</si>
  <si>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</si>
  <si>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</si>
  <si>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</si>
  <si>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</si>
  <si>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</si>
  <si>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</si>
  <si>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</si>
  <si>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</si>
  <si>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</si>
  <si>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</si>
  <si>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</si>
  <si>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</si>
  <si>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</si>
  <si>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</si>
  <si>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</si>
  <si>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</si>
  <si>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</si>
  <si>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</si>
  <si>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</si>
  <si>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</si>
  <si>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</si>
  <si>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</si>
  <si>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</si>
  <si>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</si>
  <si>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</si>
  <si>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</si>
  <si>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</si>
  <si>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</si>
  <si>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</si>
  <si>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</si>
  <si>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</si>
  <si>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</si>
  <si>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</si>
  <si>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</si>
  <si>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</si>
  <si>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</si>
  <si>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</si>
  <si>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</si>
  <si>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</si>
  <si>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</si>
  <si>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</si>
  <si>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</si>
  <si>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</si>
  <si>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</si>
  <si>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</si>
  <si>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</si>
  <si>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</si>
  <si>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</si>
  <si>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</si>
  <si>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</si>
  <si>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</si>
  <si>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</si>
  <si>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</si>
  <si>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</si>
  <si>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</si>
  <si>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</si>
  <si>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</si>
  <si>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</si>
  <si>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</si>
  <si>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</si>
  <si>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</si>
  <si>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</si>
  <si>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</si>
  <si>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</si>
  <si>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</si>
  <si>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</si>
  <si>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</si>
  <si>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</si>
  <si>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</si>
  <si>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</si>
  <si>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</si>
  <si>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</si>
  <si>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</si>
  <si>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</si>
  <si>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</si>
  <si>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</si>
  <si>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</si>
  <si>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</si>
  <si>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</si>
  <si>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</si>
  <si>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</si>
  <si>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</si>
  <si>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</si>
  <si>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</si>
  <si>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</si>
  <si>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</si>
  <si>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</si>
  <si>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</si>
  <si>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</si>
  <si>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</si>
  <si>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</si>
  <si>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</si>
  <si>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</si>
  <si>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</si>
  <si>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</si>
  <si>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</si>
  <si>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</si>
  <si>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</si>
  <si>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</si>
  <si>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</si>
  <si>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</si>
  <si>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</si>
  <si>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</si>
  <si>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</si>
  <si>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</si>
  <si>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</si>
  <si>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</si>
  <si>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</si>
  <si>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</si>
  <si>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</si>
  <si>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</si>
  <si>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</si>
  <si>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</si>
  <si>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</si>
  <si>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</si>
  <si>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</si>
  <si>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</si>
  <si>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</si>
  <si>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</si>
  <si>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</si>
  <si>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</si>
  <si>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</si>
  <si>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</si>
  <si>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</si>
  <si>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</si>
  <si>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</si>
  <si>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</si>
  <si>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</si>
  <si>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</si>
  <si>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</si>
  <si>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神奈川県小田原市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</si>
  <si>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</si>
  <si>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</si>
  <si>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</si>
  <si>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</si>
  <si>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</si>
  <si>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</si>
  <si>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</si>
  <si>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</si>
  <si>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</si>
  <si>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</si>
  <si>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</si>
  <si>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</si>
  <si>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</si>
  <si>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</si>
  <si>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</si>
  <si>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</si>
  <si>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</si>
  <si>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</si>
  <si>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</si>
  <si>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</si>
  <si>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</si>
  <si>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広域消防事業特別会計</t>
    <phoneticPr fontId="5"/>
  </si>
  <si>
    <t>小田原地下街事業特別会計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</si>
  <si>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</si>
  <si>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</si>
  <si>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</si>
  <si>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</si>
  <si>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</si>
  <si>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</si>
  <si>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</si>
  <si>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</si>
  <si>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</si>
  <si>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</si>
  <si>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</si>
  <si>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</si>
  <si>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</si>
  <si>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</si>
  <si>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国民健康保険診療施設事業特別会計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</si>
  <si>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</si>
  <si>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</si>
  <si>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</si>
  <si>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</si>
  <si>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</si>
  <si>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病院事業会計</t>
    <phoneticPr fontId="5"/>
  </si>
  <si>
    <t>下水道事業会計</t>
    <phoneticPr fontId="5"/>
  </si>
  <si>
    <t>公設地方卸売市場事業特別会計</t>
    <phoneticPr fontId="5"/>
  </si>
  <si>
    <t>法非適用企業</t>
    <phoneticPr fontId="5"/>
  </si>
  <si>
    <t>小田原城天守閣事業特別会計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</si>
  <si>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</si>
  <si>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</si>
  <si>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</si>
  <si>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</si>
  <si>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</si>
  <si>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</si>
  <si>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</si>
  <si>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</si>
  <si>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</si>
  <si>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</si>
  <si>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</si>
  <si>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</si>
  <si>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</si>
  <si>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</si>
  <si>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</si>
  <si>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</si>
  <si>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</si>
  <si>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</si>
  <si>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</si>
  <si>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</si>
  <si>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</si>
  <si>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</si>
  <si>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</si>
  <si>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</si>
  <si>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</si>
  <si>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</si>
  <si>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</si>
  <si>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</si>
  <si>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</si>
  <si>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</si>
  <si>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</si>
  <si>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</si>
  <si>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</si>
  <si>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</si>
  <si>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</si>
  <si>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</si>
  <si>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</si>
  <si>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</si>
  <si>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</si>
  <si>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</si>
  <si>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</si>
  <si>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</si>
  <si>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</si>
  <si>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</si>
  <si>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</si>
  <si>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</si>
  <si>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</si>
  <si>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</si>
  <si>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</si>
  <si>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</si>
  <si>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</si>
  <si>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</si>
  <si>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</si>
  <si>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</si>
  <si>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</si>
  <si>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</si>
  <si>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</si>
  <si>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</si>
  <si>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</si>
  <si>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</si>
  <si>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</si>
  <si>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</si>
  <si>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</si>
  <si>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</si>
  <si>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</si>
  <si>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</si>
  <si>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</si>
  <si>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</si>
  <si>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</si>
  <si>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</si>
  <si>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</si>
  <si>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</si>
  <si>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</si>
  <si>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</si>
  <si>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</si>
  <si>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</si>
  <si>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</si>
  <si>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</si>
  <si>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</si>
  <si>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</si>
  <si>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</si>
  <si>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</si>
  <si>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</si>
  <si>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</si>
  <si>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</si>
  <si>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</si>
  <si>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</si>
  <si>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</si>
  <si>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</si>
  <si>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</si>
  <si>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</si>
  <si>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</si>
  <si>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</si>
  <si>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</si>
  <si>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</si>
  <si>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</si>
  <si>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</si>
  <si>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</si>
  <si>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</si>
  <si>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</si>
  <si>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</si>
  <si>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</si>
  <si>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</si>
  <si>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</si>
  <si>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</si>
  <si>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</si>
  <si>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</si>
  <si>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</si>
  <si>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</si>
  <si>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</si>
  <si>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</si>
  <si>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</si>
  <si>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</si>
  <si>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</si>
  <si>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</si>
  <si>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</si>
  <si>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</si>
  <si>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</si>
  <si>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</si>
  <si>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</si>
  <si>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</si>
  <si>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</si>
  <si>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</si>
  <si>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</si>
  <si>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</si>
  <si>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</si>
  <si>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</si>
  <si>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</si>
  <si>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</si>
  <si>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</si>
  <si>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</si>
  <si>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</si>
  <si>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</si>
  <si>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</si>
  <si>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</si>
  <si>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1.63</t>
  </si>
  <si>
    <t>▲ 0.30</t>
  </si>
  <si>
    <t>病院事業会計</t>
  </si>
  <si>
    <t>一般会計</t>
  </si>
  <si>
    <t>水道事業会計</t>
  </si>
  <si>
    <t>下水道事業会計</t>
  </si>
  <si>
    <t>競輪事業特別会計</t>
  </si>
  <si>
    <t>介護保険事業特別会計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</si>
  <si>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</si>
  <si>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</si>
  <si>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</si>
  <si>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</si>
  <si>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</si>
  <si>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</si>
  <si>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</si>
  <si>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</si>
  <si>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</si>
  <si>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</si>
  <si>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</si>
  <si>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t>
    <rPh sb="16" eb="18">
      <t>コウキ</t>
    </rPh>
    <rPh sb="18" eb="21">
      <t>コウレイシャ</t>
    </rPh>
    <rPh sb="21" eb="23">
      <t>イリョウ</t>
    </rPh>
    <phoneticPr fontId="2"/>
  </si>
  <si>
    <t>小田原市土地開発公社</t>
    <rPh sb="0" eb="4">
      <t>オダワラシ</t>
    </rPh>
    <rPh sb="4" eb="6">
      <t>トチ</t>
    </rPh>
    <rPh sb="6" eb="8">
      <t>カイハツ</t>
    </rPh>
    <rPh sb="8" eb="10">
      <t>コウシャ</t>
    </rPh>
    <phoneticPr fontId="2"/>
  </si>
  <si>
    <t>公益財団法人　小田原市体育協会</t>
    <rPh sb="0" eb="2">
      <t>コウエキ</t>
    </rPh>
    <rPh sb="2" eb="4">
      <t>ザイダン</t>
    </rPh>
    <rPh sb="4" eb="6">
      <t>ホウジン</t>
    </rPh>
    <rPh sb="7" eb="11">
      <t>オダワラシ</t>
    </rPh>
    <rPh sb="11" eb="13">
      <t>タイイク</t>
    </rPh>
    <rPh sb="13" eb="15">
      <t>キョウカイ</t>
    </rPh>
    <phoneticPr fontId="2"/>
  </si>
  <si>
    <t>一般財団法人　小田原市事業協会</t>
    <rPh sb="0" eb="2">
      <t>イッパン</t>
    </rPh>
    <rPh sb="2" eb="4">
      <t>ザイダン</t>
    </rPh>
    <rPh sb="4" eb="6">
      <t>ホウジン</t>
    </rPh>
    <rPh sb="7" eb="11">
      <t>オダワラシ</t>
    </rPh>
    <rPh sb="11" eb="13">
      <t>ジギョウ</t>
    </rPh>
    <rPh sb="13" eb="15">
      <t>キョウカイ</t>
    </rPh>
    <phoneticPr fontId="2"/>
  </si>
  <si>
    <t>株式会社　小田原水道サービスセンター</t>
    <rPh sb="0" eb="4">
      <t>カブシキガイシャ</t>
    </rPh>
    <rPh sb="5" eb="8">
      <t>オダワラ</t>
    </rPh>
    <rPh sb="8" eb="10">
      <t>スイドウ</t>
    </rPh>
    <phoneticPr fontId="2"/>
  </si>
  <si>
    <t>○</t>
    <phoneticPr fontId="2"/>
  </si>
  <si>
    <t>社会福祉基金</t>
    <phoneticPr fontId="2"/>
  </si>
  <si>
    <t>ふるさと文化基金</t>
    <phoneticPr fontId="2"/>
  </si>
  <si>
    <t>防災対策基金</t>
    <phoneticPr fontId="2"/>
  </si>
  <si>
    <t>駐車場整備基金</t>
    <phoneticPr fontId="2"/>
  </si>
  <si>
    <t>ふるさとみどり基金</t>
    <phoneticPr fontId="5"/>
  </si>
  <si>
    <t>-</t>
    <phoneticPr fontId="2"/>
  </si>
  <si>
    <t>小田原市外二ヶ市町組合</t>
    <phoneticPr fontId="2"/>
  </si>
  <si>
    <t>南足柄市外五ケ市町組合</t>
    <phoneticPr fontId="2"/>
  </si>
  <si>
    <t>南足柄市外二ケ市町組合</t>
    <phoneticPr fontId="2"/>
  </si>
  <si>
    <t>箱根町外二カ市組合</t>
    <phoneticPr fontId="2"/>
  </si>
  <si>
    <t>南足柄市外四ケ市町組合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</si>
  <si>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</si>
  <si>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</si>
  <si>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</si>
  <si>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</si>
  <si>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</si>
  <si>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</si>
  <si>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</si>
  <si>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</si>
  <si>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将来負担比率、実質公債費比率はともに増加しているが、実質公債費比率が増加した主な要因は、地方債の元利償還金が増加したことなどである。
実質公債費比率の3か年平均としては、平成30年度に実施した大規模事業の元金償還が令和4年度から始まったため、今後も上昇していくことが考えられる。</t>
    <phoneticPr fontId="5"/>
  </si>
  <si>
    <t>実質公債費比率</t>
    <phoneticPr fontId="5"/>
  </si>
  <si>
    <t>将来負担比率は、地方債の現在高や公営企業債等繰入見込額が減少した一方、都市計画税充当可能額などの充当可能財源等の減額幅が大きかったことにより、増加した。
有形固定資産減価償却率は類似団体と比較してやや低い水準となっているが、近年の大規模事業により取得した資産の減価償却の進捗により、類似団体平均と比較して増加の幅が大きくなっている。
既存施設の長寿命化対策という将来負担も潜在しているため、資産台帳と計画を連動させた優先順位付けやコストの平準化が課題である。</t>
    <rPh sb="32" eb="34">
      <t>イッポウ</t>
    </rPh>
    <rPh sb="35" eb="39">
      <t>トシケイカク</t>
    </rPh>
    <rPh sb="39" eb="40">
      <t>ゼイ</t>
    </rPh>
    <rPh sb="40" eb="42">
      <t>ジュウトウ</t>
    </rPh>
    <rPh sb="42" eb="45">
      <t>カノウガク</t>
    </rPh>
    <rPh sb="48" eb="50">
      <t>ジュウトウ</t>
    </rPh>
    <rPh sb="50" eb="54">
      <t>カノウザイゲン</t>
    </rPh>
    <rPh sb="54" eb="55">
      <t>トウ</t>
    </rPh>
    <rPh sb="56" eb="57">
      <t>ゲン</t>
    </rPh>
    <rPh sb="57" eb="58">
      <t>ガク</t>
    </rPh>
    <rPh sb="58" eb="59">
      <t>ハバ</t>
    </rPh>
    <rPh sb="60" eb="61">
      <t>オオ</t>
    </rPh>
    <rPh sb="71" eb="73">
      <t>ゾウカ</t>
    </rPh>
    <rPh sb="77" eb="79">
      <t>ユウケイ</t>
    </rPh>
    <rPh sb="79" eb="81">
      <t>コテイ</t>
    </rPh>
    <rPh sb="81" eb="83">
      <t>シサン</t>
    </rPh>
    <rPh sb="83" eb="88">
      <t>ゲンカショウキャクリツ</t>
    </rPh>
    <rPh sb="89" eb="93">
      <t>ルイジダンタイ</t>
    </rPh>
    <rPh sb="94" eb="96">
      <t>ヒカク</t>
    </rPh>
    <rPh sb="100" eb="101">
      <t>ヒク</t>
    </rPh>
    <rPh sb="102" eb="104">
      <t>スイジュン</t>
    </rPh>
    <rPh sb="130" eb="134">
      <t>ゲンカショウキャク</t>
    </rPh>
    <rPh sb="135" eb="137">
      <t>シンチョク</t>
    </rPh>
    <rPh sb="141" eb="143">
      <t>ルイジ</t>
    </rPh>
    <rPh sb="143" eb="145">
      <t>ダンタイ</t>
    </rPh>
    <rPh sb="145" eb="147">
      <t>ヘイキン</t>
    </rPh>
    <rPh sb="148" eb="150">
      <t>ヒカク</t>
    </rPh>
    <rPh sb="152" eb="154">
      <t>ゾウカ</t>
    </rPh>
    <rPh sb="155" eb="156">
      <t>ハバ</t>
    </rPh>
    <rPh sb="157" eb="158">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</si>
</sst>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9204-46C5-A4A3-4B459564A2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60992</c:v>
                </c:pt>
                <c:pt idx="1">
                  <c:v>70029</c:v>
                </c:pt>
                <c:pt idx="2">
                  <c:v>33704</c:v>
                </c:pt>
                <c:pt idx="3">
                  <c:v>30119</c:v>
                </c:pt>
                <c:pt idx="4">
                  <c:v>43682</c:v>
                </c:pt>
              </c:numCache>
            </c:numRef>
          </c:val>
          <c:smooth val="0"/>
          <c:extLst>
            <c:ext xmlns:c16="http://schemas.microsoft.com/office/drawing/2014/chart" uri="{C3380CC4-5D6E-409C-BE32-E72D297353CC}">
              <c16:uniqueId val="{00000001-9204-46C5-A4A3-4B459564A2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9.2100000000000009</c:v>
                </c:pt>
                <c:pt idx="1">
                  <c:v>8.9499999999999993</c:v>
                </c:pt>
                <c:pt idx="2">
                  <c:v>11.7</c:v>
                </c:pt>
                <c:pt idx="3">
                  <c:v>10.44</c:v>
                </c:pt>
                <c:pt idx="4">
                  <c:v>12.71</c:v>
                </c:pt>
              </c:numCache>
            </c:numRef>
          </c:val>
          <c:extLst>
            <c:ext xmlns:c16="http://schemas.microsoft.com/office/drawing/2014/chart" uri="{C3380CC4-5D6E-409C-BE32-E72D297353CC}">
              <c16:uniqueId val="{00000000-2E7A-42CF-BDEE-1573E4BC4B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15.37</c:v>
                </c:pt>
                <c:pt idx="1">
                  <c:v>13.42</c:v>
                </c:pt>
                <c:pt idx="2">
                  <c:v>13.88</c:v>
                </c:pt>
                <c:pt idx="3">
                  <c:v>15.29</c:v>
                </c:pt>
                <c:pt idx="4">
                  <c:v>14.23</c:v>
                </c:pt>
              </c:numCache>
            </c:numRef>
          </c:val>
          <c:extLst>
            <c:ext xmlns:c16="http://schemas.microsoft.com/office/drawing/2014/chart" uri="{C3380CC4-5D6E-409C-BE32-E72D297353CC}">
              <c16:uniqueId val="{00000001-2E7A-42CF-BDEE-1573E4BC4B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0.56999999999999995</c:v>
                </c:pt>
                <c:pt idx="1">
                  <c:v>-1.63</c:v>
                </c:pt>
                <c:pt idx="2">
                  <c:v>4.13</c:v>
                </c:pt>
                <c:pt idx="3">
                  <c:v>-0.3</c:v>
                </c:pt>
                <c:pt idx="4">
                  <c:v>1.62</c:v>
                </c:pt>
              </c:numCache>
            </c:numRef>
          </c:val>
          <c:smooth val="0"/>
          <c:extLst>
            <c:ext xmlns:c16="http://schemas.microsoft.com/office/drawing/2014/chart" uri="{C3380CC4-5D6E-409C-BE32-E72D297353CC}">
              <c16:uniqueId val="{00000002-2E7A-42CF-BDEE-1573E4BC4B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0.06</c:v>
                </c:pt>
                <c:pt idx="4">
                  <c:v>#N/A</c:v>
                </c:pt>
                <c:pt idx="5">
                  <c:v>7.0000000000000007E-2</c:v>
                </c:pt>
                <c:pt idx="6">
                  <c:v>#N/A</c:v>
                </c:pt>
                <c:pt idx="7">
                  <c:v>0.2</c:v>
                </c:pt>
                <c:pt idx="8">
                  <c:v>#N/A</c:v>
                </c:pt>
                <c:pt idx="9">
                  <c:v>0.14000000000000001</c:v>
                </c:pt>
              </c:numCache>
            </c:numRef>
          </c:val>
          <c:extLst>
            <c:ext xmlns:c16="http://schemas.microsoft.com/office/drawing/2014/chart" uri="{C3380CC4-5D6E-409C-BE32-E72D297353CC}">
              <c16:uniqueId val="{00000000-0A5B-4DF7-B17C-9608F9349D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5B-4DF7-B17C-9608F9349D29}"/>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0.46</c:v>
                </c:pt>
                <c:pt idx="2">
                  <c:v>#N/A</c:v>
                </c:pt>
                <c:pt idx="3">
                  <c:v>1.02</c:v>
                </c:pt>
                <c:pt idx="4">
                  <c:v>#N/A</c:v>
                </c:pt>
                <c:pt idx="5">
                  <c:v>0.93</c:v>
                </c:pt>
                <c:pt idx="6">
                  <c:v>#N/A</c:v>
                </c:pt>
                <c:pt idx="7">
                  <c:v>0.46</c:v>
                </c:pt>
                <c:pt idx="8">
                  <c:v>#N/A</c:v>
                </c:pt>
                <c:pt idx="9">
                  <c:v>0.11</c:v>
                </c:pt>
              </c:numCache>
            </c:numRef>
          </c:val>
          <c:extLst>
            <c:ext xmlns:c16="http://schemas.microsoft.com/office/drawing/2014/chart" uri="{C3380CC4-5D6E-409C-BE32-E72D297353CC}">
              <c16:uniqueId val="{00000002-0A5B-4DF7-B17C-9608F9349D2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0.16</c:v>
                </c:pt>
                <c:pt idx="4">
                  <c:v>#N/A</c:v>
                </c:pt>
                <c:pt idx="5">
                  <c:v>0.14000000000000001</c:v>
                </c:pt>
                <c:pt idx="6">
                  <c:v>#N/A</c:v>
                </c:pt>
                <c:pt idx="7">
                  <c:v>0.16</c:v>
                </c:pt>
                <c:pt idx="8">
                  <c:v>#N/A</c:v>
                </c:pt>
                <c:pt idx="9">
                  <c:v>0.13</c:v>
                </c:pt>
              </c:numCache>
            </c:numRef>
          </c:val>
          <c:extLst>
            <c:ext xmlns:c16="http://schemas.microsoft.com/office/drawing/2014/chart" uri="{C3380CC4-5D6E-409C-BE32-E72D297353CC}">
              <c16:uniqueId val="{00000003-0A5B-4DF7-B17C-9608F9349D2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0.37</c:v>
                </c:pt>
                <c:pt idx="2">
                  <c:v>#N/A</c:v>
                </c:pt>
                <c:pt idx="3">
                  <c:v>0.35</c:v>
                </c:pt>
                <c:pt idx="4">
                  <c:v>#N/A</c:v>
                </c:pt>
                <c:pt idx="5">
                  <c:v>0.49</c:v>
                </c:pt>
                <c:pt idx="6">
                  <c:v>#N/A</c:v>
                </c:pt>
                <c:pt idx="7">
                  <c:v>0.53</c:v>
                </c:pt>
                <c:pt idx="8">
                  <c:v>#N/A</c:v>
                </c:pt>
                <c:pt idx="9">
                  <c:v>0.4</c:v>
                </c:pt>
              </c:numCache>
            </c:numRef>
          </c:val>
          <c:extLst>
            <c:ext xmlns:c16="http://schemas.microsoft.com/office/drawing/2014/chart" uri="{C3380CC4-5D6E-409C-BE32-E72D297353CC}">
              <c16:uniqueId val="{00000004-0A5B-4DF7-B17C-9608F9349D29}"/>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0.55000000000000004</c:v>
                </c:pt>
                <c:pt idx="2">
                  <c:v>#N/A</c:v>
                </c:pt>
                <c:pt idx="3">
                  <c:v>0.65</c:v>
                </c:pt>
                <c:pt idx="4">
                  <c:v>#N/A</c:v>
                </c:pt>
                <c:pt idx="5">
                  <c:v>0.64</c:v>
                </c:pt>
                <c:pt idx="6">
                  <c:v>#N/A</c:v>
                </c:pt>
                <c:pt idx="7">
                  <c:v>0.57999999999999996</c:v>
                </c:pt>
                <c:pt idx="8">
                  <c:v>#N/A</c:v>
                </c:pt>
                <c:pt idx="9">
                  <c:v>1.31</c:v>
                </c:pt>
              </c:numCache>
            </c:numRef>
          </c:val>
          <c:extLst>
            <c:ext xmlns:c16="http://schemas.microsoft.com/office/drawing/2014/chart" uri="{C3380CC4-5D6E-409C-BE32-E72D297353CC}">
              <c16:uniqueId val="{00000005-0A5B-4DF7-B17C-9608F9349D2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5.41</c:v>
                </c:pt>
                <c:pt idx="2">
                  <c:v>#N/A</c:v>
                </c:pt>
                <c:pt idx="3">
                  <c:v>6.67</c:v>
                </c:pt>
                <c:pt idx="4">
                  <c:v>#N/A</c:v>
                </c:pt>
                <c:pt idx="5">
                  <c:v>5.78</c:v>
                </c:pt>
                <c:pt idx="6">
                  <c:v>#N/A</c:v>
                </c:pt>
                <c:pt idx="7">
                  <c:v>5.84</c:v>
                </c:pt>
                <c:pt idx="8">
                  <c:v>#N/A</c:v>
                </c:pt>
                <c:pt idx="9">
                  <c:v>5.1100000000000003</c:v>
                </c:pt>
              </c:numCache>
            </c:numRef>
          </c:val>
          <c:extLst>
            <c:ext xmlns:c16="http://schemas.microsoft.com/office/drawing/2014/chart" uri="{C3380CC4-5D6E-409C-BE32-E72D297353CC}">
              <c16:uniqueId val="{00000006-0A5B-4DF7-B17C-9608F9349D2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6.49</c:v>
                </c:pt>
                <c:pt idx="2">
                  <c:v>#N/A</c:v>
                </c:pt>
                <c:pt idx="3">
                  <c:v>6.76</c:v>
                </c:pt>
                <c:pt idx="4">
                  <c:v>#N/A</c:v>
                </c:pt>
                <c:pt idx="5">
                  <c:v>7.48</c:v>
                </c:pt>
                <c:pt idx="6">
                  <c:v>#N/A</c:v>
                </c:pt>
                <c:pt idx="7">
                  <c:v>8.35</c:v>
                </c:pt>
                <c:pt idx="8">
                  <c:v>#N/A</c:v>
                </c:pt>
                <c:pt idx="9">
                  <c:v>8.66</c:v>
                </c:pt>
              </c:numCache>
            </c:numRef>
          </c:val>
          <c:extLst>
            <c:ext xmlns:c16="http://schemas.microsoft.com/office/drawing/2014/chart" uri="{C3380CC4-5D6E-409C-BE32-E72D297353CC}">
              <c16:uniqueId val="{00000007-0A5B-4DF7-B17C-9608F9349D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9.14</c:v>
                </c:pt>
                <c:pt idx="2">
                  <c:v>#N/A</c:v>
                </c:pt>
                <c:pt idx="3">
                  <c:v>8.91</c:v>
                </c:pt>
                <c:pt idx="4">
                  <c:v>#N/A</c:v>
                </c:pt>
                <c:pt idx="5">
                  <c:v>11.66</c:v>
                </c:pt>
                <c:pt idx="6">
                  <c:v>#N/A</c:v>
                </c:pt>
                <c:pt idx="7">
                  <c:v>10.39</c:v>
                </c:pt>
                <c:pt idx="8">
                  <c:v>#N/A</c:v>
                </c:pt>
                <c:pt idx="9">
                  <c:v>12.7</c:v>
                </c:pt>
              </c:numCache>
            </c:numRef>
          </c:val>
          <c:extLst>
            <c:ext xmlns:c16="http://schemas.microsoft.com/office/drawing/2014/chart" uri="{C3380CC4-5D6E-409C-BE32-E72D297353CC}">
              <c16:uniqueId val="{00000008-0A5B-4DF7-B17C-9608F9349D2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9.07</c:v>
                </c:pt>
                <c:pt idx="2">
                  <c:v>#N/A</c:v>
                </c:pt>
                <c:pt idx="3">
                  <c:v>17.149999999999999</c:v>
                </c:pt>
                <c:pt idx="4">
                  <c:v>#N/A</c:v>
                </c:pt>
                <c:pt idx="5">
                  <c:v>26.04</c:v>
                </c:pt>
                <c:pt idx="6">
                  <c:v>#N/A</c:v>
                </c:pt>
                <c:pt idx="7">
                  <c:v>32.82</c:v>
                </c:pt>
                <c:pt idx="8">
                  <c:v>#N/A</c:v>
                </c:pt>
                <c:pt idx="9">
                  <c:v>37.53</c:v>
                </c:pt>
              </c:numCache>
            </c:numRef>
          </c:val>
          <c:extLst>
            <c:ext xmlns:c16="http://schemas.microsoft.com/office/drawing/2014/chart" uri="{C3380CC4-5D6E-409C-BE32-E72D297353CC}">
              <c16:uniqueId val="{00000009-0A5B-4DF7-B17C-9608F9349D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5411</c:v>
                </c:pt>
                <c:pt idx="5">
                  <c:v>5390</c:v>
                </c:pt>
                <c:pt idx="8">
                  <c:v>5386</c:v>
                </c:pt>
                <c:pt idx="11">
                  <c:v>5470</c:v>
                </c:pt>
                <c:pt idx="14">
                  <c:v>5566</c:v>
                </c:pt>
              </c:numCache>
            </c:numRef>
          </c:val>
          <c:extLst>
            <c:ext xmlns:c16="http://schemas.microsoft.com/office/drawing/2014/chart" uri="{C3380CC4-5D6E-409C-BE32-E72D297353CC}">
              <c16:uniqueId val="{00000000-F663-4A1F-97C1-52980D502B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63-4A1F-97C1-52980D502B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c:v>
                </c:pt>
                <c:pt idx="3">
                  <c:v>17</c:v>
                </c:pt>
                <c:pt idx="6">
                  <c:v>22</c:v>
                </c:pt>
                <c:pt idx="9">
                  <c:v>5</c:v>
                </c:pt>
                <c:pt idx="12">
                  <c:v>0</c:v>
                </c:pt>
              </c:numCache>
            </c:numRef>
          </c:val>
          <c:extLst>
            <c:ext xmlns:c16="http://schemas.microsoft.com/office/drawing/2014/chart" uri="{C3380CC4-5D6E-409C-BE32-E72D297353CC}">
              <c16:uniqueId val="{00000002-F663-4A1F-97C1-52980D502B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63-4A1F-97C1-52980D502B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1504</c:v>
                </c:pt>
                <c:pt idx="3">
                  <c:v>1470</c:v>
                </c:pt>
                <c:pt idx="6">
                  <c:v>1368</c:v>
                </c:pt>
                <c:pt idx="9">
                  <c:v>1378</c:v>
                </c:pt>
                <c:pt idx="12">
                  <c:v>1350</c:v>
                </c:pt>
              </c:numCache>
            </c:numRef>
          </c:val>
          <c:extLst>
            <c:ext xmlns:c16="http://schemas.microsoft.com/office/drawing/2014/chart" uri="{C3380CC4-5D6E-409C-BE32-E72D297353CC}">
              <c16:uniqueId val="{00000004-F663-4A1F-97C1-52980D502B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63-4A1F-97C1-52980D502B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63-4A1F-97C1-52980D502B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4590</c:v>
                </c:pt>
                <c:pt idx="3">
                  <c:v>4615</c:v>
                </c:pt>
                <c:pt idx="6">
                  <c:v>4844</c:v>
                </c:pt>
                <c:pt idx="9">
                  <c:v>5377</c:v>
                </c:pt>
                <c:pt idx="12">
                  <c:v>5712</c:v>
                </c:pt>
              </c:numCache>
            </c:numRef>
          </c:val>
          <c:extLst>
            <c:ext xmlns:c16="http://schemas.microsoft.com/office/drawing/2014/chart" uri="{C3380CC4-5D6E-409C-BE32-E72D297353CC}">
              <c16:uniqueId val="{00000007-F663-4A1F-97C1-52980D502B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707</c:v>
                </c:pt>
                <c:pt idx="2">
                  <c:v>#N/A</c:v>
                </c:pt>
                <c:pt idx="3">
                  <c:v>#N/A</c:v>
                </c:pt>
                <c:pt idx="4">
                  <c:v>712</c:v>
                </c:pt>
                <c:pt idx="5">
                  <c:v>#N/A</c:v>
                </c:pt>
                <c:pt idx="6">
                  <c:v>#N/A</c:v>
                </c:pt>
                <c:pt idx="7">
                  <c:v>848</c:v>
                </c:pt>
                <c:pt idx="8">
                  <c:v>#N/A</c:v>
                </c:pt>
                <c:pt idx="9">
                  <c:v>#N/A</c:v>
                </c:pt>
                <c:pt idx="10">
                  <c:v>1290</c:v>
                </c:pt>
                <c:pt idx="11">
                  <c:v>#N/A</c:v>
                </c:pt>
                <c:pt idx="12">
                  <c:v>#N/A</c:v>
                </c:pt>
                <c:pt idx="13">
                  <c:v>1496</c:v>
                </c:pt>
                <c:pt idx="14">
                  <c:v>#N/A</c:v>
                </c:pt>
              </c:numCache>
            </c:numRef>
          </c:val>
          <c:smooth val="0"/>
          <c:extLst>
            <c:ext xmlns:c16="http://schemas.microsoft.com/office/drawing/2014/chart" uri="{C3380CC4-5D6E-409C-BE32-E72D297353CC}">
              <c16:uniqueId val="{00000008-F663-4A1F-97C1-52980D502B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53622</c:v>
                </c:pt>
                <c:pt idx="5">
                  <c:v>53505</c:v>
                </c:pt>
                <c:pt idx="8">
                  <c:v>52571</c:v>
                </c:pt>
                <c:pt idx="11">
                  <c:v>50713</c:v>
                </c:pt>
                <c:pt idx="14">
                  <c:v>48431</c:v>
                </c:pt>
              </c:numCache>
            </c:numRef>
          </c:val>
          <c:extLst>
            <c:ext xmlns:c16="http://schemas.microsoft.com/office/drawing/2014/chart" uri="{C3380CC4-5D6E-409C-BE32-E72D297353CC}">
              <c16:uniqueId val="{00000000-37C9-44E0-A669-EBAF05C471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19447</c:v>
                </c:pt>
                <c:pt idx="5">
                  <c:v>17980</c:v>
                </c:pt>
                <c:pt idx="8">
                  <c:v>21089</c:v>
                </c:pt>
                <c:pt idx="11">
                  <c:v>22192</c:v>
                </c:pt>
                <c:pt idx="14">
                  <c:v>20779</c:v>
                </c:pt>
              </c:numCache>
            </c:numRef>
          </c:val>
          <c:extLst>
            <c:ext xmlns:c16="http://schemas.microsoft.com/office/drawing/2014/chart" uri="{C3380CC4-5D6E-409C-BE32-E72D297353CC}">
              <c16:uniqueId val="{00000001-37C9-44E0-A669-EBAF05C471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13758</c:v>
                </c:pt>
                <c:pt idx="5">
                  <c:v>11939</c:v>
                </c:pt>
                <c:pt idx="8">
                  <c:v>12022</c:v>
                </c:pt>
                <c:pt idx="11">
                  <c:v>12431</c:v>
                </c:pt>
                <c:pt idx="14">
                  <c:v>11487</c:v>
                </c:pt>
              </c:numCache>
            </c:numRef>
          </c:val>
          <c:extLst>
            <c:ext xmlns:c16="http://schemas.microsoft.com/office/drawing/2014/chart" uri="{C3380CC4-5D6E-409C-BE32-E72D297353CC}">
              <c16:uniqueId val="{00000002-37C9-44E0-A669-EBAF05C471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C9-44E0-A669-EBAF05C471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C9-44E0-A669-EBAF05C471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C9-44E0-A669-EBAF05C471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10657</c:v>
                </c:pt>
                <c:pt idx="3">
                  <c:v>10461</c:v>
                </c:pt>
                <c:pt idx="6">
                  <c:v>10751</c:v>
                </c:pt>
                <c:pt idx="9">
                  <c:v>10906</c:v>
                </c:pt>
                <c:pt idx="12">
                  <c:v>11320</c:v>
                </c:pt>
              </c:numCache>
            </c:numRef>
          </c:val>
          <c:extLst>
            <c:ext xmlns:c16="http://schemas.microsoft.com/office/drawing/2014/chart" uri="{C3380CC4-5D6E-409C-BE32-E72D297353CC}">
              <c16:uniqueId val="{00000006-37C9-44E0-A669-EBAF05C471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7C9-44E0-A669-EBAF05C471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20923</c:v>
                </c:pt>
                <c:pt idx="3">
                  <c:v>18632</c:v>
                </c:pt>
                <c:pt idx="6">
                  <c:v>23737</c:v>
                </c:pt>
                <c:pt idx="9">
                  <c:v>25273</c:v>
                </c:pt>
                <c:pt idx="12">
                  <c:v>23565</c:v>
                </c:pt>
              </c:numCache>
            </c:numRef>
          </c:val>
          <c:extLst>
            <c:ext xmlns:c16="http://schemas.microsoft.com/office/drawing/2014/chart" uri="{C3380CC4-5D6E-409C-BE32-E72D297353CC}">
              <c16:uniqueId val="{00000008-37C9-44E0-A669-EBAF05C471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2878</c:v>
                </c:pt>
                <c:pt idx="3">
                  <c:v>2632</c:v>
                </c:pt>
                <c:pt idx="6">
                  <c:v>2535</c:v>
                </c:pt>
                <c:pt idx="9">
                  <c:v>2429</c:v>
                </c:pt>
                <c:pt idx="12">
                  <c:v>2429</c:v>
                </c:pt>
              </c:numCache>
            </c:numRef>
          </c:val>
          <c:extLst>
            <c:ext xmlns:c16="http://schemas.microsoft.com/office/drawing/2014/chart" uri="{C3380CC4-5D6E-409C-BE32-E72D297353CC}">
              <c16:uniqueId val="{00000009-37C9-44E0-A669-EBAF05C471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55653</c:v>
                </c:pt>
                <c:pt idx="3">
                  <c:v>59626</c:v>
                </c:pt>
                <c:pt idx="6">
                  <c:v>59585</c:v>
                </c:pt>
                <c:pt idx="9">
                  <c:v>58591</c:v>
                </c:pt>
                <c:pt idx="12">
                  <c:v>57306</c:v>
                </c:pt>
              </c:numCache>
            </c:numRef>
          </c:val>
          <c:extLst>
            <c:ext xmlns:c16="http://schemas.microsoft.com/office/drawing/2014/chart" uri="{C3380CC4-5D6E-409C-BE32-E72D297353CC}">
              <c16:uniqueId val="{0000000A-37C9-44E0-A669-EBAF05C471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3284</c:v>
                </c:pt>
                <c:pt idx="2">
                  <c:v>#N/A</c:v>
                </c:pt>
                <c:pt idx="3">
                  <c:v>#N/A</c:v>
                </c:pt>
                <c:pt idx="4">
                  <c:v>7925</c:v>
                </c:pt>
                <c:pt idx="5">
                  <c:v>#N/A</c:v>
                </c:pt>
                <c:pt idx="6">
                  <c:v>#N/A</c:v>
                </c:pt>
                <c:pt idx="7">
                  <c:v>10926</c:v>
                </c:pt>
                <c:pt idx="8">
                  <c:v>#N/A</c:v>
                </c:pt>
                <c:pt idx="9">
                  <c:v>#N/A</c:v>
                </c:pt>
                <c:pt idx="10">
                  <c:v>11863</c:v>
                </c:pt>
                <c:pt idx="11">
                  <c:v>#N/A</c:v>
                </c:pt>
                <c:pt idx="12">
                  <c:v>#N/A</c:v>
                </c:pt>
                <c:pt idx="13">
                  <c:v>13924</c:v>
                </c:pt>
                <c:pt idx="14">
                  <c:v>#N/A</c:v>
                </c:pt>
              </c:numCache>
            </c:numRef>
          </c:val>
          <c:smooth val="0"/>
          <c:extLst>
            <c:ext xmlns:c16="http://schemas.microsoft.com/office/drawing/2014/chart" uri="{C3380CC4-5D6E-409C-BE32-E72D297353CC}">
              <c16:uniqueId val="{0000000B-37C9-44E0-A669-EBAF05C471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5613</c:v>
                </c:pt>
                <c:pt idx="1">
                  <c:v>6076</c:v>
                </c:pt>
                <c:pt idx="2">
                  <c:v>5747</c:v>
                </c:pt>
              </c:numCache>
            </c:numRef>
          </c:val>
          <c:extLst>
            <c:ext xmlns:c16="http://schemas.microsoft.com/office/drawing/2014/chart" uri="{C3380CC4-5D6E-409C-BE32-E72D297353CC}">
              <c16:uniqueId val="{00000000-594F-44C2-AFC0-B718848F3C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94F-44C2-AFC0-B718848F3C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3011</c:v>
                </c:pt>
                <c:pt idx="1">
                  <c:v>2909</c:v>
                </c:pt>
                <c:pt idx="2">
                  <c:v>2847</c:v>
                </c:pt>
              </c:numCache>
            </c:numRef>
          </c:val>
          <c:extLst>
            <c:ext xmlns:c16="http://schemas.microsoft.com/office/drawing/2014/chart" uri="{C3380CC4-5D6E-409C-BE32-E72D297353CC}">
              <c16:uniqueId val="{00000002-594F-44C2-AFC0-B718848F3C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{49AD8BE8-EA09-46AA-B67E-2E0B0A6CDDA6}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68C-49E3-9CC6-D84E573519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{8EE353B7-5A60-4406-9C26-48EEC06C5EA4}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8C-49E3-9CC6-D84E573519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{FAC617BF-A2CE-461C-B478-CD0F6077ADEB}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8C-49E3-9CC6-D84E573519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{A488D384-47FC-4F85-83D9-BEC95F600408}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8C-49E3-9CC6-D84E573519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{112303EA-F829-45AF-87BE-5EE1CFEF7B2F}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8C-49E3-9CC6-D84E5735199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{AB2C4FD4-B1FE-42D7-ACC9-EE5FDC32152C}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68C-49E3-9CC6-D84E5735199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{2A4BED5F-727A-445E-BF92-E3745AB79F7C}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68C-49E3-9CC6-D84E5735199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{3D307079-95BE-4A92-A30F-AD0EFBE83503}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68C-49E3-9CC6-D84E5735199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{5E864E1C-7F15-4A31-85F9-12C4711F93B6}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68C-49E3-9CC6-D84E573519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59.3</c:v>
                </c:pt>
                <c:pt idx="16">
                  <c:v>59.5</c:v>
                </c:pt>
                <c:pt idx="24">
                  <c:v>61.1</c:v>
                </c:pt>
                <c:pt idx="32">
                  <c:v>62.5</c:v>
                </c:pt>
              </c:numCache>
            </c:numRef>
          </c:xVal>
          <c:yVal>
            <c:numRef>
              <c:f>公会計指標分析・財政指標組合せ分析表!$BP$51:$DC$51</c:f>
              <c:numCache>
                <c:formatCode>#,##0.0;"▲ "#,##0.0</c:formatCode>
                <c:ptCount val="40"/>
                <c:pt idx="0">
                  <c:v>9.6999999999999993</c:v>
                </c:pt>
                <c:pt idx="8">
                  <c:v>22.7</c:v>
                </c:pt>
                <c:pt idx="16">
                  <c:v>30</c:v>
                </c:pt>
                <c:pt idx="24">
                  <c:v>33.299999999999997</c:v>
                </c:pt>
                <c:pt idx="32">
                  <c:v>38.4</c:v>
                </c:pt>
              </c:numCache>
            </c:numRef>
          </c:yVal>
          <c:smooth val="0"/>
          <c:extLst>
            <c:ext xmlns:c16="http://schemas.microsoft.com/office/drawing/2014/chart" uri="{C3380CC4-5D6E-409C-BE32-E72D297353CC}">
              <c16:uniqueId val="{00000009-D68C-49E3-9CC6-D84E573519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{86404369-B21A-48F0-8112-B7537ED38BE3}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68C-49E3-9CC6-D84E573519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{AA7D386D-F96E-40D5-9466-9DABFFAE5474}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8C-49E3-9CC6-D84E573519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{9D8DC688-B07B-4BF4-847A-842ACBDF43F3}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8C-49E3-9CC6-D84E573519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{C5BC720A-7056-4D06-BF6E-7EB14C1039A5}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8C-49E3-9CC6-D84E573519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{E389492E-0151-4894-A39E-D763B399FD43}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8C-49E3-9CC6-D84E5735199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{B8E9E709-9EF9-4835-9355-B716BF949D3A}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68C-49E3-9CC6-D84E5735199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{5EC7D17B-2934-48F3-B481-707FCA85360D}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68C-49E3-9CC6-D84E5735199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{3E2AE540-5432-4C88-8A97-F8D75C71CDB2}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68C-49E3-9CC6-D84E5735199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{FDB0A670-1FDA-4015-957A-795C954DF3D5}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68C-49E3-9CC6-D84E573519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68C-49E3-9CC6-D84E57351994}"/>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{5AE82EBB-3464-48FC-BBE1-AB88223C4CED}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892-4E1F-BA5B-151382017E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{7899EBD8-6676-4032-97BA-195DC74650C0}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92-4E1F-BA5B-151382017E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{6B0BA63E-8640-4F8B-ABCF-99C2B24AD73E}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92-4E1F-BA5B-151382017E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{584DB603-8154-45AD-8354-7AC022269979}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92-4E1F-BA5B-151382017E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{7EE3F174-5A7F-4FC7-B96F-33118D82A4D6}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92-4E1F-BA5B-151382017EE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{C19C2B1B-F1F1-402C-9AA7-F148E2C2BFFF}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892-4E1F-BA5B-151382017EE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{E98C8184-1F26-4E40-A4C0-6AFA2B3B76DA}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892-4E1F-BA5B-151382017EE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{98BED350-56CD-42BD-BCDA-B2CF01ACA195}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892-4E1F-BA5B-151382017EE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{DA35433C-1DD7-465D-AAD9-653BABBAC58F}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892-4E1F-BA5B-151382017E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1.8</c:v>
                </c:pt>
                <c:pt idx="16">
                  <c:v>2.1</c:v>
                </c:pt>
                <c:pt idx="24">
                  <c:v>2.6</c:v>
                </c:pt>
                <c:pt idx="32">
                  <c:v>3.3</c:v>
                </c:pt>
              </c:numCache>
            </c:numRef>
          </c:xVal>
          <c:yVal>
            <c:numRef>
              <c:f>公会計指標分析・財政指標組合せ分析表!$BP$73:$DC$73</c:f>
              <c:numCache>
                <c:formatCode>#,##0.0;"▲ "#,##0.0</c:formatCode>
                <c:ptCount val="40"/>
                <c:pt idx="0">
                  <c:v>9.6999999999999993</c:v>
                </c:pt>
                <c:pt idx="8">
                  <c:v>22.7</c:v>
                </c:pt>
                <c:pt idx="16">
                  <c:v>30</c:v>
                </c:pt>
                <c:pt idx="24">
                  <c:v>33.299999999999997</c:v>
                </c:pt>
                <c:pt idx="32">
                  <c:v>38.4</c:v>
                </c:pt>
              </c:numCache>
            </c:numRef>
          </c:yVal>
          <c:smooth val="0"/>
          <c:extLst>
            <c:ext xmlns:c16="http://schemas.microsoft.com/office/drawing/2014/chart" uri="{C3380CC4-5D6E-409C-BE32-E72D297353CC}">
              <c16:uniqueId val="{00000009-2892-4E1F-BA5B-151382017EE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91709627921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{E33F9EE1-7FC1-4790-935B-4F663D8DD66F}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892-4E1F-BA5B-151382017EE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{BFB46854-02EA-42A0-A3A8-84D17CDAD9FA}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92-4E1F-BA5B-151382017E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{A0AB66B3-9767-4F7A-A066-E60E7B0468AE}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92-4E1F-BA5B-151382017E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{59B9705B-F744-4409-88B8-70651867CBE8}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92-4E1F-BA5B-151382017E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{4BB35EFA-8D49-487A-9746-A1A6B8A7F28C}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92-4E1F-BA5B-151382017EE3}"/>
                </c:ext>
              </c:extLst>
            </c:dLbl>
            <c:dLbl>
              <c:idx val="8"/>
              <c:layout>
                <c:manualLayout>
                  <c:x val="-2.8829768353872028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{25F03490-594A-46AA-B4CC-A9053719E12B}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892-4E1F-BA5B-151382017EE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{0D3E7621-82AA-41E2-834B-242B428C4FEE}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892-4E1F-BA5B-151382017EE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{B729EF50-C4C6-43FC-B8EF-877DD652F85F}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892-4E1F-BA5B-151382017EE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{16F31AA8-6BD1-400B-9377-1FCF92221AAE}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892-4E1F-BA5B-151382017E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2892-4E1F-BA5B-151382017EE3}"/>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市債の発行にあたっては新規発行額を抑制することを基本として市債残高の減少に努めてきたが、令和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年度以降は大規模事業の元利償還が本格化し、実質公債費比率は増加となった。</a:t>
          </a:r>
        </a:p>
        <a:p>
          <a:r>
            <a:rPr kumimoji="1" lang="ja-JP" altLang="en-US" sz="1400">
              <a:latin typeface="ＭＳ ゴシック" pitchFamily="49" charset="-128"/>
              <a:ea typeface="ＭＳ ゴシック" pitchFamily="49" charset="-128"/>
            </a:rPr>
            <a:t>　今後も、老朽化した公共施設の維持管理が喫緊の課題となっていることから、投資と負担のバランスを意識した財政運営に努める。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地方債の償還が進み地方債現在高や、公営企業会計への繰出金の減により公営企業債等繰入見込額は減少したものの、充当可能基金や充当可能特定歳入の減により、将来負担比率は増加した。</a:t>
          </a:r>
        </a:p>
        <a:p>
          <a:r>
            <a:rPr kumimoji="1" lang="ja-JP" altLang="en-US" sz="1400">
              <a:latin typeface="ＭＳ ゴシック" pitchFamily="49" charset="-128"/>
              <a:ea typeface="ＭＳ ゴシック" pitchFamily="49" charset="-128"/>
            </a:rPr>
            <a:t>　今後も、老朽化した公共施設の維持管理が喫緊の課題となっていることから、投資と負担のバランスを意識した財政運営に努める。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神奈川県小田原市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各事業の進展により特定目的基金は減少したが、財政調整基金は決算剰余金の積立てを進めることにより、一定規模の残高を確保したため、基金全体としては微減したものの、概ね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基金の事業充当について、適正な事業充当に努めるとともに、財政調整基金を中心とした基金残高については今後の財政運営を考慮しながら一定程度確保できるよう努める。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ふるさとみどり基金：緑豊かな都市づくりに係る事業の経費に充てる。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社会福祉基金：低所得世帯、児童、母子家庭及び父子家庭、老人並びに心身障害者の福祉の向上を図る事業の経費に充てる。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ふるさと文化基金：文化の振興に係る事業の経費に充てる。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防災対策基金：市と市民が一体となって推進する災害に強い安全なまちづくりに係る事業及び大規模な災害が発生した場合の復旧事業の経費に充てる。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駐車場整備基金：駐車場の建設及び改修に要する経費に充てる。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その他特定目的基金については、、地下街事業基金やふるさとみどり基金が対象事業への充当により減少している。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駐車場整備基金については、令和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年度に実施した設備改修等により残高が減少したが、積立額の増により残高は増加している。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その他特定目的基金の残高は対象事業への充当により今後減少することが見込まれる。基金の適正な運用に努めるとともに、一定程度の残高を確保できるよう努める。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財政調整基金については、決算剰余金の積立てを一定規模で行っていることから、令和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年度以降は同程度の規模を維持している。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財政調整基金の適正な残高については、一般的に標準財政規模の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程度とされており、現在の残高は同率を上回っているものの、今後の大規模事業の進展や災害等の緊急的な対応に備えるためにも、健全な財政運営を行いながらも残高を確保していくよう努める。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1AF4A3-5BA8-45ED-BA36-0F2C85E345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5906C26-6ACE-421B-BF68-82DBEB9A59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44C54A3-ECF0-44B2-8EDF-D79C2A3293D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9EBAD2A-D52F-421F-9863-07AEDFAD30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1C7529E-A6EE-4A36-B009-6A95B51A448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8C84F5C-F3E7-437E-9FD0-C95EB0D7D6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C4875FF-D619-4ABF-95B5-F3E5F9859B6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134491F-A24D-4D68-8924-8D5A4D2F37B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9AF27A9-53F5-4007-8F75-F7DFB2E2B99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76C5F0-75B3-4428-BC1A-28A9573014F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58B090E-0A4D-4B14-BBDF-5B66D389690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7FD954C-A7F8-4A5A-8BFC-823C08DC589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187,040
183,826
113.60
88,017,699
82,700,076
5,132,299
40,382,203
57,306,222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6578FDE-DDEC-4B64-A60C-DD4CBB5C0B2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9B2CB66-0BAD-42E5-AF51-6089CE7A63D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ECB976F-F814-448F-8367-53B638C6281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184E59B-0C1F-41F2-A3F9-A846F39939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C7EB997-367D-4730-B5C4-FD0C660CC0E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C7F365B-34EA-41B4-8153-4A19BF0657D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4A79E48-7011-4A46-8C51-2F2637BD00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2EBD499-4DD0-4ABE-A33F-6B487320AA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BE52A1A-2546-488B-9754-ECC86FC2DC2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A9D789B-1180-4679-8B7B-69CB4CDB56F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C33F2E2-E19E-412C-8DED-684ADC6850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60071FB-93DD-4662-9CC1-36464BD0BA1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06690A-7BFA-46CC-ACAE-29D92AB6574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307652B-4F51-48D1-8E5B-19E196A44D3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123F550-10F5-4032-AA3B-DFE665A92DA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094077A-3044-4A44-937A-3920D7485EC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CBFDF17-4AF6-4A36-BC91-90ED352B90F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3E05C3C-0F93-4BF9-A90B-FAEEBB706C1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5453F7C-65B1-48DE-95D8-0616046C95C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617E7C9-BB51-4DCD-AC4B-EEF125B4648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E39D53B-9083-490E-825E-B8779869C7C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D40197A-FE94-4BE4-957A-8DD3021A178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6E2C06F-6C65-46BD-889E-E7D78B72BE8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B3416F4-34EC-42BF-8767-66A2184C7C5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7E73ADA-2FF7-4DC1-A68F-3D814E57571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E8E982A-02A9-48B9-94AF-A2D49F64FBE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FCE5FF3-81ED-444D-9642-B906F22EE71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BDB727C-1613-4A7B-9E9F-67C380769A7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218EF1-270C-4E05-A940-ED22F16B5D5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180F21F-EC24-47D1-8243-DE7FCEB1D9C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B65AA15-E1EC-4743-883E-2790FDC9DFF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ADD321E-4348-47DC-9E81-C1B04A4FDE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1EAAB6A-4CCA-4403-AAB4-5EAF7B5023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D1B0607-0C4F-4A6E-ADFB-7720BE3BFAF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7F66B58-2E33-4ADF-AD56-2ED02C36CCC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の大半が完成から数十年が経過しており、耐用年数を超過しているものも多く存在している。今後、公共施設等総合管理計画と付随する個別計画に基づき、統廃合・転用・複合化等による公共施設の適正配置と長寿命化等による大規模改修を並行して行うことにより、適正な資産管理を推し進めていく必要が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8017D75-0CDE-435A-BB9A-1D739626CC8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92B9296-18BE-4AC2-B7B4-8A415BDEFCB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2D36355-B7C4-4C88-934C-F3C3CBB2200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6380D9B-3A18-4785-BA3C-5F6C8E2CC43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26FFE3E-91AB-4767-8612-0E05D533D8C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6A8493D-D788-492B-B332-8D90136687D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10FDE00-E343-4A46-ADAD-A30561BAFDA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DC4D45A-9FD5-448A-B5E1-2087BB37B2B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059AA54-8742-47D6-87AD-2408E879F05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51CAC43-248C-4A0D-A9F6-BE0F19FFFBE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1674047-A0ED-41C3-92C2-06EF2B2E118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BF741CB-CCA5-4E4F-B8B4-70694B4833D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CFC70E7-BC76-4AF2-ABEA-B62470067EA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D5C9C4E-955E-4E68-8DD9-1351B3441A5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AF6EEF4D-BC9B-4D81-ACBC-6472810B22E5}"/>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B9802B90-56C4-40D9-A726-F374B20F86B6}"/>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CF912C1E-417D-4CDB-B241-09065127CE40}"/>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FFD8B67F-E4DF-410D-9EB9-C7EC054F79FB}"/>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7BBFE01A-CEB2-44ED-88B0-04A42E1A103D}"/>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45E8D599-C0C3-4B91-BC98-78D16B440ECF}"/>
            </a:ext>
          </a:extLst>
        </xdr:cNvPr>
        <xdr:cNvSpPr txBox="1"/>
      </xdr:nvSpPr>
      <xdr:spPr>
        <a:xfrm>
          <a:off x="4813300" y="5908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73B13FE0-5894-48E5-A789-CDE96AA3A26B}"/>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8153ED94-A999-495D-B036-45A613146CFF}"/>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059837C0-0D96-4A86-A21C-DA6A3E9E19F1}"/>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25DFCF29-1A76-4DB2-A7F4-1E3403D978C6}"/>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73BBDA6B-872B-4C4D-86B7-7A7AA9E589ED}"/>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9F0FCAE-092C-4AA0-B0E7-3B85B23CECB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17DE79C-85F5-4A3D-AD28-106F1FA90B4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3396180-C19C-403B-91EB-DF08BE6B131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84EB935-312A-4262-BE10-B9F550AE089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EF07F2E-E98D-473B-B303-D0F89B0F827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楕円 78">
          <a:extLst>
            <a:ext uri="{FF2B5EF4-FFF2-40B4-BE49-F238E27FC236}">
              <a16:creationId xmlns:a16="http://schemas.microsoft.com/office/drawing/2014/main" id="{64E7EA07-3EC0-4A0B-9BBA-0D1DDA2EE6D1}"/>
            </a:ext>
          </a:extLst>
        </xdr:cNvPr>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80" name="有形固定資産減価償却率該当値テキスト">
          <a:extLst>
            <a:ext uri="{FF2B5EF4-FFF2-40B4-BE49-F238E27FC236}">
              <a16:creationId xmlns:a16="http://schemas.microsoft.com/office/drawing/2014/main" id="{33889E71-44F2-48A3-BAD5-CA328AD835A8}"/>
            </a:ext>
          </a:extLst>
        </xdr:cNvPr>
        <xdr:cNvSpPr txBox="1"/>
      </xdr:nvSpPr>
      <xdr:spPr>
        <a:xfrm>
          <a:off x="48133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69723</xdr:rowOff>
    </xdr:from>
    <xdr:to>
      <xdr:col>19</xdr:col>
      <xdr:colOff>187325</xdr:colOff>
      <xdr:row>29</xdr:row>
      <xdr:rowOff>171323</xdr:rowOff>
    </xdr:to>
    <xdr:sp macro="" textlink="">
      <xdr:nvSpPr>
        <xdr:cNvPr id="81" name="楕円 80">
          <a:extLst>
            <a:ext uri="{FF2B5EF4-FFF2-40B4-BE49-F238E27FC236}">
              <a16:creationId xmlns:a16="http://schemas.microsoft.com/office/drawing/2014/main" id="{389274A0-B804-4D37-BF2B-BC8E9E668419}"/>
            </a:ext>
          </a:extLst>
        </xdr:cNvPr>
        <xdr:cNvSpPr/>
      </xdr:nvSpPr>
      <xdr:spPr>
        <a:xfrm>
          <a:off x="4000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120523</xdr:rowOff>
    </xdr:from>
    <xdr:to>
      <xdr:col>23</xdr:col>
      <xdr:colOff>85725</xdr:colOff>
      <xdr:row>30</xdr:row>
      <xdr:rowOff>9525</xdr:rowOff>
    </xdr:to>
    <xdr:cxnSp macro="">
      <xdr:nvCxnSpPr>
        <xdr:cNvPr id="82" name="直線コネクタ 81">
          <a:extLst>
            <a:ext uri="{FF2B5EF4-FFF2-40B4-BE49-F238E27FC236}">
              <a16:creationId xmlns:a16="http://schemas.microsoft.com/office/drawing/2014/main" id="{EC87E5CE-EDA8-4E4B-B172-8D978B357466}"/>
            </a:ext>
          </a:extLst>
        </xdr:cNvPr>
        <xdr:cNvCxnSpPr/>
      </xdr:nvCxnSpPr>
      <xdr:spPr>
        <a:xfrm>
          <a:off x="4051300" y="5864098"/>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83" name="楕円 82">
          <a:extLst>
            <a:ext uri="{FF2B5EF4-FFF2-40B4-BE49-F238E27FC236}">
              <a16:creationId xmlns:a16="http://schemas.microsoft.com/office/drawing/2014/main" id="{358F9C0B-F01B-42C6-939A-2B75DB9D8D6A}"/>
            </a:ext>
          </a:extLst>
        </xdr:cNvPr>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120523</xdr:rowOff>
    </xdr:to>
    <xdr:cxnSp macro="">
      <xdr:nvCxnSpPr>
        <xdr:cNvPr id="84" name="直線コネクタ 83">
          <a:extLst>
            <a:ext uri="{FF2B5EF4-FFF2-40B4-BE49-F238E27FC236}">
              <a16:creationId xmlns:a16="http://schemas.microsoft.com/office/drawing/2014/main" id="{E9D6E9DA-1604-48D3-B81B-2599607892E3}"/>
            </a:ext>
          </a:extLst>
        </xdr:cNvPr>
        <xdr:cNvCxnSpPr/>
      </xdr:nvCxnSpPr>
      <xdr:spPr>
        <a:xfrm>
          <a:off x="3289300" y="579501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163449</xdr:rowOff>
    </xdr:from>
    <xdr:to>
      <xdr:col>11</xdr:col>
      <xdr:colOff>187325</xdr:colOff>
      <xdr:row>29</xdr:row>
      <xdr:rowOff>93599</xdr:rowOff>
    </xdr:to>
    <xdr:sp macro="" textlink="">
      <xdr:nvSpPr>
        <xdr:cNvPr id="85" name="楕円 84">
          <a:extLst>
            <a:ext uri="{FF2B5EF4-FFF2-40B4-BE49-F238E27FC236}">
              <a16:creationId xmlns:a16="http://schemas.microsoft.com/office/drawing/2014/main" id="{F4304583-105B-4B78-A55C-030EA5E3D293}"/>
            </a:ext>
          </a:extLst>
        </xdr:cNvPr>
        <xdr:cNvSpPr/>
      </xdr:nvSpPr>
      <xdr:spPr>
        <a:xfrm>
          <a:off x="2476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42799</xdr:rowOff>
    </xdr:from>
    <xdr:to>
      <xdr:col>15</xdr:col>
      <xdr:colOff>136525</xdr:colOff>
      <xdr:row>29</xdr:row>
      <xdr:rowOff>51435</xdr:rowOff>
    </xdr:to>
    <xdr:cxnSp macro="">
      <xdr:nvCxnSpPr>
        <xdr:cNvPr id="86" name="直線コネクタ 85">
          <a:extLst>
            <a:ext uri="{FF2B5EF4-FFF2-40B4-BE49-F238E27FC236}">
              <a16:creationId xmlns:a16="http://schemas.microsoft.com/office/drawing/2014/main" id="{E5DBB01D-7F40-442B-BA54-AF75FBE14F6B}"/>
            </a:ext>
          </a:extLst>
        </xdr:cNvPr>
        <xdr:cNvCxnSpPr/>
      </xdr:nvCxnSpPr>
      <xdr:spPr>
        <a:xfrm>
          <a:off x="2527300" y="5786374"/>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115951</xdr:rowOff>
    </xdr:from>
    <xdr:to>
      <xdr:col>7</xdr:col>
      <xdr:colOff>187325</xdr:colOff>
      <xdr:row>29</xdr:row>
      <xdr:rowOff>46101</xdr:rowOff>
    </xdr:to>
    <xdr:sp macro="" textlink="">
      <xdr:nvSpPr>
        <xdr:cNvPr id="87" name="楕円 86">
          <a:extLst>
            <a:ext uri="{FF2B5EF4-FFF2-40B4-BE49-F238E27FC236}">
              <a16:creationId xmlns:a16="http://schemas.microsoft.com/office/drawing/2014/main" id="{C78DECA1-E4BC-4E96-A28E-DEA38B81C8BE}"/>
            </a:ext>
          </a:extLst>
        </xdr:cNvPr>
        <xdr:cNvSpPr/>
      </xdr:nvSpPr>
      <xdr:spPr>
        <a:xfrm>
          <a:off x="1714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166751</xdr:rowOff>
    </xdr:from>
    <xdr:to>
      <xdr:col>11</xdr:col>
      <xdr:colOff>136525</xdr:colOff>
      <xdr:row>29</xdr:row>
      <xdr:rowOff>42799</xdr:rowOff>
    </xdr:to>
    <xdr:cxnSp macro="">
      <xdr:nvCxnSpPr>
        <xdr:cNvPr id="88" name="直線コネクタ 87">
          <a:extLst>
            <a:ext uri="{FF2B5EF4-FFF2-40B4-BE49-F238E27FC236}">
              <a16:creationId xmlns:a16="http://schemas.microsoft.com/office/drawing/2014/main" id="{E5506737-9245-4D09-991E-E15AFBFBD811}"/>
            </a:ext>
          </a:extLst>
        </xdr:cNvPr>
        <xdr:cNvCxnSpPr/>
      </xdr:nvCxnSpPr>
      <xdr:spPr>
        <a:xfrm>
          <a:off x="1765300" y="5738876"/>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3A4623A3-1127-4C9B-9E85-135A3615DA89}"/>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6460940C-4C07-402D-AB25-339DF4CDF5B6}"/>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F1ADB60A-42F6-436B-A48A-5A484B145244}"/>
            </a:ext>
          </a:extLst>
        </xdr:cNvPr>
        <xdr:cNvSpPr txBox="1"/>
      </xdr:nvSpPr>
      <xdr:spPr>
        <a:xfrm>
          <a:off x="2324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D756FCAE-A4E0-4765-AE88-9662EF0BC7F8}"/>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16400</xdr:rowOff>
    </xdr:from>
    <xdr:ext cx="405111" cy="259045"/>
    <xdr:sp macro="" textlink="">
      <xdr:nvSpPr>
        <xdr:cNvPr id="93" name="n_1mainValue有形固定資産減価償却率">
          <a:extLst>
            <a:ext uri="{FF2B5EF4-FFF2-40B4-BE49-F238E27FC236}">
              <a16:creationId xmlns:a16="http://schemas.microsoft.com/office/drawing/2014/main" id="{DC896612-6F63-46E5-963C-423175963D56}"/>
            </a:ext>
          </a:extLst>
        </xdr:cNvPr>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94" name="n_2mainValue有形固定資産減価償却率">
          <a:extLst>
            <a:ext uri="{FF2B5EF4-FFF2-40B4-BE49-F238E27FC236}">
              <a16:creationId xmlns:a16="http://schemas.microsoft.com/office/drawing/2014/main" id="{9CCAE2B1-73C1-41CE-AC5E-803D3FA8C506}"/>
            </a:ext>
          </a:extLst>
        </xdr:cNvPr>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110126</xdr:rowOff>
    </xdr:from>
    <xdr:ext cx="405111" cy="259045"/>
    <xdr:sp macro="" textlink="">
      <xdr:nvSpPr>
        <xdr:cNvPr id="95" name="n_3mainValue有形固定資産減価償却率">
          <a:extLst>
            <a:ext uri="{FF2B5EF4-FFF2-40B4-BE49-F238E27FC236}">
              <a16:creationId xmlns:a16="http://schemas.microsoft.com/office/drawing/2014/main" id="{6D6D0EFF-05E9-4252-AFCE-EE1ABB70E64E}"/>
            </a:ext>
          </a:extLst>
        </xdr:cNvPr>
        <xdr:cNvSpPr txBox="1"/>
      </xdr:nvSpPr>
      <xdr:spPr>
        <a:xfrm>
          <a:off x="2324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62628</xdr:rowOff>
    </xdr:from>
    <xdr:ext cx="405111" cy="259045"/>
    <xdr:sp macro="" textlink="">
      <xdr:nvSpPr>
        <xdr:cNvPr id="96" name="n_4mainValue有形固定資産減価償却率">
          <a:extLst>
            <a:ext uri="{FF2B5EF4-FFF2-40B4-BE49-F238E27FC236}">
              <a16:creationId xmlns:a16="http://schemas.microsoft.com/office/drawing/2014/main" id="{BABE73A6-4238-494B-984A-3F381728A6DD}"/>
            </a:ext>
          </a:extLst>
        </xdr:cNvPr>
        <xdr:cNvSpPr txBox="1"/>
      </xdr:nvSpPr>
      <xdr:spPr>
        <a:xfrm>
          <a:off x="15627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C992D4F8-9071-4F36-9198-BD6BAFD9203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5BF84D0A-D117-4C23-966F-F4DEA263D4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E1737B5-671E-4F97-9338-77353F536C2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1F110D8-785E-4B51-8E1D-FAC09EAAD84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7559C20-34BA-4778-B159-FA56F9811CC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9C010B9-4F09-45AC-AAA2-C801D30824D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603D562-FDD7-4EA4-86EB-575BD0CF839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787E867B-17C7-4388-9E21-98FEAF05905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205E58B-029C-43FF-B7EF-27A4038A389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E0F08A9-289D-45D0-95D1-B37910BF067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2177600-972E-4E5F-B289-EE2BBAF9BF3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D5B0B95-3032-428C-AA0C-6DA739ED5F8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CA04ED5-814A-475E-9983-825827F461E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地方債の現在高</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したことによ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将来負担額が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地方交付税が増加</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したことなどにより、債務償還比率が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類似団体と比較すると高くなっているが、県平均は下回っている。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今後、施設の長寿命化等の新たな将来負担要素が発生した場合は、市債をはじめとする負債が急増しないよう</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抑制</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する必要がある。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637A56A-2E08-4DE6-BBA7-A3007DF8417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F17984D-D80D-4774-A1D5-8A4ECE47964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68D81DF-6DDA-4B6E-8EBE-0E85A962030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4C0FCD36-FB53-416E-AD28-0957C53BAFC2}"/>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FCDE835A-31B8-4551-9DEC-63EE17E9C7E1}"/>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DFE89F0E-13E9-4AA2-9619-91CFC3B1FACE}"/>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5142564D-F2C6-4E33-932A-99EF5C1F2D77}"/>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5A23251E-166A-4EFA-A5F8-F2C73E97441C}"/>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069974EA-2BA1-4FF2-A6CE-B8D6D5132DEC}"/>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518DF6CA-D8BD-4C90-B5A4-D769DD3E70EF}"/>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7290707D-D1C7-4E41-BE44-3C554D9A87F4}"/>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6733C745-8E2C-44D0-83D6-B8A83A820D5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32BCB7FB-D9C6-4724-BEAE-ABA051919153}"/>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6EE36FC7-9E2B-4CA8-9F93-4D18C0948A5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622DDC73-7ED2-4E12-AED7-75364214064C}"/>
            </a:ext>
          </a:extLst>
        </xdr:cNvPr>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BD870F71-AEDB-44CC-AC3E-598999E6AE63}"/>
            </a:ext>
          </a:extLst>
        </xdr:cNvPr>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6522E9B8-80AA-43DB-8E38-3EE4B68BBAA9}"/>
            </a:ext>
          </a:extLst>
        </xdr:cNvPr>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CF7B1728-1E66-45A7-9D60-72B7CFD6DD6E}"/>
            </a:ext>
          </a:extLst>
        </xdr:cNvPr>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6D301D2B-CD53-41BC-8B42-C63A85F5938B}"/>
            </a:ext>
          </a:extLst>
        </xdr:cNvPr>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8DAE4E4F-A9B8-4E8B-948D-539FFEED8142}"/>
            </a:ext>
          </a:extLst>
        </xdr:cNvPr>
        <xdr:cNvSpPr txBox="1"/>
      </xdr:nvSpPr>
      <xdr:spPr>
        <a:xfrm>
          <a:off x="14846300" y="58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B9D64B99-93A9-41FB-89F5-E3491A9DE911}"/>
            </a:ext>
          </a:extLst>
        </xdr:cNvPr>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D970CB40-9F8B-4462-961F-45ABDFBC45C8}"/>
            </a:ext>
          </a:extLst>
        </xdr:cNvPr>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49D9791E-FA0E-4FE9-A280-DCDA37F7C8A3}"/>
            </a:ext>
          </a:extLst>
        </xdr:cNvPr>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404EC4AD-43F0-4FA3-94F0-BC569DC46D97}"/>
            </a:ext>
          </a:extLst>
        </xdr:cNvPr>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05FC7F84-0579-4058-9755-F4DD61433F31}"/>
            </a:ext>
          </a:extLst>
        </xdr:cNvPr>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341C6BEF-4564-4D8F-8139-5D1533D6EB5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1AEE501-CB14-41D3-BA43-38BBB91154A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7C88EEB-5C1B-4B31-99ED-1258B27BD3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AB4E5B8-D7D5-4050-BBD0-88FE7EC9F6A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FB08C56-242C-40CB-A8AF-9B7865E8C98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125133</xdr:rowOff>
    </xdr:from>
    <xdr:to>
      <xdr:col>76</xdr:col>
      <xdr:colOff>73025</xdr:colOff>
      <xdr:row>33</xdr:row>
      <xdr:rowOff>55283</xdr:rowOff>
    </xdr:to>
    <xdr:sp macro="" textlink="">
      <xdr:nvSpPr>
        <xdr:cNvPr id="140" name="楕円 139">
          <a:extLst>
            <a:ext uri="{FF2B5EF4-FFF2-40B4-BE49-F238E27FC236}">
              <a16:creationId xmlns:a16="http://schemas.microsoft.com/office/drawing/2014/main" id="{4364B1F6-D6F6-485F-AD70-D3443A153515}"/>
            </a:ext>
          </a:extLst>
        </xdr:cNvPr>
        <xdr:cNvSpPr/>
      </xdr:nvSpPr>
      <xdr:spPr>
        <a:xfrm>
          <a:off x="14744700" y="63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103560</xdr:rowOff>
    </xdr:from>
    <xdr:ext cx="469744" cy="259045"/>
    <xdr:sp macro="" textlink="">
      <xdr:nvSpPr>
        <xdr:cNvPr id="141" name="債務償還比率該当値テキスト">
          <a:extLst>
            <a:ext uri="{FF2B5EF4-FFF2-40B4-BE49-F238E27FC236}">
              <a16:creationId xmlns:a16="http://schemas.microsoft.com/office/drawing/2014/main" id="{FD43E7A9-8CF0-483A-A91E-468084CBE09F}"/>
            </a:ext>
          </a:extLst>
        </xdr:cNvPr>
        <xdr:cNvSpPr txBox="1"/>
      </xdr:nvSpPr>
      <xdr:spPr>
        <a:xfrm>
          <a:off x="14846300" y="636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163132</xdr:rowOff>
    </xdr:from>
    <xdr:to>
      <xdr:col>72</xdr:col>
      <xdr:colOff>123825</xdr:colOff>
      <xdr:row>33</xdr:row>
      <xdr:rowOff>93281</xdr:rowOff>
    </xdr:to>
    <xdr:sp macro="" textlink="">
      <xdr:nvSpPr>
        <xdr:cNvPr id="142" name="楕円 141">
          <a:extLst>
            <a:ext uri="{FF2B5EF4-FFF2-40B4-BE49-F238E27FC236}">
              <a16:creationId xmlns:a16="http://schemas.microsoft.com/office/drawing/2014/main" id="{80BE65B3-F991-4266-AAD9-7F52304ED1A3}"/>
            </a:ext>
          </a:extLst>
        </xdr:cNvPr>
        <xdr:cNvSpPr/>
      </xdr:nvSpPr>
      <xdr:spPr>
        <a:xfrm>
          <a:off x="14033500" y="6421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4483</xdr:rowOff>
    </xdr:from>
    <xdr:to>
      <xdr:col>76</xdr:col>
      <xdr:colOff>22225</xdr:colOff>
      <xdr:row>33</xdr:row>
      <xdr:rowOff>42482</xdr:rowOff>
    </xdr:to>
    <xdr:cxnSp macro="">
      <xdr:nvCxnSpPr>
        <xdr:cNvPr id="143" name="直線コネクタ 142">
          <a:extLst>
            <a:ext uri="{FF2B5EF4-FFF2-40B4-BE49-F238E27FC236}">
              <a16:creationId xmlns:a16="http://schemas.microsoft.com/office/drawing/2014/main" id="{E373273F-2B26-4B25-B3F0-9A577D0B8FAC}"/>
            </a:ext>
          </a:extLst>
        </xdr:cNvPr>
        <xdr:cNvCxnSpPr/>
      </xdr:nvCxnSpPr>
      <xdr:spPr>
        <a:xfrm flipV="1">
          <a:off x="14084300" y="6433858"/>
          <a:ext cx="711200" cy="3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155194</xdr:rowOff>
    </xdr:from>
    <xdr:to>
      <xdr:col>68</xdr:col>
      <xdr:colOff>123825</xdr:colOff>
      <xdr:row>31</xdr:row>
      <xdr:rowOff>85344</xdr:rowOff>
    </xdr:to>
    <xdr:sp macro="" textlink="">
      <xdr:nvSpPr>
        <xdr:cNvPr id="144" name="楕円 143">
          <a:extLst>
            <a:ext uri="{FF2B5EF4-FFF2-40B4-BE49-F238E27FC236}">
              <a16:creationId xmlns:a16="http://schemas.microsoft.com/office/drawing/2014/main" id="{5D452C75-0D46-466C-87C7-92F6ED1FA0FD}"/>
            </a:ext>
          </a:extLst>
        </xdr:cNvPr>
        <xdr:cNvSpPr/>
      </xdr:nvSpPr>
      <xdr:spPr>
        <a:xfrm>
          <a:off x="13271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34544</xdr:rowOff>
    </xdr:from>
    <xdr:to>
      <xdr:col>72</xdr:col>
      <xdr:colOff>73025</xdr:colOff>
      <xdr:row>33</xdr:row>
      <xdr:rowOff>42482</xdr:rowOff>
    </xdr:to>
    <xdr:cxnSp macro="">
      <xdr:nvCxnSpPr>
        <xdr:cNvPr id="145" name="直線コネクタ 144">
          <a:extLst>
            <a:ext uri="{FF2B5EF4-FFF2-40B4-BE49-F238E27FC236}">
              <a16:creationId xmlns:a16="http://schemas.microsoft.com/office/drawing/2014/main" id="{9BC2EACE-80F6-45B7-852E-CF6A0B8F3BC6}"/>
            </a:ext>
          </a:extLst>
        </xdr:cNvPr>
        <xdr:cNvCxnSpPr/>
      </xdr:nvCxnSpPr>
      <xdr:spPr>
        <a:xfrm>
          <a:off x="13322300" y="6121019"/>
          <a:ext cx="762000" cy="3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38748</xdr:rowOff>
    </xdr:from>
    <xdr:to>
      <xdr:col>64</xdr:col>
      <xdr:colOff>123825</xdr:colOff>
      <xdr:row>33</xdr:row>
      <xdr:rowOff>140348</xdr:rowOff>
    </xdr:to>
    <xdr:sp macro="" textlink="">
      <xdr:nvSpPr>
        <xdr:cNvPr id="146" name="楕円 145">
          <a:extLst>
            <a:ext uri="{FF2B5EF4-FFF2-40B4-BE49-F238E27FC236}">
              <a16:creationId xmlns:a16="http://schemas.microsoft.com/office/drawing/2014/main" id="{7E73102E-2187-471A-B839-7A2CDF1A3C81}"/>
            </a:ext>
          </a:extLst>
        </xdr:cNvPr>
        <xdr:cNvSpPr/>
      </xdr:nvSpPr>
      <xdr:spPr>
        <a:xfrm>
          <a:off x="12509500" y="64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34544</xdr:rowOff>
    </xdr:from>
    <xdr:to>
      <xdr:col>68</xdr:col>
      <xdr:colOff>73025</xdr:colOff>
      <xdr:row>33</xdr:row>
      <xdr:rowOff>89548</xdr:rowOff>
    </xdr:to>
    <xdr:cxnSp macro="">
      <xdr:nvCxnSpPr>
        <xdr:cNvPr id="147" name="直線コネクタ 146">
          <a:extLst>
            <a:ext uri="{FF2B5EF4-FFF2-40B4-BE49-F238E27FC236}">
              <a16:creationId xmlns:a16="http://schemas.microsoft.com/office/drawing/2014/main" id="{D080B388-BC9C-4CBF-B7F4-E9F43AD69D2B}"/>
            </a:ext>
          </a:extLst>
        </xdr:cNvPr>
        <xdr:cNvCxnSpPr/>
      </xdr:nvCxnSpPr>
      <xdr:spPr>
        <a:xfrm flipV="1">
          <a:off x="12560300" y="6121019"/>
          <a:ext cx="762000" cy="39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70510</xdr:rowOff>
    </xdr:from>
    <xdr:to>
      <xdr:col>60</xdr:col>
      <xdr:colOff>123825</xdr:colOff>
      <xdr:row>33</xdr:row>
      <xdr:rowOff>660</xdr:rowOff>
    </xdr:to>
    <xdr:sp macro="" textlink="">
      <xdr:nvSpPr>
        <xdr:cNvPr id="148" name="楕円 147">
          <a:extLst>
            <a:ext uri="{FF2B5EF4-FFF2-40B4-BE49-F238E27FC236}">
              <a16:creationId xmlns:a16="http://schemas.microsoft.com/office/drawing/2014/main" id="{AE590413-8C8C-48D3-9013-58F0F0BB435B}"/>
            </a:ext>
          </a:extLst>
        </xdr:cNvPr>
        <xdr:cNvSpPr/>
      </xdr:nvSpPr>
      <xdr:spPr>
        <a:xfrm>
          <a:off x="11747500" y="63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121310</xdr:rowOff>
    </xdr:from>
    <xdr:to>
      <xdr:col>64</xdr:col>
      <xdr:colOff>73025</xdr:colOff>
      <xdr:row>33</xdr:row>
      <xdr:rowOff>89548</xdr:rowOff>
    </xdr:to>
    <xdr:cxnSp macro="">
      <xdr:nvCxnSpPr>
        <xdr:cNvPr id="149" name="直線コネクタ 148">
          <a:extLst>
            <a:ext uri="{FF2B5EF4-FFF2-40B4-BE49-F238E27FC236}">
              <a16:creationId xmlns:a16="http://schemas.microsoft.com/office/drawing/2014/main" id="{1CB349D1-CAA3-4CA5-8C04-930AE2165EE9}"/>
            </a:ext>
          </a:extLst>
        </xdr:cNvPr>
        <xdr:cNvCxnSpPr/>
      </xdr:nvCxnSpPr>
      <xdr:spPr>
        <a:xfrm>
          <a:off x="11798300" y="6379235"/>
          <a:ext cx="762000" cy="13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726EE14A-A4D3-4A07-9FB0-2507B89A15D0}"/>
            </a:ext>
          </a:extLst>
        </xdr:cNvPr>
        <xdr:cNvSpPr txBox="1"/>
      </xdr:nvSpPr>
      <xdr:spPr>
        <a:xfrm>
          <a:off x="13836727" y="57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5D5A2775-B18C-4253-829A-4202417A2907}"/>
            </a:ext>
          </a:extLst>
        </xdr:cNvPr>
        <xdr:cNvSpPr txBox="1"/>
      </xdr:nvSpPr>
      <xdr:spPr>
        <a:xfrm>
          <a:off x="130874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DBB1B4C9-7EE1-42AD-8671-2C21975F0831}"/>
            </a:ext>
          </a:extLst>
        </xdr:cNvPr>
        <xdr:cNvSpPr txBox="1"/>
      </xdr:nvSpPr>
      <xdr:spPr>
        <a:xfrm>
          <a:off x="12325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6EB53D5E-8C64-456A-9C3D-615E2AE5FABB}"/>
            </a:ext>
          </a:extLst>
        </xdr:cNvPr>
        <xdr:cNvSpPr txBox="1"/>
      </xdr:nvSpPr>
      <xdr:spPr>
        <a:xfrm>
          <a:off x="11563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84408</xdr:rowOff>
    </xdr:from>
    <xdr:ext cx="469744" cy="259045"/>
    <xdr:sp macro="" textlink="">
      <xdr:nvSpPr>
        <xdr:cNvPr id="154" name="n_1mainValue債務償還比率">
          <a:extLst>
            <a:ext uri="{FF2B5EF4-FFF2-40B4-BE49-F238E27FC236}">
              <a16:creationId xmlns:a16="http://schemas.microsoft.com/office/drawing/2014/main" id="{8E4B0C9E-92E2-4ABE-8368-040780BBE1D3}"/>
            </a:ext>
          </a:extLst>
        </xdr:cNvPr>
        <xdr:cNvSpPr txBox="1"/>
      </xdr:nvSpPr>
      <xdr:spPr>
        <a:xfrm>
          <a:off x="13836727" y="651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76471</xdr:rowOff>
    </xdr:from>
    <xdr:ext cx="469744" cy="259045"/>
    <xdr:sp macro="" textlink="">
      <xdr:nvSpPr>
        <xdr:cNvPr id="155" name="n_2mainValue債務償還比率">
          <a:extLst>
            <a:ext uri="{FF2B5EF4-FFF2-40B4-BE49-F238E27FC236}">
              <a16:creationId xmlns:a16="http://schemas.microsoft.com/office/drawing/2014/main" id="{DC091983-BF9D-47F3-889E-1496CD177601}"/>
            </a:ext>
          </a:extLst>
        </xdr:cNvPr>
        <xdr:cNvSpPr txBox="1"/>
      </xdr:nvSpPr>
      <xdr:spPr>
        <a:xfrm>
          <a:off x="13087427" y="61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131475</xdr:rowOff>
    </xdr:from>
    <xdr:ext cx="469744" cy="259045"/>
    <xdr:sp macro="" textlink="">
      <xdr:nvSpPr>
        <xdr:cNvPr id="156" name="n_3mainValue債務償還比率">
          <a:extLst>
            <a:ext uri="{FF2B5EF4-FFF2-40B4-BE49-F238E27FC236}">
              <a16:creationId xmlns:a16="http://schemas.microsoft.com/office/drawing/2014/main" id="{D420D3A1-A950-41EC-BE3E-494414737CEE}"/>
            </a:ext>
          </a:extLst>
        </xdr:cNvPr>
        <xdr:cNvSpPr txBox="1"/>
      </xdr:nvSpPr>
      <xdr:spPr>
        <a:xfrm>
          <a:off x="12325427" y="656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163237</xdr:rowOff>
    </xdr:from>
    <xdr:ext cx="469744" cy="259045"/>
    <xdr:sp macro="" textlink="">
      <xdr:nvSpPr>
        <xdr:cNvPr id="157" name="n_4mainValue債務償還比率">
          <a:extLst>
            <a:ext uri="{FF2B5EF4-FFF2-40B4-BE49-F238E27FC236}">
              <a16:creationId xmlns:a16="http://schemas.microsoft.com/office/drawing/2014/main" id="{76D5C76C-F116-4418-A7F2-B883A490C42E}"/>
            </a:ext>
          </a:extLst>
        </xdr:cNvPr>
        <xdr:cNvSpPr txBox="1"/>
      </xdr:nvSpPr>
      <xdr:spPr>
        <a:xfrm>
          <a:off x="11563427" y="64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C146B199-5C39-4975-8B4F-0607BF37894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B40F001A-14E6-4BEF-86F8-47F53E7C280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AE45C1A-57F0-4988-A878-E89E3BE771E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6AF8EC8C-F83D-41AE-8BD9-D51D620CB4A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8989C311-049F-4FF7-B03E-4CEC438D41E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BC38A65F-2B95-4080-915D-DEC4E0441E8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516EC7-3FD1-4A0C-8CA7-0A990DDCB7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67A4DD-FD2D-4CE3-8E77-6F497135206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17542F-D26C-43E4-93D3-2B8BC8A1CB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1E2760-C4FD-428C-80CB-DA13439A37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97B3AC-F7E0-4D39-BCF2-B3D0808DCF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0992FC-309C-47E9-9705-A046FC2392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1C7B7A-17AA-47B1-AB62-E8B1EC04BD0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39E960-40AF-4722-AEA7-318C05F9F4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B3BAEC-E526-4014-A45E-A3088C89C7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D06A9D-F96E-4175-A542-0715878247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187,040
183,826
113.60
88,017,699
82,700,076
5,132,299
40,382,203
57,306,222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498424-5016-4316-9DB1-5124AB0454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5FFE15-DEF5-44B4-ACE5-42EEF9D7B6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6CB751-2A1D-41D1-9450-B132D4BAA3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8E7031-2AB4-416B-B255-E9E67FA762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F7C750-0522-425F-B5AD-BF3CD4E471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9583F1-7C86-4A6D-BB3C-F16AA088E4D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55B8AC-FA20-43E7-AD8B-0D75955B69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53D001-9C94-4DF3-AF52-D7043865C3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9893EA-B5AD-42DA-82FC-088FD3DAED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AAE77E-6AFE-4534-8718-6A2A3163D7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E06AD3-90E2-48E1-A40D-F19FA21D63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D10D80-FB62-408C-A9D3-7297744DB5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07DEFC-D15E-44F0-8078-C3F99D57D0F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1F229E-62AA-413E-9AB5-06342BCF3F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3320E1-3B6A-43BE-9CAF-F4A054EDA3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A639D1-BA3F-4E43-A8E9-1DE6C11A10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2D59D9-1244-4C9B-B3CE-D44EFA3038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11758B-AB65-4F5E-A955-3DC517542A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E7B292-2DEB-47E6-ADB8-D6E54C47B0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8AA4F8-7421-4BD4-B27D-9F78C57B334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79462A-BFC3-4D51-B926-947F84791E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5D5EB0-2F66-4D5C-8D1F-1CF1F06197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FB238C-348D-47DE-A9DF-8E3CFCFDF3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33AFA3-4F40-4798-AFD8-55F0AAE0D82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C5D915-B364-41DE-9FCB-28335FE45A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866606-CD18-40F4-BF69-00F131DDD3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4B2EE5-C3F7-4D18-9A22-F9258BAA58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FC41D71-7387-4806-9187-65E526796E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DB0569-D9D0-4271-9555-5342C8BE20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BA673C-5FF3-4556-88F6-855702265AF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9093ED-D672-4F74-ACF5-F0E3BBDBBF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EC311B-5249-43F2-8CA2-FAD2C277354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26F35AF-2710-4A56-B577-38B0431CD26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8DC4C39-1B87-40E3-B1FF-A87164024EC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BAD7439-73A2-4B0C-962A-0E62B47B879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48D17E4-A558-44AF-A2C6-0FFA505274B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3A8FBA8-4137-42E3-B2AA-E0AF5FCA26D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99552ED-B903-4ADE-BBB4-087B60060CE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A2F2A1D-1545-40A4-8287-2280FD3A2AF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DF79466-A35B-4624-A467-7F298C1DC5C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B87CE0F-67D4-44F3-A2F5-FADF1B2F3A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EAD620F-270A-4B63-BAB6-8CAF3105BB2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94CCF5A-A020-4866-8754-473FC64E982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498E60BF-FBF7-4B25-AF85-727624E9DF43}"/>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01F326CE-8B3F-4E7F-8C36-8B555763C9FB}"/>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16B37020-E31E-4817-912D-DDFA98DFF2C3}"/>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E6954F9E-BDF5-4700-8552-6695BBF0B668}"/>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12ED4524-3087-4FC3-80EA-09A598AAB995}"/>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DC2D09B7-1CE1-4D36-B7D9-0C1D6123E153}"/>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5CEEA54C-CEA7-4554-8847-9BA041F12D64}"/>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614A2C60-8D29-40FA-8E04-8AF17CE1BFF8}"/>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B1E5EF0D-9F80-4224-BA27-1D9DBA6B9CB5}"/>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E5536ECF-EF67-4222-91BC-8E6AC9F42B2F}"/>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4827B094-000F-43AD-AB1F-C1E5CF6DA852}"/>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F682533-6A1A-4DCA-87FD-61A2F9B012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994908A-DE03-458E-94B6-6199B554D5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C3DD4EC-DDFE-40C2-9FAF-9424A6283BA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DFA256-5FB9-47E0-9208-FE8D16CDEC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93F615-D579-4850-B1C5-F62BB81CF2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75692</xdr:rowOff>
    </xdr:from>
    <xdr:to>
      <xdr:col>24</xdr:col>
      <xdr:colOff>114300</xdr:colOff>
      <xdr:row>38</xdr:row>
      <xdr:rowOff>5842</xdr:rowOff>
    </xdr:to>
    <xdr:sp macro="" textlink="">
      <xdr:nvSpPr>
        <xdr:cNvPr id="71" name="楕円 70">
          <a:extLst>
            <a:ext uri="{FF2B5EF4-FFF2-40B4-BE49-F238E27FC236}">
              <a16:creationId xmlns:a16="http://schemas.microsoft.com/office/drawing/2014/main" id="{3A5F955E-E5A7-4FF7-A04F-BBA66E0CF21E}"/>
            </a:ext>
          </a:extLst>
        </xdr:cNvPr>
        <xdr:cNvSpPr/>
      </xdr:nvSpPr>
      <xdr:spPr>
        <a:xfrm>
          <a:off x="45847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54119</xdr:rowOff>
    </xdr:from>
    <xdr:ext cx="405111" cy="259045"/>
    <xdr:sp macro="" textlink="">
      <xdr:nvSpPr>
        <xdr:cNvPr id="72" name="【道路】&#10;有形固定資産減価償却率該当値テキスト">
          <a:extLst>
            <a:ext uri="{FF2B5EF4-FFF2-40B4-BE49-F238E27FC236}">
              <a16:creationId xmlns:a16="http://schemas.microsoft.com/office/drawing/2014/main" id="{27DFBB05-28D3-47D7-BE95-7A85EDFCC15E}"/>
            </a:ext>
          </a:extLst>
        </xdr:cNvPr>
        <xdr:cNvSpPr txBox="1"/>
      </xdr:nvSpPr>
      <xdr:spPr>
        <a:xfrm>
          <a:off x="4673600"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45974</xdr:rowOff>
    </xdr:from>
    <xdr:to>
      <xdr:col>20</xdr:col>
      <xdr:colOff>38100</xdr:colOff>
      <xdr:row>37</xdr:row>
      <xdr:rowOff>147574</xdr:rowOff>
    </xdr:to>
    <xdr:sp macro="" textlink="">
      <xdr:nvSpPr>
        <xdr:cNvPr id="73" name="楕円 72">
          <a:extLst>
            <a:ext uri="{FF2B5EF4-FFF2-40B4-BE49-F238E27FC236}">
              <a16:creationId xmlns:a16="http://schemas.microsoft.com/office/drawing/2014/main" id="{597AD531-1F3A-480E-B315-B9063CB88CEB}"/>
            </a:ext>
          </a:extLst>
        </xdr:cNvPr>
        <xdr:cNvSpPr/>
      </xdr:nvSpPr>
      <xdr:spPr>
        <a:xfrm>
          <a:off x="3746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96774</xdr:rowOff>
    </xdr:from>
    <xdr:to>
      <xdr:col>24</xdr:col>
      <xdr:colOff>63500</xdr:colOff>
      <xdr:row>37</xdr:row>
      <xdr:rowOff>126492</xdr:rowOff>
    </xdr:to>
    <xdr:cxnSp macro="">
      <xdr:nvCxnSpPr>
        <xdr:cNvPr id="74" name="直線コネクタ 73">
          <a:extLst>
            <a:ext uri="{FF2B5EF4-FFF2-40B4-BE49-F238E27FC236}">
              <a16:creationId xmlns:a16="http://schemas.microsoft.com/office/drawing/2014/main" id="{6B8E840A-52AD-4C7C-AB2C-EF962594B2FC}"/>
            </a:ext>
          </a:extLst>
        </xdr:cNvPr>
        <xdr:cNvCxnSpPr/>
      </xdr:nvCxnSpPr>
      <xdr:spPr>
        <a:xfrm>
          <a:off x="3797300" y="644042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xdr:rowOff>
    </xdr:from>
    <xdr:to>
      <xdr:col>15</xdr:col>
      <xdr:colOff>101600</xdr:colOff>
      <xdr:row>37</xdr:row>
      <xdr:rowOff>101854</xdr:rowOff>
    </xdr:to>
    <xdr:sp macro="" textlink="">
      <xdr:nvSpPr>
        <xdr:cNvPr id="75" name="楕円 74">
          <a:extLst>
            <a:ext uri="{FF2B5EF4-FFF2-40B4-BE49-F238E27FC236}">
              <a16:creationId xmlns:a16="http://schemas.microsoft.com/office/drawing/2014/main" id="{5FEC698B-96DB-4A5C-A05C-03670E57A33C}"/>
            </a:ext>
          </a:extLst>
        </xdr:cNvPr>
        <xdr:cNvSpPr/>
      </xdr:nvSpPr>
      <xdr:spPr>
        <a:xfrm>
          <a:off x="2857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51054</xdr:rowOff>
    </xdr:from>
    <xdr:to>
      <xdr:col>19</xdr:col>
      <xdr:colOff>177800</xdr:colOff>
      <xdr:row>37</xdr:row>
      <xdr:rowOff>96774</xdr:rowOff>
    </xdr:to>
    <xdr:cxnSp macro="">
      <xdr:nvCxnSpPr>
        <xdr:cNvPr id="76" name="直線コネクタ 75">
          <a:extLst>
            <a:ext uri="{FF2B5EF4-FFF2-40B4-BE49-F238E27FC236}">
              <a16:creationId xmlns:a16="http://schemas.microsoft.com/office/drawing/2014/main" id="{D100DD10-7F6D-4B96-ACE0-00F50AFCA156}"/>
            </a:ext>
          </a:extLst>
        </xdr:cNvPr>
        <xdr:cNvCxnSpPr/>
      </xdr:nvCxnSpPr>
      <xdr:spPr>
        <a:xfrm>
          <a:off x="2908300" y="63947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125984</xdr:rowOff>
    </xdr:from>
    <xdr:to>
      <xdr:col>10</xdr:col>
      <xdr:colOff>165100</xdr:colOff>
      <xdr:row>37</xdr:row>
      <xdr:rowOff>56134</xdr:rowOff>
    </xdr:to>
    <xdr:sp macro="" textlink="">
      <xdr:nvSpPr>
        <xdr:cNvPr id="77" name="楕円 76">
          <a:extLst>
            <a:ext uri="{FF2B5EF4-FFF2-40B4-BE49-F238E27FC236}">
              <a16:creationId xmlns:a16="http://schemas.microsoft.com/office/drawing/2014/main" id="{4E4FE942-1AB2-4A50-8777-89C519028C4B}"/>
            </a:ext>
          </a:extLst>
        </xdr:cNvPr>
        <xdr:cNvSpPr/>
      </xdr:nvSpPr>
      <xdr:spPr>
        <a:xfrm>
          <a:off x="1968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xdr:rowOff>
    </xdr:from>
    <xdr:to>
      <xdr:col>15</xdr:col>
      <xdr:colOff>50800</xdr:colOff>
      <xdr:row>37</xdr:row>
      <xdr:rowOff>51054</xdr:rowOff>
    </xdr:to>
    <xdr:cxnSp macro="">
      <xdr:nvCxnSpPr>
        <xdr:cNvPr id="78" name="直線コネクタ 77">
          <a:extLst>
            <a:ext uri="{FF2B5EF4-FFF2-40B4-BE49-F238E27FC236}">
              <a16:creationId xmlns:a16="http://schemas.microsoft.com/office/drawing/2014/main" id="{86B1D06C-171D-48E1-A257-B57A7FD30838}"/>
            </a:ext>
          </a:extLst>
        </xdr:cNvPr>
        <xdr:cNvCxnSpPr/>
      </xdr:nvCxnSpPr>
      <xdr:spPr>
        <a:xfrm>
          <a:off x="2019300" y="63489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80264</xdr:rowOff>
    </xdr:from>
    <xdr:to>
      <xdr:col>6</xdr:col>
      <xdr:colOff>38100</xdr:colOff>
      <xdr:row>37</xdr:row>
      <xdr:rowOff>10414</xdr:rowOff>
    </xdr:to>
    <xdr:sp macro="" textlink="">
      <xdr:nvSpPr>
        <xdr:cNvPr id="79" name="楕円 78">
          <a:extLst>
            <a:ext uri="{FF2B5EF4-FFF2-40B4-BE49-F238E27FC236}">
              <a16:creationId xmlns:a16="http://schemas.microsoft.com/office/drawing/2014/main" id="{590CF15E-3D2F-450F-8850-8572F3692FF6}"/>
            </a:ext>
          </a:extLst>
        </xdr:cNvPr>
        <xdr:cNvSpPr/>
      </xdr:nvSpPr>
      <xdr:spPr>
        <a:xfrm>
          <a:off x="1079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131064</xdr:rowOff>
    </xdr:from>
    <xdr:to>
      <xdr:col>10</xdr:col>
      <xdr:colOff>114300</xdr:colOff>
      <xdr:row>37</xdr:row>
      <xdr:rowOff>5334</xdr:rowOff>
    </xdr:to>
    <xdr:cxnSp macro="">
      <xdr:nvCxnSpPr>
        <xdr:cNvPr id="80" name="直線コネクタ 79">
          <a:extLst>
            <a:ext uri="{FF2B5EF4-FFF2-40B4-BE49-F238E27FC236}">
              <a16:creationId xmlns:a16="http://schemas.microsoft.com/office/drawing/2014/main" id="{B1D53C5C-825B-4945-8EC1-707B7644B5AC}"/>
            </a:ext>
          </a:extLst>
        </xdr:cNvPr>
        <xdr:cNvCxnSpPr/>
      </xdr:nvCxnSpPr>
      <xdr:spPr>
        <a:xfrm>
          <a:off x="1130300" y="63032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7C4EB9FF-9CF3-4584-AAAE-AC1639F457CF}"/>
            </a:ext>
          </a:extLst>
        </xdr:cNvPr>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EEB4AE2E-3C07-4F60-BF15-D80FFEA711B6}"/>
            </a:ext>
          </a:extLst>
        </xdr:cNvPr>
        <xdr:cNvSpPr txBox="1"/>
      </xdr:nvSpPr>
      <xdr:spPr>
        <a:xfrm>
          <a:off x="2705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F1652458-5359-4A9B-B600-53C8D57CC169}"/>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6577F26B-203E-4104-95BA-6FAF9DD1904C}"/>
            </a:ext>
          </a:extLst>
        </xdr:cNvPr>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138701</xdr:rowOff>
    </xdr:from>
    <xdr:ext cx="405111" cy="259045"/>
    <xdr:sp macro="" textlink="">
      <xdr:nvSpPr>
        <xdr:cNvPr id="85" name="n_1mainValue【道路】&#10;有形固定資産減価償却率">
          <a:extLst>
            <a:ext uri="{FF2B5EF4-FFF2-40B4-BE49-F238E27FC236}">
              <a16:creationId xmlns:a16="http://schemas.microsoft.com/office/drawing/2014/main" id="{759CAF69-D081-4992-BA46-44AD28FCAB15}"/>
            </a:ext>
          </a:extLst>
        </xdr:cNvPr>
        <xdr:cNvSpPr txBox="1"/>
      </xdr:nvSpPr>
      <xdr:spPr>
        <a:xfrm>
          <a:off x="35820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92981</xdr:rowOff>
    </xdr:from>
    <xdr:ext cx="405111" cy="259045"/>
    <xdr:sp macro="" textlink="">
      <xdr:nvSpPr>
        <xdr:cNvPr id="86" name="n_2mainValue【道路】&#10;有形固定資産減価償却率">
          <a:extLst>
            <a:ext uri="{FF2B5EF4-FFF2-40B4-BE49-F238E27FC236}">
              <a16:creationId xmlns:a16="http://schemas.microsoft.com/office/drawing/2014/main" id="{D9B3CCA0-481E-438B-BDAE-69144BFB08BC}"/>
            </a:ext>
          </a:extLst>
        </xdr:cNvPr>
        <xdr:cNvSpPr txBox="1"/>
      </xdr:nvSpPr>
      <xdr:spPr>
        <a:xfrm>
          <a:off x="2705744" y="643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47261</xdr:rowOff>
    </xdr:from>
    <xdr:ext cx="405111" cy="259045"/>
    <xdr:sp macro="" textlink="">
      <xdr:nvSpPr>
        <xdr:cNvPr id="87" name="n_3mainValue【道路】&#10;有形固定資産減価償却率">
          <a:extLst>
            <a:ext uri="{FF2B5EF4-FFF2-40B4-BE49-F238E27FC236}">
              <a16:creationId xmlns:a16="http://schemas.microsoft.com/office/drawing/2014/main" id="{5EB040EC-2FD5-45D0-8941-1AB41B2FA52C}"/>
            </a:ext>
          </a:extLst>
        </xdr:cNvPr>
        <xdr:cNvSpPr txBox="1"/>
      </xdr:nvSpPr>
      <xdr:spPr>
        <a:xfrm>
          <a:off x="18167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8" name="n_4mainValue【道路】&#10;有形固定資産減価償却率">
          <a:extLst>
            <a:ext uri="{FF2B5EF4-FFF2-40B4-BE49-F238E27FC236}">
              <a16:creationId xmlns:a16="http://schemas.microsoft.com/office/drawing/2014/main" id="{9AAE063B-643B-4783-8964-C3607F2F5A52}"/>
            </a:ext>
          </a:extLst>
        </xdr:cNvPr>
        <xdr:cNvSpPr txBox="1"/>
      </xdr:nvSpPr>
      <xdr:spPr>
        <a:xfrm>
          <a:off x="927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8639B97-7CFF-4F3B-AF63-216AA3FB5B2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3788D32-BE76-42E5-97CE-6D8910B80E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D619EE8-CB04-4991-B20D-D518E90A31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6D8F4C0-E366-4685-B721-BEFAFA7C93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015B248-FA84-4065-991F-E1F491C548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7D7F50C-650F-46CE-A00F-2E91E959A1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FE9D6B7-362D-4F8A-BB53-325C46012E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661EC55-2B6C-4E7D-A70C-6E800262670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82C70E4-FCDC-45AA-9AD2-C5BB8D98432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37C3BE1-373D-46BF-8046-B78550E0002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603D7F3-E582-42D6-9F43-36239C06613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7FD3E60-E1BA-405D-B10E-CA3A7270309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3AAA1CF1-307E-4291-8C12-0E7A28765B0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80A39D14-5B9B-4235-8553-3FC14F03082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7B20B781-D88C-4654-8F6F-0E6EFB12AD9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6A0D1B51-9761-419B-8301-8EFDF6A84B93}"/>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2974C21-274E-4E9E-A66E-223C25A9299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DB9811FB-9B93-40ED-91D3-FCDD2F57346D}"/>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6D7A735-9C1B-4AC0-9DB9-C11A7F755B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25E1E56-8227-4E6B-9212-349AA46B3D5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BA69C533-5ED4-4E64-B49B-0CA6581BD2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7BF04705-17E9-4AEC-B97E-8C0E789B7015}"/>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8823A78E-6650-4CDE-9F67-F0E2C1C10549}"/>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6BBE0F38-F32A-45E5-9933-1CEB0B80F6BF}"/>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91CE2549-5356-415E-ADFE-D4E74A3C06C3}"/>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3829673B-9C46-45B2-BE55-DE5D0F4E9BDA}"/>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A14F076C-5DA3-4E9C-AC53-795F6A027075}"/>
            </a:ext>
          </a:extLst>
        </xdr:cNvPr>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B5570475-C83D-4141-9B90-3D44EFA3C135}"/>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93D227F3-196D-47BA-9F59-679336AC22E2}"/>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3AFF9376-EECF-4218-9443-EA0B7E777983}"/>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A1D1F504-5AE6-4BE1-BBB3-8990A9705851}"/>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916E3803-F575-43DE-AD2B-A91BB8C8AE64}"/>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96E5773-5F3A-4710-97DA-600F1FFA9FB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DEA9939-1304-43AB-B46C-7A513DA5F1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D2E2671-624B-4303-9084-49D925BEA2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26F10F1-BA8F-4D97-8303-ECE6BF0E04E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A9638E5-7B42-4C50-91D4-30EF8E935B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104450</xdr:rowOff>
    </xdr:from>
    <xdr:to>
      <xdr:col>55</xdr:col>
      <xdr:colOff>50800</xdr:colOff>
      <xdr:row>41</xdr:row>
      <xdr:rowOff>34600</xdr:rowOff>
    </xdr:to>
    <xdr:sp macro="" textlink="">
      <xdr:nvSpPr>
        <xdr:cNvPr id="126" name="楕円 125">
          <a:extLst>
            <a:ext uri="{FF2B5EF4-FFF2-40B4-BE49-F238E27FC236}">
              <a16:creationId xmlns:a16="http://schemas.microsoft.com/office/drawing/2014/main" id="{19E5BFC0-06B3-4B6F-9F2C-0B77BA0B3EEB}"/>
            </a:ext>
          </a:extLst>
        </xdr:cNvPr>
        <xdr:cNvSpPr/>
      </xdr:nvSpPr>
      <xdr:spPr>
        <a:xfrm>
          <a:off x="10426700" y="696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19377</xdr:rowOff>
    </xdr:from>
    <xdr:ext cx="469744" cy="259045"/>
    <xdr:sp macro="" textlink="">
      <xdr:nvSpPr>
        <xdr:cNvPr id="127" name="【道路】&#10;一人当たり延長該当値テキスト">
          <a:extLst>
            <a:ext uri="{FF2B5EF4-FFF2-40B4-BE49-F238E27FC236}">
              <a16:creationId xmlns:a16="http://schemas.microsoft.com/office/drawing/2014/main" id="{0B8EB31B-92F2-444E-A845-097F631C308E}"/>
            </a:ext>
          </a:extLst>
        </xdr:cNvPr>
        <xdr:cNvSpPr txBox="1"/>
      </xdr:nvSpPr>
      <xdr:spPr>
        <a:xfrm>
          <a:off x="10515600" y="687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105135</xdr:rowOff>
    </xdr:from>
    <xdr:to>
      <xdr:col>50</xdr:col>
      <xdr:colOff>165100</xdr:colOff>
      <xdr:row>41</xdr:row>
      <xdr:rowOff>35285</xdr:rowOff>
    </xdr:to>
    <xdr:sp macro="" textlink="">
      <xdr:nvSpPr>
        <xdr:cNvPr id="128" name="楕円 127">
          <a:extLst>
            <a:ext uri="{FF2B5EF4-FFF2-40B4-BE49-F238E27FC236}">
              <a16:creationId xmlns:a16="http://schemas.microsoft.com/office/drawing/2014/main" id="{7CF204FA-6031-488C-B7C9-18E7C38AB3C5}"/>
            </a:ext>
          </a:extLst>
        </xdr:cNvPr>
        <xdr:cNvSpPr/>
      </xdr:nvSpPr>
      <xdr:spPr>
        <a:xfrm>
          <a:off x="9588500" y="696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155250</xdr:rowOff>
    </xdr:from>
    <xdr:to>
      <xdr:col>55</xdr:col>
      <xdr:colOff>0</xdr:colOff>
      <xdr:row>40</xdr:row>
      <xdr:rowOff>155935</xdr:rowOff>
    </xdr:to>
    <xdr:cxnSp macro="">
      <xdr:nvCxnSpPr>
        <xdr:cNvPr id="129" name="直線コネクタ 128">
          <a:extLst>
            <a:ext uri="{FF2B5EF4-FFF2-40B4-BE49-F238E27FC236}">
              <a16:creationId xmlns:a16="http://schemas.microsoft.com/office/drawing/2014/main" id="{1871F315-8848-46C3-A229-F0C257C14F6F}"/>
            </a:ext>
          </a:extLst>
        </xdr:cNvPr>
        <xdr:cNvCxnSpPr/>
      </xdr:nvCxnSpPr>
      <xdr:spPr>
        <a:xfrm flipV="1">
          <a:off x="9639300" y="7013250"/>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105821</xdr:rowOff>
    </xdr:from>
    <xdr:to>
      <xdr:col>46</xdr:col>
      <xdr:colOff>38100</xdr:colOff>
      <xdr:row>41</xdr:row>
      <xdr:rowOff>35971</xdr:rowOff>
    </xdr:to>
    <xdr:sp macro="" textlink="">
      <xdr:nvSpPr>
        <xdr:cNvPr id="130" name="楕円 129">
          <a:extLst>
            <a:ext uri="{FF2B5EF4-FFF2-40B4-BE49-F238E27FC236}">
              <a16:creationId xmlns:a16="http://schemas.microsoft.com/office/drawing/2014/main" id="{C28C5B12-C59D-4921-8BFC-598A337728FB}"/>
            </a:ext>
          </a:extLst>
        </xdr:cNvPr>
        <xdr:cNvSpPr/>
      </xdr:nvSpPr>
      <xdr:spPr>
        <a:xfrm>
          <a:off x="8699500" y="69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155935</xdr:rowOff>
    </xdr:from>
    <xdr:to>
      <xdr:col>50</xdr:col>
      <xdr:colOff>114300</xdr:colOff>
      <xdr:row>40</xdr:row>
      <xdr:rowOff>156621</xdr:rowOff>
    </xdr:to>
    <xdr:cxnSp macro="">
      <xdr:nvCxnSpPr>
        <xdr:cNvPr id="131" name="直線コネクタ 130">
          <a:extLst>
            <a:ext uri="{FF2B5EF4-FFF2-40B4-BE49-F238E27FC236}">
              <a16:creationId xmlns:a16="http://schemas.microsoft.com/office/drawing/2014/main" id="{47CCF3A0-E344-41EB-8E49-62C0BB19BBC0}"/>
            </a:ext>
          </a:extLst>
        </xdr:cNvPr>
        <xdr:cNvCxnSpPr/>
      </xdr:nvCxnSpPr>
      <xdr:spPr>
        <a:xfrm flipV="1">
          <a:off x="8750300" y="701393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106325</xdr:rowOff>
    </xdr:from>
    <xdr:to>
      <xdr:col>41</xdr:col>
      <xdr:colOff>101600</xdr:colOff>
      <xdr:row>41</xdr:row>
      <xdr:rowOff>36475</xdr:rowOff>
    </xdr:to>
    <xdr:sp macro="" textlink="">
      <xdr:nvSpPr>
        <xdr:cNvPr id="132" name="楕円 131">
          <a:extLst>
            <a:ext uri="{FF2B5EF4-FFF2-40B4-BE49-F238E27FC236}">
              <a16:creationId xmlns:a16="http://schemas.microsoft.com/office/drawing/2014/main" id="{922A66BD-39A3-45E4-8B12-5553362D2283}"/>
            </a:ext>
          </a:extLst>
        </xdr:cNvPr>
        <xdr:cNvSpPr/>
      </xdr:nvSpPr>
      <xdr:spPr>
        <a:xfrm>
          <a:off x="7810500" y="69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156621</xdr:rowOff>
    </xdr:from>
    <xdr:to>
      <xdr:col>45</xdr:col>
      <xdr:colOff>177800</xdr:colOff>
      <xdr:row>40</xdr:row>
      <xdr:rowOff>157125</xdr:rowOff>
    </xdr:to>
    <xdr:cxnSp macro="">
      <xdr:nvCxnSpPr>
        <xdr:cNvPr id="133" name="直線コネクタ 132">
          <a:extLst>
            <a:ext uri="{FF2B5EF4-FFF2-40B4-BE49-F238E27FC236}">
              <a16:creationId xmlns:a16="http://schemas.microsoft.com/office/drawing/2014/main" id="{2A331E0F-576A-4634-B79D-B4247EC67094}"/>
            </a:ext>
          </a:extLst>
        </xdr:cNvPr>
        <xdr:cNvCxnSpPr/>
      </xdr:nvCxnSpPr>
      <xdr:spPr>
        <a:xfrm flipV="1">
          <a:off x="7861300" y="7014621"/>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107238</xdr:rowOff>
    </xdr:from>
    <xdr:to>
      <xdr:col>36</xdr:col>
      <xdr:colOff>165100</xdr:colOff>
      <xdr:row>41</xdr:row>
      <xdr:rowOff>37388</xdr:rowOff>
    </xdr:to>
    <xdr:sp macro="" textlink="">
      <xdr:nvSpPr>
        <xdr:cNvPr id="134" name="楕円 133">
          <a:extLst>
            <a:ext uri="{FF2B5EF4-FFF2-40B4-BE49-F238E27FC236}">
              <a16:creationId xmlns:a16="http://schemas.microsoft.com/office/drawing/2014/main" id="{FF6C4E84-E28D-43B0-85C1-3C3FB32A129A}"/>
            </a:ext>
          </a:extLst>
        </xdr:cNvPr>
        <xdr:cNvSpPr/>
      </xdr:nvSpPr>
      <xdr:spPr>
        <a:xfrm>
          <a:off x="6921500" y="696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157125</xdr:rowOff>
    </xdr:from>
    <xdr:to>
      <xdr:col>41</xdr:col>
      <xdr:colOff>50800</xdr:colOff>
      <xdr:row>40</xdr:row>
      <xdr:rowOff>158038</xdr:rowOff>
    </xdr:to>
    <xdr:cxnSp macro="">
      <xdr:nvCxnSpPr>
        <xdr:cNvPr id="135" name="直線コネクタ 134">
          <a:extLst>
            <a:ext uri="{FF2B5EF4-FFF2-40B4-BE49-F238E27FC236}">
              <a16:creationId xmlns:a16="http://schemas.microsoft.com/office/drawing/2014/main" id="{8504E2C2-48FD-4CBA-8972-B2FB6E896922}"/>
            </a:ext>
          </a:extLst>
        </xdr:cNvPr>
        <xdr:cNvCxnSpPr/>
      </xdr:nvCxnSpPr>
      <xdr:spPr>
        <a:xfrm flipV="1">
          <a:off x="6972300" y="7015125"/>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1C13D310-AEE5-4695-84D5-377915ABAD13}"/>
            </a:ext>
          </a:extLst>
        </xdr:cNvPr>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F7E83266-0BBC-405B-B802-2787C8C6CC08}"/>
            </a:ext>
          </a:extLst>
        </xdr:cNvPr>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CEA1EAC6-D627-47A5-BCC1-B0503DE6501D}"/>
            </a:ext>
          </a:extLst>
        </xdr:cNvPr>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B95A4EC3-62ED-492F-9B68-E654540A5E74}"/>
            </a:ext>
          </a:extLst>
        </xdr:cNvPr>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26412</xdr:rowOff>
    </xdr:from>
    <xdr:ext cx="469744" cy="259045"/>
    <xdr:sp macro="" textlink="">
      <xdr:nvSpPr>
        <xdr:cNvPr id="140" name="n_1mainValue【道路】&#10;一人当たり延長">
          <a:extLst>
            <a:ext uri="{FF2B5EF4-FFF2-40B4-BE49-F238E27FC236}">
              <a16:creationId xmlns:a16="http://schemas.microsoft.com/office/drawing/2014/main" id="{656D4566-96F6-4093-BB60-1AAE7C35C290}"/>
            </a:ext>
          </a:extLst>
        </xdr:cNvPr>
        <xdr:cNvSpPr txBox="1"/>
      </xdr:nvSpPr>
      <xdr:spPr>
        <a:xfrm>
          <a:off x="9391727" y="705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27098</xdr:rowOff>
    </xdr:from>
    <xdr:ext cx="469744" cy="259045"/>
    <xdr:sp macro="" textlink="">
      <xdr:nvSpPr>
        <xdr:cNvPr id="141" name="n_2mainValue【道路】&#10;一人当たり延長">
          <a:extLst>
            <a:ext uri="{FF2B5EF4-FFF2-40B4-BE49-F238E27FC236}">
              <a16:creationId xmlns:a16="http://schemas.microsoft.com/office/drawing/2014/main" id="{AF8BAEF8-C1D1-4DF9-9B2F-5165A3F5536C}"/>
            </a:ext>
          </a:extLst>
        </xdr:cNvPr>
        <xdr:cNvSpPr txBox="1"/>
      </xdr:nvSpPr>
      <xdr:spPr>
        <a:xfrm>
          <a:off x="8515427" y="70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27602</xdr:rowOff>
    </xdr:from>
    <xdr:ext cx="469744" cy="259045"/>
    <xdr:sp macro="" textlink="">
      <xdr:nvSpPr>
        <xdr:cNvPr id="142" name="n_3mainValue【道路】&#10;一人当たり延長">
          <a:extLst>
            <a:ext uri="{FF2B5EF4-FFF2-40B4-BE49-F238E27FC236}">
              <a16:creationId xmlns:a16="http://schemas.microsoft.com/office/drawing/2014/main" id="{39FF66C6-372F-4142-97F1-F55D0D928141}"/>
            </a:ext>
          </a:extLst>
        </xdr:cNvPr>
        <xdr:cNvSpPr txBox="1"/>
      </xdr:nvSpPr>
      <xdr:spPr>
        <a:xfrm>
          <a:off x="7626427" y="70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28515</xdr:rowOff>
    </xdr:from>
    <xdr:ext cx="469744" cy="259045"/>
    <xdr:sp macro="" textlink="">
      <xdr:nvSpPr>
        <xdr:cNvPr id="143" name="n_4mainValue【道路】&#10;一人当たり延長">
          <a:extLst>
            <a:ext uri="{FF2B5EF4-FFF2-40B4-BE49-F238E27FC236}">
              <a16:creationId xmlns:a16="http://schemas.microsoft.com/office/drawing/2014/main" id="{CF93DFC4-2B18-4CBA-82BF-EAA3F158648D}"/>
            </a:ext>
          </a:extLst>
        </xdr:cNvPr>
        <xdr:cNvSpPr txBox="1"/>
      </xdr:nvSpPr>
      <xdr:spPr>
        <a:xfrm>
          <a:off x="6737427" y="705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36F6D0B0-5925-482B-A542-46AF17F8D3F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45F20D70-07BF-469F-9C8B-15C0394EA3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16F7DD70-7210-4B93-BE24-111B3F4B5A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ACBA0B40-4E9B-4283-8963-6DD2CDDA70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A9FBF2CA-6861-4BB7-91D1-4D2000B343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7B2613C-BF75-410F-A925-2EC122B38A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492A327A-311B-4038-AA42-A320FF5BE8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C1E4DC31-8BDB-4FEC-B2ED-8FF1AFDD2F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FC126723-7138-4ED6-B0D5-6D919A395C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B979F7D-59E0-45A6-805D-1E06C018E5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7023AA1-B70E-4F4A-B0D4-BB9D1603E7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9EAA6281-86E6-47F8-AA5C-4FE3E3158B5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DBFF0A98-E1AA-4E83-9345-B0ED3AA31DF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7B0F6DFA-8069-462A-AE1C-F6FB7B30735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8A8D979B-BF2F-4BD5-9824-CF3A018933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F8C64E5C-710E-494C-A3A4-2A17BD7EDBA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141E212B-738A-40EA-90A5-8820A718D2A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C1ABD260-F75C-45EB-81FD-48A48C1F714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9E9BE3AB-4B5F-4DAC-922E-351F65810DA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BBD53510-A215-4D82-BFF1-7456F16173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588D9250-D1D6-4A58-9B40-A24F646CC82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8AF648E-94F3-4107-97F2-F4094BC57C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DF7A2978-2332-4252-8619-689128671AB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ABA8A02-457F-462A-958F-F12C5D9D01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B333E688-D9BF-4D75-85C0-3CF4D441C1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816ACDBF-38A4-49CA-8834-2A1279D04FF4}"/>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87FD1AD9-8062-4109-B8F0-C9E5E6805EAB}"/>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CEA75462-7B3A-4471-9601-7C2C14EAF61E}"/>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E487FDFE-1C5E-4616-BA7E-84238669F16C}"/>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F1165255-20E2-41DD-94E9-C9FA987A3227}"/>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1A3F43DA-95CF-4E80-8FE7-596C0812BAA4}"/>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F5153C84-6053-4501-9B35-018222E7C602}"/>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BA16A7F3-A675-449B-A17B-AC44DF68D0B4}"/>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B29A2D43-F4A7-4326-B82B-03970DB02D5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CCDF96C2-0A5E-49E5-AF1A-C84959C66675}"/>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A1BCC292-B014-4D0C-B35D-A5B608463944}"/>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EA1EEB9-F3BB-4341-B235-8220E4B612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FC3F6B2-1D98-4A61-A2FE-4344E43027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6F17E17-A55D-4F11-8054-6EBAE8EE9D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24D0A24-FFB5-4E11-9C4D-BEE7D45693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333F43-DF26-41FE-90D0-1DF8A0269A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85" name="楕円 184">
          <a:extLst>
            <a:ext uri="{FF2B5EF4-FFF2-40B4-BE49-F238E27FC236}">
              <a16:creationId xmlns:a16="http://schemas.microsoft.com/office/drawing/2014/main" id="{661CC7B7-B98D-4504-89E7-900EDB961E01}"/>
            </a:ext>
          </a:extLst>
        </xdr:cNvPr>
        <xdr:cNvSpPr/>
      </xdr:nvSpPr>
      <xdr:spPr>
        <a:xfrm>
          <a:off x="4584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11265</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FCBB1963-FF1B-4729-B529-725715C2BA97}"/>
            </a:ext>
          </a:extLst>
        </xdr:cNvPr>
        <xdr:cNvSpPr txBox="1"/>
      </xdr:nvSpPr>
      <xdr:spPr>
        <a:xfrm>
          <a:off x="4673600" y="1029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133713</xdr:rowOff>
    </xdr:from>
    <xdr:to>
      <xdr:col>20</xdr:col>
      <xdr:colOff>38100</xdr:colOff>
      <xdr:row>61</xdr:row>
      <xdr:rowOff>63863</xdr:rowOff>
    </xdr:to>
    <xdr:sp macro="" textlink="">
      <xdr:nvSpPr>
        <xdr:cNvPr id="187" name="楕円 186">
          <a:extLst>
            <a:ext uri="{FF2B5EF4-FFF2-40B4-BE49-F238E27FC236}">
              <a16:creationId xmlns:a16="http://schemas.microsoft.com/office/drawing/2014/main" id="{DA238C5D-E363-46E2-9F06-A6A42F5F22D0}"/>
            </a:ext>
          </a:extLst>
        </xdr:cNvPr>
        <xdr:cNvSpPr/>
      </xdr:nvSpPr>
      <xdr:spPr>
        <a:xfrm>
          <a:off x="3746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13063</xdr:rowOff>
    </xdr:from>
    <xdr:to>
      <xdr:col>24</xdr:col>
      <xdr:colOff>63500</xdr:colOff>
      <xdr:row>61</xdr:row>
      <xdr:rowOff>39188</xdr:rowOff>
    </xdr:to>
    <xdr:cxnSp macro="">
      <xdr:nvCxnSpPr>
        <xdr:cNvPr id="188" name="直線コネクタ 187">
          <a:extLst>
            <a:ext uri="{FF2B5EF4-FFF2-40B4-BE49-F238E27FC236}">
              <a16:creationId xmlns:a16="http://schemas.microsoft.com/office/drawing/2014/main" id="{0CE298A6-80C6-4759-8D54-EB67FF3B1C78}"/>
            </a:ext>
          </a:extLst>
        </xdr:cNvPr>
        <xdr:cNvCxnSpPr/>
      </xdr:nvCxnSpPr>
      <xdr:spPr>
        <a:xfrm>
          <a:off x="3797300" y="104715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89" name="楕円 188">
          <a:extLst>
            <a:ext uri="{FF2B5EF4-FFF2-40B4-BE49-F238E27FC236}">
              <a16:creationId xmlns:a16="http://schemas.microsoft.com/office/drawing/2014/main" id="{9E8F7886-38E1-4E4E-A36C-BCDB38FC0E6A}"/>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161653</xdr:rowOff>
    </xdr:from>
    <xdr:to>
      <xdr:col>19</xdr:col>
      <xdr:colOff>177800</xdr:colOff>
      <xdr:row>61</xdr:row>
      <xdr:rowOff>13063</xdr:rowOff>
    </xdr:to>
    <xdr:cxnSp macro="">
      <xdr:nvCxnSpPr>
        <xdr:cNvPr id="190" name="直線コネクタ 189">
          <a:extLst>
            <a:ext uri="{FF2B5EF4-FFF2-40B4-BE49-F238E27FC236}">
              <a16:creationId xmlns:a16="http://schemas.microsoft.com/office/drawing/2014/main" id="{12896E11-BDAA-44C8-859D-2B6E5791CB89}"/>
            </a:ext>
          </a:extLst>
        </xdr:cNvPr>
        <xdr:cNvCxnSpPr/>
      </xdr:nvCxnSpPr>
      <xdr:spPr>
        <a:xfrm>
          <a:off x="2908300" y="104486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1" name="楕円 190">
          <a:extLst>
            <a:ext uri="{FF2B5EF4-FFF2-40B4-BE49-F238E27FC236}">
              <a16:creationId xmlns:a16="http://schemas.microsoft.com/office/drawing/2014/main" id="{43889575-AD27-4B4A-A588-5EB0F28DA03A}"/>
            </a:ext>
          </a:extLst>
        </xdr:cNvPr>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60</xdr:row>
      <xdr:rowOff>161653</xdr:rowOff>
    </xdr:to>
    <xdr:cxnSp macro="">
      <xdr:nvCxnSpPr>
        <xdr:cNvPr id="192" name="直線コネクタ 191">
          <a:extLst>
            <a:ext uri="{FF2B5EF4-FFF2-40B4-BE49-F238E27FC236}">
              <a16:creationId xmlns:a16="http://schemas.microsoft.com/office/drawing/2014/main" id="{4994F2A9-2EA1-478C-9C0E-256A7A01EEF2}"/>
            </a:ext>
          </a:extLst>
        </xdr:cNvPr>
        <xdr:cNvCxnSpPr/>
      </xdr:nvCxnSpPr>
      <xdr:spPr>
        <a:xfrm>
          <a:off x="2019300" y="1043559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70031</xdr:rowOff>
    </xdr:from>
    <xdr:to>
      <xdr:col>6</xdr:col>
      <xdr:colOff>38100</xdr:colOff>
      <xdr:row>61</xdr:row>
      <xdr:rowOff>181</xdr:rowOff>
    </xdr:to>
    <xdr:sp macro="" textlink="">
      <xdr:nvSpPr>
        <xdr:cNvPr id="193" name="楕円 192">
          <a:extLst>
            <a:ext uri="{FF2B5EF4-FFF2-40B4-BE49-F238E27FC236}">
              <a16:creationId xmlns:a16="http://schemas.microsoft.com/office/drawing/2014/main" id="{D43CF189-3C1C-47BE-A462-4EACD57F719D}"/>
            </a:ext>
          </a:extLst>
        </xdr:cNvPr>
        <xdr:cNvSpPr/>
      </xdr:nvSpPr>
      <xdr:spPr>
        <a:xfrm>
          <a:off x="1079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120831</xdr:rowOff>
    </xdr:from>
    <xdr:to>
      <xdr:col>10</xdr:col>
      <xdr:colOff>114300</xdr:colOff>
      <xdr:row>60</xdr:row>
      <xdr:rowOff>148590</xdr:rowOff>
    </xdr:to>
    <xdr:cxnSp macro="">
      <xdr:nvCxnSpPr>
        <xdr:cNvPr id="194" name="直線コネクタ 193">
          <a:extLst>
            <a:ext uri="{FF2B5EF4-FFF2-40B4-BE49-F238E27FC236}">
              <a16:creationId xmlns:a16="http://schemas.microsoft.com/office/drawing/2014/main" id="{7B2794B5-FBDA-4F19-8692-45EDB428B293}"/>
            </a:ext>
          </a:extLst>
        </xdr:cNvPr>
        <xdr:cNvCxnSpPr/>
      </xdr:nvCxnSpPr>
      <xdr:spPr>
        <a:xfrm>
          <a:off x="1130300" y="104078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4D555DC2-DD86-42C4-BA7D-60601C9F6857}"/>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88F7CE10-FAD6-44F3-BDA5-478FF828FBCC}"/>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5CEBDD7E-E998-4364-8824-5CAB480948A5}"/>
            </a:ext>
          </a:extLst>
        </xdr:cNvPr>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75BDAD8-74BE-4681-803A-92048E772E04}"/>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9F34F0CD-B64B-4F3D-B664-A747DC236078}"/>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C0DB853D-8945-4169-AE66-C8C9C1C02763}"/>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73187ACF-6126-46FE-A50E-30035ED1A54E}"/>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A828FB3A-A44B-4FAF-B438-2F2238E45311}"/>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CE272849-07AC-427B-ACB0-373D0479FD0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30B249A6-9FA6-44B8-855F-0C99EE55AFB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2AC7CFD-538F-4748-B774-DDCDF38FB9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1D42D43-09A5-490F-84F1-5D2FDA56FC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A1A02F72-D132-4323-993A-01442D2A8B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2F79DE4-5039-41C0-B087-BE187494F4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8F288E8B-35B7-4404-8015-67C49479C05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2AD71969-DDEB-4A1F-BE20-33B0E08336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9D300C3-80E1-44D2-8F97-C76EB9AB76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268A536B-6804-44B4-9B65-6D1060362D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FE48AF31-CBC3-4E68-977F-2354162C009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6E3BA056-0C08-4D3F-86FD-27616C8E87C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2A1E71DD-3999-46FC-82A2-C5528F73BC8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3FC77468-E074-4880-A80A-B87D131AB08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167668A7-920A-4CEC-BEBB-B529DA9C51B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AB0B6E8F-5C13-47DB-953A-B9C5AEB987F1}"/>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831E3CFB-22B4-4446-8897-E0E0F50833E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7499DF89-BE41-445A-AE3D-DB712228CF5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2903556F-F9C8-4ADC-8078-EA1F7A19FB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04B7C54D-90E9-41B4-9F67-A1746C2C126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463D0EFD-12CA-47D1-B9E6-A46CEAFF3F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148A2CA5-0862-4BF7-A616-2A82BECE1C9D}"/>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4C910FB9-0731-4B1B-9220-C612B048D71C}"/>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146A1F08-3CE3-4497-AD4A-9AD3426A6320}"/>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33088036-2712-4ABE-8F62-F7E96ADAEBB5}"/>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8EF12A6F-990C-433F-9647-F5D79BE5BE01}"/>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A2D49373-B2D7-4889-9C78-0D8486101E6C}"/>
            </a:ext>
          </a:extLst>
        </xdr:cNvPr>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5083ACCC-E7F0-4DA6-BC4E-5B3C6918F379}"/>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ED659D25-AA8A-480E-96D2-925214EA2682}"/>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83BCDA0D-532D-4BFC-AB36-D659EC92EF44}"/>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E280B7F7-7504-4D54-B310-D5FF43DDE801}"/>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6A0305D5-A213-4326-B4E6-6C3A4740E4AA}"/>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160DF47-CDAD-47A9-9B38-48B36C7943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EE4D7FA-E00F-43E6-ABBD-F293B020F6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4CFBB9F-ED4B-4958-A323-0942A09FD75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9D4D481-D46C-44A7-95FA-DA6BD420589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424D6C8-A8EF-42A1-9160-133CF06C74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131500</xdr:rowOff>
    </xdr:from>
    <xdr:to>
      <xdr:col>55</xdr:col>
      <xdr:colOff>50800</xdr:colOff>
      <xdr:row>62</xdr:row>
      <xdr:rowOff>61650</xdr:rowOff>
    </xdr:to>
    <xdr:sp macro="" textlink="">
      <xdr:nvSpPr>
        <xdr:cNvPr id="240" name="楕円 239">
          <a:extLst>
            <a:ext uri="{FF2B5EF4-FFF2-40B4-BE49-F238E27FC236}">
              <a16:creationId xmlns:a16="http://schemas.microsoft.com/office/drawing/2014/main" id="{847BA70D-A39A-484F-A0F4-C5CC6F074D54}"/>
            </a:ext>
          </a:extLst>
        </xdr:cNvPr>
        <xdr:cNvSpPr/>
      </xdr:nvSpPr>
      <xdr:spPr>
        <a:xfrm>
          <a:off x="10426700" y="105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109927</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3A7BA1C9-575A-4B5E-891C-04CE7EE362BB}"/>
            </a:ext>
          </a:extLst>
        </xdr:cNvPr>
        <xdr:cNvSpPr txBox="1"/>
      </xdr:nvSpPr>
      <xdr:spPr>
        <a:xfrm>
          <a:off x="10515600" y="105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132985</xdr:rowOff>
    </xdr:from>
    <xdr:to>
      <xdr:col>50</xdr:col>
      <xdr:colOff>165100</xdr:colOff>
      <xdr:row>62</xdr:row>
      <xdr:rowOff>63135</xdr:rowOff>
    </xdr:to>
    <xdr:sp macro="" textlink="">
      <xdr:nvSpPr>
        <xdr:cNvPr id="242" name="楕円 241">
          <a:extLst>
            <a:ext uri="{FF2B5EF4-FFF2-40B4-BE49-F238E27FC236}">
              <a16:creationId xmlns:a16="http://schemas.microsoft.com/office/drawing/2014/main" id="{8C050FB3-D038-4ED7-B721-C49EDEA4259F}"/>
            </a:ext>
          </a:extLst>
        </xdr:cNvPr>
        <xdr:cNvSpPr/>
      </xdr:nvSpPr>
      <xdr:spPr>
        <a:xfrm>
          <a:off x="9588500" y="1059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10850</xdr:rowOff>
    </xdr:from>
    <xdr:to>
      <xdr:col>55</xdr:col>
      <xdr:colOff>0</xdr:colOff>
      <xdr:row>62</xdr:row>
      <xdr:rowOff>12335</xdr:rowOff>
    </xdr:to>
    <xdr:cxnSp macro="">
      <xdr:nvCxnSpPr>
        <xdr:cNvPr id="243" name="直線コネクタ 242">
          <a:extLst>
            <a:ext uri="{FF2B5EF4-FFF2-40B4-BE49-F238E27FC236}">
              <a16:creationId xmlns:a16="http://schemas.microsoft.com/office/drawing/2014/main" id="{83685C97-30A4-4B75-A880-84994EF5AF0D}"/>
            </a:ext>
          </a:extLst>
        </xdr:cNvPr>
        <xdr:cNvCxnSpPr/>
      </xdr:nvCxnSpPr>
      <xdr:spPr>
        <a:xfrm flipV="1">
          <a:off x="9639300" y="10640750"/>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136163</xdr:rowOff>
    </xdr:from>
    <xdr:to>
      <xdr:col>46</xdr:col>
      <xdr:colOff>38100</xdr:colOff>
      <xdr:row>62</xdr:row>
      <xdr:rowOff>66313</xdr:rowOff>
    </xdr:to>
    <xdr:sp macro="" textlink="">
      <xdr:nvSpPr>
        <xdr:cNvPr id="244" name="楕円 243">
          <a:extLst>
            <a:ext uri="{FF2B5EF4-FFF2-40B4-BE49-F238E27FC236}">
              <a16:creationId xmlns:a16="http://schemas.microsoft.com/office/drawing/2014/main" id="{8B6BE3CF-A59A-454A-9D50-914ACF8D53C8}"/>
            </a:ext>
          </a:extLst>
        </xdr:cNvPr>
        <xdr:cNvSpPr/>
      </xdr:nvSpPr>
      <xdr:spPr>
        <a:xfrm>
          <a:off x="8699500" y="105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12335</xdr:rowOff>
    </xdr:from>
    <xdr:to>
      <xdr:col>50</xdr:col>
      <xdr:colOff>114300</xdr:colOff>
      <xdr:row>62</xdr:row>
      <xdr:rowOff>15513</xdr:rowOff>
    </xdr:to>
    <xdr:cxnSp macro="">
      <xdr:nvCxnSpPr>
        <xdr:cNvPr id="245" name="直線コネクタ 244">
          <a:extLst>
            <a:ext uri="{FF2B5EF4-FFF2-40B4-BE49-F238E27FC236}">
              <a16:creationId xmlns:a16="http://schemas.microsoft.com/office/drawing/2014/main" id="{2724C0F0-DF8C-4BB7-BE4B-1B63BBAD2661}"/>
            </a:ext>
          </a:extLst>
        </xdr:cNvPr>
        <xdr:cNvCxnSpPr/>
      </xdr:nvCxnSpPr>
      <xdr:spPr>
        <a:xfrm flipV="1">
          <a:off x="8750300" y="10642235"/>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141480</xdr:rowOff>
    </xdr:from>
    <xdr:to>
      <xdr:col>41</xdr:col>
      <xdr:colOff>101600</xdr:colOff>
      <xdr:row>62</xdr:row>
      <xdr:rowOff>71630</xdr:rowOff>
    </xdr:to>
    <xdr:sp macro="" textlink="">
      <xdr:nvSpPr>
        <xdr:cNvPr id="246" name="楕円 245">
          <a:extLst>
            <a:ext uri="{FF2B5EF4-FFF2-40B4-BE49-F238E27FC236}">
              <a16:creationId xmlns:a16="http://schemas.microsoft.com/office/drawing/2014/main" id="{BE95C811-E1A6-43B5-BDF6-90D5350FEE85}"/>
            </a:ext>
          </a:extLst>
        </xdr:cNvPr>
        <xdr:cNvSpPr/>
      </xdr:nvSpPr>
      <xdr:spPr>
        <a:xfrm>
          <a:off x="7810500" y="10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15513</xdr:rowOff>
    </xdr:from>
    <xdr:to>
      <xdr:col>45</xdr:col>
      <xdr:colOff>177800</xdr:colOff>
      <xdr:row>62</xdr:row>
      <xdr:rowOff>20830</xdr:rowOff>
    </xdr:to>
    <xdr:cxnSp macro="">
      <xdr:nvCxnSpPr>
        <xdr:cNvPr id="247" name="直線コネクタ 246">
          <a:extLst>
            <a:ext uri="{FF2B5EF4-FFF2-40B4-BE49-F238E27FC236}">
              <a16:creationId xmlns:a16="http://schemas.microsoft.com/office/drawing/2014/main" id="{7C2B10CC-8620-4757-8F59-6AF2D8823FEB}"/>
            </a:ext>
          </a:extLst>
        </xdr:cNvPr>
        <xdr:cNvCxnSpPr/>
      </xdr:nvCxnSpPr>
      <xdr:spPr>
        <a:xfrm flipV="1">
          <a:off x="7861300" y="10645413"/>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143432</xdr:rowOff>
    </xdr:from>
    <xdr:to>
      <xdr:col>36</xdr:col>
      <xdr:colOff>165100</xdr:colOff>
      <xdr:row>62</xdr:row>
      <xdr:rowOff>73582</xdr:rowOff>
    </xdr:to>
    <xdr:sp macro="" textlink="">
      <xdr:nvSpPr>
        <xdr:cNvPr id="248" name="楕円 247">
          <a:extLst>
            <a:ext uri="{FF2B5EF4-FFF2-40B4-BE49-F238E27FC236}">
              <a16:creationId xmlns:a16="http://schemas.microsoft.com/office/drawing/2014/main" id="{3B903542-4EBD-4C51-A74E-0BC2FDF94181}"/>
            </a:ext>
          </a:extLst>
        </xdr:cNvPr>
        <xdr:cNvSpPr/>
      </xdr:nvSpPr>
      <xdr:spPr>
        <a:xfrm>
          <a:off x="6921500" y="106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20830</xdr:rowOff>
    </xdr:from>
    <xdr:to>
      <xdr:col>41</xdr:col>
      <xdr:colOff>50800</xdr:colOff>
      <xdr:row>62</xdr:row>
      <xdr:rowOff>22782</xdr:rowOff>
    </xdr:to>
    <xdr:cxnSp macro="">
      <xdr:nvCxnSpPr>
        <xdr:cNvPr id="249" name="直線コネクタ 248">
          <a:extLst>
            <a:ext uri="{FF2B5EF4-FFF2-40B4-BE49-F238E27FC236}">
              <a16:creationId xmlns:a16="http://schemas.microsoft.com/office/drawing/2014/main" id="{2688ED53-5AA0-4E10-BB93-D900ABE7D6D4}"/>
            </a:ext>
          </a:extLst>
        </xdr:cNvPr>
        <xdr:cNvCxnSpPr/>
      </xdr:nvCxnSpPr>
      <xdr:spPr>
        <a:xfrm flipV="1">
          <a:off x="6972300" y="10650730"/>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75F9200A-2EF8-4734-BFDA-17DF3377EA0D}"/>
            </a:ext>
          </a:extLst>
        </xdr:cNvPr>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71B38D76-9B22-4D42-8720-7EEE6C233340}"/>
            </a:ext>
          </a:extLst>
        </xdr:cNvPr>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6E1E4322-29BE-411C-BB5D-978C136B783D}"/>
            </a:ext>
          </a:extLst>
        </xdr:cNvPr>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7A2552B3-176A-4CD7-8AB9-A633C521670A}"/>
            </a:ext>
          </a:extLst>
        </xdr:cNvPr>
        <xdr:cNvSpPr txBox="1"/>
      </xdr:nvSpPr>
      <xdr:spPr>
        <a:xfrm>
          <a:off x="6705111" y="103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54262</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9490AA3D-0704-4A51-8347-1CF9A1EE6512}"/>
            </a:ext>
          </a:extLst>
        </xdr:cNvPr>
        <xdr:cNvSpPr txBox="1"/>
      </xdr:nvSpPr>
      <xdr:spPr>
        <a:xfrm>
          <a:off x="9359411" y="1068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57440</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5E84A51A-891A-41A8-AFDA-B03A081879CB}"/>
            </a:ext>
          </a:extLst>
        </xdr:cNvPr>
        <xdr:cNvSpPr txBox="1"/>
      </xdr:nvSpPr>
      <xdr:spPr>
        <a:xfrm>
          <a:off x="8483111" y="106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62757</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AF730F40-D330-47A2-8407-988957ED477E}"/>
            </a:ext>
          </a:extLst>
        </xdr:cNvPr>
        <xdr:cNvSpPr txBox="1"/>
      </xdr:nvSpPr>
      <xdr:spPr>
        <a:xfrm>
          <a:off x="7594111" y="106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64709</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4D4F209E-8DF0-47B4-8362-0129849E0FEC}"/>
            </a:ext>
          </a:extLst>
        </xdr:cNvPr>
        <xdr:cNvSpPr txBox="1"/>
      </xdr:nvSpPr>
      <xdr:spPr>
        <a:xfrm>
          <a:off x="6705111" y="1069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20912A50-C92B-463B-A1E5-C1D25E6F42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6061FB2F-FDBD-4BB4-A6D8-549A6FD063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6B6E194C-6469-4CF3-A58B-96C8ED0717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6E5E64A1-4240-48A6-BC50-0C33D7EE81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857E0260-0F0E-4040-96BD-925A2E9F98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C8F5D593-3658-4A87-8877-B597A73AE5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ACC99BA5-78A7-4F98-888A-9D3B440BCB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DFE0631F-57EC-4F5D-BB42-18A65CA0D3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8B70DD3D-433E-43FB-AE4D-E18C41684CA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640DF1FD-ACEB-4C7C-BDE2-85014FB628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AAC094E5-010F-481E-9E9A-9B30355F971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2B4A1919-EB7D-4617-9933-109DE4C843E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B4BBC3EA-96F5-45C6-9F6B-ECAB85F247A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3D23FDFF-EBC2-458E-88B3-2E994895F6E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C4A75CE7-801A-46BC-94B4-1A3C2EBFC83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11BBB393-FADB-4FFF-96DC-05F98D110A4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AB39B606-A515-411E-A223-B35C63EE845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9A06C410-C827-49E2-858E-B4D442F93EA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94E9858D-EF0F-4471-8B21-5D0E821780B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81C9470F-736A-45EE-8A4A-5351928ACB3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9E4BB1BE-21EE-49D0-B916-6B06318B579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7E49208F-446F-4B72-ABAF-68F5BB8D7A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A5503292-D9AA-4451-8480-BB140E94784B}"/>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2966AC43-85C5-49C5-A7C7-141AE390C96C}"/>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15E33E11-ACB5-40EB-84EB-404C3ED6B55B}"/>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2726A1AC-02EF-45B0-879D-0A0640DE8831}"/>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0AF7AB3A-CE7E-4CAC-988C-C619F08E05A2}"/>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395598D5-CE8A-4E00-AD46-275B4CB31659}"/>
            </a:ext>
          </a:extLst>
        </xdr:cNvPr>
        <xdr:cNvSpPr txBox="1"/>
      </xdr:nvSpPr>
      <xdr:spPr>
        <a:xfrm>
          <a:off x="4673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4319D906-13D7-4890-BDE0-1DE3B1F363B2}"/>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238D16C8-6043-4E68-8BC6-87DA98F16158}"/>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5ABD5F83-2EC8-4267-BA62-DFFE432F127D}"/>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5384BAAD-AC65-4D0B-8CDE-9A56B1EA6A1A}"/>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D9FB92FE-28D0-4893-89C0-11C6D5B9FCC3}"/>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521AF865-B084-418D-B457-861537C803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FBB2DAB-819A-40E5-8AC2-EDB7B976B9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94E8E5B-84BB-44BE-BBAC-C5FC43B4CC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D2F7891-B5B4-4F67-A8AE-F9472E48AB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2A2F0A0-29C5-4B64-A3C0-639B3D3742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46737</xdr:rowOff>
    </xdr:from>
    <xdr:to>
      <xdr:col>24</xdr:col>
      <xdr:colOff>114300</xdr:colOff>
      <xdr:row>84</xdr:row>
      <xdr:rowOff>148337</xdr:rowOff>
    </xdr:to>
    <xdr:sp macro="" textlink="">
      <xdr:nvSpPr>
        <xdr:cNvPr id="296" name="楕円 295">
          <a:extLst>
            <a:ext uri="{FF2B5EF4-FFF2-40B4-BE49-F238E27FC236}">
              <a16:creationId xmlns:a16="http://schemas.microsoft.com/office/drawing/2014/main" id="{6CBD46BD-0EAA-4BF2-AA75-19A9D2C05B66}"/>
            </a:ext>
          </a:extLst>
        </xdr:cNvPr>
        <xdr:cNvSpPr/>
      </xdr:nvSpPr>
      <xdr:spPr>
        <a:xfrm>
          <a:off x="4584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25164</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816E19E1-1448-4EFF-9199-08C203647E29}"/>
            </a:ext>
          </a:extLst>
        </xdr:cNvPr>
        <xdr:cNvSpPr txBox="1"/>
      </xdr:nvSpPr>
      <xdr:spPr>
        <a:xfrm>
          <a:off x="4673600"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xdr:rowOff>
    </xdr:from>
    <xdr:to>
      <xdr:col>20</xdr:col>
      <xdr:colOff>38100</xdr:colOff>
      <xdr:row>84</xdr:row>
      <xdr:rowOff>114046</xdr:rowOff>
    </xdr:to>
    <xdr:sp macro="" textlink="">
      <xdr:nvSpPr>
        <xdr:cNvPr id="298" name="楕円 297">
          <a:extLst>
            <a:ext uri="{FF2B5EF4-FFF2-40B4-BE49-F238E27FC236}">
              <a16:creationId xmlns:a16="http://schemas.microsoft.com/office/drawing/2014/main" id="{7D01E97E-6475-4A55-BC50-40A07B84312C}"/>
            </a:ext>
          </a:extLst>
        </xdr:cNvPr>
        <xdr:cNvSpPr/>
      </xdr:nvSpPr>
      <xdr:spPr>
        <a:xfrm>
          <a:off x="3746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63246</xdr:rowOff>
    </xdr:from>
    <xdr:to>
      <xdr:col>24</xdr:col>
      <xdr:colOff>63500</xdr:colOff>
      <xdr:row>84</xdr:row>
      <xdr:rowOff>97537</xdr:rowOff>
    </xdr:to>
    <xdr:cxnSp macro="">
      <xdr:nvCxnSpPr>
        <xdr:cNvPr id="299" name="直線コネクタ 298">
          <a:extLst>
            <a:ext uri="{FF2B5EF4-FFF2-40B4-BE49-F238E27FC236}">
              <a16:creationId xmlns:a16="http://schemas.microsoft.com/office/drawing/2014/main" id="{A6DE62F8-249D-47BF-9E46-F8B368D6791F}"/>
            </a:ext>
          </a:extLst>
        </xdr:cNvPr>
        <xdr:cNvCxnSpPr/>
      </xdr:nvCxnSpPr>
      <xdr:spPr>
        <a:xfrm>
          <a:off x="3797300" y="14465046"/>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147320</xdr:rowOff>
    </xdr:from>
    <xdr:to>
      <xdr:col>15</xdr:col>
      <xdr:colOff>101600</xdr:colOff>
      <xdr:row>84</xdr:row>
      <xdr:rowOff>77470</xdr:rowOff>
    </xdr:to>
    <xdr:sp macro="" textlink="">
      <xdr:nvSpPr>
        <xdr:cNvPr id="300" name="楕円 299">
          <a:extLst>
            <a:ext uri="{FF2B5EF4-FFF2-40B4-BE49-F238E27FC236}">
              <a16:creationId xmlns:a16="http://schemas.microsoft.com/office/drawing/2014/main" id="{B1D66737-F936-471F-9495-C6C6CD27408F}"/>
            </a:ext>
          </a:extLst>
        </xdr:cNvPr>
        <xdr:cNvSpPr/>
      </xdr:nvSpPr>
      <xdr:spPr>
        <a:xfrm>
          <a:off x="2857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63246</xdr:rowOff>
    </xdr:to>
    <xdr:cxnSp macro="">
      <xdr:nvCxnSpPr>
        <xdr:cNvPr id="301" name="直線コネクタ 300">
          <a:extLst>
            <a:ext uri="{FF2B5EF4-FFF2-40B4-BE49-F238E27FC236}">
              <a16:creationId xmlns:a16="http://schemas.microsoft.com/office/drawing/2014/main" id="{B3BFB66D-F4D9-480C-BBAE-87BCD8853843}"/>
            </a:ext>
          </a:extLst>
        </xdr:cNvPr>
        <xdr:cNvCxnSpPr/>
      </xdr:nvCxnSpPr>
      <xdr:spPr>
        <a:xfrm>
          <a:off x="2908300" y="144284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110744</xdr:rowOff>
    </xdr:from>
    <xdr:to>
      <xdr:col>10</xdr:col>
      <xdr:colOff>165100</xdr:colOff>
      <xdr:row>84</xdr:row>
      <xdr:rowOff>40894</xdr:rowOff>
    </xdr:to>
    <xdr:sp macro="" textlink="">
      <xdr:nvSpPr>
        <xdr:cNvPr id="302" name="楕円 301">
          <a:extLst>
            <a:ext uri="{FF2B5EF4-FFF2-40B4-BE49-F238E27FC236}">
              <a16:creationId xmlns:a16="http://schemas.microsoft.com/office/drawing/2014/main" id="{F3A15447-EFF7-45A1-9629-E8CC4C7D036D}"/>
            </a:ext>
          </a:extLst>
        </xdr:cNvPr>
        <xdr:cNvSpPr/>
      </xdr:nvSpPr>
      <xdr:spPr>
        <a:xfrm>
          <a:off x="1968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161544</xdr:rowOff>
    </xdr:from>
    <xdr:to>
      <xdr:col>15</xdr:col>
      <xdr:colOff>50800</xdr:colOff>
      <xdr:row>84</xdr:row>
      <xdr:rowOff>26670</xdr:rowOff>
    </xdr:to>
    <xdr:cxnSp macro="">
      <xdr:nvCxnSpPr>
        <xdr:cNvPr id="303" name="直線コネクタ 302">
          <a:extLst>
            <a:ext uri="{FF2B5EF4-FFF2-40B4-BE49-F238E27FC236}">
              <a16:creationId xmlns:a16="http://schemas.microsoft.com/office/drawing/2014/main" id="{61077888-035F-4B35-B9BF-D805E3D0F87D}"/>
            </a:ext>
          </a:extLst>
        </xdr:cNvPr>
        <xdr:cNvCxnSpPr/>
      </xdr:nvCxnSpPr>
      <xdr:spPr>
        <a:xfrm>
          <a:off x="2019300" y="1439189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71882</xdr:rowOff>
    </xdr:from>
    <xdr:to>
      <xdr:col>6</xdr:col>
      <xdr:colOff>38100</xdr:colOff>
      <xdr:row>84</xdr:row>
      <xdr:rowOff>2032</xdr:rowOff>
    </xdr:to>
    <xdr:sp macro="" textlink="">
      <xdr:nvSpPr>
        <xdr:cNvPr id="304" name="楕円 303">
          <a:extLst>
            <a:ext uri="{FF2B5EF4-FFF2-40B4-BE49-F238E27FC236}">
              <a16:creationId xmlns:a16="http://schemas.microsoft.com/office/drawing/2014/main" id="{342671FE-BEDD-498C-ABAB-C44E3AA8A603}"/>
            </a:ext>
          </a:extLst>
        </xdr:cNvPr>
        <xdr:cNvSpPr/>
      </xdr:nvSpPr>
      <xdr:spPr>
        <a:xfrm>
          <a:off x="1079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122682</xdr:rowOff>
    </xdr:from>
    <xdr:to>
      <xdr:col>10</xdr:col>
      <xdr:colOff>114300</xdr:colOff>
      <xdr:row>83</xdr:row>
      <xdr:rowOff>161544</xdr:rowOff>
    </xdr:to>
    <xdr:cxnSp macro="">
      <xdr:nvCxnSpPr>
        <xdr:cNvPr id="305" name="直線コネクタ 304">
          <a:extLst>
            <a:ext uri="{FF2B5EF4-FFF2-40B4-BE49-F238E27FC236}">
              <a16:creationId xmlns:a16="http://schemas.microsoft.com/office/drawing/2014/main" id="{C9635A45-4E4A-49AE-9622-A2ED05D0E70F}"/>
            </a:ext>
          </a:extLst>
        </xdr:cNvPr>
        <xdr:cNvCxnSpPr/>
      </xdr:nvCxnSpPr>
      <xdr:spPr>
        <a:xfrm>
          <a:off x="1130300" y="143530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EE9D2FEC-A44B-4605-BB36-AA2C26AF0A2E}"/>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4FBF91C6-9A0C-4913-A392-2816F9C3465B}"/>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13FCFF08-E26A-47A5-B3B1-EC7AF6795A72}"/>
            </a:ext>
          </a:extLst>
        </xdr:cNvPr>
        <xdr:cNvSpPr txBox="1"/>
      </xdr:nvSpPr>
      <xdr:spPr>
        <a:xfrm>
          <a:off x="1816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75A6AFA3-878C-4D63-AA30-3ACBA189969E}"/>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105173</xdr:rowOff>
    </xdr:from>
    <xdr:ext cx="405111" cy="259045"/>
    <xdr:sp macro="" textlink="">
      <xdr:nvSpPr>
        <xdr:cNvPr id="310" name="n_1mainValue【公営住宅】&#10;有形固定資産減価償却率">
          <a:extLst>
            <a:ext uri="{FF2B5EF4-FFF2-40B4-BE49-F238E27FC236}">
              <a16:creationId xmlns:a16="http://schemas.microsoft.com/office/drawing/2014/main" id="{3A61482A-B030-48AF-9AB8-9774DD5450A7}"/>
            </a:ext>
          </a:extLst>
        </xdr:cNvPr>
        <xdr:cNvSpPr txBox="1"/>
      </xdr:nvSpPr>
      <xdr:spPr>
        <a:xfrm>
          <a:off x="3582044" y="1450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68597</xdr:rowOff>
    </xdr:from>
    <xdr:ext cx="405111" cy="259045"/>
    <xdr:sp macro="" textlink="">
      <xdr:nvSpPr>
        <xdr:cNvPr id="311" name="n_2mainValue【公営住宅】&#10;有形固定資産減価償却率">
          <a:extLst>
            <a:ext uri="{FF2B5EF4-FFF2-40B4-BE49-F238E27FC236}">
              <a16:creationId xmlns:a16="http://schemas.microsoft.com/office/drawing/2014/main" id="{74479BEA-7549-4954-9DC6-CE73CFCC5F7D}"/>
            </a:ext>
          </a:extLst>
        </xdr:cNvPr>
        <xdr:cNvSpPr txBox="1"/>
      </xdr:nvSpPr>
      <xdr:spPr>
        <a:xfrm>
          <a:off x="2705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32021</xdr:rowOff>
    </xdr:from>
    <xdr:ext cx="405111" cy="259045"/>
    <xdr:sp macro="" textlink="">
      <xdr:nvSpPr>
        <xdr:cNvPr id="312" name="n_3mainValue【公営住宅】&#10;有形固定資産減価償却率">
          <a:extLst>
            <a:ext uri="{FF2B5EF4-FFF2-40B4-BE49-F238E27FC236}">
              <a16:creationId xmlns:a16="http://schemas.microsoft.com/office/drawing/2014/main" id="{0D49D4F4-B758-4C07-90D9-315CB585FE87}"/>
            </a:ext>
          </a:extLst>
        </xdr:cNvPr>
        <xdr:cNvSpPr txBox="1"/>
      </xdr:nvSpPr>
      <xdr:spPr>
        <a:xfrm>
          <a:off x="1816744" y="144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164609</xdr:rowOff>
    </xdr:from>
    <xdr:ext cx="405111" cy="259045"/>
    <xdr:sp macro="" textlink="">
      <xdr:nvSpPr>
        <xdr:cNvPr id="313" name="n_4mainValue【公営住宅】&#10;有形固定資産減価償却率">
          <a:extLst>
            <a:ext uri="{FF2B5EF4-FFF2-40B4-BE49-F238E27FC236}">
              <a16:creationId xmlns:a16="http://schemas.microsoft.com/office/drawing/2014/main" id="{06D36803-DBD0-4619-82EB-18CF65A8F817}"/>
            </a:ext>
          </a:extLst>
        </xdr:cNvPr>
        <xdr:cNvSpPr txBox="1"/>
      </xdr:nvSpPr>
      <xdr:spPr>
        <a:xfrm>
          <a:off x="927744" y="143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AC7B89D4-791B-40BD-AF32-C2575CF4D8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9C87E05B-B615-405A-AB56-50A9F475B2A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26866E46-0F48-4D96-924A-4F8B971700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3593B0C8-48CF-4EA4-B996-E602635EE48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2CCB4A6B-7F16-44A4-A914-84C9A9712B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FE8A98BA-50B1-4913-84E4-77A187CB7E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1E2EA62-CD23-4AAC-B4D5-E9F4C2300A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4E82B614-16EB-4CDC-927F-1DEDBB810E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9632EBA0-B693-4C00-87AA-F10B7CDFE1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6EE16A21-3E12-419E-8CA4-73E33175C9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BA609FD4-0DDC-4038-B377-795E99A93D0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B7A4777C-E265-4981-A272-ADC9F6AB133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3B74EB91-E537-4F50-8198-6414804E385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7B3D5B02-B2ED-40F5-B550-72FE864037B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6F48D6A0-99A9-49B5-9DBD-1277D7EC588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DBC9BF2F-46DA-43EB-AA57-45F253EEB34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CE0A1106-C9AD-4A79-AF78-AB7AA39926F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E3C28105-DF6B-4499-AD48-2CB29956E8B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60FF1CFE-8608-435F-BE69-B93BAE21BC2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2EF3C503-23C0-4AB8-8A80-4709CFF5D10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AB5523B5-9096-4616-9FB5-27DF9383657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FF7DBF28-27BF-4275-972F-0BAF354D14B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9C0C448C-ED1B-415F-A634-5E866C31D9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96B2F1C5-E583-48C8-8E52-9585303898C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B28C4A65-9438-4AD8-8485-C4FA193CC2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509ED7E2-3B94-4FFA-8AA8-3873E0CF2885}"/>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FF265E57-FA3F-483B-8129-7581FF5C15DF}"/>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256107BB-22B6-4093-AE55-6194575AC4D7}"/>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1A2B1B71-EF7F-4A1E-9DC4-814AD254BFB6}"/>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850D6653-8D29-4956-8EAD-65C8B3C936C4}"/>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242C12C3-2D9B-4253-A430-E4C61DC59CCE}"/>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8328106A-C444-450C-B46C-43031FD1EEF1}"/>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0B7888C3-902A-41C5-A4D8-FE0FC42C3590}"/>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B3897FC1-C715-49CA-96FF-AB54E4CD7D4D}"/>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6DB9E83F-94D4-4F66-A86F-F705F1DF39D5}"/>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6808D650-B27E-4BF7-AC6F-9CD9534B4350}"/>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DA0D38A-D830-4745-A7EF-83A448B866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5590BB3-AD07-4EE7-8B6B-DEFC855C7A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5EFBAC8-393A-4DDE-B3B9-7631264CF90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808F76A-B70C-42EA-B6D9-18ECA257D8E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421D8D0-4063-4B76-8FDD-A56D63B4F3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5" name="楕円 354">
          <a:extLst>
            <a:ext uri="{FF2B5EF4-FFF2-40B4-BE49-F238E27FC236}">
              <a16:creationId xmlns:a16="http://schemas.microsoft.com/office/drawing/2014/main" id="{DB706BA9-0BE4-4B48-A2D6-85D13F84FAD5}"/>
            </a:ext>
          </a:extLst>
        </xdr:cNvPr>
        <xdr:cNvSpPr/>
      </xdr:nvSpPr>
      <xdr:spPr>
        <a:xfrm>
          <a:off x="10426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108148</xdr:rowOff>
    </xdr:from>
    <xdr:ext cx="469744" cy="259045"/>
    <xdr:sp macro="" textlink="">
      <xdr:nvSpPr>
        <xdr:cNvPr id="356" name="【公営住宅】&#10;一人当たり面積該当値テキスト">
          <a:extLst>
            <a:ext uri="{FF2B5EF4-FFF2-40B4-BE49-F238E27FC236}">
              <a16:creationId xmlns:a16="http://schemas.microsoft.com/office/drawing/2014/main" id="{A8C5EB7D-0AA2-4657-9F06-58F76DED6898}"/>
            </a:ext>
          </a:extLst>
        </xdr:cNvPr>
        <xdr:cNvSpPr txBox="1"/>
      </xdr:nvSpPr>
      <xdr:spPr>
        <a:xfrm>
          <a:off x="10515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88537</xdr:rowOff>
    </xdr:from>
    <xdr:to>
      <xdr:col>50</xdr:col>
      <xdr:colOff>165100</xdr:colOff>
      <xdr:row>83</xdr:row>
      <xdr:rowOff>18687</xdr:rowOff>
    </xdr:to>
    <xdr:sp macro="" textlink="">
      <xdr:nvSpPr>
        <xdr:cNvPr id="357" name="楕円 356">
          <a:extLst>
            <a:ext uri="{FF2B5EF4-FFF2-40B4-BE49-F238E27FC236}">
              <a16:creationId xmlns:a16="http://schemas.microsoft.com/office/drawing/2014/main" id="{7E73E5D7-404C-4054-9D75-A1FF54FA23E5}"/>
            </a:ext>
          </a:extLst>
        </xdr:cNvPr>
        <xdr:cNvSpPr/>
      </xdr:nvSpPr>
      <xdr:spPr>
        <a:xfrm>
          <a:off x="9588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139337</xdr:rowOff>
    </xdr:to>
    <xdr:cxnSp macro="">
      <xdr:nvCxnSpPr>
        <xdr:cNvPr id="358" name="直線コネクタ 357">
          <a:extLst>
            <a:ext uri="{FF2B5EF4-FFF2-40B4-BE49-F238E27FC236}">
              <a16:creationId xmlns:a16="http://schemas.microsoft.com/office/drawing/2014/main" id="{EBAE9533-808C-4230-9357-2E4497DAD486}"/>
            </a:ext>
          </a:extLst>
        </xdr:cNvPr>
        <xdr:cNvCxnSpPr/>
      </xdr:nvCxnSpPr>
      <xdr:spPr>
        <a:xfrm flipV="1">
          <a:off x="9639300" y="141949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91802</xdr:rowOff>
    </xdr:from>
    <xdr:to>
      <xdr:col>46</xdr:col>
      <xdr:colOff>38100</xdr:colOff>
      <xdr:row>83</xdr:row>
      <xdr:rowOff>21952</xdr:rowOff>
    </xdr:to>
    <xdr:sp macro="" textlink="">
      <xdr:nvSpPr>
        <xdr:cNvPr id="359" name="楕円 358">
          <a:extLst>
            <a:ext uri="{FF2B5EF4-FFF2-40B4-BE49-F238E27FC236}">
              <a16:creationId xmlns:a16="http://schemas.microsoft.com/office/drawing/2014/main" id="{EDD511C7-6C18-435E-A920-3BC4A77F3507}"/>
            </a:ext>
          </a:extLst>
        </xdr:cNvPr>
        <xdr:cNvSpPr/>
      </xdr:nvSpPr>
      <xdr:spPr>
        <a:xfrm>
          <a:off x="8699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139337</xdr:rowOff>
    </xdr:from>
    <xdr:to>
      <xdr:col>50</xdr:col>
      <xdr:colOff>114300</xdr:colOff>
      <xdr:row>82</xdr:row>
      <xdr:rowOff>142602</xdr:rowOff>
    </xdr:to>
    <xdr:cxnSp macro="">
      <xdr:nvCxnSpPr>
        <xdr:cNvPr id="360" name="直線コネクタ 359">
          <a:extLst>
            <a:ext uri="{FF2B5EF4-FFF2-40B4-BE49-F238E27FC236}">
              <a16:creationId xmlns:a16="http://schemas.microsoft.com/office/drawing/2014/main" id="{F5626211-544D-424F-AF9C-2E2253968901}"/>
            </a:ext>
          </a:extLst>
        </xdr:cNvPr>
        <xdr:cNvCxnSpPr/>
      </xdr:nvCxnSpPr>
      <xdr:spPr>
        <a:xfrm flipV="1">
          <a:off x="8750300" y="141982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95069</xdr:rowOff>
    </xdr:from>
    <xdr:to>
      <xdr:col>41</xdr:col>
      <xdr:colOff>101600</xdr:colOff>
      <xdr:row>83</xdr:row>
      <xdr:rowOff>25219</xdr:rowOff>
    </xdr:to>
    <xdr:sp macro="" textlink="">
      <xdr:nvSpPr>
        <xdr:cNvPr id="361" name="楕円 360">
          <a:extLst>
            <a:ext uri="{FF2B5EF4-FFF2-40B4-BE49-F238E27FC236}">
              <a16:creationId xmlns:a16="http://schemas.microsoft.com/office/drawing/2014/main" id="{0B7DFFC6-9783-4D3D-A126-263CEDD8D15A}"/>
            </a:ext>
          </a:extLst>
        </xdr:cNvPr>
        <xdr:cNvSpPr/>
      </xdr:nvSpPr>
      <xdr:spPr>
        <a:xfrm>
          <a:off x="7810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142602</xdr:rowOff>
    </xdr:from>
    <xdr:to>
      <xdr:col>45</xdr:col>
      <xdr:colOff>177800</xdr:colOff>
      <xdr:row>82</xdr:row>
      <xdr:rowOff>145869</xdr:rowOff>
    </xdr:to>
    <xdr:cxnSp macro="">
      <xdr:nvCxnSpPr>
        <xdr:cNvPr id="362" name="直線コネクタ 361">
          <a:extLst>
            <a:ext uri="{FF2B5EF4-FFF2-40B4-BE49-F238E27FC236}">
              <a16:creationId xmlns:a16="http://schemas.microsoft.com/office/drawing/2014/main" id="{529A0948-7869-4127-AD96-D4F50EE366C3}"/>
            </a:ext>
          </a:extLst>
        </xdr:cNvPr>
        <xdr:cNvCxnSpPr/>
      </xdr:nvCxnSpPr>
      <xdr:spPr>
        <a:xfrm flipV="1">
          <a:off x="7861300" y="142015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98334</xdr:rowOff>
    </xdr:from>
    <xdr:to>
      <xdr:col>36</xdr:col>
      <xdr:colOff>165100</xdr:colOff>
      <xdr:row>83</xdr:row>
      <xdr:rowOff>28484</xdr:rowOff>
    </xdr:to>
    <xdr:sp macro="" textlink="">
      <xdr:nvSpPr>
        <xdr:cNvPr id="363" name="楕円 362">
          <a:extLst>
            <a:ext uri="{FF2B5EF4-FFF2-40B4-BE49-F238E27FC236}">
              <a16:creationId xmlns:a16="http://schemas.microsoft.com/office/drawing/2014/main" id="{B1EF1166-0B27-47CC-9F2D-69A50859AF26}"/>
            </a:ext>
          </a:extLst>
        </xdr:cNvPr>
        <xdr:cNvSpPr/>
      </xdr:nvSpPr>
      <xdr:spPr>
        <a:xfrm>
          <a:off x="6921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145869</xdr:rowOff>
    </xdr:from>
    <xdr:to>
      <xdr:col>41</xdr:col>
      <xdr:colOff>50800</xdr:colOff>
      <xdr:row>82</xdr:row>
      <xdr:rowOff>149134</xdr:rowOff>
    </xdr:to>
    <xdr:cxnSp macro="">
      <xdr:nvCxnSpPr>
        <xdr:cNvPr id="364" name="直線コネクタ 363">
          <a:extLst>
            <a:ext uri="{FF2B5EF4-FFF2-40B4-BE49-F238E27FC236}">
              <a16:creationId xmlns:a16="http://schemas.microsoft.com/office/drawing/2014/main" id="{546B4A4F-F049-48A4-B487-30E403C16EB8}"/>
            </a:ext>
          </a:extLst>
        </xdr:cNvPr>
        <xdr:cNvCxnSpPr/>
      </xdr:nvCxnSpPr>
      <xdr:spPr>
        <a:xfrm flipV="1">
          <a:off x="6972300" y="142047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82EC2D0B-3730-48BC-823D-CC05F54D67B3}"/>
            </a:ext>
          </a:extLst>
        </xdr:cNvPr>
        <xdr:cNvSpPr txBox="1"/>
      </xdr:nvSpPr>
      <xdr:spPr>
        <a:xfrm>
          <a:off x="9391727" y="144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24CA35D4-5CF6-47C0-9023-FB02C9F60118}"/>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EB9F1B36-1225-4CC6-BA14-E0A236F7F087}"/>
            </a:ext>
          </a:extLst>
        </xdr:cNvPr>
        <xdr:cNvSpPr txBox="1"/>
      </xdr:nvSpPr>
      <xdr:spPr>
        <a:xfrm>
          <a:off x="7626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968301DD-2948-4AA3-9505-6CE3E5C87382}"/>
            </a:ext>
          </a:extLst>
        </xdr:cNvPr>
        <xdr:cNvSpPr txBox="1"/>
      </xdr:nvSpPr>
      <xdr:spPr>
        <a:xfrm>
          <a:off x="6737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35214</xdr:rowOff>
    </xdr:from>
    <xdr:ext cx="469744" cy="259045"/>
    <xdr:sp macro="" textlink="">
      <xdr:nvSpPr>
        <xdr:cNvPr id="369" name="n_1mainValue【公営住宅】&#10;一人当たり面積">
          <a:extLst>
            <a:ext uri="{FF2B5EF4-FFF2-40B4-BE49-F238E27FC236}">
              <a16:creationId xmlns:a16="http://schemas.microsoft.com/office/drawing/2014/main" id="{D86A5DAC-5F44-4066-8FE0-6CA8E1C5E192}"/>
            </a:ext>
          </a:extLst>
        </xdr:cNvPr>
        <xdr:cNvSpPr txBox="1"/>
      </xdr:nvSpPr>
      <xdr:spPr>
        <a:xfrm>
          <a:off x="9391727" y="139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38479</xdr:rowOff>
    </xdr:from>
    <xdr:ext cx="469744" cy="259045"/>
    <xdr:sp macro="" textlink="">
      <xdr:nvSpPr>
        <xdr:cNvPr id="370" name="n_2mainValue【公営住宅】&#10;一人当たり面積">
          <a:extLst>
            <a:ext uri="{FF2B5EF4-FFF2-40B4-BE49-F238E27FC236}">
              <a16:creationId xmlns:a16="http://schemas.microsoft.com/office/drawing/2014/main" id="{E1C62AEA-4EB5-4581-B087-D07D0F4A911C}"/>
            </a:ext>
          </a:extLst>
        </xdr:cNvPr>
        <xdr:cNvSpPr txBox="1"/>
      </xdr:nvSpPr>
      <xdr:spPr>
        <a:xfrm>
          <a:off x="8515427" y="139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41746</xdr:rowOff>
    </xdr:from>
    <xdr:ext cx="469744" cy="259045"/>
    <xdr:sp macro="" textlink="">
      <xdr:nvSpPr>
        <xdr:cNvPr id="371" name="n_3mainValue【公営住宅】&#10;一人当たり面積">
          <a:extLst>
            <a:ext uri="{FF2B5EF4-FFF2-40B4-BE49-F238E27FC236}">
              <a16:creationId xmlns:a16="http://schemas.microsoft.com/office/drawing/2014/main" id="{163F59F7-96C1-44C4-A4C7-9F282060184A}"/>
            </a:ext>
          </a:extLst>
        </xdr:cNvPr>
        <xdr:cNvSpPr txBox="1"/>
      </xdr:nvSpPr>
      <xdr:spPr>
        <a:xfrm>
          <a:off x="7626427" y="139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45011</xdr:rowOff>
    </xdr:from>
    <xdr:ext cx="469744" cy="259045"/>
    <xdr:sp macro="" textlink="">
      <xdr:nvSpPr>
        <xdr:cNvPr id="372" name="n_4mainValue【公営住宅】&#10;一人当たり面積">
          <a:extLst>
            <a:ext uri="{FF2B5EF4-FFF2-40B4-BE49-F238E27FC236}">
              <a16:creationId xmlns:a16="http://schemas.microsoft.com/office/drawing/2014/main" id="{65F7464F-2435-4915-9DA3-EF05D22B3230}"/>
            </a:ext>
          </a:extLst>
        </xdr:cNvPr>
        <xdr:cNvSpPr txBox="1"/>
      </xdr:nvSpPr>
      <xdr:spPr>
        <a:xfrm>
          <a:off x="67374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718F1DBD-4F5A-4E51-BA25-527588AB55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DD2AC26E-4FF5-444F-9A86-526BDB1633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39C2D3EB-81D2-42D3-8BE2-14383E3B71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B9A2C267-847E-4EBA-837D-B5EC7526D1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B9194220-A753-4A44-8BCA-30EEE38763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61FF3EE1-C187-4F87-8791-8C3CAA05758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D8A743B5-A9B1-45ED-99B9-CF05CE3427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7C2BED4A-C35C-4F2C-8193-DC734F33B96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2353F9A1-2FD5-4E88-9070-801FAFE3030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AE4E1CD4-3CF2-4A4F-8840-285A2AA75E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F13B0123-025D-45BE-92C9-C98512CD5362}"/>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010F6F64-D611-4801-92D8-99B42644FEC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a:extLst>
            <a:ext uri="{FF2B5EF4-FFF2-40B4-BE49-F238E27FC236}">
              <a16:creationId xmlns:a16="http://schemas.microsoft.com/office/drawing/2014/main" id="{EBE4E1C7-52E3-4A30-8A76-EB39C5829141}"/>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562B9465-E521-44AB-A1D1-5FC4790FB8C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B6FDCA00-0C7B-4462-A332-2353D5F6556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CDFD9FBF-C3C4-45B5-BD28-9DB20A7129A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F2641191-AE19-458F-99F3-29E55E83BD0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A42A9A20-3BBF-49F0-B8F4-D195112F773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DB504026-0F00-4957-B4C5-DB1F58D81D3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CBD296EA-4B12-4B39-9DA0-83973622A0E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3" name="テキスト ボックス 392">
          <a:extLst>
            <a:ext uri="{FF2B5EF4-FFF2-40B4-BE49-F238E27FC236}">
              <a16:creationId xmlns:a16="http://schemas.microsoft.com/office/drawing/2014/main" id="{D9CA3E12-82C2-4870-BBB5-379967D0024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883FEDA9-335C-407D-8532-3BAB38F03DD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5" name="テキスト ボックス 394">
          <a:extLst>
            <a:ext uri="{FF2B5EF4-FFF2-40B4-BE49-F238E27FC236}">
              <a16:creationId xmlns:a16="http://schemas.microsoft.com/office/drawing/2014/main" id="{5B5D09AF-0107-4F11-818F-EC82E7067EA8}"/>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14D0CAE5-2FE3-46CB-AFB8-28C9C2A3667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60961</xdr:rowOff>
    </xdr:from>
    <xdr:to>
      <xdr:col>24</xdr:col>
      <xdr:colOff>62865</xdr:colOff>
      <xdr:row>109</xdr:row>
      <xdr:rowOff>49530</xdr:rowOff>
    </xdr:to>
    <xdr:cxnSp macro="">
      <xdr:nvCxnSpPr>
        <xdr:cNvPr id="397" name="直線コネクタ 396">
          <a:extLst>
            <a:ext uri="{FF2B5EF4-FFF2-40B4-BE49-F238E27FC236}">
              <a16:creationId xmlns:a16="http://schemas.microsoft.com/office/drawing/2014/main" id="{31B87F99-BAD2-4278-BD23-BC3C0BE367A1}"/>
            </a:ext>
          </a:extLst>
        </xdr:cNvPr>
        <xdr:cNvCxnSpPr/>
      </xdr:nvCxnSpPr>
      <xdr:spPr>
        <a:xfrm flipV="1">
          <a:off x="4634865" y="17548861"/>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53357</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1903C570-D75D-4269-8A9C-D8C631C3311A}"/>
            </a:ext>
          </a:extLst>
        </xdr:cNvPr>
        <xdr:cNvSpPr txBox="1"/>
      </xdr:nvSpPr>
      <xdr:spPr>
        <a:xfrm>
          <a:off x="4673600"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49530</xdr:rowOff>
    </xdr:from>
    <xdr:to>
      <xdr:col>24</xdr:col>
      <xdr:colOff>152400</xdr:colOff>
      <xdr:row>109</xdr:row>
      <xdr:rowOff>49530</xdr:rowOff>
    </xdr:to>
    <xdr:cxnSp macro="">
      <xdr:nvCxnSpPr>
        <xdr:cNvPr id="399" name="直線コネクタ 398">
          <a:extLst>
            <a:ext uri="{FF2B5EF4-FFF2-40B4-BE49-F238E27FC236}">
              <a16:creationId xmlns:a16="http://schemas.microsoft.com/office/drawing/2014/main" id="{56307829-F888-40D7-94F9-82B961225A3B}"/>
            </a:ext>
          </a:extLst>
        </xdr:cNvPr>
        <xdr:cNvCxnSpPr/>
      </xdr:nvCxnSpPr>
      <xdr:spPr>
        <a:xfrm>
          <a:off x="4546600" y="18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7638</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3D54DD68-F519-49A8-84B2-14FBD59094A8}"/>
            </a:ext>
          </a:extLst>
        </xdr:cNvPr>
        <xdr:cNvSpPr txBox="1"/>
      </xdr:nvSpPr>
      <xdr:spPr>
        <a:xfrm>
          <a:off x="4673600" y="1732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60961</xdr:rowOff>
    </xdr:from>
    <xdr:to>
      <xdr:col>24</xdr:col>
      <xdr:colOff>152400</xdr:colOff>
      <xdr:row>102</xdr:row>
      <xdr:rowOff>60961</xdr:rowOff>
    </xdr:to>
    <xdr:cxnSp macro="">
      <xdr:nvCxnSpPr>
        <xdr:cNvPr id="401" name="直線コネクタ 400">
          <a:extLst>
            <a:ext uri="{FF2B5EF4-FFF2-40B4-BE49-F238E27FC236}">
              <a16:creationId xmlns:a16="http://schemas.microsoft.com/office/drawing/2014/main" id="{77B96095-EB11-460F-A284-5A758CAA63AA}"/>
            </a:ext>
          </a:extLst>
        </xdr:cNvPr>
        <xdr:cNvCxnSpPr/>
      </xdr:nvCxnSpPr>
      <xdr:spPr>
        <a:xfrm>
          <a:off x="4546600" y="17548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167657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6446ECB3-6480-4BAE-8013-F580C2DA0206}"/>
            </a:ext>
          </a:extLst>
        </xdr:cNvPr>
        <xdr:cNvSpPr txBox="1"/>
      </xdr:nvSpPr>
      <xdr:spPr>
        <a:xfrm>
          <a:off x="4673600" y="1816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17780</xdr:rowOff>
    </xdr:from>
    <xdr:to>
      <xdr:col>24</xdr:col>
      <xdr:colOff>114300</xdr:colOff>
      <xdr:row>106</xdr:row>
      <xdr:rowOff>119380</xdr:rowOff>
    </xdr:to>
    <xdr:sp macro="" textlink="">
      <xdr:nvSpPr>
        <xdr:cNvPr id="403" name="フローチャート: 判断 402">
          <a:extLst>
            <a:ext uri="{FF2B5EF4-FFF2-40B4-BE49-F238E27FC236}">
              <a16:creationId xmlns:a16="http://schemas.microsoft.com/office/drawing/2014/main" id="{B65E2D7D-0C2A-4220-9708-D34F9BBA14FB}"/>
            </a:ext>
          </a:extLst>
        </xdr:cNvPr>
        <xdr:cNvSpPr/>
      </xdr:nvSpPr>
      <xdr:spPr>
        <a:xfrm>
          <a:off x="45847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120650</xdr:rowOff>
    </xdr:from>
    <xdr:to>
      <xdr:col>20</xdr:col>
      <xdr:colOff>38100</xdr:colOff>
      <xdr:row>106</xdr:row>
      <xdr:rowOff>50800</xdr:rowOff>
    </xdr:to>
    <xdr:sp macro="" textlink="">
      <xdr:nvSpPr>
        <xdr:cNvPr id="404" name="フローチャート: 判断 403">
          <a:extLst>
            <a:ext uri="{FF2B5EF4-FFF2-40B4-BE49-F238E27FC236}">
              <a16:creationId xmlns:a16="http://schemas.microsoft.com/office/drawing/2014/main" id="{51F58FAB-26B1-4F83-90B1-6EF8B013F0DD}"/>
            </a:ext>
          </a:extLst>
        </xdr:cNvPr>
        <xdr:cNvSpPr/>
      </xdr:nvSpPr>
      <xdr:spPr>
        <a:xfrm>
          <a:off x="3746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48261</xdr:rowOff>
    </xdr:from>
    <xdr:to>
      <xdr:col>15</xdr:col>
      <xdr:colOff>101600</xdr:colOff>
      <xdr:row>105</xdr:row>
      <xdr:rowOff>149861</xdr:rowOff>
    </xdr:to>
    <xdr:sp macro="" textlink="">
      <xdr:nvSpPr>
        <xdr:cNvPr id="405" name="フローチャート: 判断 404">
          <a:extLst>
            <a:ext uri="{FF2B5EF4-FFF2-40B4-BE49-F238E27FC236}">
              <a16:creationId xmlns:a16="http://schemas.microsoft.com/office/drawing/2014/main" id="{5EB77CDB-D683-4CA9-8903-2FA25FAAAE16}"/>
            </a:ext>
          </a:extLst>
        </xdr:cNvPr>
        <xdr:cNvSpPr/>
      </xdr:nvSpPr>
      <xdr:spPr>
        <a:xfrm>
          <a:off x="2857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78739</xdr:rowOff>
    </xdr:from>
    <xdr:to>
      <xdr:col>10</xdr:col>
      <xdr:colOff>165100</xdr:colOff>
      <xdr:row>105</xdr:row>
      <xdr:rowOff>8889</xdr:rowOff>
    </xdr:to>
    <xdr:sp macro="" textlink="">
      <xdr:nvSpPr>
        <xdr:cNvPr id="406" name="フローチャート: 判断 405">
          <a:extLst>
            <a:ext uri="{FF2B5EF4-FFF2-40B4-BE49-F238E27FC236}">
              <a16:creationId xmlns:a16="http://schemas.microsoft.com/office/drawing/2014/main" id="{051D5F00-9461-4E3D-A2D5-0BD80633828A}"/>
            </a:ext>
          </a:extLst>
        </xdr:cNvPr>
        <xdr:cNvSpPr/>
      </xdr:nvSpPr>
      <xdr:spPr>
        <a:xfrm>
          <a:off x="196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7" name="フローチャート: 判断 406">
          <a:extLst>
            <a:ext uri="{FF2B5EF4-FFF2-40B4-BE49-F238E27FC236}">
              <a16:creationId xmlns:a16="http://schemas.microsoft.com/office/drawing/2014/main" id="{94687BF3-1CCE-4215-B4BA-10400DC448F1}"/>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5FC58CDB-5294-42A2-8664-3A728AD1EA4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E0DE43E-2259-465D-B54E-F257251ADB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624305C-7814-46F2-812C-C886327F858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4496C1C-24C6-4967-98FF-5DBA10D4603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78A43CE-47F9-4EC9-935B-3182EE44C2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10161</xdr:rowOff>
    </xdr:from>
    <xdr:to>
      <xdr:col>24</xdr:col>
      <xdr:colOff>114300</xdr:colOff>
      <xdr:row>102</xdr:row>
      <xdr:rowOff>111761</xdr:rowOff>
    </xdr:to>
    <xdr:sp macro="" textlink="">
      <xdr:nvSpPr>
        <xdr:cNvPr id="413" name="楕円 412">
          <a:extLst>
            <a:ext uri="{FF2B5EF4-FFF2-40B4-BE49-F238E27FC236}">
              <a16:creationId xmlns:a16="http://schemas.microsoft.com/office/drawing/2014/main" id="{7FE1E05C-03CE-4F9F-AC08-72AE7AF22C57}"/>
            </a:ext>
          </a:extLst>
        </xdr:cNvPr>
        <xdr:cNvSpPr/>
      </xdr:nvSpPr>
      <xdr:spPr>
        <a:xfrm>
          <a:off x="4584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134638</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9501059D-D43F-4809-BD0A-B6420EB6CE24}"/>
            </a:ext>
          </a:extLst>
        </xdr:cNvPr>
        <xdr:cNvSpPr txBox="1"/>
      </xdr:nvSpPr>
      <xdr:spPr>
        <a:xfrm>
          <a:off x="4673600" y="1745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90170</xdr:rowOff>
    </xdr:from>
    <xdr:to>
      <xdr:col>20</xdr:col>
      <xdr:colOff>38100</xdr:colOff>
      <xdr:row>102</xdr:row>
      <xdr:rowOff>20320</xdr:rowOff>
    </xdr:to>
    <xdr:sp macro="" textlink="">
      <xdr:nvSpPr>
        <xdr:cNvPr id="415" name="楕円 414">
          <a:extLst>
            <a:ext uri="{FF2B5EF4-FFF2-40B4-BE49-F238E27FC236}">
              <a16:creationId xmlns:a16="http://schemas.microsoft.com/office/drawing/2014/main" id="{2624EE9F-D8E8-4C00-9B1D-28F780C5443B}"/>
            </a:ext>
          </a:extLst>
        </xdr:cNvPr>
        <xdr:cNvSpPr/>
      </xdr:nvSpPr>
      <xdr:spPr>
        <a:xfrm>
          <a:off x="3746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140970</xdr:rowOff>
    </xdr:from>
    <xdr:to>
      <xdr:col>24</xdr:col>
      <xdr:colOff>63500</xdr:colOff>
      <xdr:row>102</xdr:row>
      <xdr:rowOff>60961</xdr:rowOff>
    </xdr:to>
    <xdr:cxnSp macro="">
      <xdr:nvCxnSpPr>
        <xdr:cNvPr id="416" name="直線コネクタ 415">
          <a:extLst>
            <a:ext uri="{FF2B5EF4-FFF2-40B4-BE49-F238E27FC236}">
              <a16:creationId xmlns:a16="http://schemas.microsoft.com/office/drawing/2014/main" id="{DB6098AF-E61F-4BC9-B1BA-81F1D1D2AD35}"/>
            </a:ext>
          </a:extLst>
        </xdr:cNvPr>
        <xdr:cNvCxnSpPr/>
      </xdr:nvCxnSpPr>
      <xdr:spPr>
        <a:xfrm>
          <a:off x="3797300" y="174574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13970</xdr:rowOff>
    </xdr:from>
    <xdr:to>
      <xdr:col>15</xdr:col>
      <xdr:colOff>101600</xdr:colOff>
      <xdr:row>101</xdr:row>
      <xdr:rowOff>115570</xdr:rowOff>
    </xdr:to>
    <xdr:sp macro="" textlink="">
      <xdr:nvSpPr>
        <xdr:cNvPr id="417" name="楕円 416">
          <a:extLst>
            <a:ext uri="{FF2B5EF4-FFF2-40B4-BE49-F238E27FC236}">
              <a16:creationId xmlns:a16="http://schemas.microsoft.com/office/drawing/2014/main" id="{4CAD22A8-F50B-4E97-BABD-71D2E403D15A}"/>
            </a:ext>
          </a:extLst>
        </xdr:cNvPr>
        <xdr:cNvSpPr/>
      </xdr:nvSpPr>
      <xdr:spPr>
        <a:xfrm>
          <a:off x="2857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64770</xdr:rowOff>
    </xdr:from>
    <xdr:to>
      <xdr:col>19</xdr:col>
      <xdr:colOff>177800</xdr:colOff>
      <xdr:row>101</xdr:row>
      <xdr:rowOff>140970</xdr:rowOff>
    </xdr:to>
    <xdr:cxnSp macro="">
      <xdr:nvCxnSpPr>
        <xdr:cNvPr id="418" name="直線コネクタ 417">
          <a:extLst>
            <a:ext uri="{FF2B5EF4-FFF2-40B4-BE49-F238E27FC236}">
              <a16:creationId xmlns:a16="http://schemas.microsoft.com/office/drawing/2014/main" id="{5381D399-ECB9-4EA6-8395-403B3E9B1251}"/>
            </a:ext>
          </a:extLst>
        </xdr:cNvPr>
        <xdr:cNvCxnSpPr/>
      </xdr:nvCxnSpPr>
      <xdr:spPr>
        <a:xfrm>
          <a:off x="2908300" y="17381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97789</xdr:rowOff>
    </xdr:from>
    <xdr:to>
      <xdr:col>10</xdr:col>
      <xdr:colOff>165100</xdr:colOff>
      <xdr:row>101</xdr:row>
      <xdr:rowOff>27939</xdr:rowOff>
    </xdr:to>
    <xdr:sp macro="" textlink="">
      <xdr:nvSpPr>
        <xdr:cNvPr id="419" name="楕円 418">
          <a:extLst>
            <a:ext uri="{FF2B5EF4-FFF2-40B4-BE49-F238E27FC236}">
              <a16:creationId xmlns:a16="http://schemas.microsoft.com/office/drawing/2014/main" id="{A987D460-87E2-4E96-B03B-74268F37450A}"/>
            </a:ext>
          </a:extLst>
        </xdr:cNvPr>
        <xdr:cNvSpPr/>
      </xdr:nvSpPr>
      <xdr:spPr>
        <a:xfrm>
          <a:off x="1968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148589</xdr:rowOff>
    </xdr:from>
    <xdr:to>
      <xdr:col>15</xdr:col>
      <xdr:colOff>50800</xdr:colOff>
      <xdr:row>101</xdr:row>
      <xdr:rowOff>64770</xdr:rowOff>
    </xdr:to>
    <xdr:cxnSp macro="">
      <xdr:nvCxnSpPr>
        <xdr:cNvPr id="420" name="直線コネクタ 419">
          <a:extLst>
            <a:ext uri="{FF2B5EF4-FFF2-40B4-BE49-F238E27FC236}">
              <a16:creationId xmlns:a16="http://schemas.microsoft.com/office/drawing/2014/main" id="{456EB7ED-DA44-4DBF-B133-58F54DDE9EE2}"/>
            </a:ext>
          </a:extLst>
        </xdr:cNvPr>
        <xdr:cNvCxnSpPr/>
      </xdr:nvCxnSpPr>
      <xdr:spPr>
        <a:xfrm>
          <a:off x="2019300" y="172935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13970</xdr:rowOff>
    </xdr:from>
    <xdr:to>
      <xdr:col>6</xdr:col>
      <xdr:colOff>38100</xdr:colOff>
      <xdr:row>100</xdr:row>
      <xdr:rowOff>115570</xdr:rowOff>
    </xdr:to>
    <xdr:sp macro="" textlink="">
      <xdr:nvSpPr>
        <xdr:cNvPr id="421" name="楕円 420">
          <a:extLst>
            <a:ext uri="{FF2B5EF4-FFF2-40B4-BE49-F238E27FC236}">
              <a16:creationId xmlns:a16="http://schemas.microsoft.com/office/drawing/2014/main" id="{A217E196-3B4A-417B-9919-5192303810F8}"/>
            </a:ext>
          </a:extLst>
        </xdr:cNvPr>
        <xdr:cNvSpPr/>
      </xdr:nvSpPr>
      <xdr:spPr>
        <a:xfrm>
          <a:off x="1079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64770</xdr:rowOff>
    </xdr:from>
    <xdr:to>
      <xdr:col>10</xdr:col>
      <xdr:colOff>114300</xdr:colOff>
      <xdr:row>100</xdr:row>
      <xdr:rowOff>148589</xdr:rowOff>
    </xdr:to>
    <xdr:cxnSp macro="">
      <xdr:nvCxnSpPr>
        <xdr:cNvPr id="422" name="直線コネクタ 421">
          <a:extLst>
            <a:ext uri="{FF2B5EF4-FFF2-40B4-BE49-F238E27FC236}">
              <a16:creationId xmlns:a16="http://schemas.microsoft.com/office/drawing/2014/main" id="{C9BA8574-ADCE-42D2-B723-70D931484CC1}"/>
            </a:ext>
          </a:extLst>
        </xdr:cNvPr>
        <xdr:cNvCxnSpPr/>
      </xdr:nvCxnSpPr>
      <xdr:spPr>
        <a:xfrm>
          <a:off x="1130300" y="172097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41927</xdr:rowOff>
    </xdr:from>
    <xdr:ext cx="405111" cy="259045"/>
    <xdr:sp macro="" textlink="">
      <xdr:nvSpPr>
        <xdr:cNvPr id="423" name="n_1aveValue【港湾・漁港】&#10;有形固定資産減価償却率">
          <a:extLst>
            <a:ext uri="{FF2B5EF4-FFF2-40B4-BE49-F238E27FC236}">
              <a16:creationId xmlns:a16="http://schemas.microsoft.com/office/drawing/2014/main" id="{6BB84834-9EAE-4472-BDC2-2B4400CA2FA3}"/>
            </a:ext>
          </a:extLst>
        </xdr:cNvPr>
        <xdr:cNvSpPr txBox="1"/>
      </xdr:nvSpPr>
      <xdr:spPr>
        <a:xfrm>
          <a:off x="3582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140988</xdr:rowOff>
    </xdr:from>
    <xdr:ext cx="405111" cy="259045"/>
    <xdr:sp macro="" textlink="">
      <xdr:nvSpPr>
        <xdr:cNvPr id="424" name="n_2aveValue【港湾・漁港】&#10;有形固定資産減価償却率">
          <a:extLst>
            <a:ext uri="{FF2B5EF4-FFF2-40B4-BE49-F238E27FC236}">
              <a16:creationId xmlns:a16="http://schemas.microsoft.com/office/drawing/2014/main" id="{85C8CA24-88B8-41A4-B44C-94221A0E13A5}"/>
            </a:ext>
          </a:extLst>
        </xdr:cNvPr>
        <xdr:cNvSpPr txBox="1"/>
      </xdr:nvSpPr>
      <xdr:spPr>
        <a:xfrm>
          <a:off x="2705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xdr:rowOff>
    </xdr:from>
    <xdr:ext cx="405111" cy="259045"/>
    <xdr:sp macro="" textlink="">
      <xdr:nvSpPr>
        <xdr:cNvPr id="425" name="n_3aveValue【港湾・漁港】&#10;有形固定資産減価償却率">
          <a:extLst>
            <a:ext uri="{FF2B5EF4-FFF2-40B4-BE49-F238E27FC236}">
              <a16:creationId xmlns:a16="http://schemas.microsoft.com/office/drawing/2014/main" id="{B34F3418-9D05-4D55-B1F6-8F63D4284557}"/>
            </a:ext>
          </a:extLst>
        </xdr:cNvPr>
        <xdr:cNvSpPr txBox="1"/>
      </xdr:nvSpPr>
      <xdr:spPr>
        <a:xfrm>
          <a:off x="1816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118127</xdr:rowOff>
    </xdr:from>
    <xdr:ext cx="405111" cy="259045"/>
    <xdr:sp macro="" textlink="">
      <xdr:nvSpPr>
        <xdr:cNvPr id="426" name="n_4aveValue【港湾・漁港】&#10;有形固定資産減価償却率">
          <a:extLst>
            <a:ext uri="{FF2B5EF4-FFF2-40B4-BE49-F238E27FC236}">
              <a16:creationId xmlns:a16="http://schemas.microsoft.com/office/drawing/2014/main" id="{0D003720-D625-42F5-912A-B6B6C3F37F69}"/>
            </a:ext>
          </a:extLst>
        </xdr:cNvPr>
        <xdr:cNvSpPr txBox="1"/>
      </xdr:nvSpPr>
      <xdr:spPr>
        <a:xfrm>
          <a:off x="927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36847</xdr:rowOff>
    </xdr:from>
    <xdr:ext cx="405111" cy="259045"/>
    <xdr:sp macro="" textlink="">
      <xdr:nvSpPr>
        <xdr:cNvPr id="427" name="n_1mainValue【港湾・漁港】&#10;有形固定資産減価償却率">
          <a:extLst>
            <a:ext uri="{FF2B5EF4-FFF2-40B4-BE49-F238E27FC236}">
              <a16:creationId xmlns:a16="http://schemas.microsoft.com/office/drawing/2014/main" id="{05A24461-63DA-47A6-B032-D61DC6E001E9}"/>
            </a:ext>
          </a:extLst>
        </xdr:cNvPr>
        <xdr:cNvSpPr txBox="1"/>
      </xdr:nvSpPr>
      <xdr:spPr>
        <a:xfrm>
          <a:off x="35820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132097</xdr:rowOff>
    </xdr:from>
    <xdr:ext cx="405111" cy="259045"/>
    <xdr:sp macro="" textlink="">
      <xdr:nvSpPr>
        <xdr:cNvPr id="428" name="n_2mainValue【港湾・漁港】&#10;有形固定資産減価償却率">
          <a:extLst>
            <a:ext uri="{FF2B5EF4-FFF2-40B4-BE49-F238E27FC236}">
              <a16:creationId xmlns:a16="http://schemas.microsoft.com/office/drawing/2014/main" id="{0B5A7A53-C3C7-4B22-924E-41E9BD9928EE}"/>
            </a:ext>
          </a:extLst>
        </xdr:cNvPr>
        <xdr:cNvSpPr txBox="1"/>
      </xdr:nvSpPr>
      <xdr:spPr>
        <a:xfrm>
          <a:off x="2705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44466</xdr:rowOff>
    </xdr:from>
    <xdr:ext cx="405111" cy="259045"/>
    <xdr:sp macro="" textlink="">
      <xdr:nvSpPr>
        <xdr:cNvPr id="429" name="n_3mainValue【港湾・漁港】&#10;有形固定資産減価償却率">
          <a:extLst>
            <a:ext uri="{FF2B5EF4-FFF2-40B4-BE49-F238E27FC236}">
              <a16:creationId xmlns:a16="http://schemas.microsoft.com/office/drawing/2014/main" id="{353D8C6E-1745-4E31-AB1B-3C3DF256657F}"/>
            </a:ext>
          </a:extLst>
        </xdr:cNvPr>
        <xdr:cNvSpPr txBox="1"/>
      </xdr:nvSpPr>
      <xdr:spPr>
        <a:xfrm>
          <a:off x="18167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132097</xdr:rowOff>
    </xdr:from>
    <xdr:ext cx="405111" cy="259045"/>
    <xdr:sp macro="" textlink="">
      <xdr:nvSpPr>
        <xdr:cNvPr id="430" name="n_4mainValue【港湾・漁港】&#10;有形固定資産減価償却率">
          <a:extLst>
            <a:ext uri="{FF2B5EF4-FFF2-40B4-BE49-F238E27FC236}">
              <a16:creationId xmlns:a16="http://schemas.microsoft.com/office/drawing/2014/main" id="{F86366BF-5B1C-430D-9235-FC2798970F61}"/>
            </a:ext>
          </a:extLst>
        </xdr:cNvPr>
        <xdr:cNvSpPr txBox="1"/>
      </xdr:nvSpPr>
      <xdr:spPr>
        <a:xfrm>
          <a:off x="9277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62E6CE6B-D7CC-4395-B706-524F60C64A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C47E7F45-C84A-4BE2-8EFF-FBF857EE68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4026514F-DC9E-418D-A877-9A17CA4A77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C6C6528-1F54-48CD-A3BE-006E6F511E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4C6498E4-FA44-42C5-A9ED-E1DB4DF7DD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93E615B4-42BF-479E-86B9-CABD245B09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A114B6F8-F8FA-4451-9B93-B82442B0FE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23DC075B-E034-4362-9056-EAB7BA3ABCC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EBA434C2-C864-4494-B6DA-AAB6B04870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37B09148-A8AC-4AA1-961B-6A9540F774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8855EF7B-94B1-40F3-9DCB-4D662DD64BC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2" name="テキスト ボックス 441">
          <a:extLst>
            <a:ext uri="{FF2B5EF4-FFF2-40B4-BE49-F238E27FC236}">
              <a16:creationId xmlns:a16="http://schemas.microsoft.com/office/drawing/2014/main" id="{368FEAFE-2FF4-4074-B1D7-D0F6B6049322}"/>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192EE503-F78A-4FA0-A0FE-C31BC06E28B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4" name="テキスト ボックス 443">
          <a:extLst>
            <a:ext uri="{FF2B5EF4-FFF2-40B4-BE49-F238E27FC236}">
              <a16:creationId xmlns:a16="http://schemas.microsoft.com/office/drawing/2014/main" id="{63EE4BF5-4838-47A9-BE24-F88F089473E1}"/>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1C7247BB-5CA5-4B2E-B180-98367080A28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6" name="テキスト ボックス 445">
          <a:extLst>
            <a:ext uri="{FF2B5EF4-FFF2-40B4-BE49-F238E27FC236}">
              <a16:creationId xmlns:a16="http://schemas.microsoft.com/office/drawing/2014/main" id="{A29D59D2-3E09-4D3C-BA22-185DD9895055}"/>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1F0115D0-D4A7-4639-A419-979231C0F3C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8" name="テキスト ボックス 447">
          <a:extLst>
            <a:ext uri="{FF2B5EF4-FFF2-40B4-BE49-F238E27FC236}">
              <a16:creationId xmlns:a16="http://schemas.microsoft.com/office/drawing/2014/main" id="{3541884C-D72D-436E-BC49-1680CC26A89F}"/>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7E3D5A1D-9846-4FFB-8F3E-9C3480A653B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0" name="テキスト ボックス 449">
          <a:extLst>
            <a:ext uri="{FF2B5EF4-FFF2-40B4-BE49-F238E27FC236}">
              <a16:creationId xmlns:a16="http://schemas.microsoft.com/office/drawing/2014/main" id="{7F1A42BC-4181-4505-9702-493173903884}"/>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A7189B9D-765B-43F9-971A-2E4AB5A130A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2" name="テキスト ボックス 451">
          <a:extLst>
            <a:ext uri="{FF2B5EF4-FFF2-40B4-BE49-F238E27FC236}">
              <a16:creationId xmlns:a16="http://schemas.microsoft.com/office/drawing/2014/main" id="{A8480A78-F978-41E9-8D4D-550380BDABA8}"/>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88364FC6-CA32-4979-AD33-A609E9E0BE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4" name="直線コネクタ 453">
          <a:extLst>
            <a:ext uri="{FF2B5EF4-FFF2-40B4-BE49-F238E27FC236}">
              <a16:creationId xmlns:a16="http://schemas.microsoft.com/office/drawing/2014/main" id="{66B6A0AB-B167-45ED-BC5D-51E5664206DE}"/>
            </a:ext>
          </a:extLst>
        </xdr:cNvPr>
        <xdr:cNvCxnSpPr/>
      </xdr:nvCxnSpPr>
      <xdr:spPr>
        <a:xfrm flipV="1">
          <a:off x="10476865" y="17243374"/>
          <a:ext cx="0" cy="120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7C33CDA1-2AC7-4CA7-A0CB-DE568FC9E700}"/>
            </a:ext>
          </a:extLst>
        </xdr:cNvPr>
        <xdr:cNvSpPr txBox="1"/>
      </xdr:nvSpPr>
      <xdr:spPr>
        <a:xfrm>
          <a:off x="10515600" y="18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6" name="直線コネクタ 455">
          <a:extLst>
            <a:ext uri="{FF2B5EF4-FFF2-40B4-BE49-F238E27FC236}">
              <a16:creationId xmlns:a16="http://schemas.microsoft.com/office/drawing/2014/main" id="{F1922F31-0F43-4D9D-AC1F-DB54CECDCEE0}"/>
            </a:ext>
          </a:extLst>
        </xdr:cNvPr>
        <xdr:cNvCxnSpPr/>
      </xdr:nvCxnSpPr>
      <xdr:spPr>
        <a:xfrm>
          <a:off x="10388600" y="184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7" name="【港湾・漁港】&#10;一人当たり有形固定資産（償却資産）額最大値テキスト">
          <a:extLst>
            <a:ext uri="{FF2B5EF4-FFF2-40B4-BE49-F238E27FC236}">
              <a16:creationId xmlns:a16="http://schemas.microsoft.com/office/drawing/2014/main" id="{D6668129-23B9-437F-9D6B-E0313579AB73}"/>
            </a:ext>
          </a:extLst>
        </xdr:cNvPr>
        <xdr:cNvSpPr txBox="1"/>
      </xdr:nvSpPr>
      <xdr:spPr>
        <a:xfrm>
          <a:off x="10515600" y="170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58" name="直線コネクタ 457">
          <a:extLst>
            <a:ext uri="{FF2B5EF4-FFF2-40B4-BE49-F238E27FC236}">
              <a16:creationId xmlns:a16="http://schemas.microsoft.com/office/drawing/2014/main" id="{9D68CD20-51D7-40F7-ACFE-4D4C7A9CB435}"/>
            </a:ext>
          </a:extLst>
        </xdr:cNvPr>
        <xdr:cNvCxnSpPr/>
      </xdr:nvCxnSpPr>
      <xdr:spPr>
        <a:xfrm>
          <a:off x="10388600" y="1724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38123</xdr:rowOff>
    </xdr:from>
    <xdr:ext cx="534377" cy="259045"/>
    <xdr:sp macro="" textlink="">
      <xdr:nvSpPr>
        <xdr:cNvPr id="459" name="【港湾・漁港】&#10;一人当たり有形固定資産（償却資産）額平均値テキスト">
          <a:extLst>
            <a:ext uri="{FF2B5EF4-FFF2-40B4-BE49-F238E27FC236}">
              <a16:creationId xmlns:a16="http://schemas.microsoft.com/office/drawing/2014/main" id="{303E2DE2-FC4E-4D68-AF92-DF83E8A8EC84}"/>
            </a:ext>
          </a:extLst>
        </xdr:cNvPr>
        <xdr:cNvSpPr txBox="1"/>
      </xdr:nvSpPr>
      <xdr:spPr>
        <a:xfrm>
          <a:off x="10515600" y="17868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60" name="フローチャート: 判断 459">
          <a:extLst>
            <a:ext uri="{FF2B5EF4-FFF2-40B4-BE49-F238E27FC236}">
              <a16:creationId xmlns:a16="http://schemas.microsoft.com/office/drawing/2014/main" id="{292DE4D4-512E-4AC0-A7A4-1EE9926A619B}"/>
            </a:ext>
          </a:extLst>
        </xdr:cNvPr>
        <xdr:cNvSpPr/>
      </xdr:nvSpPr>
      <xdr:spPr>
        <a:xfrm>
          <a:off x="10426700" y="18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61" name="フローチャート: 判断 460">
          <a:extLst>
            <a:ext uri="{FF2B5EF4-FFF2-40B4-BE49-F238E27FC236}">
              <a16:creationId xmlns:a16="http://schemas.microsoft.com/office/drawing/2014/main" id="{8695EEB1-EFC9-4513-B3FF-2CC754981D94}"/>
            </a:ext>
          </a:extLst>
        </xdr:cNvPr>
        <xdr:cNvSpPr/>
      </xdr:nvSpPr>
      <xdr:spPr>
        <a:xfrm>
          <a:off x="95885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2" name="フローチャート: 判断 461">
          <a:extLst>
            <a:ext uri="{FF2B5EF4-FFF2-40B4-BE49-F238E27FC236}">
              <a16:creationId xmlns:a16="http://schemas.microsoft.com/office/drawing/2014/main" id="{D9E145B8-F3EF-4A92-A6D6-7FFF5DF6001A}"/>
            </a:ext>
          </a:extLst>
        </xdr:cNvPr>
        <xdr:cNvSpPr/>
      </xdr:nvSpPr>
      <xdr:spPr>
        <a:xfrm>
          <a:off x="8699500" y="1802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3" name="フローチャート: 判断 462">
          <a:extLst>
            <a:ext uri="{FF2B5EF4-FFF2-40B4-BE49-F238E27FC236}">
              <a16:creationId xmlns:a16="http://schemas.microsoft.com/office/drawing/2014/main" id="{BB45F44E-FA42-4240-BD2E-3BE652CF7611}"/>
            </a:ext>
          </a:extLst>
        </xdr:cNvPr>
        <xdr:cNvSpPr/>
      </xdr:nvSpPr>
      <xdr:spPr>
        <a:xfrm>
          <a:off x="7810500" y="1808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4" name="フローチャート: 判断 463">
          <a:extLst>
            <a:ext uri="{FF2B5EF4-FFF2-40B4-BE49-F238E27FC236}">
              <a16:creationId xmlns:a16="http://schemas.microsoft.com/office/drawing/2014/main" id="{4FBBB17B-3BE3-498F-B244-98D579FA7E72}"/>
            </a:ext>
          </a:extLst>
        </xdr:cNvPr>
        <xdr:cNvSpPr/>
      </xdr:nvSpPr>
      <xdr:spPr>
        <a:xfrm>
          <a:off x="6921500" y="1809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A83CCA7-E1A9-4640-AF76-28522A97397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23319D2-0699-494A-B9F2-7D32D218651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3968905-69BA-4B9B-94C7-8AEEF8E1AAE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A1D7A1A-A03D-4A82-853E-54EBB12BD22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6E4A670-B666-4865-9456-2B99986FCA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61881</xdr:rowOff>
    </xdr:from>
    <xdr:to>
      <xdr:col>55</xdr:col>
      <xdr:colOff>50800</xdr:colOff>
      <xdr:row>106</xdr:row>
      <xdr:rowOff>163481</xdr:rowOff>
    </xdr:to>
    <xdr:sp macro="" textlink="">
      <xdr:nvSpPr>
        <xdr:cNvPr id="470" name="楕円 469">
          <a:extLst>
            <a:ext uri="{FF2B5EF4-FFF2-40B4-BE49-F238E27FC236}">
              <a16:creationId xmlns:a16="http://schemas.microsoft.com/office/drawing/2014/main" id="{FE2DC62B-9715-4749-B6F6-7995E82AEC3B}"/>
            </a:ext>
          </a:extLst>
        </xdr:cNvPr>
        <xdr:cNvSpPr/>
      </xdr:nvSpPr>
      <xdr:spPr>
        <a:xfrm>
          <a:off x="10426700" y="1823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40308</xdr:rowOff>
    </xdr:from>
    <xdr:ext cx="534377" cy="259045"/>
    <xdr:sp macro="" textlink="">
      <xdr:nvSpPr>
        <xdr:cNvPr id="471" name="【港湾・漁港】&#10;一人当たり有形固定資産（償却資産）額該当値テキスト">
          <a:extLst>
            <a:ext uri="{FF2B5EF4-FFF2-40B4-BE49-F238E27FC236}">
              <a16:creationId xmlns:a16="http://schemas.microsoft.com/office/drawing/2014/main" id="{24405F90-78DA-4CA9-A5F4-671D95844471}"/>
            </a:ext>
          </a:extLst>
        </xdr:cNvPr>
        <xdr:cNvSpPr txBox="1"/>
      </xdr:nvSpPr>
      <xdr:spPr>
        <a:xfrm>
          <a:off x="10515600" y="1821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63595</xdr:rowOff>
    </xdr:from>
    <xdr:to>
      <xdr:col>50</xdr:col>
      <xdr:colOff>165100</xdr:colOff>
      <xdr:row>106</xdr:row>
      <xdr:rowOff>165195</xdr:rowOff>
    </xdr:to>
    <xdr:sp macro="" textlink="">
      <xdr:nvSpPr>
        <xdr:cNvPr id="472" name="楕円 471">
          <a:extLst>
            <a:ext uri="{FF2B5EF4-FFF2-40B4-BE49-F238E27FC236}">
              <a16:creationId xmlns:a16="http://schemas.microsoft.com/office/drawing/2014/main" id="{E7284DE6-269B-4FFB-AA74-9F4073DCF5F7}"/>
            </a:ext>
          </a:extLst>
        </xdr:cNvPr>
        <xdr:cNvSpPr/>
      </xdr:nvSpPr>
      <xdr:spPr>
        <a:xfrm>
          <a:off x="9588500" y="1823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112681</xdr:rowOff>
    </xdr:from>
    <xdr:to>
      <xdr:col>55</xdr:col>
      <xdr:colOff>0</xdr:colOff>
      <xdr:row>106</xdr:row>
      <xdr:rowOff>114395</xdr:rowOff>
    </xdr:to>
    <xdr:cxnSp macro="">
      <xdr:nvCxnSpPr>
        <xdr:cNvPr id="473" name="直線コネクタ 472">
          <a:extLst>
            <a:ext uri="{FF2B5EF4-FFF2-40B4-BE49-F238E27FC236}">
              <a16:creationId xmlns:a16="http://schemas.microsoft.com/office/drawing/2014/main" id="{3DAA7B8B-9E6C-49FA-BCFA-D9CCB516A7D0}"/>
            </a:ext>
          </a:extLst>
        </xdr:cNvPr>
        <xdr:cNvCxnSpPr/>
      </xdr:nvCxnSpPr>
      <xdr:spPr>
        <a:xfrm flipV="1">
          <a:off x="9639300" y="18286381"/>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70301</xdr:rowOff>
    </xdr:from>
    <xdr:to>
      <xdr:col>46</xdr:col>
      <xdr:colOff>38100</xdr:colOff>
      <xdr:row>107</xdr:row>
      <xdr:rowOff>451</xdr:rowOff>
    </xdr:to>
    <xdr:sp macro="" textlink="">
      <xdr:nvSpPr>
        <xdr:cNvPr id="474" name="楕円 473">
          <a:extLst>
            <a:ext uri="{FF2B5EF4-FFF2-40B4-BE49-F238E27FC236}">
              <a16:creationId xmlns:a16="http://schemas.microsoft.com/office/drawing/2014/main" id="{0149102E-1B7F-4E11-9566-CF211D333FC0}"/>
            </a:ext>
          </a:extLst>
        </xdr:cNvPr>
        <xdr:cNvSpPr/>
      </xdr:nvSpPr>
      <xdr:spPr>
        <a:xfrm>
          <a:off x="8699500" y="182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114395</xdr:rowOff>
    </xdr:from>
    <xdr:to>
      <xdr:col>50</xdr:col>
      <xdr:colOff>114300</xdr:colOff>
      <xdr:row>106</xdr:row>
      <xdr:rowOff>121101</xdr:rowOff>
    </xdr:to>
    <xdr:cxnSp macro="">
      <xdr:nvCxnSpPr>
        <xdr:cNvPr id="475" name="直線コネクタ 474">
          <a:extLst>
            <a:ext uri="{FF2B5EF4-FFF2-40B4-BE49-F238E27FC236}">
              <a16:creationId xmlns:a16="http://schemas.microsoft.com/office/drawing/2014/main" id="{B08D3410-7935-4CB9-840F-D6A4193BD334}"/>
            </a:ext>
          </a:extLst>
        </xdr:cNvPr>
        <xdr:cNvCxnSpPr/>
      </xdr:nvCxnSpPr>
      <xdr:spPr>
        <a:xfrm flipV="1">
          <a:off x="8750300" y="18288095"/>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71977</xdr:rowOff>
    </xdr:from>
    <xdr:to>
      <xdr:col>41</xdr:col>
      <xdr:colOff>101600</xdr:colOff>
      <xdr:row>107</xdr:row>
      <xdr:rowOff>2127</xdr:rowOff>
    </xdr:to>
    <xdr:sp macro="" textlink="">
      <xdr:nvSpPr>
        <xdr:cNvPr id="476" name="楕円 475">
          <a:extLst>
            <a:ext uri="{FF2B5EF4-FFF2-40B4-BE49-F238E27FC236}">
              <a16:creationId xmlns:a16="http://schemas.microsoft.com/office/drawing/2014/main" id="{F1E9BFAE-C38E-4A49-B330-D07D16838F88}"/>
            </a:ext>
          </a:extLst>
        </xdr:cNvPr>
        <xdr:cNvSpPr/>
      </xdr:nvSpPr>
      <xdr:spPr>
        <a:xfrm>
          <a:off x="7810500" y="182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121101</xdr:rowOff>
    </xdr:from>
    <xdr:to>
      <xdr:col>45</xdr:col>
      <xdr:colOff>177800</xdr:colOff>
      <xdr:row>106</xdr:row>
      <xdr:rowOff>122777</xdr:rowOff>
    </xdr:to>
    <xdr:cxnSp macro="">
      <xdr:nvCxnSpPr>
        <xdr:cNvPr id="477" name="直線コネクタ 476">
          <a:extLst>
            <a:ext uri="{FF2B5EF4-FFF2-40B4-BE49-F238E27FC236}">
              <a16:creationId xmlns:a16="http://schemas.microsoft.com/office/drawing/2014/main" id="{6C00B94B-1CA1-49CD-A739-B3096B36D8DB}"/>
            </a:ext>
          </a:extLst>
        </xdr:cNvPr>
        <xdr:cNvCxnSpPr/>
      </xdr:nvCxnSpPr>
      <xdr:spPr>
        <a:xfrm flipV="1">
          <a:off x="7861300" y="1829480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75312</xdr:rowOff>
    </xdr:from>
    <xdr:to>
      <xdr:col>36</xdr:col>
      <xdr:colOff>165100</xdr:colOff>
      <xdr:row>107</xdr:row>
      <xdr:rowOff>5462</xdr:rowOff>
    </xdr:to>
    <xdr:sp macro="" textlink="">
      <xdr:nvSpPr>
        <xdr:cNvPr id="478" name="楕円 477">
          <a:extLst>
            <a:ext uri="{FF2B5EF4-FFF2-40B4-BE49-F238E27FC236}">
              <a16:creationId xmlns:a16="http://schemas.microsoft.com/office/drawing/2014/main" id="{8CF9BA63-2F0B-411D-BFEF-349154DB8523}"/>
            </a:ext>
          </a:extLst>
        </xdr:cNvPr>
        <xdr:cNvSpPr/>
      </xdr:nvSpPr>
      <xdr:spPr>
        <a:xfrm>
          <a:off x="6921500" y="182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122777</xdr:rowOff>
    </xdr:from>
    <xdr:to>
      <xdr:col>41</xdr:col>
      <xdr:colOff>50800</xdr:colOff>
      <xdr:row>106</xdr:row>
      <xdr:rowOff>126112</xdr:rowOff>
    </xdr:to>
    <xdr:cxnSp macro="">
      <xdr:nvCxnSpPr>
        <xdr:cNvPr id="479" name="直線コネクタ 478">
          <a:extLst>
            <a:ext uri="{FF2B5EF4-FFF2-40B4-BE49-F238E27FC236}">
              <a16:creationId xmlns:a16="http://schemas.microsoft.com/office/drawing/2014/main" id="{8F09D35D-C635-4B11-92AA-7D1821262726}"/>
            </a:ext>
          </a:extLst>
        </xdr:cNvPr>
        <xdr:cNvCxnSpPr/>
      </xdr:nvCxnSpPr>
      <xdr:spPr>
        <a:xfrm flipV="1">
          <a:off x="6972300" y="18296477"/>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136365</xdr:rowOff>
    </xdr:from>
    <xdr:ext cx="534377" cy="259045"/>
    <xdr:sp macro="" textlink="">
      <xdr:nvSpPr>
        <xdr:cNvPr id="480" name="n_1aveValue【港湾・漁港】&#10;一人当たり有形固定資産（償却資産）額">
          <a:extLst>
            <a:ext uri="{FF2B5EF4-FFF2-40B4-BE49-F238E27FC236}">
              <a16:creationId xmlns:a16="http://schemas.microsoft.com/office/drawing/2014/main" id="{2DB14C74-2D98-4E0D-8183-7D807AEFCACF}"/>
            </a:ext>
          </a:extLst>
        </xdr:cNvPr>
        <xdr:cNvSpPr txBox="1"/>
      </xdr:nvSpPr>
      <xdr:spPr>
        <a:xfrm>
          <a:off x="9359411" y="177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138840</xdr:rowOff>
    </xdr:from>
    <xdr:ext cx="534377" cy="259045"/>
    <xdr:sp macro="" textlink="">
      <xdr:nvSpPr>
        <xdr:cNvPr id="481" name="n_2aveValue【港湾・漁港】&#10;一人当たり有形固定資産（償却資産）額">
          <a:extLst>
            <a:ext uri="{FF2B5EF4-FFF2-40B4-BE49-F238E27FC236}">
              <a16:creationId xmlns:a16="http://schemas.microsoft.com/office/drawing/2014/main" id="{1380B17A-9100-4BBE-9257-1F41A8D4F4FF}"/>
            </a:ext>
          </a:extLst>
        </xdr:cNvPr>
        <xdr:cNvSpPr txBox="1"/>
      </xdr:nvSpPr>
      <xdr:spPr>
        <a:xfrm>
          <a:off x="8483111" y="177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28388</xdr:rowOff>
    </xdr:from>
    <xdr:ext cx="534377" cy="259045"/>
    <xdr:sp macro="" textlink="">
      <xdr:nvSpPr>
        <xdr:cNvPr id="482" name="n_3aveValue【港湾・漁港】&#10;一人当たり有形固定資産（償却資産）額">
          <a:extLst>
            <a:ext uri="{FF2B5EF4-FFF2-40B4-BE49-F238E27FC236}">
              <a16:creationId xmlns:a16="http://schemas.microsoft.com/office/drawing/2014/main" id="{5802C698-672C-4FA3-A7AB-751C1D003E42}"/>
            </a:ext>
          </a:extLst>
        </xdr:cNvPr>
        <xdr:cNvSpPr txBox="1"/>
      </xdr:nvSpPr>
      <xdr:spPr>
        <a:xfrm>
          <a:off x="7594111" y="178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34484</xdr:rowOff>
    </xdr:from>
    <xdr:ext cx="534377" cy="259045"/>
    <xdr:sp macro="" textlink="">
      <xdr:nvSpPr>
        <xdr:cNvPr id="483" name="n_4aveValue【港湾・漁港】&#10;一人当たり有形固定資産（償却資産）額">
          <a:extLst>
            <a:ext uri="{FF2B5EF4-FFF2-40B4-BE49-F238E27FC236}">
              <a16:creationId xmlns:a16="http://schemas.microsoft.com/office/drawing/2014/main" id="{BB04F07F-7E48-448B-86CE-D0AEDBD92339}"/>
            </a:ext>
          </a:extLst>
        </xdr:cNvPr>
        <xdr:cNvSpPr txBox="1"/>
      </xdr:nvSpPr>
      <xdr:spPr>
        <a:xfrm>
          <a:off x="6705111" y="178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156322</xdr:rowOff>
    </xdr:from>
    <xdr:ext cx="534377" cy="259045"/>
    <xdr:sp macro="" textlink="">
      <xdr:nvSpPr>
        <xdr:cNvPr id="484" name="n_1mainValue【港湾・漁港】&#10;一人当たり有形固定資産（償却資産）額">
          <a:extLst>
            <a:ext uri="{FF2B5EF4-FFF2-40B4-BE49-F238E27FC236}">
              <a16:creationId xmlns:a16="http://schemas.microsoft.com/office/drawing/2014/main" id="{259E74A8-7221-4A93-8510-B469BB992B70}"/>
            </a:ext>
          </a:extLst>
        </xdr:cNvPr>
        <xdr:cNvSpPr txBox="1"/>
      </xdr:nvSpPr>
      <xdr:spPr>
        <a:xfrm>
          <a:off x="9359411" y="183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163028</xdr:rowOff>
    </xdr:from>
    <xdr:ext cx="534377" cy="259045"/>
    <xdr:sp macro="" textlink="">
      <xdr:nvSpPr>
        <xdr:cNvPr id="485" name="n_2mainValue【港湾・漁港】&#10;一人当たり有形固定資産（償却資産）額">
          <a:extLst>
            <a:ext uri="{FF2B5EF4-FFF2-40B4-BE49-F238E27FC236}">
              <a16:creationId xmlns:a16="http://schemas.microsoft.com/office/drawing/2014/main" id="{630E8AFB-0979-4826-ACC1-068A5668938D}"/>
            </a:ext>
          </a:extLst>
        </xdr:cNvPr>
        <xdr:cNvSpPr txBox="1"/>
      </xdr:nvSpPr>
      <xdr:spPr>
        <a:xfrm>
          <a:off x="8483111" y="1833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164704</xdr:rowOff>
    </xdr:from>
    <xdr:ext cx="534377" cy="259045"/>
    <xdr:sp macro="" textlink="">
      <xdr:nvSpPr>
        <xdr:cNvPr id="486" name="n_3mainValue【港湾・漁港】&#10;一人当たり有形固定資産（償却資産）額">
          <a:extLst>
            <a:ext uri="{FF2B5EF4-FFF2-40B4-BE49-F238E27FC236}">
              <a16:creationId xmlns:a16="http://schemas.microsoft.com/office/drawing/2014/main" id="{826B2666-D288-4D66-AB1F-EF83147C7A98}"/>
            </a:ext>
          </a:extLst>
        </xdr:cNvPr>
        <xdr:cNvSpPr txBox="1"/>
      </xdr:nvSpPr>
      <xdr:spPr>
        <a:xfrm>
          <a:off x="7594111" y="1833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168039</xdr:rowOff>
    </xdr:from>
    <xdr:ext cx="534377" cy="259045"/>
    <xdr:sp macro="" textlink="">
      <xdr:nvSpPr>
        <xdr:cNvPr id="487" name="n_4mainValue【港湾・漁港】&#10;一人当たり有形固定資産（償却資産）額">
          <a:extLst>
            <a:ext uri="{FF2B5EF4-FFF2-40B4-BE49-F238E27FC236}">
              <a16:creationId xmlns:a16="http://schemas.microsoft.com/office/drawing/2014/main" id="{95782AAA-BDE8-4031-9489-A2B438C96E93}"/>
            </a:ext>
          </a:extLst>
        </xdr:cNvPr>
        <xdr:cNvSpPr txBox="1"/>
      </xdr:nvSpPr>
      <xdr:spPr>
        <a:xfrm>
          <a:off x="6705111" y="1834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3D5EB1B7-57D4-43A0-8A0F-A1A69933024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932E19EF-21D1-4751-88C2-D1DEF90A83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24660772-C38B-4553-8FA0-D3AD57BF1EB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283ACFEC-96E8-46DF-872A-DA596F8D95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19EE9AA1-D2AE-4A3C-BB5E-748162B2F34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2A2467F8-741B-44D9-850D-753D158F1FA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A6D171CB-3850-4493-BC37-85C3CF988E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B357A09A-4BCE-4B74-94BE-90FBA56370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31D63D0E-B74A-4F5E-AE0F-ECDF8FF6AA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4B17CF4-7D07-4196-98F2-009A427EF5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B88E8E99-20AC-496C-A71F-B1BB6D09B0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2A067368-4148-439D-BBD4-5D8428501C3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849EF4CA-AA8A-4EC8-BF4C-2CFDA78C2AD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B9390518-2F12-403E-91A9-F4177EDFA72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A1E6138C-8002-405E-B55B-8BD0B17B20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E49DE1FD-4B25-4B96-A7BD-29DAE81CB3C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858A87C9-E49B-4015-809D-4AE4A2FE5C1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25A1B0F3-E7F1-4867-B140-8BB1D3AF139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47E59F11-70B4-4901-9578-47124D77E7E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EF6EE0CF-939E-4BDD-824D-99EC5025ACE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604DAF2-5778-464A-AD97-EF6E3C46279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1AE6DF3-351B-4F8E-AC33-78096C8840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C9ED25CE-EF9B-4951-AC16-361063CA56A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1DD4D313-A149-4F57-BBAB-B4D533E2016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2" name="直線コネクタ 511">
          <a:extLst>
            <a:ext uri="{FF2B5EF4-FFF2-40B4-BE49-F238E27FC236}">
              <a16:creationId xmlns:a16="http://schemas.microsoft.com/office/drawing/2014/main" id="{580834BE-B3C7-475E-B76E-79819568391B}"/>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3" name="【認定こども園・幼稚園・保育所】&#10;有形固定資産減価償却率最小値テキスト">
          <a:extLst>
            <a:ext uri="{FF2B5EF4-FFF2-40B4-BE49-F238E27FC236}">
              <a16:creationId xmlns:a16="http://schemas.microsoft.com/office/drawing/2014/main" id="{281EEDA1-2406-451C-86D0-E23AD4A01790}"/>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4" name="直線コネクタ 513">
          <a:extLst>
            <a:ext uri="{FF2B5EF4-FFF2-40B4-BE49-F238E27FC236}">
              <a16:creationId xmlns:a16="http://schemas.microsoft.com/office/drawing/2014/main" id="{E13045A7-EFB9-45C8-A1E4-AF40DFE3C796}"/>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5" name="【認定こども園・幼稚園・保育所】&#10;有形固定資産減価償却率最大値テキスト">
          <a:extLst>
            <a:ext uri="{FF2B5EF4-FFF2-40B4-BE49-F238E27FC236}">
              <a16:creationId xmlns:a16="http://schemas.microsoft.com/office/drawing/2014/main" id="{893B6B16-B77C-4E69-9C19-A624634DA8F6}"/>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6" name="直線コネクタ 515">
          <a:extLst>
            <a:ext uri="{FF2B5EF4-FFF2-40B4-BE49-F238E27FC236}">
              <a16:creationId xmlns:a16="http://schemas.microsoft.com/office/drawing/2014/main" id="{E39F70DD-9F5F-4FE7-9C30-EE0FBA162D08}"/>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6C7D39A7-152F-4054-B521-CAF45D79BDC5}"/>
            </a:ext>
          </a:extLst>
        </xdr:cNvPr>
        <xdr:cNvSpPr txBox="1"/>
      </xdr:nvSpPr>
      <xdr:spPr>
        <a:xfrm>
          <a:off x="16357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18" name="フローチャート: 判断 517">
          <a:extLst>
            <a:ext uri="{FF2B5EF4-FFF2-40B4-BE49-F238E27FC236}">
              <a16:creationId xmlns:a16="http://schemas.microsoft.com/office/drawing/2014/main" id="{A70A515D-37A0-459B-8A57-6400820B29A5}"/>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19" name="フローチャート: 判断 518">
          <a:extLst>
            <a:ext uri="{FF2B5EF4-FFF2-40B4-BE49-F238E27FC236}">
              <a16:creationId xmlns:a16="http://schemas.microsoft.com/office/drawing/2014/main" id="{52B750D0-FC85-4897-90AC-2F22047F2503}"/>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20" name="フローチャート: 判断 519">
          <a:extLst>
            <a:ext uri="{FF2B5EF4-FFF2-40B4-BE49-F238E27FC236}">
              <a16:creationId xmlns:a16="http://schemas.microsoft.com/office/drawing/2014/main" id="{90A164D1-0FF1-43DA-9C10-7A49952ABE09}"/>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21" name="フローチャート: 判断 520">
          <a:extLst>
            <a:ext uri="{FF2B5EF4-FFF2-40B4-BE49-F238E27FC236}">
              <a16:creationId xmlns:a16="http://schemas.microsoft.com/office/drawing/2014/main" id="{FDD97014-FAD7-4D73-B194-26EC29067613}"/>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2" name="フローチャート: 判断 521">
          <a:extLst>
            <a:ext uri="{FF2B5EF4-FFF2-40B4-BE49-F238E27FC236}">
              <a16:creationId xmlns:a16="http://schemas.microsoft.com/office/drawing/2014/main" id="{1E951B83-2DE0-4722-989F-066C2C4C0821}"/>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FCD64DC-3F62-40FE-8434-9F63208FC54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0AB89C5-09E0-4E7C-ABB5-6FA95A02385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B3C4C52-D682-4651-835C-13E67C6F3F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7BF0C73-93F8-4525-A428-90BE162672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84CA252-EA3A-4BB2-9505-CC26ED971A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120650</xdr:rowOff>
    </xdr:from>
    <xdr:to>
      <xdr:col>85</xdr:col>
      <xdr:colOff>177800</xdr:colOff>
      <xdr:row>41</xdr:row>
      <xdr:rowOff>50800</xdr:rowOff>
    </xdr:to>
    <xdr:sp macro="" textlink="">
      <xdr:nvSpPr>
        <xdr:cNvPr id="528" name="楕円 527">
          <a:extLst>
            <a:ext uri="{FF2B5EF4-FFF2-40B4-BE49-F238E27FC236}">
              <a16:creationId xmlns:a16="http://schemas.microsoft.com/office/drawing/2014/main" id="{DA09A73E-96E8-48EB-9355-27E89D2829D8}"/>
            </a:ext>
          </a:extLst>
        </xdr:cNvPr>
        <xdr:cNvSpPr/>
      </xdr:nvSpPr>
      <xdr:spPr>
        <a:xfrm>
          <a:off x="16268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35577</xdr:rowOff>
    </xdr:from>
    <xdr:ext cx="405111" cy="259045"/>
    <xdr:sp macro="" textlink="">
      <xdr:nvSpPr>
        <xdr:cNvPr id="529" name="【認定こども園・幼稚園・保育所】&#10;有形固定資産減価償却率該当値テキスト">
          <a:extLst>
            <a:ext uri="{FF2B5EF4-FFF2-40B4-BE49-F238E27FC236}">
              <a16:creationId xmlns:a16="http://schemas.microsoft.com/office/drawing/2014/main" id="{FCA055DD-AD5A-4D92-8819-AC09F0647E60}"/>
            </a:ext>
          </a:extLst>
        </xdr:cNvPr>
        <xdr:cNvSpPr txBox="1"/>
      </xdr:nvSpPr>
      <xdr:spPr>
        <a:xfrm>
          <a:off x="16357600" y="689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92075</xdr:rowOff>
    </xdr:from>
    <xdr:to>
      <xdr:col>81</xdr:col>
      <xdr:colOff>101600</xdr:colOff>
      <xdr:row>41</xdr:row>
      <xdr:rowOff>22225</xdr:rowOff>
    </xdr:to>
    <xdr:sp macro="" textlink="">
      <xdr:nvSpPr>
        <xdr:cNvPr id="530" name="楕円 529">
          <a:extLst>
            <a:ext uri="{FF2B5EF4-FFF2-40B4-BE49-F238E27FC236}">
              <a16:creationId xmlns:a16="http://schemas.microsoft.com/office/drawing/2014/main" id="{7D22EEDE-2268-46B1-B96F-4BBDB619ECCA}"/>
            </a:ext>
          </a:extLst>
        </xdr:cNvPr>
        <xdr:cNvSpPr/>
      </xdr:nvSpPr>
      <xdr:spPr>
        <a:xfrm>
          <a:off x="15430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142875</xdr:rowOff>
    </xdr:from>
    <xdr:to>
      <xdr:col>85</xdr:col>
      <xdr:colOff>127000</xdr:colOff>
      <xdr:row>41</xdr:row>
      <xdr:rowOff>0</xdr:rowOff>
    </xdr:to>
    <xdr:cxnSp macro="">
      <xdr:nvCxnSpPr>
        <xdr:cNvPr id="531" name="直線コネクタ 530">
          <a:extLst>
            <a:ext uri="{FF2B5EF4-FFF2-40B4-BE49-F238E27FC236}">
              <a16:creationId xmlns:a16="http://schemas.microsoft.com/office/drawing/2014/main" id="{B7E9ECCD-32AD-4C8A-B741-85EBF8DF2BA2}"/>
            </a:ext>
          </a:extLst>
        </xdr:cNvPr>
        <xdr:cNvCxnSpPr/>
      </xdr:nvCxnSpPr>
      <xdr:spPr>
        <a:xfrm>
          <a:off x="15481300" y="70008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53975</xdr:rowOff>
    </xdr:from>
    <xdr:to>
      <xdr:col>76</xdr:col>
      <xdr:colOff>165100</xdr:colOff>
      <xdr:row>40</xdr:row>
      <xdr:rowOff>155575</xdr:rowOff>
    </xdr:to>
    <xdr:sp macro="" textlink="">
      <xdr:nvSpPr>
        <xdr:cNvPr id="532" name="楕円 531">
          <a:extLst>
            <a:ext uri="{FF2B5EF4-FFF2-40B4-BE49-F238E27FC236}">
              <a16:creationId xmlns:a16="http://schemas.microsoft.com/office/drawing/2014/main" id="{39934DEA-80AF-4E11-BCAD-65D8F8CF7C95}"/>
            </a:ext>
          </a:extLst>
        </xdr:cNvPr>
        <xdr:cNvSpPr/>
      </xdr:nvSpPr>
      <xdr:spPr>
        <a:xfrm>
          <a:off x="14541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104775</xdr:rowOff>
    </xdr:from>
    <xdr:to>
      <xdr:col>81</xdr:col>
      <xdr:colOff>50800</xdr:colOff>
      <xdr:row>40</xdr:row>
      <xdr:rowOff>142875</xdr:rowOff>
    </xdr:to>
    <xdr:cxnSp macro="">
      <xdr:nvCxnSpPr>
        <xdr:cNvPr id="533" name="直線コネクタ 532">
          <a:extLst>
            <a:ext uri="{FF2B5EF4-FFF2-40B4-BE49-F238E27FC236}">
              <a16:creationId xmlns:a16="http://schemas.microsoft.com/office/drawing/2014/main" id="{51BBA37D-F708-4130-9014-E6B51AA496D8}"/>
            </a:ext>
          </a:extLst>
        </xdr:cNvPr>
        <xdr:cNvCxnSpPr/>
      </xdr:nvCxnSpPr>
      <xdr:spPr>
        <a:xfrm>
          <a:off x="14592300" y="6962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17780</xdr:rowOff>
    </xdr:from>
    <xdr:to>
      <xdr:col>72</xdr:col>
      <xdr:colOff>38100</xdr:colOff>
      <xdr:row>40</xdr:row>
      <xdr:rowOff>119380</xdr:rowOff>
    </xdr:to>
    <xdr:sp macro="" textlink="">
      <xdr:nvSpPr>
        <xdr:cNvPr id="534" name="楕円 533">
          <a:extLst>
            <a:ext uri="{FF2B5EF4-FFF2-40B4-BE49-F238E27FC236}">
              <a16:creationId xmlns:a16="http://schemas.microsoft.com/office/drawing/2014/main" id="{EBBFA334-F0CE-446C-A51B-5E2E77FE3A2E}"/>
            </a:ext>
          </a:extLst>
        </xdr:cNvPr>
        <xdr:cNvSpPr/>
      </xdr:nvSpPr>
      <xdr:spPr>
        <a:xfrm>
          <a:off x="1365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68580</xdr:rowOff>
    </xdr:from>
    <xdr:to>
      <xdr:col>76</xdr:col>
      <xdr:colOff>114300</xdr:colOff>
      <xdr:row>40</xdr:row>
      <xdr:rowOff>104775</xdr:rowOff>
    </xdr:to>
    <xdr:cxnSp macro="">
      <xdr:nvCxnSpPr>
        <xdr:cNvPr id="535" name="直線コネクタ 534">
          <a:extLst>
            <a:ext uri="{FF2B5EF4-FFF2-40B4-BE49-F238E27FC236}">
              <a16:creationId xmlns:a16="http://schemas.microsoft.com/office/drawing/2014/main" id="{77A9A43B-F804-4275-A49A-58114BAB2D2B}"/>
            </a:ext>
          </a:extLst>
        </xdr:cNvPr>
        <xdr:cNvCxnSpPr/>
      </xdr:nvCxnSpPr>
      <xdr:spPr>
        <a:xfrm>
          <a:off x="13703300" y="6926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536" name="楕円 535">
          <a:extLst>
            <a:ext uri="{FF2B5EF4-FFF2-40B4-BE49-F238E27FC236}">
              <a16:creationId xmlns:a16="http://schemas.microsoft.com/office/drawing/2014/main" id="{B45F3AAC-797D-468C-AEC9-B5005056E71E}"/>
            </a:ext>
          </a:extLst>
        </xdr:cNvPr>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68580</xdr:rowOff>
    </xdr:to>
    <xdr:cxnSp macro="">
      <xdr:nvCxnSpPr>
        <xdr:cNvPr id="537" name="直線コネクタ 536">
          <a:extLst>
            <a:ext uri="{FF2B5EF4-FFF2-40B4-BE49-F238E27FC236}">
              <a16:creationId xmlns:a16="http://schemas.microsoft.com/office/drawing/2014/main" id="{4D97DEA7-3C46-4E9E-B90C-51381DDBCAC1}"/>
            </a:ext>
          </a:extLst>
        </xdr:cNvPr>
        <xdr:cNvCxnSpPr/>
      </xdr:nvCxnSpPr>
      <xdr:spPr>
        <a:xfrm>
          <a:off x="12814300" y="6888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538" name="n_1aveValue【認定こども園・幼稚園・保育所】&#10;有形固定資産減価償却率">
          <a:extLst>
            <a:ext uri="{FF2B5EF4-FFF2-40B4-BE49-F238E27FC236}">
              <a16:creationId xmlns:a16="http://schemas.microsoft.com/office/drawing/2014/main" id="{02A2890A-0E54-4586-99D8-62E6DFC41B7B}"/>
            </a:ext>
          </a:extLst>
        </xdr:cNvPr>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539" name="n_2aveValue【認定こども園・幼稚園・保育所】&#10;有形固定資産減価償却率">
          <a:extLst>
            <a:ext uri="{FF2B5EF4-FFF2-40B4-BE49-F238E27FC236}">
              <a16:creationId xmlns:a16="http://schemas.microsoft.com/office/drawing/2014/main" id="{D9D780F3-FA06-4E41-8621-EF0F7B3D04F4}"/>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40" name="n_3aveValue【認定こども園・幼稚園・保育所】&#10;有形固定資産減価償却率">
          <a:extLst>
            <a:ext uri="{FF2B5EF4-FFF2-40B4-BE49-F238E27FC236}">
              <a16:creationId xmlns:a16="http://schemas.microsoft.com/office/drawing/2014/main" id="{2AC2734A-0EAF-4DFE-9B0D-DA55200A2FAD}"/>
            </a:ext>
          </a:extLst>
        </xdr:cNvPr>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41" name="n_4aveValue【認定こども園・幼稚園・保育所】&#10;有形固定資産減価償却率">
          <a:extLst>
            <a:ext uri="{FF2B5EF4-FFF2-40B4-BE49-F238E27FC236}">
              <a16:creationId xmlns:a16="http://schemas.microsoft.com/office/drawing/2014/main" id="{1F72CF25-DFE5-4E92-B3D4-203CCE1890A4}"/>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13352</xdr:rowOff>
    </xdr:from>
    <xdr:ext cx="405111" cy="259045"/>
    <xdr:sp macro="" textlink="">
      <xdr:nvSpPr>
        <xdr:cNvPr id="542" name="n_1mainValue【認定こども園・幼稚園・保育所】&#10;有形固定資産減価償却率">
          <a:extLst>
            <a:ext uri="{FF2B5EF4-FFF2-40B4-BE49-F238E27FC236}">
              <a16:creationId xmlns:a16="http://schemas.microsoft.com/office/drawing/2014/main" id="{2B8D5FE5-EDEC-42CC-AD94-E09B79F59340}"/>
            </a:ext>
          </a:extLst>
        </xdr:cNvPr>
        <xdr:cNvSpPr txBox="1"/>
      </xdr:nvSpPr>
      <xdr:spPr>
        <a:xfrm>
          <a:off x="15266044"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146702</xdr:rowOff>
    </xdr:from>
    <xdr:ext cx="405111" cy="259045"/>
    <xdr:sp macro="" textlink="">
      <xdr:nvSpPr>
        <xdr:cNvPr id="543" name="n_2mainValue【認定こども園・幼稚園・保育所】&#10;有形固定資産減価償却率">
          <a:extLst>
            <a:ext uri="{FF2B5EF4-FFF2-40B4-BE49-F238E27FC236}">
              <a16:creationId xmlns:a16="http://schemas.microsoft.com/office/drawing/2014/main" id="{01C03214-F67B-4689-BF25-DC9712236098}"/>
            </a:ext>
          </a:extLst>
        </xdr:cNvPr>
        <xdr:cNvSpPr txBox="1"/>
      </xdr:nvSpPr>
      <xdr:spPr>
        <a:xfrm>
          <a:off x="14389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110507</xdr:rowOff>
    </xdr:from>
    <xdr:ext cx="405111" cy="259045"/>
    <xdr:sp macro="" textlink="">
      <xdr:nvSpPr>
        <xdr:cNvPr id="544" name="n_3mainValue【認定こども園・幼稚園・保育所】&#10;有形固定資産減価償却率">
          <a:extLst>
            <a:ext uri="{FF2B5EF4-FFF2-40B4-BE49-F238E27FC236}">
              <a16:creationId xmlns:a16="http://schemas.microsoft.com/office/drawing/2014/main" id="{6044DA08-70B2-4BB2-BB5C-36259EFF8558}"/>
            </a:ext>
          </a:extLst>
        </xdr:cNvPr>
        <xdr:cNvSpPr txBox="1"/>
      </xdr:nvSpPr>
      <xdr:spPr>
        <a:xfrm>
          <a:off x="13500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545" name="n_4mainValue【認定こども園・幼稚園・保育所】&#10;有形固定資産減価償却率">
          <a:extLst>
            <a:ext uri="{FF2B5EF4-FFF2-40B4-BE49-F238E27FC236}">
              <a16:creationId xmlns:a16="http://schemas.microsoft.com/office/drawing/2014/main" id="{B98603DE-0293-46D0-878E-B359AE7E66FA}"/>
            </a:ext>
          </a:extLst>
        </xdr:cNvPr>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B2AE545D-3EDF-44EA-9363-5FCEABA19D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EF8FBDC9-12A4-4405-B87D-B1BC7A9CD1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1ED53A47-ECBE-48B3-806F-349DA916E5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BBF6186B-A31C-4ECE-83AE-A1F8DB9128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2802D608-9E90-4F3E-AD23-B4F7C8E1E3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D5EBB9C0-1CE0-4C56-961A-6AE66B5EAA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5FEC5637-9439-473A-B128-A9E9A49FA9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FE0A7453-A057-4546-96DA-BEDE31BE1E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9F9D2212-E1F4-429A-8EBC-066F19A748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12299CDA-90A0-4A5B-B9F8-9E9DA5828C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id="{B3F08B40-E959-444C-9BD7-A57582F5096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7" name="テキスト ボックス 556">
          <a:extLst>
            <a:ext uri="{FF2B5EF4-FFF2-40B4-BE49-F238E27FC236}">
              <a16:creationId xmlns:a16="http://schemas.microsoft.com/office/drawing/2014/main" id="{10FBD1ED-0B1A-45C1-9AF9-C4CF84358B1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id="{31B6127A-067D-493B-B47B-600E86F7333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9" name="テキスト ボックス 558">
          <a:extLst>
            <a:ext uri="{FF2B5EF4-FFF2-40B4-BE49-F238E27FC236}">
              <a16:creationId xmlns:a16="http://schemas.microsoft.com/office/drawing/2014/main" id="{A0190E76-ECF7-4098-BBFE-E6CFC234CA3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id="{118D6C3C-44D3-419E-9578-0244A8BAE50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1" name="テキスト ボックス 560">
          <a:extLst>
            <a:ext uri="{FF2B5EF4-FFF2-40B4-BE49-F238E27FC236}">
              <a16:creationId xmlns:a16="http://schemas.microsoft.com/office/drawing/2014/main" id="{D5DA34C1-257D-40BF-91B7-ECD904260B8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id="{760D429C-F47B-4B41-9D5A-D07FBDAC696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3" name="テキスト ボックス 562">
          <a:extLst>
            <a:ext uri="{FF2B5EF4-FFF2-40B4-BE49-F238E27FC236}">
              <a16:creationId xmlns:a16="http://schemas.microsoft.com/office/drawing/2014/main" id="{2962E3A1-175E-4A69-A8E6-7093D0D2353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A19A21D2-007E-4006-B9DD-D2EAAC12A5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9DB635B7-956C-4333-8FEA-C720D9FBEB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B2345C3B-220E-4194-A572-E43E4421A4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7" name="直線コネクタ 566">
          <a:extLst>
            <a:ext uri="{FF2B5EF4-FFF2-40B4-BE49-F238E27FC236}">
              <a16:creationId xmlns:a16="http://schemas.microsoft.com/office/drawing/2014/main" id="{D617E729-4FD6-4594-A800-728E7AE11F7D}"/>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70370105-583F-4F8F-879F-95F90A540684}"/>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9" name="直線コネクタ 568">
          <a:extLst>
            <a:ext uri="{FF2B5EF4-FFF2-40B4-BE49-F238E27FC236}">
              <a16:creationId xmlns:a16="http://schemas.microsoft.com/office/drawing/2014/main" id="{0672548A-E439-4877-8E2F-D0B699EBD6DE}"/>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BBBB9854-0E3B-4699-B93C-C6F330AF7330}"/>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71" name="直線コネクタ 570">
          <a:extLst>
            <a:ext uri="{FF2B5EF4-FFF2-40B4-BE49-F238E27FC236}">
              <a16:creationId xmlns:a16="http://schemas.microsoft.com/office/drawing/2014/main" id="{5B2A5554-D49B-4C10-B606-272377C83101}"/>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77EB9D6D-E200-44E0-AFA3-BC4A9D5513A0}"/>
            </a:ext>
          </a:extLst>
        </xdr:cNvPr>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3" name="フローチャート: 判断 572">
          <a:extLst>
            <a:ext uri="{FF2B5EF4-FFF2-40B4-BE49-F238E27FC236}">
              <a16:creationId xmlns:a16="http://schemas.microsoft.com/office/drawing/2014/main" id="{88008EA8-F818-4EA7-87CC-F33817B3D546}"/>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4" name="フローチャート: 判断 573">
          <a:extLst>
            <a:ext uri="{FF2B5EF4-FFF2-40B4-BE49-F238E27FC236}">
              <a16:creationId xmlns:a16="http://schemas.microsoft.com/office/drawing/2014/main" id="{C3B52014-1BDA-48F7-854E-F23063B55885}"/>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5" name="フローチャート: 判断 574">
          <a:extLst>
            <a:ext uri="{FF2B5EF4-FFF2-40B4-BE49-F238E27FC236}">
              <a16:creationId xmlns:a16="http://schemas.microsoft.com/office/drawing/2014/main" id="{8A63A31C-7C7E-4041-9BFF-497049626A8E}"/>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6" name="フローチャート: 判断 575">
          <a:extLst>
            <a:ext uri="{FF2B5EF4-FFF2-40B4-BE49-F238E27FC236}">
              <a16:creationId xmlns:a16="http://schemas.microsoft.com/office/drawing/2014/main" id="{87E2660A-211F-4AED-A32C-82D063AEA55B}"/>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7" name="フローチャート: 判断 576">
          <a:extLst>
            <a:ext uri="{FF2B5EF4-FFF2-40B4-BE49-F238E27FC236}">
              <a16:creationId xmlns:a16="http://schemas.microsoft.com/office/drawing/2014/main" id="{2A051086-837E-4B52-B50C-DA0CFB658AAE}"/>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9941B52-6324-4469-8C21-D59A75CF7E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B9BA78E-D8D2-434F-9A8A-614F50E8F7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25C0246-6675-4812-9A9D-113EC9C282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CEFC8FF-F0AF-4E88-80AD-7A096D150C8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2CD6CF6-A3E8-4022-A297-5C33B7F780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583" name="楕円 582">
          <a:extLst>
            <a:ext uri="{FF2B5EF4-FFF2-40B4-BE49-F238E27FC236}">
              <a16:creationId xmlns:a16="http://schemas.microsoft.com/office/drawing/2014/main" id="{6D1B076B-6431-44E8-BC6D-9A511A9D095B}"/>
            </a:ext>
          </a:extLst>
        </xdr:cNvPr>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C48FE77D-85F9-41E1-B15B-8DB674235996}"/>
            </a:ext>
          </a:extLst>
        </xdr:cNvPr>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585" name="楕円 584">
          <a:extLst>
            <a:ext uri="{FF2B5EF4-FFF2-40B4-BE49-F238E27FC236}">
              <a16:creationId xmlns:a16="http://schemas.microsoft.com/office/drawing/2014/main" id="{118F1F93-8F53-4E8A-B0F1-435403E070EE}"/>
            </a:ext>
          </a:extLst>
        </xdr:cNvPr>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48768</xdr:rowOff>
    </xdr:to>
    <xdr:cxnSp macro="">
      <xdr:nvCxnSpPr>
        <xdr:cNvPr id="586" name="直線コネクタ 585">
          <a:extLst>
            <a:ext uri="{FF2B5EF4-FFF2-40B4-BE49-F238E27FC236}">
              <a16:creationId xmlns:a16="http://schemas.microsoft.com/office/drawing/2014/main" id="{08FDAFC5-9D8B-4A2F-895B-11DBEE67E47E}"/>
            </a:ext>
          </a:extLst>
        </xdr:cNvPr>
        <xdr:cNvCxnSpPr/>
      </xdr:nvCxnSpPr>
      <xdr:spPr>
        <a:xfrm>
          <a:off x="21323300" y="690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587" name="楕円 586">
          <a:extLst>
            <a:ext uri="{FF2B5EF4-FFF2-40B4-BE49-F238E27FC236}">
              <a16:creationId xmlns:a16="http://schemas.microsoft.com/office/drawing/2014/main" id="{216F02EE-F12C-4DE1-9D2B-9CD4E66809FD}"/>
            </a:ext>
          </a:extLst>
        </xdr:cNvPr>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48768</xdr:rowOff>
    </xdr:to>
    <xdr:cxnSp macro="">
      <xdr:nvCxnSpPr>
        <xdr:cNvPr id="588" name="直線コネクタ 587">
          <a:extLst>
            <a:ext uri="{FF2B5EF4-FFF2-40B4-BE49-F238E27FC236}">
              <a16:creationId xmlns:a16="http://schemas.microsoft.com/office/drawing/2014/main" id="{23AF4D2C-DF22-4E6E-9D38-AE7611B5D9BA}"/>
            </a:ext>
          </a:extLst>
        </xdr:cNvPr>
        <xdr:cNvCxnSpPr/>
      </xdr:nvCxnSpPr>
      <xdr:spPr>
        <a:xfrm>
          <a:off x="20434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589" name="楕円 588">
          <a:extLst>
            <a:ext uri="{FF2B5EF4-FFF2-40B4-BE49-F238E27FC236}">
              <a16:creationId xmlns:a16="http://schemas.microsoft.com/office/drawing/2014/main" id="{4740051D-FAB9-4732-8622-E3068929A95C}"/>
            </a:ext>
          </a:extLst>
        </xdr:cNvPr>
        <xdr:cNvSpPr/>
      </xdr:nvSpPr>
      <xdr:spPr>
        <a:xfrm>
          <a:off x="19494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48768</xdr:rowOff>
    </xdr:to>
    <xdr:cxnSp macro="">
      <xdr:nvCxnSpPr>
        <xdr:cNvPr id="590" name="直線コネクタ 589">
          <a:extLst>
            <a:ext uri="{FF2B5EF4-FFF2-40B4-BE49-F238E27FC236}">
              <a16:creationId xmlns:a16="http://schemas.microsoft.com/office/drawing/2014/main" id="{7E1F937E-750B-4179-BC98-83D4F1860818}"/>
            </a:ext>
          </a:extLst>
        </xdr:cNvPr>
        <xdr:cNvCxnSpPr/>
      </xdr:nvCxnSpPr>
      <xdr:spPr>
        <a:xfrm>
          <a:off x="19545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91" name="楕円 590">
          <a:extLst>
            <a:ext uri="{FF2B5EF4-FFF2-40B4-BE49-F238E27FC236}">
              <a16:creationId xmlns:a16="http://schemas.microsoft.com/office/drawing/2014/main" id="{6E4499E9-9DAB-4625-AC4F-EE19629B1100}"/>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53340</xdr:rowOff>
    </xdr:to>
    <xdr:cxnSp macro="">
      <xdr:nvCxnSpPr>
        <xdr:cNvPr id="592" name="直線コネクタ 591">
          <a:extLst>
            <a:ext uri="{FF2B5EF4-FFF2-40B4-BE49-F238E27FC236}">
              <a16:creationId xmlns:a16="http://schemas.microsoft.com/office/drawing/2014/main" id="{799BC0D3-3125-4628-8600-2A563D003DDC}"/>
            </a:ext>
          </a:extLst>
        </xdr:cNvPr>
        <xdr:cNvCxnSpPr/>
      </xdr:nvCxnSpPr>
      <xdr:spPr>
        <a:xfrm flipV="1">
          <a:off x="18656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75639A0B-9C3C-4735-ACAC-99A806D9C686}"/>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F9A5B661-085F-412E-90B3-3AD30C12A957}"/>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FF7114DA-095D-47BF-BC1A-44AC1804723F}"/>
            </a:ext>
          </a:extLst>
        </xdr:cNvPr>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CCD8359-3AA4-4E2F-953E-25C1804235EF}"/>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BAFB33B0-A3B8-4A00-9609-6B17E97DD5AC}"/>
            </a:ext>
          </a:extLst>
        </xdr:cNvPr>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AAF3037E-D917-47A9-8FE7-E31DCD18BDB5}"/>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E7D2088-9B03-4465-9FA7-550CEAD5D67E}"/>
            </a:ext>
          </a:extLst>
        </xdr:cNvPr>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FBF2EBD5-15D4-4381-861E-61E201014B3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759030A6-984F-43E9-8E1E-8096C9AD98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74A807D6-BF2F-4712-8DE0-2B5716257AF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9898728A-8FDD-4250-8CA1-C3B8A19823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5525E949-08A6-45E3-A378-DA35EC9D92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7295FDB6-C29A-4C99-94C7-AC654FA87A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39C61D03-58F0-4C4A-812B-D8B891E829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58396EF7-6760-4453-B18D-B219FD66EE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DCB01231-8F49-4CB5-BF58-54DC33ECBD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2BE97F97-DB0F-4EA8-B577-048C5337BF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163C57ED-0591-43EB-BA4E-870B59B76D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E663078C-8388-4A94-8D4D-9D838A42020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629877A5-27C9-42D3-9E8F-7E3F82348BE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3" name="テキスト ボックス 612">
          <a:extLst>
            <a:ext uri="{FF2B5EF4-FFF2-40B4-BE49-F238E27FC236}">
              <a16:creationId xmlns:a16="http://schemas.microsoft.com/office/drawing/2014/main" id="{73E23DD8-FCC0-434B-AA42-22CC9B67349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AE4BB391-8720-4867-BDAE-8CF5F14E6F6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AFA1E264-CB9A-41EE-ADDA-D5704BF1EC8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AC257A21-4B5E-4CCF-9E11-881E7F5336E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4AD44678-BE83-47FB-BAE1-9D46554EBEC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EE9D95C9-F1F7-4C13-BB92-83C6E6DB672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55EC26E2-4FF8-4106-9091-3CD0FEAE0CD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7D52534D-0340-4D41-9C13-3F02491CD1E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1E1CFE5E-84B4-4FF9-A280-8FC11708BE3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9CC0A1CE-2568-49A4-8269-292731220FB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3" name="テキスト ボックス 622">
          <a:extLst>
            <a:ext uri="{FF2B5EF4-FFF2-40B4-BE49-F238E27FC236}">
              <a16:creationId xmlns:a16="http://schemas.microsoft.com/office/drawing/2014/main" id="{93404C68-E645-4A91-8BD9-14552F6FA3D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84AF05BB-DC6C-4EEE-AE1F-6F0528BD34E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a:extLst>
            <a:ext uri="{FF2B5EF4-FFF2-40B4-BE49-F238E27FC236}">
              <a16:creationId xmlns:a16="http://schemas.microsoft.com/office/drawing/2014/main" id="{C2502C36-D367-455A-9B51-A536F081AF8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5ADE5300-BACF-4B90-A6E5-07EF7F3E92F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7" name="直線コネクタ 626">
          <a:extLst>
            <a:ext uri="{FF2B5EF4-FFF2-40B4-BE49-F238E27FC236}">
              <a16:creationId xmlns:a16="http://schemas.microsoft.com/office/drawing/2014/main" id="{22F669EB-5A5E-4CC2-A945-879FF3634BD1}"/>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28" name="【学校施設】&#10;有形固定資産減価償却率最小値テキスト">
          <a:extLst>
            <a:ext uri="{FF2B5EF4-FFF2-40B4-BE49-F238E27FC236}">
              <a16:creationId xmlns:a16="http://schemas.microsoft.com/office/drawing/2014/main" id="{22685747-E21A-4285-B2B6-145828EBECBE}"/>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29" name="直線コネクタ 628">
          <a:extLst>
            <a:ext uri="{FF2B5EF4-FFF2-40B4-BE49-F238E27FC236}">
              <a16:creationId xmlns:a16="http://schemas.microsoft.com/office/drawing/2014/main" id="{2CB200DB-4EF0-42BC-83D3-A4A9E371B7C6}"/>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7C2EACE0-C85E-4D67-B228-17310DB44D1F}"/>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31" name="直線コネクタ 630">
          <a:extLst>
            <a:ext uri="{FF2B5EF4-FFF2-40B4-BE49-F238E27FC236}">
              <a16:creationId xmlns:a16="http://schemas.microsoft.com/office/drawing/2014/main" id="{D9E65130-6078-4986-A2DD-8B04B741E675}"/>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95006791-B8F0-4674-9902-3DBD6D6FE2DB}"/>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3" name="フローチャート: 判断 632">
          <a:extLst>
            <a:ext uri="{FF2B5EF4-FFF2-40B4-BE49-F238E27FC236}">
              <a16:creationId xmlns:a16="http://schemas.microsoft.com/office/drawing/2014/main" id="{E2C57CF7-F9DB-4BDC-8CCA-D819D5E11869}"/>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4" name="フローチャート: 判断 633">
          <a:extLst>
            <a:ext uri="{FF2B5EF4-FFF2-40B4-BE49-F238E27FC236}">
              <a16:creationId xmlns:a16="http://schemas.microsoft.com/office/drawing/2014/main" id="{28DE9B0C-98A0-4174-A3CF-6CF2750FB72D}"/>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5" name="フローチャート: 判断 634">
          <a:extLst>
            <a:ext uri="{FF2B5EF4-FFF2-40B4-BE49-F238E27FC236}">
              <a16:creationId xmlns:a16="http://schemas.microsoft.com/office/drawing/2014/main" id="{D3CF2460-4498-4A52-9344-563F1D58DE3D}"/>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6" name="フローチャート: 判断 635">
          <a:extLst>
            <a:ext uri="{FF2B5EF4-FFF2-40B4-BE49-F238E27FC236}">
              <a16:creationId xmlns:a16="http://schemas.microsoft.com/office/drawing/2014/main" id="{952BFE7E-6BDD-4058-AC55-763F122E69D8}"/>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7" name="フローチャート: 判断 636">
          <a:extLst>
            <a:ext uri="{FF2B5EF4-FFF2-40B4-BE49-F238E27FC236}">
              <a16:creationId xmlns:a16="http://schemas.microsoft.com/office/drawing/2014/main" id="{ABBF830C-BCD8-40E1-8FBE-B125E89F217B}"/>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4C704F60-8BB9-4124-8318-9DFBB86218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84DDE24-9D6D-4794-AD53-096AE61391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AB07295-E792-4113-AD70-A4EDCFB1F3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29DEC0B-F59A-475C-B96A-F7A33871CC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9CFCA9E-BA61-4710-B7D5-25C4F714B0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150041</xdr:rowOff>
    </xdr:from>
    <xdr:to>
      <xdr:col>85</xdr:col>
      <xdr:colOff>177800</xdr:colOff>
      <xdr:row>64</xdr:row>
      <xdr:rowOff>80191</xdr:rowOff>
    </xdr:to>
    <xdr:sp macro="" textlink="">
      <xdr:nvSpPr>
        <xdr:cNvPr id="643" name="楕円 642">
          <a:extLst>
            <a:ext uri="{FF2B5EF4-FFF2-40B4-BE49-F238E27FC236}">
              <a16:creationId xmlns:a16="http://schemas.microsoft.com/office/drawing/2014/main" id="{56B8E038-4A01-496E-925B-07C752597CBD}"/>
            </a:ext>
          </a:extLst>
        </xdr:cNvPr>
        <xdr:cNvSpPr/>
      </xdr:nvSpPr>
      <xdr:spPr>
        <a:xfrm>
          <a:off x="162687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64968</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09266ED2-4E3B-40B2-96D7-9802F931BEC0}"/>
            </a:ext>
          </a:extLst>
        </xdr:cNvPr>
        <xdr:cNvSpPr txBox="1"/>
      </xdr:nvSpPr>
      <xdr:spPr>
        <a:xfrm>
          <a:off x="16357600" y="10866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107587</xdr:rowOff>
    </xdr:from>
    <xdr:to>
      <xdr:col>81</xdr:col>
      <xdr:colOff>101600</xdr:colOff>
      <xdr:row>64</xdr:row>
      <xdr:rowOff>37737</xdr:rowOff>
    </xdr:to>
    <xdr:sp macro="" textlink="">
      <xdr:nvSpPr>
        <xdr:cNvPr id="645" name="楕円 644">
          <a:extLst>
            <a:ext uri="{FF2B5EF4-FFF2-40B4-BE49-F238E27FC236}">
              <a16:creationId xmlns:a16="http://schemas.microsoft.com/office/drawing/2014/main" id="{1B69EC26-C7C8-4903-A58C-48B8DBCCAF55}"/>
            </a:ext>
          </a:extLst>
        </xdr:cNvPr>
        <xdr:cNvSpPr/>
      </xdr:nvSpPr>
      <xdr:spPr>
        <a:xfrm>
          <a:off x="15430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158387</xdr:rowOff>
    </xdr:from>
    <xdr:to>
      <xdr:col>85</xdr:col>
      <xdr:colOff>127000</xdr:colOff>
      <xdr:row>64</xdr:row>
      <xdr:rowOff>29391</xdr:rowOff>
    </xdr:to>
    <xdr:cxnSp macro="">
      <xdr:nvCxnSpPr>
        <xdr:cNvPr id="646" name="直線コネクタ 645">
          <a:extLst>
            <a:ext uri="{FF2B5EF4-FFF2-40B4-BE49-F238E27FC236}">
              <a16:creationId xmlns:a16="http://schemas.microsoft.com/office/drawing/2014/main" id="{A6B54CD3-A9B5-41DA-B265-107E2AF477C8}"/>
            </a:ext>
          </a:extLst>
        </xdr:cNvPr>
        <xdr:cNvCxnSpPr/>
      </xdr:nvCxnSpPr>
      <xdr:spPr>
        <a:xfrm>
          <a:off x="15481300" y="1095973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61867</xdr:rowOff>
    </xdr:from>
    <xdr:to>
      <xdr:col>76</xdr:col>
      <xdr:colOff>165100</xdr:colOff>
      <xdr:row>63</xdr:row>
      <xdr:rowOff>163467</xdr:rowOff>
    </xdr:to>
    <xdr:sp macro="" textlink="">
      <xdr:nvSpPr>
        <xdr:cNvPr id="647" name="楕円 646">
          <a:extLst>
            <a:ext uri="{FF2B5EF4-FFF2-40B4-BE49-F238E27FC236}">
              <a16:creationId xmlns:a16="http://schemas.microsoft.com/office/drawing/2014/main" id="{64ADB1A3-F818-4C24-9D24-FCC675ECB8A7}"/>
            </a:ext>
          </a:extLst>
        </xdr:cNvPr>
        <xdr:cNvSpPr/>
      </xdr:nvSpPr>
      <xdr:spPr>
        <a:xfrm>
          <a:off x="14541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112667</xdr:rowOff>
    </xdr:from>
    <xdr:to>
      <xdr:col>81</xdr:col>
      <xdr:colOff>50800</xdr:colOff>
      <xdr:row>63</xdr:row>
      <xdr:rowOff>158387</xdr:rowOff>
    </xdr:to>
    <xdr:cxnSp macro="">
      <xdr:nvCxnSpPr>
        <xdr:cNvPr id="648" name="直線コネクタ 647">
          <a:extLst>
            <a:ext uri="{FF2B5EF4-FFF2-40B4-BE49-F238E27FC236}">
              <a16:creationId xmlns:a16="http://schemas.microsoft.com/office/drawing/2014/main" id="{F133E4A6-F976-488D-A59D-31E3956E259C}"/>
            </a:ext>
          </a:extLst>
        </xdr:cNvPr>
        <xdr:cNvCxnSpPr/>
      </xdr:nvCxnSpPr>
      <xdr:spPr>
        <a:xfrm>
          <a:off x="14592300" y="109140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16147</xdr:rowOff>
    </xdr:from>
    <xdr:to>
      <xdr:col>72</xdr:col>
      <xdr:colOff>38100</xdr:colOff>
      <xdr:row>63</xdr:row>
      <xdr:rowOff>117747</xdr:rowOff>
    </xdr:to>
    <xdr:sp macro="" textlink="">
      <xdr:nvSpPr>
        <xdr:cNvPr id="649" name="楕円 648">
          <a:extLst>
            <a:ext uri="{FF2B5EF4-FFF2-40B4-BE49-F238E27FC236}">
              <a16:creationId xmlns:a16="http://schemas.microsoft.com/office/drawing/2014/main" id="{C8C0D525-A7FD-43B5-AD15-7DF7532A7ED1}"/>
            </a:ext>
          </a:extLst>
        </xdr:cNvPr>
        <xdr:cNvSpPr/>
      </xdr:nvSpPr>
      <xdr:spPr>
        <a:xfrm>
          <a:off x="13652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66947</xdr:rowOff>
    </xdr:from>
    <xdr:to>
      <xdr:col>76</xdr:col>
      <xdr:colOff>114300</xdr:colOff>
      <xdr:row>63</xdr:row>
      <xdr:rowOff>112667</xdr:rowOff>
    </xdr:to>
    <xdr:cxnSp macro="">
      <xdr:nvCxnSpPr>
        <xdr:cNvPr id="650" name="直線コネクタ 649">
          <a:extLst>
            <a:ext uri="{FF2B5EF4-FFF2-40B4-BE49-F238E27FC236}">
              <a16:creationId xmlns:a16="http://schemas.microsoft.com/office/drawing/2014/main" id="{DEC8FF28-5C65-4609-93D1-0FF9BF516FC0}"/>
            </a:ext>
          </a:extLst>
        </xdr:cNvPr>
        <xdr:cNvCxnSpPr/>
      </xdr:nvCxnSpPr>
      <xdr:spPr>
        <a:xfrm>
          <a:off x="13703300" y="108682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135346</xdr:rowOff>
    </xdr:from>
    <xdr:to>
      <xdr:col>67</xdr:col>
      <xdr:colOff>101600</xdr:colOff>
      <xdr:row>63</xdr:row>
      <xdr:rowOff>65496</xdr:rowOff>
    </xdr:to>
    <xdr:sp macro="" textlink="">
      <xdr:nvSpPr>
        <xdr:cNvPr id="651" name="楕円 650">
          <a:extLst>
            <a:ext uri="{FF2B5EF4-FFF2-40B4-BE49-F238E27FC236}">
              <a16:creationId xmlns:a16="http://schemas.microsoft.com/office/drawing/2014/main" id="{579A7AB4-BC1D-4CD1-AE4C-D7E2E9F64B3B}"/>
            </a:ext>
          </a:extLst>
        </xdr:cNvPr>
        <xdr:cNvSpPr/>
      </xdr:nvSpPr>
      <xdr:spPr>
        <a:xfrm>
          <a:off x="12763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14696</xdr:rowOff>
    </xdr:from>
    <xdr:to>
      <xdr:col>71</xdr:col>
      <xdr:colOff>177800</xdr:colOff>
      <xdr:row>63</xdr:row>
      <xdr:rowOff>66947</xdr:rowOff>
    </xdr:to>
    <xdr:cxnSp macro="">
      <xdr:nvCxnSpPr>
        <xdr:cNvPr id="652" name="直線コネクタ 651">
          <a:extLst>
            <a:ext uri="{FF2B5EF4-FFF2-40B4-BE49-F238E27FC236}">
              <a16:creationId xmlns:a16="http://schemas.microsoft.com/office/drawing/2014/main" id="{56FF263F-0F3B-485D-8389-B7004065CEFF}"/>
            </a:ext>
          </a:extLst>
        </xdr:cNvPr>
        <xdr:cNvCxnSpPr/>
      </xdr:nvCxnSpPr>
      <xdr:spPr>
        <a:xfrm>
          <a:off x="12814300" y="108160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53" name="n_1aveValue【学校施設】&#10;有形固定資産減価償却率">
          <a:extLst>
            <a:ext uri="{FF2B5EF4-FFF2-40B4-BE49-F238E27FC236}">
              <a16:creationId xmlns:a16="http://schemas.microsoft.com/office/drawing/2014/main" id="{85C09D03-FAB8-44BA-9053-70349D9AB699}"/>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54" name="n_2aveValue【学校施設】&#10;有形固定資産減価償却率">
          <a:extLst>
            <a:ext uri="{FF2B5EF4-FFF2-40B4-BE49-F238E27FC236}">
              <a16:creationId xmlns:a16="http://schemas.microsoft.com/office/drawing/2014/main" id="{C4D6E05D-3581-4FA7-BBC8-51D50AA6BC2E}"/>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55" name="n_3aveValue【学校施設】&#10;有形固定資産減価償却率">
          <a:extLst>
            <a:ext uri="{FF2B5EF4-FFF2-40B4-BE49-F238E27FC236}">
              <a16:creationId xmlns:a16="http://schemas.microsoft.com/office/drawing/2014/main" id="{E7EC5134-B43D-4DAE-AC3D-21D3555D0484}"/>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56" name="n_4aveValue【学校施設】&#10;有形固定資産減価償却率">
          <a:extLst>
            <a:ext uri="{FF2B5EF4-FFF2-40B4-BE49-F238E27FC236}">
              <a16:creationId xmlns:a16="http://schemas.microsoft.com/office/drawing/2014/main" id="{4652F8BE-8EE4-4685-9DE9-34BF08418288}"/>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28864</xdr:rowOff>
    </xdr:from>
    <xdr:ext cx="405111" cy="259045"/>
    <xdr:sp macro="" textlink="">
      <xdr:nvSpPr>
        <xdr:cNvPr id="657" name="n_1mainValue【学校施設】&#10;有形固定資産減価償却率">
          <a:extLst>
            <a:ext uri="{FF2B5EF4-FFF2-40B4-BE49-F238E27FC236}">
              <a16:creationId xmlns:a16="http://schemas.microsoft.com/office/drawing/2014/main" id="{CCB4BD17-DD18-46E3-9D77-B93785CBE03C}"/>
            </a:ext>
          </a:extLst>
        </xdr:cNvPr>
        <xdr:cNvSpPr txBox="1"/>
      </xdr:nvSpPr>
      <xdr:spPr>
        <a:xfrm>
          <a:off x="1526604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154594</xdr:rowOff>
    </xdr:from>
    <xdr:ext cx="405111" cy="259045"/>
    <xdr:sp macro="" textlink="">
      <xdr:nvSpPr>
        <xdr:cNvPr id="658" name="n_2mainValue【学校施設】&#10;有形固定資産減価償却率">
          <a:extLst>
            <a:ext uri="{FF2B5EF4-FFF2-40B4-BE49-F238E27FC236}">
              <a16:creationId xmlns:a16="http://schemas.microsoft.com/office/drawing/2014/main" id="{7F34A6E0-BCB3-46C2-A82E-3B3145257EC7}"/>
            </a:ext>
          </a:extLst>
        </xdr:cNvPr>
        <xdr:cNvSpPr txBox="1"/>
      </xdr:nvSpPr>
      <xdr:spPr>
        <a:xfrm>
          <a:off x="14389744" y="109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108874</xdr:rowOff>
    </xdr:from>
    <xdr:ext cx="405111" cy="259045"/>
    <xdr:sp macro="" textlink="">
      <xdr:nvSpPr>
        <xdr:cNvPr id="659" name="n_3mainValue【学校施設】&#10;有形固定資産減価償却率">
          <a:extLst>
            <a:ext uri="{FF2B5EF4-FFF2-40B4-BE49-F238E27FC236}">
              <a16:creationId xmlns:a16="http://schemas.microsoft.com/office/drawing/2014/main" id="{F12D2A87-2280-49E4-A2C6-19BFA4443878}"/>
            </a:ext>
          </a:extLst>
        </xdr:cNvPr>
        <xdr:cNvSpPr txBox="1"/>
      </xdr:nvSpPr>
      <xdr:spPr>
        <a:xfrm>
          <a:off x="135007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56623</xdr:rowOff>
    </xdr:from>
    <xdr:ext cx="405111" cy="259045"/>
    <xdr:sp macro="" textlink="">
      <xdr:nvSpPr>
        <xdr:cNvPr id="660" name="n_4mainValue【学校施設】&#10;有形固定資産減価償却率">
          <a:extLst>
            <a:ext uri="{FF2B5EF4-FFF2-40B4-BE49-F238E27FC236}">
              <a16:creationId xmlns:a16="http://schemas.microsoft.com/office/drawing/2014/main" id="{66564A83-1F32-44D9-91FA-460677BA9AAE}"/>
            </a:ext>
          </a:extLst>
        </xdr:cNvPr>
        <xdr:cNvSpPr txBox="1"/>
      </xdr:nvSpPr>
      <xdr:spPr>
        <a:xfrm>
          <a:off x="12611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BA9D1B43-61F4-4F8E-9E4B-851708F77B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3002B1BF-1180-438A-A7A9-FA976EB815F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9E250E45-F0F9-413D-9E45-D21E232EB9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AF47F72B-0CC4-48C4-8818-7A449E993B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155EC8FF-7B2F-4D5E-914A-52F8B18984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9EB06B8E-04C7-40BC-87EB-AC944FC743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F8044949-13D1-4814-AB43-311C370C57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C3FF2104-7D49-4AB2-99EB-78EA197ACC8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C52C5B39-96D0-4C8F-B421-E0047788C5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9A88DF4D-5AA8-42E2-9EB6-3B6A0E95F3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a16="http://schemas.microsoft.com/office/drawing/2014/main" id="{DA33C501-4FE3-48A8-9306-A717020C1A8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id="{2AA1E8E2-35B1-4429-9D9F-A1417DC5678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id="{A18E4EAF-6B45-475F-9B39-3D0CA7333AA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id="{839A2ABA-AAB5-42A6-B36B-2F45409B22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id="{20D1FDFE-267E-4B74-9B8B-510F5DC7E59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166A27AE-9C0F-48BF-B936-5E5068B1D8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C6D5EB2E-1C0E-4905-9816-99EFFB8E3CC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id="{3BA1EC05-E3D7-454F-BE02-844C6168A2C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id="{F9F7BD7F-AD7F-4A23-8C1C-382F8F2D1E1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id="{434F9125-E900-4F4F-AC2F-93CD80ED531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id="{AF1B8889-5755-40A0-BACA-6DE76B5840B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FC25BA6B-3044-4DF3-898D-B4DBE24CAF4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BC29E010-EFB6-481F-B355-C8290E7639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6137B9C2-EBAD-461D-A78E-E9A5C1AA51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5" name="直線コネクタ 684">
          <a:extLst>
            <a:ext uri="{FF2B5EF4-FFF2-40B4-BE49-F238E27FC236}">
              <a16:creationId xmlns:a16="http://schemas.microsoft.com/office/drawing/2014/main" id="{834ED696-C825-4DA8-81B7-F7E2B894DD21}"/>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6" name="【学校施設】&#10;一人当たり面積最小値テキスト">
          <a:extLst>
            <a:ext uri="{FF2B5EF4-FFF2-40B4-BE49-F238E27FC236}">
              <a16:creationId xmlns:a16="http://schemas.microsoft.com/office/drawing/2014/main" id="{F49D860B-294F-430E-AC0F-D8AAB4B4B112}"/>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7" name="直線コネクタ 686">
          <a:extLst>
            <a:ext uri="{FF2B5EF4-FFF2-40B4-BE49-F238E27FC236}">
              <a16:creationId xmlns:a16="http://schemas.microsoft.com/office/drawing/2014/main" id="{89C81012-5016-4714-B1F7-7501AAFF4CB0}"/>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88" name="【学校施設】&#10;一人当たり面積最大値テキスト">
          <a:extLst>
            <a:ext uri="{FF2B5EF4-FFF2-40B4-BE49-F238E27FC236}">
              <a16:creationId xmlns:a16="http://schemas.microsoft.com/office/drawing/2014/main" id="{D9AD2414-6DB1-49F6-9AF2-9554385A1A8C}"/>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89" name="直線コネクタ 688">
          <a:extLst>
            <a:ext uri="{FF2B5EF4-FFF2-40B4-BE49-F238E27FC236}">
              <a16:creationId xmlns:a16="http://schemas.microsoft.com/office/drawing/2014/main" id="{7F9A9370-7906-4390-8CEC-E9B4098476CE}"/>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0" name="【学校施設】&#10;一人当たり面積平均値テキスト">
          <a:extLst>
            <a:ext uri="{FF2B5EF4-FFF2-40B4-BE49-F238E27FC236}">
              <a16:creationId xmlns:a16="http://schemas.microsoft.com/office/drawing/2014/main" id="{EF8C3D87-6A96-42A4-B831-0CA3D9F8DA11}"/>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1" name="フローチャート: 判断 690">
          <a:extLst>
            <a:ext uri="{FF2B5EF4-FFF2-40B4-BE49-F238E27FC236}">
              <a16:creationId xmlns:a16="http://schemas.microsoft.com/office/drawing/2014/main" id="{D7D33740-E7FD-4614-AC8E-DB0D1F3A204F}"/>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2" name="フローチャート: 判断 691">
          <a:extLst>
            <a:ext uri="{FF2B5EF4-FFF2-40B4-BE49-F238E27FC236}">
              <a16:creationId xmlns:a16="http://schemas.microsoft.com/office/drawing/2014/main" id="{66F726C9-2F98-4BEB-BD62-98DE91E3D775}"/>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3" name="フローチャート: 判断 692">
          <a:extLst>
            <a:ext uri="{FF2B5EF4-FFF2-40B4-BE49-F238E27FC236}">
              <a16:creationId xmlns:a16="http://schemas.microsoft.com/office/drawing/2014/main" id="{2233C15A-BC96-4F0C-8C23-81F843D195BE}"/>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4" name="フローチャート: 判断 693">
          <a:extLst>
            <a:ext uri="{FF2B5EF4-FFF2-40B4-BE49-F238E27FC236}">
              <a16:creationId xmlns:a16="http://schemas.microsoft.com/office/drawing/2014/main" id="{05B1E66B-8BA3-4593-8ED6-7FD5CE0E63FE}"/>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5" name="フローチャート: 判断 694">
          <a:extLst>
            <a:ext uri="{FF2B5EF4-FFF2-40B4-BE49-F238E27FC236}">
              <a16:creationId xmlns:a16="http://schemas.microsoft.com/office/drawing/2014/main" id="{7EFF1293-BEC8-44C3-9064-41A7DC1D334C}"/>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5A7E5F0-5269-4F6E-8868-3D73970A2E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C18A10F-2B47-440D-9882-01F5856D8E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EB71162-309E-401E-8190-AF5D75830E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B427CFD-8804-44EF-A463-4C30D6FF51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D2BCAFD-2713-48A7-BA34-B9BF41A6ABB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127000</xdr:rowOff>
    </xdr:from>
    <xdr:to>
      <xdr:col>116</xdr:col>
      <xdr:colOff>114300</xdr:colOff>
      <xdr:row>61</xdr:row>
      <xdr:rowOff>57150</xdr:rowOff>
    </xdr:to>
    <xdr:sp macro="" textlink="">
      <xdr:nvSpPr>
        <xdr:cNvPr id="701" name="楕円 700">
          <a:extLst>
            <a:ext uri="{FF2B5EF4-FFF2-40B4-BE49-F238E27FC236}">
              <a16:creationId xmlns:a16="http://schemas.microsoft.com/office/drawing/2014/main" id="{9398689A-EFFB-4C4F-8D57-B53BDEF62B60}"/>
            </a:ext>
          </a:extLst>
        </xdr:cNvPr>
        <xdr:cNvSpPr/>
      </xdr:nvSpPr>
      <xdr:spPr>
        <a:xfrm>
          <a:off x="221107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149877</xdr:rowOff>
    </xdr:from>
    <xdr:ext cx="469744" cy="259045"/>
    <xdr:sp macro="" textlink="">
      <xdr:nvSpPr>
        <xdr:cNvPr id="702" name="【学校施設】&#10;一人当たり面積該当値テキスト">
          <a:extLst>
            <a:ext uri="{FF2B5EF4-FFF2-40B4-BE49-F238E27FC236}">
              <a16:creationId xmlns:a16="http://schemas.microsoft.com/office/drawing/2014/main" id="{A29494EA-4121-4F88-86A9-E13F4ED7AEEE}"/>
            </a:ext>
          </a:extLst>
        </xdr:cNvPr>
        <xdr:cNvSpPr txBox="1"/>
      </xdr:nvSpPr>
      <xdr:spPr>
        <a:xfrm>
          <a:off x="22199600"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134620</xdr:rowOff>
    </xdr:from>
    <xdr:to>
      <xdr:col>112</xdr:col>
      <xdr:colOff>38100</xdr:colOff>
      <xdr:row>61</xdr:row>
      <xdr:rowOff>64770</xdr:rowOff>
    </xdr:to>
    <xdr:sp macro="" textlink="">
      <xdr:nvSpPr>
        <xdr:cNvPr id="703" name="楕円 702">
          <a:extLst>
            <a:ext uri="{FF2B5EF4-FFF2-40B4-BE49-F238E27FC236}">
              <a16:creationId xmlns:a16="http://schemas.microsoft.com/office/drawing/2014/main" id="{7A5931AC-33A2-49E5-A700-E854CD1D71F1}"/>
            </a:ext>
          </a:extLst>
        </xdr:cNvPr>
        <xdr:cNvSpPr/>
      </xdr:nvSpPr>
      <xdr:spPr>
        <a:xfrm>
          <a:off x="21272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6350</xdr:rowOff>
    </xdr:from>
    <xdr:to>
      <xdr:col>116</xdr:col>
      <xdr:colOff>63500</xdr:colOff>
      <xdr:row>61</xdr:row>
      <xdr:rowOff>13970</xdr:rowOff>
    </xdr:to>
    <xdr:cxnSp macro="">
      <xdr:nvCxnSpPr>
        <xdr:cNvPr id="704" name="直線コネクタ 703">
          <a:extLst>
            <a:ext uri="{FF2B5EF4-FFF2-40B4-BE49-F238E27FC236}">
              <a16:creationId xmlns:a16="http://schemas.microsoft.com/office/drawing/2014/main" id="{72A3EC71-EFC0-4DD5-81D8-CF42F4207EF2}"/>
            </a:ext>
          </a:extLst>
        </xdr:cNvPr>
        <xdr:cNvCxnSpPr/>
      </xdr:nvCxnSpPr>
      <xdr:spPr>
        <a:xfrm flipV="1">
          <a:off x="21323300" y="10464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142240</xdr:rowOff>
    </xdr:from>
    <xdr:to>
      <xdr:col>107</xdr:col>
      <xdr:colOff>101600</xdr:colOff>
      <xdr:row>61</xdr:row>
      <xdr:rowOff>72390</xdr:rowOff>
    </xdr:to>
    <xdr:sp macro="" textlink="">
      <xdr:nvSpPr>
        <xdr:cNvPr id="705" name="楕円 704">
          <a:extLst>
            <a:ext uri="{FF2B5EF4-FFF2-40B4-BE49-F238E27FC236}">
              <a16:creationId xmlns:a16="http://schemas.microsoft.com/office/drawing/2014/main" id="{7787AFAC-D8E1-46F5-BA3F-2623F55ABC80}"/>
            </a:ext>
          </a:extLst>
        </xdr:cNvPr>
        <xdr:cNvSpPr/>
      </xdr:nvSpPr>
      <xdr:spPr>
        <a:xfrm>
          <a:off x="203835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13970</xdr:rowOff>
    </xdr:from>
    <xdr:to>
      <xdr:col>111</xdr:col>
      <xdr:colOff>177800</xdr:colOff>
      <xdr:row>61</xdr:row>
      <xdr:rowOff>21590</xdr:rowOff>
    </xdr:to>
    <xdr:cxnSp macro="">
      <xdr:nvCxnSpPr>
        <xdr:cNvPr id="706" name="直線コネクタ 705">
          <a:extLst>
            <a:ext uri="{FF2B5EF4-FFF2-40B4-BE49-F238E27FC236}">
              <a16:creationId xmlns:a16="http://schemas.microsoft.com/office/drawing/2014/main" id="{0AABB3E8-B819-45D2-9CCE-8E6C417D89DD}"/>
            </a:ext>
          </a:extLst>
        </xdr:cNvPr>
        <xdr:cNvCxnSpPr/>
      </xdr:nvCxnSpPr>
      <xdr:spPr>
        <a:xfrm flipV="1">
          <a:off x="20434300" y="10472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148590</xdr:rowOff>
    </xdr:from>
    <xdr:to>
      <xdr:col>102</xdr:col>
      <xdr:colOff>165100</xdr:colOff>
      <xdr:row>61</xdr:row>
      <xdr:rowOff>78740</xdr:rowOff>
    </xdr:to>
    <xdr:sp macro="" textlink="">
      <xdr:nvSpPr>
        <xdr:cNvPr id="707" name="楕円 706">
          <a:extLst>
            <a:ext uri="{FF2B5EF4-FFF2-40B4-BE49-F238E27FC236}">
              <a16:creationId xmlns:a16="http://schemas.microsoft.com/office/drawing/2014/main" id="{8EB1F41E-380A-4661-8C5F-DB23345D97F4}"/>
            </a:ext>
          </a:extLst>
        </xdr:cNvPr>
        <xdr:cNvSpPr/>
      </xdr:nvSpPr>
      <xdr:spPr>
        <a:xfrm>
          <a:off x="194945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21590</xdr:rowOff>
    </xdr:from>
    <xdr:to>
      <xdr:col>107</xdr:col>
      <xdr:colOff>50800</xdr:colOff>
      <xdr:row>61</xdr:row>
      <xdr:rowOff>27940</xdr:rowOff>
    </xdr:to>
    <xdr:cxnSp macro="">
      <xdr:nvCxnSpPr>
        <xdr:cNvPr id="708" name="直線コネクタ 707">
          <a:extLst>
            <a:ext uri="{FF2B5EF4-FFF2-40B4-BE49-F238E27FC236}">
              <a16:creationId xmlns:a16="http://schemas.microsoft.com/office/drawing/2014/main" id="{5F6BD916-854D-4AE6-8329-9D58FE1D43DC}"/>
            </a:ext>
          </a:extLst>
        </xdr:cNvPr>
        <xdr:cNvCxnSpPr/>
      </xdr:nvCxnSpPr>
      <xdr:spPr>
        <a:xfrm flipV="1">
          <a:off x="19545300" y="104800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160020</xdr:rowOff>
    </xdr:from>
    <xdr:to>
      <xdr:col>98</xdr:col>
      <xdr:colOff>38100</xdr:colOff>
      <xdr:row>61</xdr:row>
      <xdr:rowOff>90170</xdr:rowOff>
    </xdr:to>
    <xdr:sp macro="" textlink="">
      <xdr:nvSpPr>
        <xdr:cNvPr id="709" name="楕円 708">
          <a:extLst>
            <a:ext uri="{FF2B5EF4-FFF2-40B4-BE49-F238E27FC236}">
              <a16:creationId xmlns:a16="http://schemas.microsoft.com/office/drawing/2014/main" id="{5F9D286A-0C5F-4676-8261-A0A62CD29059}"/>
            </a:ext>
          </a:extLst>
        </xdr:cNvPr>
        <xdr:cNvSpPr/>
      </xdr:nvSpPr>
      <xdr:spPr>
        <a:xfrm>
          <a:off x="186055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27940</xdr:rowOff>
    </xdr:from>
    <xdr:to>
      <xdr:col>102</xdr:col>
      <xdr:colOff>114300</xdr:colOff>
      <xdr:row>61</xdr:row>
      <xdr:rowOff>39370</xdr:rowOff>
    </xdr:to>
    <xdr:cxnSp macro="">
      <xdr:nvCxnSpPr>
        <xdr:cNvPr id="710" name="直線コネクタ 709">
          <a:extLst>
            <a:ext uri="{FF2B5EF4-FFF2-40B4-BE49-F238E27FC236}">
              <a16:creationId xmlns:a16="http://schemas.microsoft.com/office/drawing/2014/main" id="{894EBBF1-B94C-4867-8C34-A94391CB12C3}"/>
            </a:ext>
          </a:extLst>
        </xdr:cNvPr>
        <xdr:cNvCxnSpPr/>
      </xdr:nvCxnSpPr>
      <xdr:spPr>
        <a:xfrm flipV="1">
          <a:off x="18656300" y="104863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711" name="n_1aveValue【学校施設】&#10;一人当たり面積">
          <a:extLst>
            <a:ext uri="{FF2B5EF4-FFF2-40B4-BE49-F238E27FC236}">
              <a16:creationId xmlns:a16="http://schemas.microsoft.com/office/drawing/2014/main" id="{BB789A2D-6B8D-4979-9486-C55D020BDA36}"/>
            </a:ext>
          </a:extLst>
        </xdr:cNvPr>
        <xdr:cNvSpPr txBox="1"/>
      </xdr:nvSpPr>
      <xdr:spPr>
        <a:xfrm>
          <a:off x="210757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712" name="n_2aveValue【学校施設】&#10;一人当たり面積">
          <a:extLst>
            <a:ext uri="{FF2B5EF4-FFF2-40B4-BE49-F238E27FC236}">
              <a16:creationId xmlns:a16="http://schemas.microsoft.com/office/drawing/2014/main" id="{94B1104B-2AB6-4729-9CC5-6AEC57671200}"/>
            </a:ext>
          </a:extLst>
        </xdr:cNvPr>
        <xdr:cNvSpPr txBox="1"/>
      </xdr:nvSpPr>
      <xdr:spPr>
        <a:xfrm>
          <a:off x="20199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13" name="n_3aveValue【学校施設】&#10;一人当たり面積">
          <a:extLst>
            <a:ext uri="{FF2B5EF4-FFF2-40B4-BE49-F238E27FC236}">
              <a16:creationId xmlns:a16="http://schemas.microsoft.com/office/drawing/2014/main" id="{77B91F14-5AE0-4F56-9CAC-143556D299F2}"/>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714" name="n_4aveValue【学校施設】&#10;一人当たり面積">
          <a:extLst>
            <a:ext uri="{FF2B5EF4-FFF2-40B4-BE49-F238E27FC236}">
              <a16:creationId xmlns:a16="http://schemas.microsoft.com/office/drawing/2014/main" id="{6DF98C1F-F3D0-4EAC-9C92-9A66AFA695FA}"/>
            </a:ext>
          </a:extLst>
        </xdr:cNvPr>
        <xdr:cNvSpPr txBox="1"/>
      </xdr:nvSpPr>
      <xdr:spPr>
        <a:xfrm>
          <a:off x="18421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81297</xdr:rowOff>
    </xdr:from>
    <xdr:ext cx="469744" cy="259045"/>
    <xdr:sp macro="" textlink="">
      <xdr:nvSpPr>
        <xdr:cNvPr id="715" name="n_1mainValue【学校施設】&#10;一人当たり面積">
          <a:extLst>
            <a:ext uri="{FF2B5EF4-FFF2-40B4-BE49-F238E27FC236}">
              <a16:creationId xmlns:a16="http://schemas.microsoft.com/office/drawing/2014/main" id="{53045871-2E10-4B35-BB38-BE957A62DBB4}"/>
            </a:ext>
          </a:extLst>
        </xdr:cNvPr>
        <xdr:cNvSpPr txBox="1"/>
      </xdr:nvSpPr>
      <xdr:spPr>
        <a:xfrm>
          <a:off x="21075727" y="1019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88917</xdr:rowOff>
    </xdr:from>
    <xdr:ext cx="469744" cy="259045"/>
    <xdr:sp macro="" textlink="">
      <xdr:nvSpPr>
        <xdr:cNvPr id="716" name="n_2mainValue【学校施設】&#10;一人当たり面積">
          <a:extLst>
            <a:ext uri="{FF2B5EF4-FFF2-40B4-BE49-F238E27FC236}">
              <a16:creationId xmlns:a16="http://schemas.microsoft.com/office/drawing/2014/main" id="{251C455B-940B-45A7-88CD-E7DFD6C21420}"/>
            </a:ext>
          </a:extLst>
        </xdr:cNvPr>
        <xdr:cNvSpPr txBox="1"/>
      </xdr:nvSpPr>
      <xdr:spPr>
        <a:xfrm>
          <a:off x="20199427" y="1020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95267</xdr:rowOff>
    </xdr:from>
    <xdr:ext cx="469744" cy="259045"/>
    <xdr:sp macro="" textlink="">
      <xdr:nvSpPr>
        <xdr:cNvPr id="717" name="n_3mainValue【学校施設】&#10;一人当たり面積">
          <a:extLst>
            <a:ext uri="{FF2B5EF4-FFF2-40B4-BE49-F238E27FC236}">
              <a16:creationId xmlns:a16="http://schemas.microsoft.com/office/drawing/2014/main" id="{2460456C-F8E4-46CE-8AF1-7FC2EC7A3008}"/>
            </a:ext>
          </a:extLst>
        </xdr:cNvPr>
        <xdr:cNvSpPr txBox="1"/>
      </xdr:nvSpPr>
      <xdr:spPr>
        <a:xfrm>
          <a:off x="193104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106697</xdr:rowOff>
    </xdr:from>
    <xdr:ext cx="469744" cy="259045"/>
    <xdr:sp macro="" textlink="">
      <xdr:nvSpPr>
        <xdr:cNvPr id="718" name="n_4mainValue【学校施設】&#10;一人当たり面積">
          <a:extLst>
            <a:ext uri="{FF2B5EF4-FFF2-40B4-BE49-F238E27FC236}">
              <a16:creationId xmlns:a16="http://schemas.microsoft.com/office/drawing/2014/main" id="{8DCDB0ED-7E57-429D-9AEB-70C1DB36E1DC}"/>
            </a:ext>
          </a:extLst>
        </xdr:cNvPr>
        <xdr:cNvSpPr txBox="1"/>
      </xdr:nvSpPr>
      <xdr:spPr>
        <a:xfrm>
          <a:off x="1842142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565D2B12-6A0A-4809-BB5F-FD0CFFCB10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99056497-1A76-4403-AB0B-BDD2B7CB248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6DEDE97B-6803-47BC-AFF1-18F1B718FD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64DF7851-D676-4CF7-A6FC-1B741940DE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2A1F5865-BF66-4289-9BD3-2BE86D822B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1BF66C51-6F7B-4E4B-BC6D-1F50F6E508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C66A26FA-5FAC-41E9-AFA0-3D884D617B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F2F2DCBA-A217-427F-B168-4DA1CC8E690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a:extLst>
            <a:ext uri="{FF2B5EF4-FFF2-40B4-BE49-F238E27FC236}">
              <a16:creationId xmlns:a16="http://schemas.microsoft.com/office/drawing/2014/main" id="{C75B63E8-224F-453F-BE5D-E6ABB29291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a:extLst>
            <a:ext uri="{FF2B5EF4-FFF2-40B4-BE49-F238E27FC236}">
              <a16:creationId xmlns:a16="http://schemas.microsoft.com/office/drawing/2014/main" id="{3069D358-2E33-4998-9814-BD23E0C316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a:extLst>
            <a:ext uri="{FF2B5EF4-FFF2-40B4-BE49-F238E27FC236}">
              <a16:creationId xmlns:a16="http://schemas.microsoft.com/office/drawing/2014/main" id="{97BC3098-22D3-40B3-8B17-A06348C406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a:extLst>
            <a:ext uri="{FF2B5EF4-FFF2-40B4-BE49-F238E27FC236}">
              <a16:creationId xmlns:a16="http://schemas.microsoft.com/office/drawing/2014/main" id="{5C42F8FF-05BB-4BC8-9FE8-84B5DDC62F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a:extLst>
            <a:ext uri="{FF2B5EF4-FFF2-40B4-BE49-F238E27FC236}">
              <a16:creationId xmlns:a16="http://schemas.microsoft.com/office/drawing/2014/main" id="{F005F8F7-CC31-4A6B-AAE4-2595F2E43C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a:extLst>
            <a:ext uri="{FF2B5EF4-FFF2-40B4-BE49-F238E27FC236}">
              <a16:creationId xmlns:a16="http://schemas.microsoft.com/office/drawing/2014/main" id="{53FEE095-EFB6-49B7-91EB-6B6FE2C593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a:extLst>
            <a:ext uri="{FF2B5EF4-FFF2-40B4-BE49-F238E27FC236}">
              <a16:creationId xmlns:a16="http://schemas.microsoft.com/office/drawing/2014/main" id="{CE60729A-E5A0-4352-9122-567C13F7025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A68CF625-F8D6-42B2-ADE1-C6CD357E266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B659CEA8-1C81-4390-97E8-ED28F47868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745F8754-240A-445C-8A3B-437A533AA28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CF034C2-F34B-4175-935C-B017515C6D2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80DF3BEB-5899-454A-9598-40F81678B5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B5618F0F-2018-49D6-B89A-7FCDCBD5BC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7D4FCA18-6245-45DF-859A-AF3BCF5E65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BEBA6010-B43C-4EA8-B989-41714802F3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3B120D5-AB58-4467-9AD2-25F5F18068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30885E0B-FC47-4A5B-8B84-EA27FAB52B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5CE61382-2D57-4598-9ADE-D4F059F467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AEDE4AAD-6210-4D10-8AC9-B0C2FFA96E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7B49A76D-6AC1-4BF1-82FC-57CDC0035C4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67E8669-23E4-4D40-B21A-B211F6237DA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3F459F03-CB5A-4D50-805D-B5D622ADC93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FCE467DC-12A8-4F2C-8568-C05B9F2AF56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756E2856-5560-4574-84F2-48E8DAFBC29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7A9846CA-E9D5-40A0-AB85-6DBAF99473F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D04EE1A3-FB79-497A-95C9-F5EEE16840F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B51F7024-D3B8-400B-BCE2-6B9D08A761E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D90EC280-A5FA-40C6-BF7C-14D515EC1FB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9EBEB11-D7FA-4E1A-BEC2-6E20E91C859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70DA6FB0-E8E8-455F-9301-92DC74E5F7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4EE21EB8-9261-41F2-AF9C-B2362531357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DA9D0438-0495-493E-A35B-041152F768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63BA7721-854E-44AA-BEF8-6E24A8643D47}"/>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7FD0526B-683E-4373-BC34-912740D7721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43D555B3-8684-43AC-B516-3A75CAC3A36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2" name="【公民館】&#10;有形固定資産減価償却率最大値テキスト">
          <a:extLst>
            <a:ext uri="{FF2B5EF4-FFF2-40B4-BE49-F238E27FC236}">
              <a16:creationId xmlns:a16="http://schemas.microsoft.com/office/drawing/2014/main" id="{508D85A1-0FC9-4F47-B7C7-8FF3AC9C68FD}"/>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3" name="直線コネクタ 762">
          <a:extLst>
            <a:ext uri="{FF2B5EF4-FFF2-40B4-BE49-F238E27FC236}">
              <a16:creationId xmlns:a16="http://schemas.microsoft.com/office/drawing/2014/main" id="{D8FA7558-5D68-4335-9382-74C791CE7699}"/>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4" name="【公民館】&#10;有形固定資産減価償却率平均値テキスト">
          <a:extLst>
            <a:ext uri="{FF2B5EF4-FFF2-40B4-BE49-F238E27FC236}">
              <a16:creationId xmlns:a16="http://schemas.microsoft.com/office/drawing/2014/main" id="{5B150783-3363-4FFE-A73D-C7EE63317103}"/>
            </a:ext>
          </a:extLst>
        </xdr:cNvPr>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5" name="フローチャート: 判断 764">
          <a:extLst>
            <a:ext uri="{FF2B5EF4-FFF2-40B4-BE49-F238E27FC236}">
              <a16:creationId xmlns:a16="http://schemas.microsoft.com/office/drawing/2014/main" id="{19CD2CA1-A1CB-4D64-8265-B75B6C96FDBD}"/>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6" name="フローチャート: 判断 765">
          <a:extLst>
            <a:ext uri="{FF2B5EF4-FFF2-40B4-BE49-F238E27FC236}">
              <a16:creationId xmlns:a16="http://schemas.microsoft.com/office/drawing/2014/main" id="{5D07F8E5-C64C-4ABE-930F-D79C53F72D82}"/>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7" name="フローチャート: 判断 766">
          <a:extLst>
            <a:ext uri="{FF2B5EF4-FFF2-40B4-BE49-F238E27FC236}">
              <a16:creationId xmlns:a16="http://schemas.microsoft.com/office/drawing/2014/main" id="{7E079802-E883-462F-8E67-D01873D27269}"/>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8" name="フローチャート: 判断 767">
          <a:extLst>
            <a:ext uri="{FF2B5EF4-FFF2-40B4-BE49-F238E27FC236}">
              <a16:creationId xmlns:a16="http://schemas.microsoft.com/office/drawing/2014/main" id="{39FD5D8A-08EB-41EE-9758-4A150DE122F8}"/>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9" name="フローチャート: 判断 768">
          <a:extLst>
            <a:ext uri="{FF2B5EF4-FFF2-40B4-BE49-F238E27FC236}">
              <a16:creationId xmlns:a16="http://schemas.microsoft.com/office/drawing/2014/main" id="{B9A0D4ED-11BD-4B3B-BEA8-CA97FFBC8CE2}"/>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E924F3B-641B-413D-8842-66DFEC886D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8693415-7ED8-4585-8A69-EE8166538B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3470B62-89DD-420B-9EA9-55BCE21DE8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9C6E3D3-F295-47A9-8213-4870DD45EF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698A3CD-D987-4569-8D14-626C4F342F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5" name="楕円 774">
          <a:extLst>
            <a:ext uri="{FF2B5EF4-FFF2-40B4-BE49-F238E27FC236}">
              <a16:creationId xmlns:a16="http://schemas.microsoft.com/office/drawing/2014/main" id="{83630758-EE07-4C28-A865-1FE26A9998F1}"/>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6" name="【公民館】&#10;有形固定資産減価償却率該当値テキスト">
          <a:extLst>
            <a:ext uri="{FF2B5EF4-FFF2-40B4-BE49-F238E27FC236}">
              <a16:creationId xmlns:a16="http://schemas.microsoft.com/office/drawing/2014/main" id="{D6172BC2-EA3C-4254-8F4F-1D625063692E}"/>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77" name="楕円 776">
          <a:extLst>
            <a:ext uri="{FF2B5EF4-FFF2-40B4-BE49-F238E27FC236}">
              <a16:creationId xmlns:a16="http://schemas.microsoft.com/office/drawing/2014/main" id="{066BC739-904B-4DB7-A61F-49760957F920}"/>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78" name="直線コネクタ 777">
          <a:extLst>
            <a:ext uri="{FF2B5EF4-FFF2-40B4-BE49-F238E27FC236}">
              <a16:creationId xmlns:a16="http://schemas.microsoft.com/office/drawing/2014/main" id="{A52339E5-BD77-46F6-BE1E-25CFBD4E02AE}"/>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79" name="楕円 778">
          <a:extLst>
            <a:ext uri="{FF2B5EF4-FFF2-40B4-BE49-F238E27FC236}">
              <a16:creationId xmlns:a16="http://schemas.microsoft.com/office/drawing/2014/main" id="{7F1872AC-20B7-437F-8803-CC32B2E286E5}"/>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0" name="直線コネクタ 779">
          <a:extLst>
            <a:ext uri="{FF2B5EF4-FFF2-40B4-BE49-F238E27FC236}">
              <a16:creationId xmlns:a16="http://schemas.microsoft.com/office/drawing/2014/main" id="{64F64AB3-7BC2-4C7E-9FA1-47AC86EFD76F}"/>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81" name="楕円 780">
          <a:extLst>
            <a:ext uri="{FF2B5EF4-FFF2-40B4-BE49-F238E27FC236}">
              <a16:creationId xmlns:a16="http://schemas.microsoft.com/office/drawing/2014/main" id="{605EE096-B2EC-42F8-A744-DB91AE7D925A}"/>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82" name="直線コネクタ 781">
          <a:extLst>
            <a:ext uri="{FF2B5EF4-FFF2-40B4-BE49-F238E27FC236}">
              <a16:creationId xmlns:a16="http://schemas.microsoft.com/office/drawing/2014/main" id="{98346E6F-2CBE-48EE-94A7-E0424DFE7593}"/>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83" name="楕円 782">
          <a:extLst>
            <a:ext uri="{FF2B5EF4-FFF2-40B4-BE49-F238E27FC236}">
              <a16:creationId xmlns:a16="http://schemas.microsoft.com/office/drawing/2014/main" id="{508725A1-5EA0-4E7D-84FC-C4BDC9CDF801}"/>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84" name="直線コネクタ 783">
          <a:extLst>
            <a:ext uri="{FF2B5EF4-FFF2-40B4-BE49-F238E27FC236}">
              <a16:creationId xmlns:a16="http://schemas.microsoft.com/office/drawing/2014/main" id="{0E56167C-D604-4EB0-805E-3C8B299E5FDD}"/>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5" name="n_1aveValue【公民館】&#10;有形固定資産減価償却率">
          <a:extLst>
            <a:ext uri="{FF2B5EF4-FFF2-40B4-BE49-F238E27FC236}">
              <a16:creationId xmlns:a16="http://schemas.microsoft.com/office/drawing/2014/main" id="{E8A32A12-D61D-45FE-AECD-BF5FD71F0724}"/>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6" name="n_2aveValue【公民館】&#10;有形固定資産減価償却率">
          <a:extLst>
            <a:ext uri="{FF2B5EF4-FFF2-40B4-BE49-F238E27FC236}">
              <a16:creationId xmlns:a16="http://schemas.microsoft.com/office/drawing/2014/main" id="{64D42E0D-5C16-45D3-9E29-AF6EDB812BD0}"/>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7" name="n_3aveValue【公民館】&#10;有形固定資産減価償却率">
          <a:extLst>
            <a:ext uri="{FF2B5EF4-FFF2-40B4-BE49-F238E27FC236}">
              <a16:creationId xmlns:a16="http://schemas.microsoft.com/office/drawing/2014/main" id="{7D7F902E-42C8-441D-9901-B79892E84A7B}"/>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8" name="n_4aveValue【公民館】&#10;有形固定資産減価償却率">
          <a:extLst>
            <a:ext uri="{FF2B5EF4-FFF2-40B4-BE49-F238E27FC236}">
              <a16:creationId xmlns:a16="http://schemas.microsoft.com/office/drawing/2014/main" id="{BDF59F9F-3B9A-43C0-930F-17E4E0CA99D4}"/>
            </a:ext>
          </a:extLst>
        </xdr:cNvPr>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89" name="n_1mainValue【公民館】&#10;有形固定資産減価償却率">
          <a:extLst>
            <a:ext uri="{FF2B5EF4-FFF2-40B4-BE49-F238E27FC236}">
              <a16:creationId xmlns:a16="http://schemas.microsoft.com/office/drawing/2014/main" id="{7AFB7737-A009-4FCA-A51F-F3126124AF5F}"/>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0" name="n_2mainValue【公民館】&#10;有形固定資産減価償却率">
          <a:extLst>
            <a:ext uri="{FF2B5EF4-FFF2-40B4-BE49-F238E27FC236}">
              <a16:creationId xmlns:a16="http://schemas.microsoft.com/office/drawing/2014/main" id="{9C122680-8442-47AD-8498-00EE9C73D596}"/>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91" name="n_3mainValue【公民館】&#10;有形固定資産減価償却率">
          <a:extLst>
            <a:ext uri="{FF2B5EF4-FFF2-40B4-BE49-F238E27FC236}">
              <a16:creationId xmlns:a16="http://schemas.microsoft.com/office/drawing/2014/main" id="{4A48BA03-03BE-46A7-8B3E-E5D1570F4D6B}"/>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92" name="n_4mainValue【公民館】&#10;有形固定資産減価償却率">
          <a:extLst>
            <a:ext uri="{FF2B5EF4-FFF2-40B4-BE49-F238E27FC236}">
              <a16:creationId xmlns:a16="http://schemas.microsoft.com/office/drawing/2014/main" id="{1B3AF813-444C-4F1D-88B7-3378F9C1F308}"/>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FA862B41-7ADE-4FC5-84CA-67DAC5DC1F3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F7B07D80-CFB4-42EA-8FC0-9D5AAC77A2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EF1BB07D-1D31-4541-800F-454A7A38A5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78140100-C51E-49C2-BAD6-C909632A32B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CD22F5B7-AEBE-4625-8055-A3B23490FAF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2BC31F4-19C9-4541-9FF3-A10BA557AF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4EE6FAAA-36FC-42F1-959F-3B28D600DA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96276760-CD9C-4FA0-8810-B27C7BCDD03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E0F2DECA-CAB4-4AB7-8B93-90EDF03B02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2876BD7-E0EF-4514-8950-A8AAB72311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636C58C4-DE35-494E-AB12-EF65B7AAF42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F5B2ECDF-C927-4170-AFC0-6087ED81B08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4CCAF669-178B-4C13-8787-7797C7423A5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A1FAF34D-4EF6-4E74-AFF3-82438E347A0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C94C91B8-DB3A-4D96-AE1B-FBEBE6703CA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28320895-2179-4CA2-B865-CA13674B727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DE4A1E71-655A-452C-BFF3-5BD0B5E1262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75C978F9-7855-4A24-8C84-D5F73DA4006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EAC3E1DB-86D5-4E9C-B5F5-B8C75D61A67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EFCDDEE6-246B-4211-B61C-64101DCB3A6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68D6C670-5B77-440E-9214-D4E926CACB3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F628B4D2-710B-42E3-B776-60AA6C4C3F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DD4D0E6F-EE92-4E7A-9C82-23CF5057E0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6" name="直線コネクタ 815">
          <a:extLst>
            <a:ext uri="{FF2B5EF4-FFF2-40B4-BE49-F238E27FC236}">
              <a16:creationId xmlns:a16="http://schemas.microsoft.com/office/drawing/2014/main" id="{1FD01892-78DE-45F4-ADAA-6C852D69D335}"/>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7" name="【公民館】&#10;一人当たり面積最小値テキスト">
          <a:extLst>
            <a:ext uri="{FF2B5EF4-FFF2-40B4-BE49-F238E27FC236}">
              <a16:creationId xmlns:a16="http://schemas.microsoft.com/office/drawing/2014/main" id="{0FA181F5-7C72-4D8B-BA6D-B2FE479B86F5}"/>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8" name="直線コネクタ 817">
          <a:extLst>
            <a:ext uri="{FF2B5EF4-FFF2-40B4-BE49-F238E27FC236}">
              <a16:creationId xmlns:a16="http://schemas.microsoft.com/office/drawing/2014/main" id="{4E6967A3-47FA-4830-87FA-86D863C555B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9" name="【公民館】&#10;一人当たり面積最大値テキスト">
          <a:extLst>
            <a:ext uri="{FF2B5EF4-FFF2-40B4-BE49-F238E27FC236}">
              <a16:creationId xmlns:a16="http://schemas.microsoft.com/office/drawing/2014/main" id="{91C79CA9-EE9F-42B1-87B9-FD06159EA183}"/>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0" name="直線コネクタ 819">
          <a:extLst>
            <a:ext uri="{FF2B5EF4-FFF2-40B4-BE49-F238E27FC236}">
              <a16:creationId xmlns:a16="http://schemas.microsoft.com/office/drawing/2014/main" id="{5601E1F8-FF9C-4D0A-9440-A421CFBF8AF8}"/>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821" name="【公民館】&#10;一人当たり面積平均値テキスト">
          <a:extLst>
            <a:ext uri="{FF2B5EF4-FFF2-40B4-BE49-F238E27FC236}">
              <a16:creationId xmlns:a16="http://schemas.microsoft.com/office/drawing/2014/main" id="{EF51FF70-7B28-4520-9BA9-AB02F5885E4C}"/>
            </a:ext>
          </a:extLst>
        </xdr:cNvPr>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2" name="フローチャート: 判断 821">
          <a:extLst>
            <a:ext uri="{FF2B5EF4-FFF2-40B4-BE49-F238E27FC236}">
              <a16:creationId xmlns:a16="http://schemas.microsoft.com/office/drawing/2014/main" id="{856EFBB4-AD65-4705-8561-0E83301C242E}"/>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3" name="フローチャート: 判断 822">
          <a:extLst>
            <a:ext uri="{FF2B5EF4-FFF2-40B4-BE49-F238E27FC236}">
              <a16:creationId xmlns:a16="http://schemas.microsoft.com/office/drawing/2014/main" id="{8539DF5C-E8A8-4346-9F9C-E856657B3546}"/>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4" name="フローチャート: 判断 823">
          <a:extLst>
            <a:ext uri="{FF2B5EF4-FFF2-40B4-BE49-F238E27FC236}">
              <a16:creationId xmlns:a16="http://schemas.microsoft.com/office/drawing/2014/main" id="{7F4E2D5C-B2D8-40E8-B9BF-8A26943FE6EB}"/>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5" name="フローチャート: 判断 824">
          <a:extLst>
            <a:ext uri="{FF2B5EF4-FFF2-40B4-BE49-F238E27FC236}">
              <a16:creationId xmlns:a16="http://schemas.microsoft.com/office/drawing/2014/main" id="{11C4D17E-BD44-444B-AC9D-FD8F4EB64072}"/>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6" name="フローチャート: 判断 825">
          <a:extLst>
            <a:ext uri="{FF2B5EF4-FFF2-40B4-BE49-F238E27FC236}">
              <a16:creationId xmlns:a16="http://schemas.microsoft.com/office/drawing/2014/main" id="{E178BB83-DB77-4C23-8E14-83491797FE48}"/>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49717FB-E4BF-481B-B429-DE78ECA14F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8116E07-914A-4585-9D07-6434770881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AE4BC2A-7111-43E2-83DC-5DCA5EDD08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06F2687-33CC-4F6E-A15B-B64E27F03E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6BA14E7-D1DA-43A5-A2E4-77509977561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32" name="楕円 831">
          <a:extLst>
            <a:ext uri="{FF2B5EF4-FFF2-40B4-BE49-F238E27FC236}">
              <a16:creationId xmlns:a16="http://schemas.microsoft.com/office/drawing/2014/main" id="{FC0529B8-2118-4BB9-8E13-43E9F7054C95}"/>
            </a:ext>
          </a:extLst>
        </xdr:cNvPr>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833" name="【公民館】&#10;一人当たり面積該当値テキスト">
          <a:extLst>
            <a:ext uri="{FF2B5EF4-FFF2-40B4-BE49-F238E27FC236}">
              <a16:creationId xmlns:a16="http://schemas.microsoft.com/office/drawing/2014/main" id="{75C0C32B-7F03-4100-84EE-40FB724060DF}"/>
            </a:ext>
          </a:extLst>
        </xdr:cNvPr>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34" name="楕円 833">
          <a:extLst>
            <a:ext uri="{FF2B5EF4-FFF2-40B4-BE49-F238E27FC236}">
              <a16:creationId xmlns:a16="http://schemas.microsoft.com/office/drawing/2014/main" id="{66A5223C-5527-4CCD-B4A1-198BE1387C61}"/>
            </a:ext>
          </a:extLst>
        </xdr:cNvPr>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41911</xdr:rowOff>
    </xdr:to>
    <xdr:cxnSp macro="">
      <xdr:nvCxnSpPr>
        <xdr:cNvPr id="835" name="直線コネクタ 834">
          <a:extLst>
            <a:ext uri="{FF2B5EF4-FFF2-40B4-BE49-F238E27FC236}">
              <a16:creationId xmlns:a16="http://schemas.microsoft.com/office/drawing/2014/main" id="{0F7E9AD9-2F46-4B61-9C28-AF9FB60388DC}"/>
            </a:ext>
          </a:extLst>
        </xdr:cNvPr>
        <xdr:cNvCxnSpPr/>
      </xdr:nvCxnSpPr>
      <xdr:spPr>
        <a:xfrm>
          <a:off x="21323300" y="1838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楕円 835">
          <a:extLst>
            <a:ext uri="{FF2B5EF4-FFF2-40B4-BE49-F238E27FC236}">
              <a16:creationId xmlns:a16="http://schemas.microsoft.com/office/drawing/2014/main" id="{22930E27-03D5-4228-B821-3398D7584C9F}"/>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41911</xdr:rowOff>
    </xdr:to>
    <xdr:cxnSp macro="">
      <xdr:nvCxnSpPr>
        <xdr:cNvPr id="837" name="直線コネクタ 836">
          <a:extLst>
            <a:ext uri="{FF2B5EF4-FFF2-40B4-BE49-F238E27FC236}">
              <a16:creationId xmlns:a16="http://schemas.microsoft.com/office/drawing/2014/main" id="{A9267C8D-E348-4D81-8A99-5E13D642AE03}"/>
            </a:ext>
          </a:extLst>
        </xdr:cNvPr>
        <xdr:cNvCxnSpPr/>
      </xdr:nvCxnSpPr>
      <xdr:spPr>
        <a:xfrm>
          <a:off x="20434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38" name="楕円 837">
          <a:extLst>
            <a:ext uri="{FF2B5EF4-FFF2-40B4-BE49-F238E27FC236}">
              <a16:creationId xmlns:a16="http://schemas.microsoft.com/office/drawing/2014/main" id="{DD4AF30F-0353-44AD-A9FF-D5271A1A68DD}"/>
            </a:ext>
          </a:extLst>
        </xdr:cNvPr>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839" name="直線コネクタ 838">
          <a:extLst>
            <a:ext uri="{FF2B5EF4-FFF2-40B4-BE49-F238E27FC236}">
              <a16:creationId xmlns:a16="http://schemas.microsoft.com/office/drawing/2014/main" id="{B7337FE6-1D9E-4B39-B12B-CC2DA7F51850}"/>
            </a:ext>
          </a:extLst>
        </xdr:cNvPr>
        <xdr:cNvCxnSpPr/>
      </xdr:nvCxnSpPr>
      <xdr:spPr>
        <a:xfrm>
          <a:off x="19545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40" name="楕円 839">
          <a:extLst>
            <a:ext uri="{FF2B5EF4-FFF2-40B4-BE49-F238E27FC236}">
              <a16:creationId xmlns:a16="http://schemas.microsoft.com/office/drawing/2014/main" id="{1885A18C-EF1F-4ECC-991A-111E1F4A60B0}"/>
            </a:ext>
          </a:extLst>
        </xdr:cNvPr>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41911</xdr:rowOff>
    </xdr:to>
    <xdr:cxnSp macro="">
      <xdr:nvCxnSpPr>
        <xdr:cNvPr id="841" name="直線コネクタ 840">
          <a:extLst>
            <a:ext uri="{FF2B5EF4-FFF2-40B4-BE49-F238E27FC236}">
              <a16:creationId xmlns:a16="http://schemas.microsoft.com/office/drawing/2014/main" id="{CCEC8EE8-CE48-4EA6-AE6C-D58D85805682}"/>
            </a:ext>
          </a:extLst>
        </xdr:cNvPr>
        <xdr:cNvCxnSpPr/>
      </xdr:nvCxnSpPr>
      <xdr:spPr>
        <a:xfrm>
          <a:off x="18656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2" name="n_1aveValue【公民館】&#10;一人当たり面積">
          <a:extLst>
            <a:ext uri="{FF2B5EF4-FFF2-40B4-BE49-F238E27FC236}">
              <a16:creationId xmlns:a16="http://schemas.microsoft.com/office/drawing/2014/main" id="{1D779A65-ECD2-4C1A-8BF2-0126EBFFE777}"/>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843" name="n_2aveValue【公民館】&#10;一人当たり面積">
          <a:extLst>
            <a:ext uri="{FF2B5EF4-FFF2-40B4-BE49-F238E27FC236}">
              <a16:creationId xmlns:a16="http://schemas.microsoft.com/office/drawing/2014/main" id="{9C873785-E31F-49B6-A2C9-50371D51A491}"/>
            </a:ext>
          </a:extLst>
        </xdr:cNvPr>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44" name="n_3aveValue【公民館】&#10;一人当たり面積">
          <a:extLst>
            <a:ext uri="{FF2B5EF4-FFF2-40B4-BE49-F238E27FC236}">
              <a16:creationId xmlns:a16="http://schemas.microsoft.com/office/drawing/2014/main" id="{54D384F6-6F16-4EC2-A323-A08D59A47292}"/>
            </a:ext>
          </a:extLst>
        </xdr:cNvPr>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5" name="n_4aveValue【公民館】&#10;一人当たり面積">
          <a:extLst>
            <a:ext uri="{FF2B5EF4-FFF2-40B4-BE49-F238E27FC236}">
              <a16:creationId xmlns:a16="http://schemas.microsoft.com/office/drawing/2014/main" id="{1C303498-C06D-4080-9A7D-2A6F32DDD65C}"/>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46" name="n_1mainValue【公民館】&#10;一人当たり面積">
          <a:extLst>
            <a:ext uri="{FF2B5EF4-FFF2-40B4-BE49-F238E27FC236}">
              <a16:creationId xmlns:a16="http://schemas.microsoft.com/office/drawing/2014/main" id="{4A048D78-EC47-40A6-B567-9B03151DDDA0}"/>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7" name="n_2mainValue【公民館】&#10;一人当たり面積">
          <a:extLst>
            <a:ext uri="{FF2B5EF4-FFF2-40B4-BE49-F238E27FC236}">
              <a16:creationId xmlns:a16="http://schemas.microsoft.com/office/drawing/2014/main" id="{3F8BC328-5074-4858-8511-53E6AEA37A0B}"/>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48" name="n_3mainValue【公民館】&#10;一人当たり面積">
          <a:extLst>
            <a:ext uri="{FF2B5EF4-FFF2-40B4-BE49-F238E27FC236}">
              <a16:creationId xmlns:a16="http://schemas.microsoft.com/office/drawing/2014/main" id="{7C164481-8FED-429E-9A71-2CFFA47DD61C}"/>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49" name="n_4mainValue【公民館】&#10;一人当たり面積">
          <a:extLst>
            <a:ext uri="{FF2B5EF4-FFF2-40B4-BE49-F238E27FC236}">
              <a16:creationId xmlns:a16="http://schemas.microsoft.com/office/drawing/2014/main" id="{E80385E4-845C-44C5-A221-56CAEAC57FF9}"/>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5A684D4C-4A42-44EC-B448-0BA559ECC7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16E5A27C-3ADA-4032-81D0-A209DA68FBA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B39927ED-5289-445E-980E-FFE6AEF2B5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道路：一人当たり延長は類似団体平均比で少ないものの、有形固定資産減価償却率は類似団体平均と同程度となっている。舗装改良等の道路構造物の長寿命化は大きな課題となっており、今後道路維持保全計画等で計画的に進め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橋りょう・トンネル：有形固定資産減価償却率は類似団体平均比で下回っている。橋りょうについては、所有全橋の計画的な点検、保全に取り組み始めており、今後その効果が期待される。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港湾・漁港：平成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年度から令和元年度にかけ交流促進施設を新規取得したことにより、有形固定資産減価償却率が類似団体を大きく下回った状態が続いている。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施設：有形固定資産減価償却率は概ね類似団体平均比で上回っている。本市所有の建物は全般的に完成から数十年が経過しており、耐用年数を超過しているものも多く存在していることから、今後計画的な長寿命化を進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C37F2F-188B-44D2-83AE-436E2EEAC7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391E62-A087-4CD8-9535-6E503E4662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C12EE2-BFD6-4469-B6EF-DEA660B7C7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208325-C731-4959-93ED-763269053A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A6B1C3-E41D-41BC-B730-CF66B0D2B4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D5A6B4-0858-499C-9088-864B4B1E67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AEE374-F04A-4F6A-BE9E-112C0257BC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AC88ED-9542-4BDB-A837-8ECF3B25461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FFEED9-EA6D-4F27-BA02-29949FD0F1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1E379A-F0D0-4AD0-BE32-CB8979512C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187,040
183,826
113.60
88,017,699
82,700,076
5,132,299
40,382,203
57,306,222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7575CD-5537-48A4-9A3C-CA538A99AC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CBCEF6-F3DB-40E2-852E-D143F21CA3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855A8A-BBBC-4879-AD21-40A7A16B2F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26B73C-1694-4E11-B60D-6AEEB3E186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AF005F-5076-420E-A400-1A29FFAD29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4183425-30F8-461D-A8FA-DA935BEB85E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418DA9-4F18-4E4E-AB82-D61A9F95B5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704C7E-76B2-4745-8164-7F6DDC935C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C94268-A31A-4A75-9094-7537C39212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D9F33B-8A08-423B-AF19-485A9B42FF3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2A3105-B4AA-4FFD-97B4-C299E1F6A5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D68869-9940-4432-9937-6333ABF151F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30B24B-81AF-4D79-988C-AC3C992061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C21745-109A-4727-9B0B-EF2AF08BB5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47F7B7-1290-4B9A-8EE6-5B77D0175B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1D5E9D-6680-41C1-BC48-9EFF166CF5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797310-7D47-43DD-87E9-6BA19DFFBF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E02577-2B55-481F-9383-2B7B380B60B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960A01-B6EF-41F2-8854-755AD5E115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9B1044-1BF6-449C-A186-0B2315B576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D96ADE-E6DC-45B7-84F3-476B02AE23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2D95B7-3587-4611-B083-367DF44A0F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983941-CC58-4806-8FBD-35818EA5D8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ED88C2-78F8-4485-BD52-B6F1F461F9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83E769-57AF-47EB-A67A-166290E978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491A35-4BFA-41B0-8260-1E6AB4B47D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69051B-7CA3-4F14-A4A6-CB8A484847B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B2D306-B0AF-49AF-A439-86BA893A04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5F870B-3E40-4FCA-B49E-66259187F6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3B0590-EBFF-42B5-B84A-F22E1F54F6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4A0825-D55D-4949-91D5-07D7F96BB9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14DD44-1DD6-43E9-A94B-5F02AA8C4E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8CBC399-B711-4BDB-BD43-4A83CD0CC44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BF8C627-74AD-480B-941D-384304543F2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F557828-322B-4827-92B0-1E67F2B16EA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435E079-D2E6-4842-9927-005E2BADCEE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9FD4CB0-C5B0-4BFB-9260-A04858AABC4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8FAAF2E-AF60-4E1C-BF93-94DAFFB2407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D17B3B5-9B93-4979-BCDC-27AE5170AF3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97D06EC-0FD1-416E-B8CD-96D0FA8827C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BEDED01-FDBA-42E7-B550-09CF9900768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E859A79-BD56-4DDB-8A23-85F287C8ABB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8A36FD-E521-422C-B71D-7C6CB4C341E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944B0C3-3451-4642-9420-B2539F17C93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C882678-F57D-40E2-9034-934943011B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4885CF53-228C-4BEA-A0E2-3F069F539B72}"/>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95FE8A10-8350-4B02-95FB-176F01BF1D0E}"/>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530D6ABC-09E1-4DBF-BE46-6019BC8777FA}"/>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4194A664-BFAA-4940-8AFC-08D2BD5D03AC}"/>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51094682-ED94-42C4-9E27-31DCE316438E}"/>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6F6C7AF9-20DE-4E50-BF32-1323218D972C}"/>
            </a:ext>
          </a:extLst>
        </xdr:cNvPr>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DC1C6E1A-A136-46FA-B583-27FF3A3C9A62}"/>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306DD721-527F-4A05-8FB5-B5460955D5D1}"/>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8CDA0633-123C-4A9C-AD80-3266F257B0F0}"/>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63A595DB-E87B-4A77-B63A-91037F5F5F40}"/>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D8901F25-57E3-4C7F-9C32-CB6F28AF8532}"/>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DEE5E04-BFA0-42EF-82A0-BFCDC53273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81FEBF-03B0-4CB2-A07A-6E718BC620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AF85C3-4702-4604-9704-CDB2169A7AF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B7D384-5EDE-45F0-B523-09D773DEFC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768A70-77CD-4D72-B9FA-006C221F44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0C8C04C7-E314-42BD-80D3-2AD98725E229}"/>
            </a:ext>
          </a:extLst>
        </xdr:cNvPr>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36212</xdr:rowOff>
    </xdr:from>
    <xdr:ext cx="405111" cy="259045"/>
    <xdr:sp macro="" textlink="">
      <xdr:nvSpPr>
        <xdr:cNvPr id="74" name="【図書館】&#10;有形固定資産減価償却率該当値テキスト">
          <a:extLst>
            <a:ext uri="{FF2B5EF4-FFF2-40B4-BE49-F238E27FC236}">
              <a16:creationId xmlns:a16="http://schemas.microsoft.com/office/drawing/2014/main" id="{B8B6E11B-DA26-4EC0-B9D0-4BD7DF5D9838}"/>
            </a:ext>
          </a:extLst>
        </xdr:cNvPr>
        <xdr:cNvSpPr txBox="1"/>
      </xdr:nvSpPr>
      <xdr:spPr>
        <a:xfrm>
          <a:off x="4673600"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a:extLst>
            <a:ext uri="{FF2B5EF4-FFF2-40B4-BE49-F238E27FC236}">
              <a16:creationId xmlns:a16="http://schemas.microsoft.com/office/drawing/2014/main" id="{29FA2639-2DEA-4D63-847A-064EE8ED4CF5}"/>
            </a:ext>
          </a:extLst>
        </xdr:cNvPr>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C396C92A-44FF-43AA-A8F2-6DF8B615ADD1}"/>
            </a:ext>
          </a:extLst>
        </xdr:cNvPr>
        <xdr:cNvCxnSpPr/>
      </xdr:nvCxnSpPr>
      <xdr:spPr>
        <a:xfrm>
          <a:off x="3797300" y="64141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7" name="楕円 76">
          <a:extLst>
            <a:ext uri="{FF2B5EF4-FFF2-40B4-BE49-F238E27FC236}">
              <a16:creationId xmlns:a16="http://schemas.microsoft.com/office/drawing/2014/main" id="{564F6E95-2408-4B1B-9017-20909E2A2F9B}"/>
            </a:ext>
          </a:extLst>
        </xdr:cNvPr>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70485</xdr:rowOff>
    </xdr:to>
    <xdr:cxnSp macro="">
      <xdr:nvCxnSpPr>
        <xdr:cNvPr id="78" name="直線コネクタ 77">
          <a:extLst>
            <a:ext uri="{FF2B5EF4-FFF2-40B4-BE49-F238E27FC236}">
              <a16:creationId xmlns:a16="http://schemas.microsoft.com/office/drawing/2014/main" id="{D979EE3C-D355-41B3-A9B0-223EC4BE50EB}"/>
            </a:ext>
          </a:extLst>
        </xdr:cNvPr>
        <xdr:cNvCxnSpPr/>
      </xdr:nvCxnSpPr>
      <xdr:spPr>
        <a:xfrm>
          <a:off x="2908300" y="63779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9" name="楕円 78">
          <a:extLst>
            <a:ext uri="{FF2B5EF4-FFF2-40B4-BE49-F238E27FC236}">
              <a16:creationId xmlns:a16="http://schemas.microsoft.com/office/drawing/2014/main" id="{9B461B7F-38D1-459F-82FD-40234E64394E}"/>
            </a:ext>
          </a:extLst>
        </xdr:cNvPr>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34290</xdr:rowOff>
    </xdr:to>
    <xdr:cxnSp macro="">
      <xdr:nvCxnSpPr>
        <xdr:cNvPr id="80" name="直線コネクタ 79">
          <a:extLst>
            <a:ext uri="{FF2B5EF4-FFF2-40B4-BE49-F238E27FC236}">
              <a16:creationId xmlns:a16="http://schemas.microsoft.com/office/drawing/2014/main" id="{36DED98B-204C-4FC4-9CD9-2847ABCF7C2F}"/>
            </a:ext>
          </a:extLst>
        </xdr:cNvPr>
        <xdr:cNvCxnSpPr/>
      </xdr:nvCxnSpPr>
      <xdr:spPr>
        <a:xfrm>
          <a:off x="2019300" y="6339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78740</xdr:rowOff>
    </xdr:from>
    <xdr:to>
      <xdr:col>6</xdr:col>
      <xdr:colOff>38100</xdr:colOff>
      <xdr:row>37</xdr:row>
      <xdr:rowOff>8890</xdr:rowOff>
    </xdr:to>
    <xdr:sp macro="" textlink="">
      <xdr:nvSpPr>
        <xdr:cNvPr id="81" name="楕円 80">
          <a:extLst>
            <a:ext uri="{FF2B5EF4-FFF2-40B4-BE49-F238E27FC236}">
              <a16:creationId xmlns:a16="http://schemas.microsoft.com/office/drawing/2014/main" id="{579E79A5-D0D6-447F-AE0E-7B8A96E5DD4B}"/>
            </a:ext>
          </a:extLst>
        </xdr:cNvPr>
        <xdr:cNvSpPr/>
      </xdr:nvSpPr>
      <xdr:spPr>
        <a:xfrm>
          <a:off x="107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129540</xdr:rowOff>
    </xdr:from>
    <xdr:to>
      <xdr:col>10</xdr:col>
      <xdr:colOff>114300</xdr:colOff>
      <xdr:row>36</xdr:row>
      <xdr:rowOff>167640</xdr:rowOff>
    </xdr:to>
    <xdr:cxnSp macro="">
      <xdr:nvCxnSpPr>
        <xdr:cNvPr id="82" name="直線コネクタ 81">
          <a:extLst>
            <a:ext uri="{FF2B5EF4-FFF2-40B4-BE49-F238E27FC236}">
              <a16:creationId xmlns:a16="http://schemas.microsoft.com/office/drawing/2014/main" id="{E220BEBA-04CF-48B5-B2D2-B52CF64B80B6}"/>
            </a:ext>
          </a:extLst>
        </xdr:cNvPr>
        <xdr:cNvCxnSpPr/>
      </xdr:nvCxnSpPr>
      <xdr:spPr>
        <a:xfrm>
          <a:off x="1130300" y="6301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D9FC7067-DEFC-4AAF-B22D-980115E027B3}"/>
            </a:ext>
          </a:extLst>
        </xdr:cNvPr>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9BD68DFE-72FF-42D7-99F5-6CE5EC7C411D}"/>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4F452656-76ED-460D-80BF-8436661600E9}"/>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788702F5-D1FB-47B5-826A-0A6E963F0979}"/>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112412</xdr:rowOff>
    </xdr:from>
    <xdr:ext cx="405111" cy="259045"/>
    <xdr:sp macro="" textlink="">
      <xdr:nvSpPr>
        <xdr:cNvPr id="87" name="n_1mainValue【図書館】&#10;有形固定資産減価償却率">
          <a:extLst>
            <a:ext uri="{FF2B5EF4-FFF2-40B4-BE49-F238E27FC236}">
              <a16:creationId xmlns:a16="http://schemas.microsoft.com/office/drawing/2014/main" id="{8739B6FC-3FF9-4ADD-957C-4DEDB5FC2323}"/>
            </a:ext>
          </a:extLst>
        </xdr:cNvPr>
        <xdr:cNvSpPr txBox="1"/>
      </xdr:nvSpPr>
      <xdr:spPr>
        <a:xfrm>
          <a:off x="3582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76217</xdr:rowOff>
    </xdr:from>
    <xdr:ext cx="405111" cy="259045"/>
    <xdr:sp macro="" textlink="">
      <xdr:nvSpPr>
        <xdr:cNvPr id="88" name="n_2mainValue【図書館】&#10;有形固定資産減価償却率">
          <a:extLst>
            <a:ext uri="{FF2B5EF4-FFF2-40B4-BE49-F238E27FC236}">
              <a16:creationId xmlns:a16="http://schemas.microsoft.com/office/drawing/2014/main" id="{FB79CFF5-2038-4474-8607-4AB30D9C3364}"/>
            </a:ext>
          </a:extLst>
        </xdr:cNvPr>
        <xdr:cNvSpPr txBox="1"/>
      </xdr:nvSpPr>
      <xdr:spPr>
        <a:xfrm>
          <a:off x="2705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9" name="n_3mainValue【図書館】&#10;有形固定資産減価償却率">
          <a:extLst>
            <a:ext uri="{FF2B5EF4-FFF2-40B4-BE49-F238E27FC236}">
              <a16:creationId xmlns:a16="http://schemas.microsoft.com/office/drawing/2014/main" id="{1C868D3C-932F-4775-809B-A1A18437D799}"/>
            </a:ext>
          </a:extLst>
        </xdr:cNvPr>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xdr:rowOff>
    </xdr:from>
    <xdr:ext cx="405111" cy="259045"/>
    <xdr:sp macro="" textlink="">
      <xdr:nvSpPr>
        <xdr:cNvPr id="90" name="n_4mainValue【図書館】&#10;有形固定資産減価償却率">
          <a:extLst>
            <a:ext uri="{FF2B5EF4-FFF2-40B4-BE49-F238E27FC236}">
              <a16:creationId xmlns:a16="http://schemas.microsoft.com/office/drawing/2014/main" id="{B9D255C2-E018-48F4-B7EA-38CE7AC49931}"/>
            </a:ext>
          </a:extLst>
        </xdr:cNvPr>
        <xdr:cNvSpPr txBox="1"/>
      </xdr:nvSpPr>
      <xdr:spPr>
        <a:xfrm>
          <a:off x="9277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9F6CB23-EB67-4B60-AC5A-DE969EFC7B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6012F1F-7825-4728-84D7-14B2C02BC8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AF01DE-C189-4CD4-86F0-EFE3AFC534A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857AE29-8C3F-406D-8C58-52BFD5491E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106644D-2732-40C4-814B-DB9F07603B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2B904FC-73AB-465C-8C18-626AB92F07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DF323B7-4702-4530-90E2-9C5680522D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C8DF539-C883-442B-9376-83CB66EA04D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A8DA4D8-3863-457F-9421-05B2D0DAFD7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30F42E5-35A0-4098-8574-1AC986EF53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5F2DD5C-784D-4C34-9E60-5CB38F6E5F0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B0E088D-5B80-4007-86BD-46A61739025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A503E91-F4D1-4833-9C16-F6BADC3667F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C9F04263-BF72-470C-8D1E-4B2DCB0B5F9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8934C25-F759-458D-B523-A3E700D205F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4E117271-7A23-4CDF-9AE1-9C946D301C4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CAF653B-1C2B-40AA-86FD-BC601D3FD57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B35A9226-B892-43B8-92AE-96EEE6AC682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B0CC517-9E16-4CDD-B259-3741D433E4F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C9CC2008-79D0-4DF5-9F6F-8589A369146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4AC43CB-6F0F-4C45-A2B8-0074569BD4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5FE349EC-3EB9-4692-B528-D1D939F1E600}"/>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63A3F450-22E4-405C-800C-9DE47810DB77}"/>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9525B629-E374-46DF-A112-642F314B489A}"/>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42F66C50-C3F9-497A-AD2C-341B92655993}"/>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C5EC9FA0-BEF7-4F76-B194-9087FF2B9EDD}"/>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C578B54C-0DA3-4F72-92E1-5C43E780C8BA}"/>
            </a:ext>
          </a:extLst>
        </xdr:cNvPr>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4969540B-F68C-4EE3-9CFA-97C6A729C744}"/>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BDEAC652-DD13-4837-8EA3-1B9D97C6E918}"/>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E88FB764-576B-447D-B39D-1EDE5F63F06B}"/>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F1044F16-882F-4E47-BD7B-71FC625DFE81}"/>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8C2CEA39-96DB-48EC-82EC-458B2F6892E4}"/>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5ED9218-CC36-4188-896E-71F4E2F47AF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BA8FFF0-1831-4EF3-890F-1EDEB1AF22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5EA957-2BF4-4F18-B0CA-0DC85397964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C4CDFDA-7834-4CFB-B926-11EA624025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598A1F-D0BA-4EE7-ACD2-F62EDC5D23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128270</xdr:rowOff>
    </xdr:from>
    <xdr:to>
      <xdr:col>55</xdr:col>
      <xdr:colOff>50800</xdr:colOff>
      <xdr:row>36</xdr:row>
      <xdr:rowOff>58420</xdr:rowOff>
    </xdr:to>
    <xdr:sp macro="" textlink="">
      <xdr:nvSpPr>
        <xdr:cNvPr id="128" name="楕円 127">
          <a:extLst>
            <a:ext uri="{FF2B5EF4-FFF2-40B4-BE49-F238E27FC236}">
              <a16:creationId xmlns:a16="http://schemas.microsoft.com/office/drawing/2014/main" id="{698FEDA3-FC0E-461D-8691-DC7530F4AE70}"/>
            </a:ext>
          </a:extLst>
        </xdr:cNvPr>
        <xdr:cNvSpPr/>
      </xdr:nvSpPr>
      <xdr:spPr>
        <a:xfrm>
          <a:off x="10426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151147</xdr:rowOff>
    </xdr:from>
    <xdr:ext cx="469744" cy="259045"/>
    <xdr:sp macro="" textlink="">
      <xdr:nvSpPr>
        <xdr:cNvPr id="129" name="【図書館】&#10;一人当たり面積該当値テキスト">
          <a:extLst>
            <a:ext uri="{FF2B5EF4-FFF2-40B4-BE49-F238E27FC236}">
              <a16:creationId xmlns:a16="http://schemas.microsoft.com/office/drawing/2014/main" id="{24F7F479-FBDC-4EEC-A3C1-60C4F7A4EB06}"/>
            </a:ext>
          </a:extLst>
        </xdr:cNvPr>
        <xdr:cNvSpPr txBox="1"/>
      </xdr:nvSpPr>
      <xdr:spPr>
        <a:xfrm>
          <a:off x="10515600"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128270</xdr:rowOff>
    </xdr:from>
    <xdr:to>
      <xdr:col>50</xdr:col>
      <xdr:colOff>165100</xdr:colOff>
      <xdr:row>36</xdr:row>
      <xdr:rowOff>58420</xdr:rowOff>
    </xdr:to>
    <xdr:sp macro="" textlink="">
      <xdr:nvSpPr>
        <xdr:cNvPr id="130" name="楕円 129">
          <a:extLst>
            <a:ext uri="{FF2B5EF4-FFF2-40B4-BE49-F238E27FC236}">
              <a16:creationId xmlns:a16="http://schemas.microsoft.com/office/drawing/2014/main" id="{A4D1EA8A-20CE-4678-9BC2-3D69F17EA2C1}"/>
            </a:ext>
          </a:extLst>
        </xdr:cNvPr>
        <xdr:cNvSpPr/>
      </xdr:nvSpPr>
      <xdr:spPr>
        <a:xfrm>
          <a:off x="958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xdr:rowOff>
    </xdr:from>
    <xdr:to>
      <xdr:col>55</xdr:col>
      <xdr:colOff>0</xdr:colOff>
      <xdr:row>36</xdr:row>
      <xdr:rowOff>7620</xdr:rowOff>
    </xdr:to>
    <xdr:cxnSp macro="">
      <xdr:nvCxnSpPr>
        <xdr:cNvPr id="131" name="直線コネクタ 130">
          <a:extLst>
            <a:ext uri="{FF2B5EF4-FFF2-40B4-BE49-F238E27FC236}">
              <a16:creationId xmlns:a16="http://schemas.microsoft.com/office/drawing/2014/main" id="{836FEDD6-A543-4642-9F24-799A9559BEF7}"/>
            </a:ext>
          </a:extLst>
        </xdr:cNvPr>
        <xdr:cNvCxnSpPr/>
      </xdr:nvCxnSpPr>
      <xdr:spPr>
        <a:xfrm>
          <a:off x="9639300" y="6179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32" name="楕円 131">
          <a:extLst>
            <a:ext uri="{FF2B5EF4-FFF2-40B4-BE49-F238E27FC236}">
              <a16:creationId xmlns:a16="http://schemas.microsoft.com/office/drawing/2014/main" id="{17B47701-0C30-488D-83B3-220E06A049B2}"/>
            </a:ext>
          </a:extLst>
        </xdr:cNvPr>
        <xdr:cNvSpPr/>
      </xdr:nvSpPr>
      <xdr:spPr>
        <a:xfrm>
          <a:off x="869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xdr:rowOff>
    </xdr:from>
    <xdr:to>
      <xdr:col>50</xdr:col>
      <xdr:colOff>114300</xdr:colOff>
      <xdr:row>36</xdr:row>
      <xdr:rowOff>30480</xdr:rowOff>
    </xdr:to>
    <xdr:cxnSp macro="">
      <xdr:nvCxnSpPr>
        <xdr:cNvPr id="133" name="直線コネクタ 132">
          <a:extLst>
            <a:ext uri="{FF2B5EF4-FFF2-40B4-BE49-F238E27FC236}">
              <a16:creationId xmlns:a16="http://schemas.microsoft.com/office/drawing/2014/main" id="{59EFE814-6BB3-420C-BAC4-0A9CE78DA64A}"/>
            </a:ext>
          </a:extLst>
        </xdr:cNvPr>
        <xdr:cNvCxnSpPr/>
      </xdr:nvCxnSpPr>
      <xdr:spPr>
        <a:xfrm flipV="1">
          <a:off x="8750300" y="617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151130</xdr:rowOff>
    </xdr:from>
    <xdr:to>
      <xdr:col>41</xdr:col>
      <xdr:colOff>101600</xdr:colOff>
      <xdr:row>36</xdr:row>
      <xdr:rowOff>81280</xdr:rowOff>
    </xdr:to>
    <xdr:sp macro="" textlink="">
      <xdr:nvSpPr>
        <xdr:cNvPr id="134" name="楕円 133">
          <a:extLst>
            <a:ext uri="{FF2B5EF4-FFF2-40B4-BE49-F238E27FC236}">
              <a16:creationId xmlns:a16="http://schemas.microsoft.com/office/drawing/2014/main" id="{53252259-155B-49EA-83FA-ABE57EDF6898}"/>
            </a:ext>
          </a:extLst>
        </xdr:cNvPr>
        <xdr:cNvSpPr/>
      </xdr:nvSpPr>
      <xdr:spPr>
        <a:xfrm>
          <a:off x="781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30480</xdr:rowOff>
    </xdr:to>
    <xdr:cxnSp macro="">
      <xdr:nvCxnSpPr>
        <xdr:cNvPr id="135" name="直線コネクタ 134">
          <a:extLst>
            <a:ext uri="{FF2B5EF4-FFF2-40B4-BE49-F238E27FC236}">
              <a16:creationId xmlns:a16="http://schemas.microsoft.com/office/drawing/2014/main" id="{94F2C2C2-E62C-4689-9CB5-D0A0855D0E31}"/>
            </a:ext>
          </a:extLst>
        </xdr:cNvPr>
        <xdr:cNvCxnSpPr/>
      </xdr:nvCxnSpPr>
      <xdr:spPr>
        <a:xfrm>
          <a:off x="7861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151130</xdr:rowOff>
    </xdr:from>
    <xdr:to>
      <xdr:col>36</xdr:col>
      <xdr:colOff>165100</xdr:colOff>
      <xdr:row>36</xdr:row>
      <xdr:rowOff>81280</xdr:rowOff>
    </xdr:to>
    <xdr:sp macro="" textlink="">
      <xdr:nvSpPr>
        <xdr:cNvPr id="136" name="楕円 135">
          <a:extLst>
            <a:ext uri="{FF2B5EF4-FFF2-40B4-BE49-F238E27FC236}">
              <a16:creationId xmlns:a16="http://schemas.microsoft.com/office/drawing/2014/main" id="{A5CD7ECC-C4F2-4E97-881F-ADDA4A7A7430}"/>
            </a:ext>
          </a:extLst>
        </xdr:cNvPr>
        <xdr:cNvSpPr/>
      </xdr:nvSpPr>
      <xdr:spPr>
        <a:xfrm>
          <a:off x="692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30480</xdr:rowOff>
    </xdr:from>
    <xdr:to>
      <xdr:col>41</xdr:col>
      <xdr:colOff>50800</xdr:colOff>
      <xdr:row>36</xdr:row>
      <xdr:rowOff>30480</xdr:rowOff>
    </xdr:to>
    <xdr:cxnSp macro="">
      <xdr:nvCxnSpPr>
        <xdr:cNvPr id="137" name="直線コネクタ 136">
          <a:extLst>
            <a:ext uri="{FF2B5EF4-FFF2-40B4-BE49-F238E27FC236}">
              <a16:creationId xmlns:a16="http://schemas.microsoft.com/office/drawing/2014/main" id="{BA84A7BD-D0C6-4F39-AC6B-350F66F8E4AA}"/>
            </a:ext>
          </a:extLst>
        </xdr:cNvPr>
        <xdr:cNvCxnSpPr/>
      </xdr:nvCxnSpPr>
      <xdr:spPr>
        <a:xfrm>
          <a:off x="6972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902462C2-D226-4D66-9EA5-C5A5D0408402}"/>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51CBCF97-2EC5-4A67-AAB4-9B632C482524}"/>
            </a:ext>
          </a:extLst>
        </xdr:cNvPr>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CD8FCF04-4BBB-499A-A532-7E59D56450F6}"/>
            </a:ext>
          </a:extLst>
        </xdr:cNvPr>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C668EB9E-7EB8-4A9D-AF8B-DE5FDE02E107}"/>
            </a:ext>
          </a:extLst>
        </xdr:cNvPr>
        <xdr:cNvSpPr txBox="1"/>
      </xdr:nvSpPr>
      <xdr:spPr>
        <a:xfrm>
          <a:off x="6737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74947</xdr:rowOff>
    </xdr:from>
    <xdr:ext cx="469744" cy="259045"/>
    <xdr:sp macro="" textlink="">
      <xdr:nvSpPr>
        <xdr:cNvPr id="142" name="n_1mainValue【図書館】&#10;一人当たり面積">
          <a:extLst>
            <a:ext uri="{FF2B5EF4-FFF2-40B4-BE49-F238E27FC236}">
              <a16:creationId xmlns:a16="http://schemas.microsoft.com/office/drawing/2014/main" id="{392DB161-9427-49C5-81A6-99ADA65141AB}"/>
            </a:ext>
          </a:extLst>
        </xdr:cNvPr>
        <xdr:cNvSpPr txBox="1"/>
      </xdr:nvSpPr>
      <xdr:spPr>
        <a:xfrm>
          <a:off x="93917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43" name="n_2mainValue【図書館】&#10;一人当たり面積">
          <a:extLst>
            <a:ext uri="{FF2B5EF4-FFF2-40B4-BE49-F238E27FC236}">
              <a16:creationId xmlns:a16="http://schemas.microsoft.com/office/drawing/2014/main" id="{2B5F3E81-317F-4505-A593-CE950DA3E4C2}"/>
            </a:ext>
          </a:extLst>
        </xdr:cNvPr>
        <xdr:cNvSpPr txBox="1"/>
      </xdr:nvSpPr>
      <xdr:spPr>
        <a:xfrm>
          <a:off x="8515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97807</xdr:rowOff>
    </xdr:from>
    <xdr:ext cx="469744" cy="259045"/>
    <xdr:sp macro="" textlink="">
      <xdr:nvSpPr>
        <xdr:cNvPr id="144" name="n_3mainValue【図書館】&#10;一人当たり面積">
          <a:extLst>
            <a:ext uri="{FF2B5EF4-FFF2-40B4-BE49-F238E27FC236}">
              <a16:creationId xmlns:a16="http://schemas.microsoft.com/office/drawing/2014/main" id="{B4EE1453-51A5-44AD-B5BF-33908C603644}"/>
            </a:ext>
          </a:extLst>
        </xdr:cNvPr>
        <xdr:cNvSpPr txBox="1"/>
      </xdr:nvSpPr>
      <xdr:spPr>
        <a:xfrm>
          <a:off x="7626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97807</xdr:rowOff>
    </xdr:from>
    <xdr:ext cx="469744" cy="259045"/>
    <xdr:sp macro="" textlink="">
      <xdr:nvSpPr>
        <xdr:cNvPr id="145" name="n_4mainValue【図書館】&#10;一人当たり面積">
          <a:extLst>
            <a:ext uri="{FF2B5EF4-FFF2-40B4-BE49-F238E27FC236}">
              <a16:creationId xmlns:a16="http://schemas.microsoft.com/office/drawing/2014/main" id="{081A24E4-8A76-4700-9DA3-B291F53F371A}"/>
            </a:ext>
          </a:extLst>
        </xdr:cNvPr>
        <xdr:cNvSpPr txBox="1"/>
      </xdr:nvSpPr>
      <xdr:spPr>
        <a:xfrm>
          <a:off x="6737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90CC004-B121-4293-8C21-BD71A35952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92B36D7-6BC3-431E-A397-45DEBCA58F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059CB06-97AC-4B56-9059-60C3CA73E8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6D21D34-F96D-4B39-97EB-B49C37BEBAB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FF803D3-9A04-4284-9A1E-B3AFD0313C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BFDFF4F-1CD9-47AB-ADAB-DB001E32CA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AD0B01E-CB6B-4342-B09D-A7E03B029E6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E680238-E358-48FF-8732-AC9327670C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383908E-506A-4B7A-A5EF-C94BF31DDF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95C3857-AACD-4616-8D57-79F088D8870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64DC09F-5166-4F0D-9ED5-ED8B20A33B2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3A9DCB57-1571-47CB-881F-A0029525046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BCF9EB84-143A-49D1-9FE5-9E626420CECC}"/>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1656C38E-EF07-4682-ADD7-244D4F3DD96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B2C52DE1-ECA6-40EF-A365-FC20B2A6E6C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23DB9313-6617-4861-A337-F7F4414CF04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7925339D-89C2-4146-97E7-37A566E2DB9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3FA650DB-64F2-4328-8192-6A50AD077D5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334009E4-E791-463F-AA4F-CDB57F17482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2EA9BCE-7D57-42C6-A6EF-8E8F9F50EF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2AE95E-81B2-437B-8328-7C1145D5370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8AF6B996-B6E0-4E62-AFA7-036EFD3435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E01CD802-31C6-4209-8B2F-13DDC2E733F9}"/>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190D0B57-2DD6-4F62-9269-6A85EE9319AC}"/>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F130EB92-8E10-44BE-A311-6B92F284A07F}"/>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E3D5AA6-B337-40F3-98B3-D0BCC100692A}"/>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18A42911-D2B3-4748-A611-B79A17B25A9D}"/>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DBA272A4-D7AC-4A00-9399-B50BC8F8A9D0}"/>
            </a:ext>
          </a:extLst>
        </xdr:cNvPr>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983F6680-0182-43A4-8144-5D53475FB4C2}"/>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A47CEDC2-3AFB-4AA9-976F-8F71FC7032ED}"/>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C9FDAA9A-B35A-47AD-83EF-F8BFA795C919}"/>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7EF51EDC-1BE5-4CD9-8F10-B5BE7B83D5D1}"/>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2CB4DE96-7D00-4E45-8E50-C61A2683FF0D}"/>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17CF7DD-5F3A-4754-A4A8-07416C6F3A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29A4178-C830-4611-A6A5-5E9338B3BB3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AE5015F-22FD-45CC-9503-B9A755798F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468A62-666F-4C52-9045-83D5AAFBE9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9DFE72C-BE84-4EA3-AD63-0DD5F5321E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xdr:rowOff>
    </xdr:from>
    <xdr:to>
      <xdr:col>24</xdr:col>
      <xdr:colOff>114300</xdr:colOff>
      <xdr:row>61</xdr:row>
      <xdr:rowOff>103378</xdr:rowOff>
    </xdr:to>
    <xdr:sp macro="" textlink="">
      <xdr:nvSpPr>
        <xdr:cNvPr id="184" name="楕円 183">
          <a:extLst>
            <a:ext uri="{FF2B5EF4-FFF2-40B4-BE49-F238E27FC236}">
              <a16:creationId xmlns:a16="http://schemas.microsoft.com/office/drawing/2014/main" id="{695DEB69-3D9F-48B9-807B-E28D4DB0A6BE}"/>
            </a:ext>
          </a:extLst>
        </xdr:cNvPr>
        <xdr:cNvSpPr/>
      </xdr:nvSpPr>
      <xdr:spPr>
        <a:xfrm>
          <a:off x="45847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151655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C00B30AF-65D8-48B3-A6E2-89131C99D1C9}"/>
            </a:ext>
          </a:extLst>
        </xdr:cNvPr>
        <xdr:cNvSpPr txBox="1"/>
      </xdr:nvSpPr>
      <xdr:spPr>
        <a:xfrm>
          <a:off x="4673600"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122936</xdr:rowOff>
    </xdr:from>
    <xdr:to>
      <xdr:col>20</xdr:col>
      <xdr:colOff>38100</xdr:colOff>
      <xdr:row>61</xdr:row>
      <xdr:rowOff>53086</xdr:rowOff>
    </xdr:to>
    <xdr:sp macro="" textlink="">
      <xdr:nvSpPr>
        <xdr:cNvPr id="186" name="楕円 185">
          <a:extLst>
            <a:ext uri="{FF2B5EF4-FFF2-40B4-BE49-F238E27FC236}">
              <a16:creationId xmlns:a16="http://schemas.microsoft.com/office/drawing/2014/main" id="{165784F2-099E-4806-9F61-6D579A81A272}"/>
            </a:ext>
          </a:extLst>
        </xdr:cNvPr>
        <xdr:cNvSpPr/>
      </xdr:nvSpPr>
      <xdr:spPr>
        <a:xfrm>
          <a:off x="3746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xdr:rowOff>
    </xdr:from>
    <xdr:to>
      <xdr:col>24</xdr:col>
      <xdr:colOff>63500</xdr:colOff>
      <xdr:row>61</xdr:row>
      <xdr:rowOff>52578</xdr:rowOff>
    </xdr:to>
    <xdr:cxnSp macro="">
      <xdr:nvCxnSpPr>
        <xdr:cNvPr id="187" name="直線コネクタ 186">
          <a:extLst>
            <a:ext uri="{FF2B5EF4-FFF2-40B4-BE49-F238E27FC236}">
              <a16:creationId xmlns:a16="http://schemas.microsoft.com/office/drawing/2014/main" id="{B80259E3-CA1B-4533-A6DC-8E8A8DA4286D}"/>
            </a:ext>
          </a:extLst>
        </xdr:cNvPr>
        <xdr:cNvCxnSpPr/>
      </xdr:nvCxnSpPr>
      <xdr:spPr>
        <a:xfrm>
          <a:off x="3797300" y="104607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72644</xdr:rowOff>
    </xdr:from>
    <xdr:to>
      <xdr:col>15</xdr:col>
      <xdr:colOff>101600</xdr:colOff>
      <xdr:row>61</xdr:row>
      <xdr:rowOff>2794</xdr:rowOff>
    </xdr:to>
    <xdr:sp macro="" textlink="">
      <xdr:nvSpPr>
        <xdr:cNvPr id="188" name="楕円 187">
          <a:extLst>
            <a:ext uri="{FF2B5EF4-FFF2-40B4-BE49-F238E27FC236}">
              <a16:creationId xmlns:a16="http://schemas.microsoft.com/office/drawing/2014/main" id="{9EB573E2-A7D6-4484-A305-282EF53530BD}"/>
            </a:ext>
          </a:extLst>
        </xdr:cNvPr>
        <xdr:cNvSpPr/>
      </xdr:nvSpPr>
      <xdr:spPr>
        <a:xfrm>
          <a:off x="2857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123444</xdr:rowOff>
    </xdr:from>
    <xdr:to>
      <xdr:col>19</xdr:col>
      <xdr:colOff>177800</xdr:colOff>
      <xdr:row>61</xdr:row>
      <xdr:rowOff>2286</xdr:rowOff>
    </xdr:to>
    <xdr:cxnSp macro="">
      <xdr:nvCxnSpPr>
        <xdr:cNvPr id="189" name="直線コネクタ 188">
          <a:extLst>
            <a:ext uri="{FF2B5EF4-FFF2-40B4-BE49-F238E27FC236}">
              <a16:creationId xmlns:a16="http://schemas.microsoft.com/office/drawing/2014/main" id="{AAC6CE0C-22C5-4D2E-B14D-96507F252AA9}"/>
            </a:ext>
          </a:extLst>
        </xdr:cNvPr>
        <xdr:cNvCxnSpPr/>
      </xdr:nvCxnSpPr>
      <xdr:spPr>
        <a:xfrm>
          <a:off x="2908300" y="104104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24638</xdr:rowOff>
    </xdr:from>
    <xdr:to>
      <xdr:col>10</xdr:col>
      <xdr:colOff>165100</xdr:colOff>
      <xdr:row>60</xdr:row>
      <xdr:rowOff>126238</xdr:rowOff>
    </xdr:to>
    <xdr:sp macro="" textlink="">
      <xdr:nvSpPr>
        <xdr:cNvPr id="190" name="楕円 189">
          <a:extLst>
            <a:ext uri="{FF2B5EF4-FFF2-40B4-BE49-F238E27FC236}">
              <a16:creationId xmlns:a16="http://schemas.microsoft.com/office/drawing/2014/main" id="{D73AA812-4C34-4128-B921-9ACF0FFE3A20}"/>
            </a:ext>
          </a:extLst>
        </xdr:cNvPr>
        <xdr:cNvSpPr/>
      </xdr:nvSpPr>
      <xdr:spPr>
        <a:xfrm>
          <a:off x="1968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75438</xdr:rowOff>
    </xdr:from>
    <xdr:to>
      <xdr:col>15</xdr:col>
      <xdr:colOff>50800</xdr:colOff>
      <xdr:row>60</xdr:row>
      <xdr:rowOff>123444</xdr:rowOff>
    </xdr:to>
    <xdr:cxnSp macro="">
      <xdr:nvCxnSpPr>
        <xdr:cNvPr id="191" name="直線コネクタ 190">
          <a:extLst>
            <a:ext uri="{FF2B5EF4-FFF2-40B4-BE49-F238E27FC236}">
              <a16:creationId xmlns:a16="http://schemas.microsoft.com/office/drawing/2014/main" id="{396837A4-961D-4242-9FA1-60553131E457}"/>
            </a:ext>
          </a:extLst>
        </xdr:cNvPr>
        <xdr:cNvCxnSpPr/>
      </xdr:nvCxnSpPr>
      <xdr:spPr>
        <a:xfrm>
          <a:off x="2019300" y="103624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145796</xdr:rowOff>
    </xdr:from>
    <xdr:to>
      <xdr:col>6</xdr:col>
      <xdr:colOff>38100</xdr:colOff>
      <xdr:row>60</xdr:row>
      <xdr:rowOff>75946</xdr:rowOff>
    </xdr:to>
    <xdr:sp macro="" textlink="">
      <xdr:nvSpPr>
        <xdr:cNvPr id="192" name="楕円 191">
          <a:extLst>
            <a:ext uri="{FF2B5EF4-FFF2-40B4-BE49-F238E27FC236}">
              <a16:creationId xmlns:a16="http://schemas.microsoft.com/office/drawing/2014/main" id="{43F6EF8A-EAF1-415C-AC79-F8F2DA6F187B}"/>
            </a:ext>
          </a:extLst>
        </xdr:cNvPr>
        <xdr:cNvSpPr/>
      </xdr:nvSpPr>
      <xdr:spPr>
        <a:xfrm>
          <a:off x="1079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25146</xdr:rowOff>
    </xdr:from>
    <xdr:to>
      <xdr:col>10</xdr:col>
      <xdr:colOff>114300</xdr:colOff>
      <xdr:row>60</xdr:row>
      <xdr:rowOff>75438</xdr:rowOff>
    </xdr:to>
    <xdr:cxnSp macro="">
      <xdr:nvCxnSpPr>
        <xdr:cNvPr id="193" name="直線コネクタ 192">
          <a:extLst>
            <a:ext uri="{FF2B5EF4-FFF2-40B4-BE49-F238E27FC236}">
              <a16:creationId xmlns:a16="http://schemas.microsoft.com/office/drawing/2014/main" id="{C934D1EC-DB33-4B28-8CF7-F59680F7977B}"/>
            </a:ext>
          </a:extLst>
        </xdr:cNvPr>
        <xdr:cNvCxnSpPr/>
      </xdr:nvCxnSpPr>
      <xdr:spPr>
        <a:xfrm>
          <a:off x="1130300" y="1031214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DE06E9FD-4C37-43AB-9111-8852F5BD9CFD}"/>
            </a:ext>
          </a:extLst>
        </xdr:cNvPr>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95" name="n_2aveValue【体育館・プール】&#10;有形固定資産減価償却率">
          <a:extLst>
            <a:ext uri="{FF2B5EF4-FFF2-40B4-BE49-F238E27FC236}">
              <a16:creationId xmlns:a16="http://schemas.microsoft.com/office/drawing/2014/main" id="{353DD94A-9407-447A-A425-51E3AF290F0F}"/>
            </a:ext>
          </a:extLst>
        </xdr:cNvPr>
        <xdr:cNvSpPr txBox="1"/>
      </xdr:nvSpPr>
      <xdr:spPr>
        <a:xfrm>
          <a:off x="2705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6" name="n_3aveValue【体育館・プール】&#10;有形固定資産減価償却率">
          <a:extLst>
            <a:ext uri="{FF2B5EF4-FFF2-40B4-BE49-F238E27FC236}">
              <a16:creationId xmlns:a16="http://schemas.microsoft.com/office/drawing/2014/main" id="{B3E145B4-D9A4-4032-9B06-0C64906722DD}"/>
            </a:ext>
          </a:extLst>
        </xdr:cNvPr>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197" name="n_4aveValue【体育館・プール】&#10;有形固定資産減価償却率">
          <a:extLst>
            <a:ext uri="{FF2B5EF4-FFF2-40B4-BE49-F238E27FC236}">
              <a16:creationId xmlns:a16="http://schemas.microsoft.com/office/drawing/2014/main" id="{ADECFCB5-5DB0-4CB8-B472-35F0BDA1E106}"/>
            </a:ext>
          </a:extLst>
        </xdr:cNvPr>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44213</xdr:rowOff>
    </xdr:from>
    <xdr:ext cx="405111" cy="259045"/>
    <xdr:sp macro="" textlink="">
      <xdr:nvSpPr>
        <xdr:cNvPr id="198" name="n_1mainValue【体育館・プール】&#10;有形固定資産減価償却率">
          <a:extLst>
            <a:ext uri="{FF2B5EF4-FFF2-40B4-BE49-F238E27FC236}">
              <a16:creationId xmlns:a16="http://schemas.microsoft.com/office/drawing/2014/main" id="{C1583FD1-DC53-4993-9E94-BB77929121D8}"/>
            </a:ext>
          </a:extLst>
        </xdr:cNvPr>
        <xdr:cNvSpPr txBox="1"/>
      </xdr:nvSpPr>
      <xdr:spPr>
        <a:xfrm>
          <a:off x="35820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19321</xdr:rowOff>
    </xdr:from>
    <xdr:ext cx="405111" cy="259045"/>
    <xdr:sp macro="" textlink="">
      <xdr:nvSpPr>
        <xdr:cNvPr id="199" name="n_2mainValue【体育館・プール】&#10;有形固定資産減価償却率">
          <a:extLst>
            <a:ext uri="{FF2B5EF4-FFF2-40B4-BE49-F238E27FC236}">
              <a16:creationId xmlns:a16="http://schemas.microsoft.com/office/drawing/2014/main" id="{177CC1DD-8857-47AE-A401-001438A19996}"/>
            </a:ext>
          </a:extLst>
        </xdr:cNvPr>
        <xdr:cNvSpPr txBox="1"/>
      </xdr:nvSpPr>
      <xdr:spPr>
        <a:xfrm>
          <a:off x="2705744" y="1013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142765</xdr:rowOff>
    </xdr:from>
    <xdr:ext cx="405111" cy="259045"/>
    <xdr:sp macro="" textlink="">
      <xdr:nvSpPr>
        <xdr:cNvPr id="200" name="n_3mainValue【体育館・プール】&#10;有形固定資産減価償却率">
          <a:extLst>
            <a:ext uri="{FF2B5EF4-FFF2-40B4-BE49-F238E27FC236}">
              <a16:creationId xmlns:a16="http://schemas.microsoft.com/office/drawing/2014/main" id="{DEF28556-7AD7-420A-837B-1A9E8411AA85}"/>
            </a:ext>
          </a:extLst>
        </xdr:cNvPr>
        <xdr:cNvSpPr txBox="1"/>
      </xdr:nvSpPr>
      <xdr:spPr>
        <a:xfrm>
          <a:off x="1816744" y="1008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92473</xdr:rowOff>
    </xdr:from>
    <xdr:ext cx="405111" cy="259045"/>
    <xdr:sp macro="" textlink="">
      <xdr:nvSpPr>
        <xdr:cNvPr id="201" name="n_4mainValue【体育館・プール】&#10;有形固定資産減価償却率">
          <a:extLst>
            <a:ext uri="{FF2B5EF4-FFF2-40B4-BE49-F238E27FC236}">
              <a16:creationId xmlns:a16="http://schemas.microsoft.com/office/drawing/2014/main" id="{7B7ED5D9-8DAC-4CF1-9820-200D7E24CB58}"/>
            </a:ext>
          </a:extLst>
        </xdr:cNvPr>
        <xdr:cNvSpPr txBox="1"/>
      </xdr:nvSpPr>
      <xdr:spPr>
        <a:xfrm>
          <a:off x="9277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7EC5E8EE-99B5-457E-AEAE-B3ABD07D51B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55D4ACB1-384A-448F-8DDC-84CD635BAD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A1D63C40-59C4-486E-A94D-F6B2C88342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1BF6C8E9-6F72-45A9-A216-7E0767ED66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1F287EAC-B43B-440B-BFAA-DB4E9E661F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B99ED4E-4EF3-41FE-9B57-0323140317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B0E17FAD-B440-4AF9-B629-EDF4899A4C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A546C248-911A-4780-85C8-72291CB7D9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498008D-DCF1-4AEB-A309-A366D13472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41C40B6-8213-41A9-8342-5204E78E1B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CBEE8648-7A95-4B9C-A464-B4DC72B5D0D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0F16049C-8D66-4C88-97C1-2DE2A76C5CC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2C1C217E-966D-4762-880C-65155EAA0AE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CFC19DD5-E71C-47F5-9CBB-8FF49AB9BA1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E56DEE9A-D755-4A3B-9E9D-9A267B4FCA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6712DC3A-9762-47AA-B00D-18057B1EE1B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3D45210-B2A9-431C-98F9-A6E54CEFD04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258990E6-3C01-463C-A0B5-6D8C0674DA3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43A08F0-7219-4333-9C3A-FE8D4F52CEF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251B33D9-623D-4CD8-B616-781782AC1C8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C6C6E29-7205-4D5B-A672-276DE46B11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2D11B32C-158D-497D-B96C-8ED42706F5E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EE4F4E6-06D3-4EEF-A6F7-8F14139C4A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E8200CE1-D051-4349-AE3B-CE0DED959F2E}"/>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428BF6AE-66F4-405E-9E5D-C688F273621C}"/>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463376A5-B250-4F74-A81A-E169B23D62F3}"/>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43AEEAFD-5D1F-45D4-AFEC-AAC162C081BE}"/>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D8CF9719-BF28-44F1-9B38-C06BD41BA724}"/>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921B83BC-CECD-471E-8B12-E731C38F4F8F}"/>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5268C673-040A-45E4-BB77-A496A8AD07A0}"/>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D6ADD55D-5BB3-4AA1-975B-CB69D0E86675}"/>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93B88142-79FA-4275-A160-8ECD80976322}"/>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A9513385-96A9-4343-93D2-97261DE08FA5}"/>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F82BB44B-652F-471E-9866-F68547302943}"/>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F04C4CC-4D82-464D-AAAE-449CA251C6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0C51A32-D3EC-470A-8413-669AAFABAA8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0133C68-3FCC-41EC-9D0F-0BC3FA3BD5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EF19AA9-BDCB-417C-88C4-E9B31835F9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3D8E1DA-FACC-4C4E-A82A-2B81EDED86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1" name="楕円 240">
          <a:extLst>
            <a:ext uri="{FF2B5EF4-FFF2-40B4-BE49-F238E27FC236}">
              <a16:creationId xmlns:a16="http://schemas.microsoft.com/office/drawing/2014/main" id="{178E7B76-261C-4544-9D8B-883A7200AF14}"/>
            </a:ext>
          </a:extLst>
        </xdr:cNvPr>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115587</xdr:rowOff>
    </xdr:from>
    <xdr:ext cx="469744" cy="259045"/>
    <xdr:sp macro="" textlink="">
      <xdr:nvSpPr>
        <xdr:cNvPr id="242" name="【体育館・プール】&#10;一人当たり面積該当値テキスト">
          <a:extLst>
            <a:ext uri="{FF2B5EF4-FFF2-40B4-BE49-F238E27FC236}">
              <a16:creationId xmlns:a16="http://schemas.microsoft.com/office/drawing/2014/main" id="{86296910-7C43-4051-966F-A1278E7A310C}"/>
            </a:ext>
          </a:extLst>
        </xdr:cNvPr>
        <xdr:cNvSpPr txBox="1"/>
      </xdr:nvSpPr>
      <xdr:spPr>
        <a:xfrm>
          <a:off x="105156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3" name="楕円 242">
          <a:extLst>
            <a:ext uri="{FF2B5EF4-FFF2-40B4-BE49-F238E27FC236}">
              <a16:creationId xmlns:a16="http://schemas.microsoft.com/office/drawing/2014/main" id="{3EDD802A-8153-46E8-8D89-C51A2B6D189B}"/>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4" name="直線コネクタ 243">
          <a:extLst>
            <a:ext uri="{FF2B5EF4-FFF2-40B4-BE49-F238E27FC236}">
              <a16:creationId xmlns:a16="http://schemas.microsoft.com/office/drawing/2014/main" id="{56C4FF7A-1D53-4CE5-A37E-6AF876D026C0}"/>
            </a:ext>
          </a:extLst>
        </xdr:cNvPr>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45" name="楕円 244">
          <a:extLst>
            <a:ext uri="{FF2B5EF4-FFF2-40B4-BE49-F238E27FC236}">
              <a16:creationId xmlns:a16="http://schemas.microsoft.com/office/drawing/2014/main" id="{FDAE8B9B-BBA0-4F42-BD89-2D7DC03DE7A2}"/>
            </a:ext>
          </a:extLst>
        </xdr:cNvPr>
        <xdr:cNvSpPr/>
      </xdr:nvSpPr>
      <xdr:spPr>
        <a:xfrm>
          <a:off x="869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80010</xdr:rowOff>
    </xdr:to>
    <xdr:cxnSp macro="">
      <xdr:nvCxnSpPr>
        <xdr:cNvPr id="246" name="直線コネクタ 245">
          <a:extLst>
            <a:ext uri="{FF2B5EF4-FFF2-40B4-BE49-F238E27FC236}">
              <a16:creationId xmlns:a16="http://schemas.microsoft.com/office/drawing/2014/main" id="{67907C96-327B-4F41-A22B-07503AEDE77A}"/>
            </a:ext>
          </a:extLst>
        </xdr:cNvPr>
        <xdr:cNvCxnSpPr/>
      </xdr:nvCxnSpPr>
      <xdr:spPr>
        <a:xfrm>
          <a:off x="8750300" y="1070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33020</xdr:rowOff>
    </xdr:from>
    <xdr:to>
      <xdr:col>41</xdr:col>
      <xdr:colOff>101600</xdr:colOff>
      <xdr:row>62</xdr:row>
      <xdr:rowOff>134620</xdr:rowOff>
    </xdr:to>
    <xdr:sp macro="" textlink="">
      <xdr:nvSpPr>
        <xdr:cNvPr id="247" name="楕円 246">
          <a:extLst>
            <a:ext uri="{FF2B5EF4-FFF2-40B4-BE49-F238E27FC236}">
              <a16:creationId xmlns:a16="http://schemas.microsoft.com/office/drawing/2014/main" id="{9A0A8F14-D5EC-44FF-854E-81458E22FE1F}"/>
            </a:ext>
          </a:extLst>
        </xdr:cNvPr>
        <xdr:cNvSpPr/>
      </xdr:nvSpPr>
      <xdr:spPr>
        <a:xfrm>
          <a:off x="7810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80010</xdr:rowOff>
    </xdr:from>
    <xdr:to>
      <xdr:col>45</xdr:col>
      <xdr:colOff>177800</xdr:colOff>
      <xdr:row>62</xdr:row>
      <xdr:rowOff>83820</xdr:rowOff>
    </xdr:to>
    <xdr:cxnSp macro="">
      <xdr:nvCxnSpPr>
        <xdr:cNvPr id="248" name="直線コネクタ 247">
          <a:extLst>
            <a:ext uri="{FF2B5EF4-FFF2-40B4-BE49-F238E27FC236}">
              <a16:creationId xmlns:a16="http://schemas.microsoft.com/office/drawing/2014/main" id="{7F763BCA-D830-4808-B813-C397E52BBBD9}"/>
            </a:ext>
          </a:extLst>
        </xdr:cNvPr>
        <xdr:cNvCxnSpPr/>
      </xdr:nvCxnSpPr>
      <xdr:spPr>
        <a:xfrm flipV="1">
          <a:off x="7861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33020</xdr:rowOff>
    </xdr:from>
    <xdr:to>
      <xdr:col>36</xdr:col>
      <xdr:colOff>165100</xdr:colOff>
      <xdr:row>62</xdr:row>
      <xdr:rowOff>134620</xdr:rowOff>
    </xdr:to>
    <xdr:sp macro="" textlink="">
      <xdr:nvSpPr>
        <xdr:cNvPr id="249" name="楕円 248">
          <a:extLst>
            <a:ext uri="{FF2B5EF4-FFF2-40B4-BE49-F238E27FC236}">
              <a16:creationId xmlns:a16="http://schemas.microsoft.com/office/drawing/2014/main" id="{72AB017E-EAB2-40FD-822D-A47EEA19F42C}"/>
            </a:ext>
          </a:extLst>
        </xdr:cNvPr>
        <xdr:cNvSpPr/>
      </xdr:nvSpPr>
      <xdr:spPr>
        <a:xfrm>
          <a:off x="6921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83820</xdr:rowOff>
    </xdr:from>
    <xdr:to>
      <xdr:col>41</xdr:col>
      <xdr:colOff>50800</xdr:colOff>
      <xdr:row>62</xdr:row>
      <xdr:rowOff>83820</xdr:rowOff>
    </xdr:to>
    <xdr:cxnSp macro="">
      <xdr:nvCxnSpPr>
        <xdr:cNvPr id="250" name="直線コネクタ 249">
          <a:extLst>
            <a:ext uri="{FF2B5EF4-FFF2-40B4-BE49-F238E27FC236}">
              <a16:creationId xmlns:a16="http://schemas.microsoft.com/office/drawing/2014/main" id="{67F509A4-089C-41F2-85C4-98E6CAC11ADA}"/>
            </a:ext>
          </a:extLst>
        </xdr:cNvPr>
        <xdr:cNvCxnSpPr/>
      </xdr:nvCxnSpPr>
      <xdr:spPr>
        <a:xfrm>
          <a:off x="6972300" y="1071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CA582F16-BA44-49C9-92D7-D93FF3788F97}"/>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97428F81-3EC8-4457-8524-EC699F733CD1}"/>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0DD0151C-2A2B-4BEF-BD88-DECB70AECBD7}"/>
            </a:ext>
          </a:extLst>
        </xdr:cNvPr>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7E02D96A-72F5-4DA2-9F81-F1E0970BF59B}"/>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5" name="n_1mainValue【体育館・プール】&#10;一人当たり面積">
          <a:extLst>
            <a:ext uri="{FF2B5EF4-FFF2-40B4-BE49-F238E27FC236}">
              <a16:creationId xmlns:a16="http://schemas.microsoft.com/office/drawing/2014/main" id="{F20EB353-33B9-4225-B1B1-BBFDA2F4AC73}"/>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6" name="n_2mainValue【体育館・プール】&#10;一人当たり面積">
          <a:extLst>
            <a:ext uri="{FF2B5EF4-FFF2-40B4-BE49-F238E27FC236}">
              <a16:creationId xmlns:a16="http://schemas.microsoft.com/office/drawing/2014/main" id="{17186ACA-2FEE-4EEF-B36E-C7BEE5489CA1}"/>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125747</xdr:rowOff>
    </xdr:from>
    <xdr:ext cx="469744" cy="259045"/>
    <xdr:sp macro="" textlink="">
      <xdr:nvSpPr>
        <xdr:cNvPr id="257" name="n_3mainValue【体育館・プール】&#10;一人当たり面積">
          <a:extLst>
            <a:ext uri="{FF2B5EF4-FFF2-40B4-BE49-F238E27FC236}">
              <a16:creationId xmlns:a16="http://schemas.microsoft.com/office/drawing/2014/main" id="{2A372A3D-D9C3-4347-AD59-9F4972AC1906}"/>
            </a:ext>
          </a:extLst>
        </xdr:cNvPr>
        <xdr:cNvSpPr txBox="1"/>
      </xdr:nvSpPr>
      <xdr:spPr>
        <a:xfrm>
          <a:off x="7626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125747</xdr:rowOff>
    </xdr:from>
    <xdr:ext cx="469744" cy="259045"/>
    <xdr:sp macro="" textlink="">
      <xdr:nvSpPr>
        <xdr:cNvPr id="258" name="n_4mainValue【体育館・プール】&#10;一人当たり面積">
          <a:extLst>
            <a:ext uri="{FF2B5EF4-FFF2-40B4-BE49-F238E27FC236}">
              <a16:creationId xmlns:a16="http://schemas.microsoft.com/office/drawing/2014/main" id="{9F8EE59C-1E24-4AB1-B392-D65390AAD2DA}"/>
            </a:ext>
          </a:extLst>
        </xdr:cNvPr>
        <xdr:cNvSpPr txBox="1"/>
      </xdr:nvSpPr>
      <xdr:spPr>
        <a:xfrm>
          <a:off x="6737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32C1360-DBBC-4FFB-80E4-46C0F86DD5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C3F4B00-36A3-47B8-8FC3-A6778584E28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97B0DF4-904D-486A-B0B6-94BC247403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6033873-DC5A-4FBB-8A02-40E450528B6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E2C3F2A-5957-4744-9017-B554F8E7CC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25DE014-C642-4E63-9A62-94445ABF9F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A696F17-7712-4CD1-B777-FFF3FBFE9F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BF7798E-E06A-42E0-9342-67F50C8BBC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D4B94B5-2589-42F7-917A-DEB8BBC3DF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7DEEE51-622F-4790-B4E1-435F86B2D18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141EF7D2-3E8B-48B6-A2A4-95A435F9657A}"/>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98AA1672-376C-4A1E-AC07-96C71EAD163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8572E87A-11EC-4BFE-A758-D26C16FB9F24}"/>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1A6C9DC5-A58E-48E7-A432-6AB52CD3640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9EDE414-3BCB-4F72-9AEA-99A2D029C17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7FED7DB4-BB41-4F45-96BF-73B8A452EAF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4EDE0C9-EDF2-4C11-9024-4FD38CF4EC6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D6CB0A0-4B68-486E-AEBC-6711F5D2FB9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CD80CF0E-3F6F-4DBF-B3AB-5066BA743E0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24A9B5CF-7D5E-4C5B-902C-561F771D002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8452CB1-A92C-448A-ABFC-E86989B3195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A55B6A49-4A69-4A8E-BC01-3847DAA9864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3271D064-6C7B-4F29-8C90-651B80DAF92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A72DA585-BFA6-4C7D-B84A-48874E2D10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DDAD4C7B-C579-4C86-BEAB-83C7677533B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6EDE5FCC-3556-44A6-9879-28E7643216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245A3C82-96DC-4C5B-BC1E-E2FB9936C24B}"/>
            </a:ext>
          </a:extLst>
        </xdr:cNvPr>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6162CCAF-0ED9-4215-A66E-DEF36A33ADB2}"/>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D963F360-A3B0-43FD-BB25-A1EA8C4F5B63}"/>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DE0A7203-B346-4937-A0B1-EE4826E460CC}"/>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C3ABC510-E2D5-4A10-B8BF-BFBB6634DFD3}"/>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109419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A548EC00-D41E-4F9D-81E2-5AC2EFFEC347}"/>
            </a:ext>
          </a:extLst>
        </xdr:cNvPr>
        <xdr:cNvSpPr txBox="1"/>
      </xdr:nvSpPr>
      <xdr:spPr>
        <a:xfrm>
          <a:off x="4673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1E3A8892-B815-4820-8C64-3E24D42C9C71}"/>
            </a:ext>
          </a:extLst>
        </xdr:cNvPr>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B46C69B8-81F2-4763-8B06-21F51A97E096}"/>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0DA5B0D4-FE0C-41DE-B848-309085B34321}"/>
            </a:ext>
          </a:extLst>
        </xdr:cNvPr>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190F6DBB-9E89-4510-8641-2C9C811F9AF1}"/>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07543624-0478-41A8-A591-83BA19823F0A}"/>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E990A79-C93F-42C9-BA19-F3F4A6701E6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C5CBEC5-B124-413C-8EF4-72EF2F93655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277F2F9-46EB-48B4-8D8D-BD49E569DF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32BA5F0-804E-4B8B-9F97-CB22840FBB9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4FFD63-B815-465C-BC17-EB92339DE4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3629</xdr:rowOff>
    </xdr:from>
    <xdr:to>
      <xdr:col>24</xdr:col>
      <xdr:colOff>114300</xdr:colOff>
      <xdr:row>80</xdr:row>
      <xdr:rowOff>105229</xdr:rowOff>
    </xdr:to>
    <xdr:sp macro="" textlink="">
      <xdr:nvSpPr>
        <xdr:cNvPr id="301" name="楕円 300">
          <a:extLst>
            <a:ext uri="{FF2B5EF4-FFF2-40B4-BE49-F238E27FC236}">
              <a16:creationId xmlns:a16="http://schemas.microsoft.com/office/drawing/2014/main" id="{A46792F1-9318-4AE5-A923-93518FD49F04}"/>
            </a:ext>
          </a:extLst>
        </xdr:cNvPr>
        <xdr:cNvSpPr/>
      </xdr:nvSpPr>
      <xdr:spPr>
        <a:xfrm>
          <a:off x="45847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26506</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488F0D63-9B0F-43F3-B17F-2806664B3F4E}"/>
            </a:ext>
          </a:extLst>
        </xdr:cNvPr>
        <xdr:cNvSpPr txBox="1"/>
      </xdr:nvSpPr>
      <xdr:spPr>
        <a:xfrm>
          <a:off x="4673600" y="1357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93436</xdr:rowOff>
    </xdr:from>
    <xdr:to>
      <xdr:col>20</xdr:col>
      <xdr:colOff>38100</xdr:colOff>
      <xdr:row>80</xdr:row>
      <xdr:rowOff>23586</xdr:rowOff>
    </xdr:to>
    <xdr:sp macro="" textlink="">
      <xdr:nvSpPr>
        <xdr:cNvPr id="303" name="楕円 302">
          <a:extLst>
            <a:ext uri="{FF2B5EF4-FFF2-40B4-BE49-F238E27FC236}">
              <a16:creationId xmlns:a16="http://schemas.microsoft.com/office/drawing/2014/main" id="{90C6B2FC-C99F-47C0-9EAC-A5B4D6218C90}"/>
            </a:ext>
          </a:extLst>
        </xdr:cNvPr>
        <xdr:cNvSpPr/>
      </xdr:nvSpPr>
      <xdr:spPr>
        <a:xfrm>
          <a:off x="3746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144236</xdr:rowOff>
    </xdr:from>
    <xdr:to>
      <xdr:col>24</xdr:col>
      <xdr:colOff>63500</xdr:colOff>
      <xdr:row>80</xdr:row>
      <xdr:rowOff>54429</xdr:rowOff>
    </xdr:to>
    <xdr:cxnSp macro="">
      <xdr:nvCxnSpPr>
        <xdr:cNvPr id="304" name="直線コネクタ 303">
          <a:extLst>
            <a:ext uri="{FF2B5EF4-FFF2-40B4-BE49-F238E27FC236}">
              <a16:creationId xmlns:a16="http://schemas.microsoft.com/office/drawing/2014/main" id="{3CBCB7A9-49C1-4C7B-BF22-0E08F5746D0C}"/>
            </a:ext>
          </a:extLst>
        </xdr:cNvPr>
        <xdr:cNvCxnSpPr/>
      </xdr:nvCxnSpPr>
      <xdr:spPr>
        <a:xfrm>
          <a:off x="3797300" y="13688786"/>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21589</xdr:rowOff>
    </xdr:from>
    <xdr:to>
      <xdr:col>15</xdr:col>
      <xdr:colOff>101600</xdr:colOff>
      <xdr:row>79</xdr:row>
      <xdr:rowOff>123189</xdr:rowOff>
    </xdr:to>
    <xdr:sp macro="" textlink="">
      <xdr:nvSpPr>
        <xdr:cNvPr id="305" name="楕円 304">
          <a:extLst>
            <a:ext uri="{FF2B5EF4-FFF2-40B4-BE49-F238E27FC236}">
              <a16:creationId xmlns:a16="http://schemas.microsoft.com/office/drawing/2014/main" id="{5118AAA8-0336-4FBD-B463-DE45B59F5AE8}"/>
            </a:ext>
          </a:extLst>
        </xdr:cNvPr>
        <xdr:cNvSpPr/>
      </xdr:nvSpPr>
      <xdr:spPr>
        <a:xfrm>
          <a:off x="2857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72389</xdr:rowOff>
    </xdr:from>
    <xdr:to>
      <xdr:col>19</xdr:col>
      <xdr:colOff>177800</xdr:colOff>
      <xdr:row>79</xdr:row>
      <xdr:rowOff>144236</xdr:rowOff>
    </xdr:to>
    <xdr:cxnSp macro="">
      <xdr:nvCxnSpPr>
        <xdr:cNvPr id="306" name="直線コネクタ 305">
          <a:extLst>
            <a:ext uri="{FF2B5EF4-FFF2-40B4-BE49-F238E27FC236}">
              <a16:creationId xmlns:a16="http://schemas.microsoft.com/office/drawing/2014/main" id="{D7D830DF-0D26-4C73-B081-D705F334A16F}"/>
            </a:ext>
          </a:extLst>
        </xdr:cNvPr>
        <xdr:cNvCxnSpPr/>
      </xdr:nvCxnSpPr>
      <xdr:spPr>
        <a:xfrm>
          <a:off x="2908300" y="1361693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114663</xdr:rowOff>
    </xdr:from>
    <xdr:to>
      <xdr:col>10</xdr:col>
      <xdr:colOff>165100</xdr:colOff>
      <xdr:row>79</xdr:row>
      <xdr:rowOff>44813</xdr:rowOff>
    </xdr:to>
    <xdr:sp macro="" textlink="">
      <xdr:nvSpPr>
        <xdr:cNvPr id="307" name="楕円 306">
          <a:extLst>
            <a:ext uri="{FF2B5EF4-FFF2-40B4-BE49-F238E27FC236}">
              <a16:creationId xmlns:a16="http://schemas.microsoft.com/office/drawing/2014/main" id="{73539AC5-A623-4417-8E1C-A12CF74E4405}"/>
            </a:ext>
          </a:extLst>
        </xdr:cNvPr>
        <xdr:cNvSpPr/>
      </xdr:nvSpPr>
      <xdr:spPr>
        <a:xfrm>
          <a:off x="19685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165463</xdr:rowOff>
    </xdr:from>
    <xdr:to>
      <xdr:col>15</xdr:col>
      <xdr:colOff>50800</xdr:colOff>
      <xdr:row>79</xdr:row>
      <xdr:rowOff>72389</xdr:rowOff>
    </xdr:to>
    <xdr:cxnSp macro="">
      <xdr:nvCxnSpPr>
        <xdr:cNvPr id="308" name="直線コネクタ 307">
          <a:extLst>
            <a:ext uri="{FF2B5EF4-FFF2-40B4-BE49-F238E27FC236}">
              <a16:creationId xmlns:a16="http://schemas.microsoft.com/office/drawing/2014/main" id="{4E740908-0C64-4A17-8FC9-DBF6540A7926}"/>
            </a:ext>
          </a:extLst>
        </xdr:cNvPr>
        <xdr:cNvCxnSpPr/>
      </xdr:nvCxnSpPr>
      <xdr:spPr>
        <a:xfrm>
          <a:off x="2019300" y="13538563"/>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36286</xdr:rowOff>
    </xdr:from>
    <xdr:to>
      <xdr:col>6</xdr:col>
      <xdr:colOff>38100</xdr:colOff>
      <xdr:row>78</xdr:row>
      <xdr:rowOff>137886</xdr:rowOff>
    </xdr:to>
    <xdr:sp macro="" textlink="">
      <xdr:nvSpPr>
        <xdr:cNvPr id="309" name="楕円 308">
          <a:extLst>
            <a:ext uri="{FF2B5EF4-FFF2-40B4-BE49-F238E27FC236}">
              <a16:creationId xmlns:a16="http://schemas.microsoft.com/office/drawing/2014/main" id="{F14BC40E-9E92-4BE7-A14B-66D966FC0AFE}"/>
            </a:ext>
          </a:extLst>
        </xdr:cNvPr>
        <xdr:cNvSpPr/>
      </xdr:nvSpPr>
      <xdr:spPr>
        <a:xfrm>
          <a:off x="1079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87086</xdr:rowOff>
    </xdr:from>
    <xdr:to>
      <xdr:col>10</xdr:col>
      <xdr:colOff>114300</xdr:colOff>
      <xdr:row>78</xdr:row>
      <xdr:rowOff>165463</xdr:rowOff>
    </xdr:to>
    <xdr:cxnSp macro="">
      <xdr:nvCxnSpPr>
        <xdr:cNvPr id="310" name="直線コネクタ 309">
          <a:extLst>
            <a:ext uri="{FF2B5EF4-FFF2-40B4-BE49-F238E27FC236}">
              <a16:creationId xmlns:a16="http://schemas.microsoft.com/office/drawing/2014/main" id="{62B574B6-A377-4108-83E6-DA80B3CDB657}"/>
            </a:ext>
          </a:extLst>
        </xdr:cNvPr>
        <xdr:cNvCxnSpPr/>
      </xdr:nvCxnSpPr>
      <xdr:spPr>
        <a:xfrm>
          <a:off x="1130300" y="1346018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1" name="n_1aveValue【福祉施設】&#10;有形固定資産減価償却率">
          <a:extLst>
            <a:ext uri="{FF2B5EF4-FFF2-40B4-BE49-F238E27FC236}">
              <a16:creationId xmlns:a16="http://schemas.microsoft.com/office/drawing/2014/main" id="{7685815E-C809-496D-8559-A0C3D2D7D997}"/>
            </a:ext>
          </a:extLst>
        </xdr:cNvPr>
        <xdr:cNvSpPr txBox="1"/>
      </xdr:nvSpPr>
      <xdr:spPr>
        <a:xfrm>
          <a:off x="3582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2" name="n_2aveValue【福祉施設】&#10;有形固定資産減価償却率">
          <a:extLst>
            <a:ext uri="{FF2B5EF4-FFF2-40B4-BE49-F238E27FC236}">
              <a16:creationId xmlns:a16="http://schemas.microsoft.com/office/drawing/2014/main" id="{B4630F10-E47F-44DD-8B2A-CE5966B3EF08}"/>
            </a:ext>
          </a:extLst>
        </xdr:cNvPr>
        <xdr:cNvSpPr txBox="1"/>
      </xdr:nvSpPr>
      <xdr:spPr>
        <a:xfrm>
          <a:off x="2705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13" name="n_3aveValue【福祉施設】&#10;有形固定資産減価償却率">
          <a:extLst>
            <a:ext uri="{FF2B5EF4-FFF2-40B4-BE49-F238E27FC236}">
              <a16:creationId xmlns:a16="http://schemas.microsoft.com/office/drawing/2014/main" id="{9C036118-D260-4150-A285-010D0B992346}"/>
            </a:ext>
          </a:extLst>
        </xdr:cNvPr>
        <xdr:cNvSpPr txBox="1"/>
      </xdr:nvSpPr>
      <xdr:spPr>
        <a:xfrm>
          <a:off x="1816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4" name="n_4aveValue【福祉施設】&#10;有形固定資産減価償却率">
          <a:extLst>
            <a:ext uri="{FF2B5EF4-FFF2-40B4-BE49-F238E27FC236}">
              <a16:creationId xmlns:a16="http://schemas.microsoft.com/office/drawing/2014/main" id="{FCB316BC-3198-487C-9939-E8AAC4148C7F}"/>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40113</xdr:rowOff>
    </xdr:from>
    <xdr:ext cx="405111" cy="259045"/>
    <xdr:sp macro="" textlink="">
      <xdr:nvSpPr>
        <xdr:cNvPr id="315" name="n_1mainValue【福祉施設】&#10;有形固定資産減価償却率">
          <a:extLst>
            <a:ext uri="{FF2B5EF4-FFF2-40B4-BE49-F238E27FC236}">
              <a16:creationId xmlns:a16="http://schemas.microsoft.com/office/drawing/2014/main" id="{0B07A367-C63E-4BBB-A8C9-CE0ACE60E5D6}"/>
            </a:ext>
          </a:extLst>
        </xdr:cNvPr>
        <xdr:cNvSpPr txBox="1"/>
      </xdr:nvSpPr>
      <xdr:spPr>
        <a:xfrm>
          <a:off x="35820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139716</xdr:rowOff>
    </xdr:from>
    <xdr:ext cx="405111" cy="259045"/>
    <xdr:sp macro="" textlink="">
      <xdr:nvSpPr>
        <xdr:cNvPr id="316" name="n_2mainValue【福祉施設】&#10;有形固定資産減価償却率">
          <a:extLst>
            <a:ext uri="{FF2B5EF4-FFF2-40B4-BE49-F238E27FC236}">
              <a16:creationId xmlns:a16="http://schemas.microsoft.com/office/drawing/2014/main" id="{38F0D946-13E6-4EC1-8D02-5369A02F5DF9}"/>
            </a:ext>
          </a:extLst>
        </xdr:cNvPr>
        <xdr:cNvSpPr txBox="1"/>
      </xdr:nvSpPr>
      <xdr:spPr>
        <a:xfrm>
          <a:off x="2705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61340</xdr:rowOff>
    </xdr:from>
    <xdr:ext cx="405111" cy="259045"/>
    <xdr:sp macro="" textlink="">
      <xdr:nvSpPr>
        <xdr:cNvPr id="317" name="n_3mainValue【福祉施設】&#10;有形固定資産減価償却率">
          <a:extLst>
            <a:ext uri="{FF2B5EF4-FFF2-40B4-BE49-F238E27FC236}">
              <a16:creationId xmlns:a16="http://schemas.microsoft.com/office/drawing/2014/main" id="{F30D0149-BB76-4AA9-8FF0-E10469DD66E6}"/>
            </a:ext>
          </a:extLst>
        </xdr:cNvPr>
        <xdr:cNvSpPr txBox="1"/>
      </xdr:nvSpPr>
      <xdr:spPr>
        <a:xfrm>
          <a:off x="1816744" y="1326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154413</xdr:rowOff>
    </xdr:from>
    <xdr:ext cx="405111" cy="259045"/>
    <xdr:sp macro="" textlink="">
      <xdr:nvSpPr>
        <xdr:cNvPr id="318" name="n_4mainValue【福祉施設】&#10;有形固定資産減価償却率">
          <a:extLst>
            <a:ext uri="{FF2B5EF4-FFF2-40B4-BE49-F238E27FC236}">
              <a16:creationId xmlns:a16="http://schemas.microsoft.com/office/drawing/2014/main" id="{9835539A-8A1E-453B-A555-0B5E30CA88B4}"/>
            </a:ext>
          </a:extLst>
        </xdr:cNvPr>
        <xdr:cNvSpPr txBox="1"/>
      </xdr:nvSpPr>
      <xdr:spPr>
        <a:xfrm>
          <a:off x="92774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999A6D4-CA8D-4EA2-8300-DE4859DAC1D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E05A9630-620B-46A2-BC9A-43F12DE5F9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3AA17B1-DF58-422E-B5AF-090C7610CF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2FAD073-2BE4-4BDC-9EAB-ABE051A5C4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4EBA6991-A003-4801-9DA6-90103D591D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9EAFFB9F-20F3-4840-9BC4-3DBA2467FA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CF80B613-C543-414A-93A7-BA5F688B43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E9EF2D1C-A436-49F8-808D-F78F98CCD9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260873FD-9199-4F1B-9906-C6F2C807F4C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7B8EBF45-D8A4-419E-B89E-8DBD82C7106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DADEBC29-38A1-4215-A00F-07F9632953A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D2526167-F45C-44B4-8C6E-8F96C353AA4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399BD7F2-9EBA-4F3F-A921-326F96B4012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D507EDD8-E6F7-49C9-868F-CCB64EBBC27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B5E06F2-A514-49CE-9807-010D5F76CBF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5C2BE498-390B-46B2-9087-C58F55E8349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965BB2DC-4151-4392-9D9C-32D10846864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5A422F16-0990-4C18-AA82-D428F628651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87731B6F-32F0-4FD3-AA46-82181A306C4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64546344-AA72-4DF4-922D-923B1D4B26D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998116F-A6CE-4F91-A682-A38D086B8F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B46856-B652-4591-8680-3F7A7D3948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BF3B5FB6-F1F3-4E1A-9E5B-210C0F7C4B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7134B40F-ABD1-4575-ACC1-96CEE8F1CAC7}"/>
            </a:ext>
          </a:extLst>
        </xdr:cNvPr>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043ED2E4-999B-4ED8-9F1B-5DF8FEF0D7F3}"/>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26A99ED4-D981-4F21-8DF6-7CF2CCA21EA6}"/>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D4EE13AA-74E5-4737-A133-0EFC13EA5BD9}"/>
            </a:ext>
          </a:extLst>
        </xdr:cNvPr>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08EB3F64-6466-457C-AE0D-A63D34916DAB}"/>
            </a:ext>
          </a:extLst>
        </xdr:cNvPr>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7" name="【福祉施設】&#10;一人当たり面積平均値テキスト">
          <a:extLst>
            <a:ext uri="{FF2B5EF4-FFF2-40B4-BE49-F238E27FC236}">
              <a16:creationId xmlns:a16="http://schemas.microsoft.com/office/drawing/2014/main" id="{DC0F27AC-52C6-4655-84E2-F690DF9515BD}"/>
            </a:ext>
          </a:extLst>
        </xdr:cNvPr>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2300A0F9-9879-453E-9E1D-4142077C55D1}"/>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D44C57AB-466C-4B7B-8230-E87ACF69B97F}"/>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D75026DB-FF46-4BBC-A97C-D9D41A3F7E8A}"/>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F9A8321F-0BB6-4E5C-B2FA-6242D7FD7AA4}"/>
            </a:ext>
          </a:extLst>
        </xdr:cNvPr>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4ECB5962-575A-4667-B0E2-378E5126D7B2}"/>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85C54CE-5C03-4982-A416-42C9AF4C8C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9D5077C-2E24-4EFD-9E83-5FC242023D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1B782A1-EB3C-47C9-B2D2-E4AA006EC6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C553041-87A1-4518-A1CD-C80C085D72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5A0931F-E955-46D8-8160-452775617B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19050</xdr:rowOff>
    </xdr:from>
    <xdr:to>
      <xdr:col>55</xdr:col>
      <xdr:colOff>50800</xdr:colOff>
      <xdr:row>85</xdr:row>
      <xdr:rowOff>120650</xdr:rowOff>
    </xdr:to>
    <xdr:sp macro="" textlink="">
      <xdr:nvSpPr>
        <xdr:cNvPr id="358" name="楕円 357">
          <a:extLst>
            <a:ext uri="{FF2B5EF4-FFF2-40B4-BE49-F238E27FC236}">
              <a16:creationId xmlns:a16="http://schemas.microsoft.com/office/drawing/2014/main" id="{1F5E2320-60E0-4F97-9801-F64D5CD4F17F}"/>
            </a:ext>
          </a:extLst>
        </xdr:cNvPr>
        <xdr:cNvSpPr/>
      </xdr:nvSpPr>
      <xdr:spPr>
        <a:xfrm>
          <a:off x="10426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359" name="【福祉施設】&#10;一人当たり面積該当値テキスト">
          <a:extLst>
            <a:ext uri="{FF2B5EF4-FFF2-40B4-BE49-F238E27FC236}">
              <a16:creationId xmlns:a16="http://schemas.microsoft.com/office/drawing/2014/main" id="{4338CD2B-4A67-4A75-8D62-B2B549266B2C}"/>
            </a:ext>
          </a:extLst>
        </xdr:cNvPr>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19050</xdr:rowOff>
    </xdr:from>
    <xdr:to>
      <xdr:col>50</xdr:col>
      <xdr:colOff>165100</xdr:colOff>
      <xdr:row>85</xdr:row>
      <xdr:rowOff>120650</xdr:rowOff>
    </xdr:to>
    <xdr:sp macro="" textlink="">
      <xdr:nvSpPr>
        <xdr:cNvPr id="360" name="楕円 359">
          <a:extLst>
            <a:ext uri="{FF2B5EF4-FFF2-40B4-BE49-F238E27FC236}">
              <a16:creationId xmlns:a16="http://schemas.microsoft.com/office/drawing/2014/main" id="{BBF49931-62D3-466E-8977-6C11E3C3EEFF}"/>
            </a:ext>
          </a:extLst>
        </xdr:cNvPr>
        <xdr:cNvSpPr/>
      </xdr:nvSpPr>
      <xdr:spPr>
        <a:xfrm>
          <a:off x="9588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69850</xdr:rowOff>
    </xdr:from>
    <xdr:to>
      <xdr:col>55</xdr:col>
      <xdr:colOff>0</xdr:colOff>
      <xdr:row>85</xdr:row>
      <xdr:rowOff>69850</xdr:rowOff>
    </xdr:to>
    <xdr:cxnSp macro="">
      <xdr:nvCxnSpPr>
        <xdr:cNvPr id="361" name="直線コネクタ 360">
          <a:extLst>
            <a:ext uri="{FF2B5EF4-FFF2-40B4-BE49-F238E27FC236}">
              <a16:creationId xmlns:a16="http://schemas.microsoft.com/office/drawing/2014/main" id="{47BA6C57-8F36-4852-989B-7717534337BF}"/>
            </a:ext>
          </a:extLst>
        </xdr:cNvPr>
        <xdr:cNvCxnSpPr/>
      </xdr:nvCxnSpPr>
      <xdr:spPr>
        <a:xfrm>
          <a:off x="9639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19050</xdr:rowOff>
    </xdr:from>
    <xdr:to>
      <xdr:col>46</xdr:col>
      <xdr:colOff>38100</xdr:colOff>
      <xdr:row>85</xdr:row>
      <xdr:rowOff>120650</xdr:rowOff>
    </xdr:to>
    <xdr:sp macro="" textlink="">
      <xdr:nvSpPr>
        <xdr:cNvPr id="362" name="楕円 361">
          <a:extLst>
            <a:ext uri="{FF2B5EF4-FFF2-40B4-BE49-F238E27FC236}">
              <a16:creationId xmlns:a16="http://schemas.microsoft.com/office/drawing/2014/main" id="{30168FE7-66E0-4E6D-8F6B-3861F35AB360}"/>
            </a:ext>
          </a:extLst>
        </xdr:cNvPr>
        <xdr:cNvSpPr/>
      </xdr:nvSpPr>
      <xdr:spPr>
        <a:xfrm>
          <a:off x="8699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69850</xdr:rowOff>
    </xdr:from>
    <xdr:to>
      <xdr:col>50</xdr:col>
      <xdr:colOff>114300</xdr:colOff>
      <xdr:row>85</xdr:row>
      <xdr:rowOff>69850</xdr:rowOff>
    </xdr:to>
    <xdr:cxnSp macro="">
      <xdr:nvCxnSpPr>
        <xdr:cNvPr id="363" name="直線コネクタ 362">
          <a:extLst>
            <a:ext uri="{FF2B5EF4-FFF2-40B4-BE49-F238E27FC236}">
              <a16:creationId xmlns:a16="http://schemas.microsoft.com/office/drawing/2014/main" id="{F49A641E-AEE8-4E7D-B9C1-569A540E674B}"/>
            </a:ext>
          </a:extLst>
        </xdr:cNvPr>
        <xdr:cNvCxnSpPr/>
      </xdr:nvCxnSpPr>
      <xdr:spPr>
        <a:xfrm>
          <a:off x="8750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19050</xdr:rowOff>
    </xdr:from>
    <xdr:to>
      <xdr:col>41</xdr:col>
      <xdr:colOff>101600</xdr:colOff>
      <xdr:row>85</xdr:row>
      <xdr:rowOff>120650</xdr:rowOff>
    </xdr:to>
    <xdr:sp macro="" textlink="">
      <xdr:nvSpPr>
        <xdr:cNvPr id="364" name="楕円 363">
          <a:extLst>
            <a:ext uri="{FF2B5EF4-FFF2-40B4-BE49-F238E27FC236}">
              <a16:creationId xmlns:a16="http://schemas.microsoft.com/office/drawing/2014/main" id="{F7D8C6B2-D905-43A9-B66B-4ACACBB04E96}"/>
            </a:ext>
          </a:extLst>
        </xdr:cNvPr>
        <xdr:cNvSpPr/>
      </xdr:nvSpPr>
      <xdr:spPr>
        <a:xfrm>
          <a:off x="7810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69850</xdr:rowOff>
    </xdr:from>
    <xdr:to>
      <xdr:col>45</xdr:col>
      <xdr:colOff>177800</xdr:colOff>
      <xdr:row>85</xdr:row>
      <xdr:rowOff>69850</xdr:rowOff>
    </xdr:to>
    <xdr:cxnSp macro="">
      <xdr:nvCxnSpPr>
        <xdr:cNvPr id="365" name="直線コネクタ 364">
          <a:extLst>
            <a:ext uri="{FF2B5EF4-FFF2-40B4-BE49-F238E27FC236}">
              <a16:creationId xmlns:a16="http://schemas.microsoft.com/office/drawing/2014/main" id="{A4B983F7-9E33-424F-A3E0-51239D614C1F}"/>
            </a:ext>
          </a:extLst>
        </xdr:cNvPr>
        <xdr:cNvCxnSpPr/>
      </xdr:nvCxnSpPr>
      <xdr:spPr>
        <a:xfrm>
          <a:off x="7861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19050</xdr:rowOff>
    </xdr:from>
    <xdr:to>
      <xdr:col>36</xdr:col>
      <xdr:colOff>165100</xdr:colOff>
      <xdr:row>85</xdr:row>
      <xdr:rowOff>120650</xdr:rowOff>
    </xdr:to>
    <xdr:sp macro="" textlink="">
      <xdr:nvSpPr>
        <xdr:cNvPr id="366" name="楕円 365">
          <a:extLst>
            <a:ext uri="{FF2B5EF4-FFF2-40B4-BE49-F238E27FC236}">
              <a16:creationId xmlns:a16="http://schemas.microsoft.com/office/drawing/2014/main" id="{8C978097-436D-41B0-8131-DDCCFF06FE22}"/>
            </a:ext>
          </a:extLst>
        </xdr:cNvPr>
        <xdr:cNvSpPr/>
      </xdr:nvSpPr>
      <xdr:spPr>
        <a:xfrm>
          <a:off x="6921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69850</xdr:rowOff>
    </xdr:from>
    <xdr:to>
      <xdr:col>41</xdr:col>
      <xdr:colOff>50800</xdr:colOff>
      <xdr:row>85</xdr:row>
      <xdr:rowOff>69850</xdr:rowOff>
    </xdr:to>
    <xdr:cxnSp macro="">
      <xdr:nvCxnSpPr>
        <xdr:cNvPr id="367" name="直線コネクタ 366">
          <a:extLst>
            <a:ext uri="{FF2B5EF4-FFF2-40B4-BE49-F238E27FC236}">
              <a16:creationId xmlns:a16="http://schemas.microsoft.com/office/drawing/2014/main" id="{1C029164-5A49-4082-8370-2130A70D518A}"/>
            </a:ext>
          </a:extLst>
        </xdr:cNvPr>
        <xdr:cNvCxnSpPr/>
      </xdr:nvCxnSpPr>
      <xdr:spPr>
        <a:xfrm>
          <a:off x="6972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a:extLst>
            <a:ext uri="{FF2B5EF4-FFF2-40B4-BE49-F238E27FC236}">
              <a16:creationId xmlns:a16="http://schemas.microsoft.com/office/drawing/2014/main" id="{D958069A-3C81-4334-8BDD-A01EA89E0EAD}"/>
            </a:ext>
          </a:extLst>
        </xdr:cNvPr>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a:extLst>
            <a:ext uri="{FF2B5EF4-FFF2-40B4-BE49-F238E27FC236}">
              <a16:creationId xmlns:a16="http://schemas.microsoft.com/office/drawing/2014/main" id="{C72A4D59-6D8E-4F98-891B-A54FEDC7B911}"/>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a:extLst>
            <a:ext uri="{FF2B5EF4-FFF2-40B4-BE49-F238E27FC236}">
              <a16:creationId xmlns:a16="http://schemas.microsoft.com/office/drawing/2014/main" id="{C648D46F-521F-464F-8645-C3ECAB0B35BA}"/>
            </a:ext>
          </a:extLst>
        </xdr:cNvPr>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a:extLst>
            <a:ext uri="{FF2B5EF4-FFF2-40B4-BE49-F238E27FC236}">
              <a16:creationId xmlns:a16="http://schemas.microsoft.com/office/drawing/2014/main" id="{A5B75348-CDE1-471D-A05D-A5CFE6B374AD}"/>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111777</xdr:rowOff>
    </xdr:from>
    <xdr:ext cx="469744" cy="259045"/>
    <xdr:sp macro="" textlink="">
      <xdr:nvSpPr>
        <xdr:cNvPr id="372" name="n_1mainValue【福祉施設】&#10;一人当たり面積">
          <a:extLst>
            <a:ext uri="{FF2B5EF4-FFF2-40B4-BE49-F238E27FC236}">
              <a16:creationId xmlns:a16="http://schemas.microsoft.com/office/drawing/2014/main" id="{92FBEC9F-F153-4D62-A4C8-F1C6AF710027}"/>
            </a:ext>
          </a:extLst>
        </xdr:cNvPr>
        <xdr:cNvSpPr txBox="1"/>
      </xdr:nvSpPr>
      <xdr:spPr>
        <a:xfrm>
          <a:off x="9391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111777</xdr:rowOff>
    </xdr:from>
    <xdr:ext cx="469744" cy="259045"/>
    <xdr:sp macro="" textlink="">
      <xdr:nvSpPr>
        <xdr:cNvPr id="373" name="n_2mainValue【福祉施設】&#10;一人当たり面積">
          <a:extLst>
            <a:ext uri="{FF2B5EF4-FFF2-40B4-BE49-F238E27FC236}">
              <a16:creationId xmlns:a16="http://schemas.microsoft.com/office/drawing/2014/main" id="{9E37B013-95A5-44E7-823B-4B317BB56739}"/>
            </a:ext>
          </a:extLst>
        </xdr:cNvPr>
        <xdr:cNvSpPr txBox="1"/>
      </xdr:nvSpPr>
      <xdr:spPr>
        <a:xfrm>
          <a:off x="8515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111777</xdr:rowOff>
    </xdr:from>
    <xdr:ext cx="469744" cy="259045"/>
    <xdr:sp macro="" textlink="">
      <xdr:nvSpPr>
        <xdr:cNvPr id="374" name="n_3mainValue【福祉施設】&#10;一人当たり面積">
          <a:extLst>
            <a:ext uri="{FF2B5EF4-FFF2-40B4-BE49-F238E27FC236}">
              <a16:creationId xmlns:a16="http://schemas.microsoft.com/office/drawing/2014/main" id="{5A9622FB-4946-4CC6-954C-768498F89EC9}"/>
            </a:ext>
          </a:extLst>
        </xdr:cNvPr>
        <xdr:cNvSpPr txBox="1"/>
      </xdr:nvSpPr>
      <xdr:spPr>
        <a:xfrm>
          <a:off x="7626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111777</xdr:rowOff>
    </xdr:from>
    <xdr:ext cx="469744" cy="259045"/>
    <xdr:sp macro="" textlink="">
      <xdr:nvSpPr>
        <xdr:cNvPr id="375" name="n_4mainValue【福祉施設】&#10;一人当たり面積">
          <a:extLst>
            <a:ext uri="{FF2B5EF4-FFF2-40B4-BE49-F238E27FC236}">
              <a16:creationId xmlns:a16="http://schemas.microsoft.com/office/drawing/2014/main" id="{0029730D-16BC-418C-816A-96DB857925E2}"/>
            </a:ext>
          </a:extLst>
        </xdr:cNvPr>
        <xdr:cNvSpPr txBox="1"/>
      </xdr:nvSpPr>
      <xdr:spPr>
        <a:xfrm>
          <a:off x="6737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C768781-10FE-480B-A683-E3C2AE9A30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89A0E60-0589-488A-9D3B-C7779CB764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53EB50D-F251-4842-B806-85143ED0BA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F5846720-BD12-4CC9-A673-8D72E24ED7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418905C-B32B-47C0-B65E-B1460F8F3F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D975316-C042-46B2-A1EB-59782D6A2A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D1A82B0-77AD-4C9E-9362-37A9D2B8E6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5A994DE-84E5-4C1C-B69A-1705C84DECD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31C6320E-22EC-420D-869D-846DA339096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A309C5ED-BEF2-488D-93CD-95EA39EF0FE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B0119C51-634A-4698-AB01-195580AD35F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85D32E3E-D147-4E8C-A999-864AC53120B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837AC700-6F2B-498A-9D3F-C75330968B6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F072B46A-F57F-468D-B9F2-167E988222E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BF8644C7-2957-4D75-B5F0-4A4B07F6495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E13C9B7F-C960-4730-B935-88E38D95B85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A2C248B8-615B-4B6E-8760-11CAD6A3F39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3CF1B8BC-8952-4152-A662-6D9EC1CC829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C0BA016B-A4E1-499F-BCCB-71C51875CA9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75519C6-41A9-4867-8700-5A871035D64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D4231888-04CA-405C-87C2-6F3DB000F8F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3F193D58-B021-494D-8519-9C6C392123E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8C691035-828D-4A38-82BA-05B29C95CF5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50174711-8E11-49FF-A2F1-38180FA9C00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CDB2E3E3-0E6C-4EB1-BC2A-F59DEFEFE0E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BBD56D49-67D7-487C-9EC1-1FB0378666A8}"/>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AFD2759E-9C71-4646-9467-437EC11E99A8}"/>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2444474F-1EBD-4737-B0B4-AF5E49631234}"/>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7CFE8242-ACB3-4852-B684-2D3B0D2D728E}"/>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91790105-6481-4EBA-BBBE-B9DC3A1DCA8E}"/>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6902F474-0FDF-4A60-B0FD-D0062B3F703A}"/>
            </a:ext>
          </a:extLst>
        </xdr:cNvPr>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B2DB9BFB-606F-451D-B2CF-0D34D5840442}"/>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D94B9909-414F-4F57-B8B2-5DF8F2AB2E4F}"/>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1C0EC057-3F90-4DC0-8F46-83EE7F5845F8}"/>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0B9A394A-BF3F-4E33-BBD2-765D15D21D5C}"/>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F2260B5C-8F89-43D6-8773-C13D738EABBD}"/>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1D1A009-EE2A-4729-9CBF-9FA101F090F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48B5E45-732B-4B62-A0A2-615F532169B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56CDD6E-688C-4852-88CE-EEE8B33293E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071C8A4-C4F4-46C9-9E31-09004BFFB22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488B6F4-E903-4A86-A139-69D680FA68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38463</xdr:rowOff>
    </xdr:from>
    <xdr:to>
      <xdr:col>24</xdr:col>
      <xdr:colOff>114300</xdr:colOff>
      <xdr:row>100</xdr:row>
      <xdr:rowOff>140063</xdr:rowOff>
    </xdr:to>
    <xdr:sp macro="" textlink="">
      <xdr:nvSpPr>
        <xdr:cNvPr id="417" name="楕円 416">
          <a:extLst>
            <a:ext uri="{FF2B5EF4-FFF2-40B4-BE49-F238E27FC236}">
              <a16:creationId xmlns:a16="http://schemas.microsoft.com/office/drawing/2014/main" id="{5F99EC78-1670-454D-AA56-66720B640AA2}"/>
            </a:ext>
          </a:extLst>
        </xdr:cNvPr>
        <xdr:cNvSpPr/>
      </xdr:nvSpPr>
      <xdr:spPr>
        <a:xfrm>
          <a:off x="45847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124840</xdr:rowOff>
    </xdr:from>
    <xdr:ext cx="340478" cy="259045"/>
    <xdr:sp macro="" textlink="">
      <xdr:nvSpPr>
        <xdr:cNvPr id="418" name="【市民会館】&#10;有形固定資産減価償却率該当値テキスト">
          <a:extLst>
            <a:ext uri="{FF2B5EF4-FFF2-40B4-BE49-F238E27FC236}">
              <a16:creationId xmlns:a16="http://schemas.microsoft.com/office/drawing/2014/main" id="{901906BB-3AF5-4EA6-B956-BC001A893B30}"/>
            </a:ext>
          </a:extLst>
        </xdr:cNvPr>
        <xdr:cNvSpPr txBox="1"/>
      </xdr:nvSpPr>
      <xdr:spPr>
        <a:xfrm>
          <a:off x="4673600" y="17098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5806</xdr:rowOff>
    </xdr:from>
    <xdr:to>
      <xdr:col>20</xdr:col>
      <xdr:colOff>38100</xdr:colOff>
      <xdr:row>100</xdr:row>
      <xdr:rowOff>107406</xdr:rowOff>
    </xdr:to>
    <xdr:sp macro="" textlink="">
      <xdr:nvSpPr>
        <xdr:cNvPr id="419" name="楕円 418">
          <a:extLst>
            <a:ext uri="{FF2B5EF4-FFF2-40B4-BE49-F238E27FC236}">
              <a16:creationId xmlns:a16="http://schemas.microsoft.com/office/drawing/2014/main" id="{7A78C3E4-3CD7-4205-9D72-5ABF6D06ABAF}"/>
            </a:ext>
          </a:extLst>
        </xdr:cNvPr>
        <xdr:cNvSpPr/>
      </xdr:nvSpPr>
      <xdr:spPr>
        <a:xfrm>
          <a:off x="3746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56606</xdr:rowOff>
    </xdr:from>
    <xdr:to>
      <xdr:col>24</xdr:col>
      <xdr:colOff>63500</xdr:colOff>
      <xdr:row>100</xdr:row>
      <xdr:rowOff>89263</xdr:rowOff>
    </xdr:to>
    <xdr:cxnSp macro="">
      <xdr:nvCxnSpPr>
        <xdr:cNvPr id="420" name="直線コネクタ 419">
          <a:extLst>
            <a:ext uri="{FF2B5EF4-FFF2-40B4-BE49-F238E27FC236}">
              <a16:creationId xmlns:a16="http://schemas.microsoft.com/office/drawing/2014/main" id="{0A3A705D-0A95-47BF-87C7-6D10EC47333E}"/>
            </a:ext>
          </a:extLst>
        </xdr:cNvPr>
        <xdr:cNvCxnSpPr/>
      </xdr:nvCxnSpPr>
      <xdr:spPr>
        <a:xfrm>
          <a:off x="3797300" y="172016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144599</xdr:rowOff>
    </xdr:from>
    <xdr:to>
      <xdr:col>15</xdr:col>
      <xdr:colOff>101600</xdr:colOff>
      <xdr:row>100</xdr:row>
      <xdr:rowOff>74749</xdr:rowOff>
    </xdr:to>
    <xdr:sp macro="" textlink="">
      <xdr:nvSpPr>
        <xdr:cNvPr id="421" name="楕円 420">
          <a:extLst>
            <a:ext uri="{FF2B5EF4-FFF2-40B4-BE49-F238E27FC236}">
              <a16:creationId xmlns:a16="http://schemas.microsoft.com/office/drawing/2014/main" id="{8FB80BD9-B86D-46C6-AD11-43FE2480E5D6}"/>
            </a:ext>
          </a:extLst>
        </xdr:cNvPr>
        <xdr:cNvSpPr/>
      </xdr:nvSpPr>
      <xdr:spPr>
        <a:xfrm>
          <a:off x="28575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23949</xdr:rowOff>
    </xdr:from>
    <xdr:to>
      <xdr:col>19</xdr:col>
      <xdr:colOff>177800</xdr:colOff>
      <xdr:row>100</xdr:row>
      <xdr:rowOff>56606</xdr:rowOff>
    </xdr:to>
    <xdr:cxnSp macro="">
      <xdr:nvCxnSpPr>
        <xdr:cNvPr id="422" name="直線コネクタ 421">
          <a:extLst>
            <a:ext uri="{FF2B5EF4-FFF2-40B4-BE49-F238E27FC236}">
              <a16:creationId xmlns:a16="http://schemas.microsoft.com/office/drawing/2014/main" id="{E82F6B3F-01F8-4A41-A07B-946D36016E71}"/>
            </a:ext>
          </a:extLst>
        </xdr:cNvPr>
        <xdr:cNvCxnSpPr/>
      </xdr:nvCxnSpPr>
      <xdr:spPr>
        <a:xfrm>
          <a:off x="2908300" y="171689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3" name="楕円 422">
          <a:extLst>
            <a:ext uri="{FF2B5EF4-FFF2-40B4-BE49-F238E27FC236}">
              <a16:creationId xmlns:a16="http://schemas.microsoft.com/office/drawing/2014/main" id="{4AF36457-8040-4F3E-9A2E-170AF01D90C5}"/>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23949</xdr:rowOff>
    </xdr:from>
    <xdr:to>
      <xdr:col>15</xdr:col>
      <xdr:colOff>50800</xdr:colOff>
      <xdr:row>109</xdr:row>
      <xdr:rowOff>35379</xdr:rowOff>
    </xdr:to>
    <xdr:cxnSp macro="">
      <xdr:nvCxnSpPr>
        <xdr:cNvPr id="424" name="直線コネクタ 423">
          <a:extLst>
            <a:ext uri="{FF2B5EF4-FFF2-40B4-BE49-F238E27FC236}">
              <a16:creationId xmlns:a16="http://schemas.microsoft.com/office/drawing/2014/main" id="{028C7498-2FBA-4BFC-ADC2-FCD702C3DB19}"/>
            </a:ext>
          </a:extLst>
        </xdr:cNvPr>
        <xdr:cNvCxnSpPr/>
      </xdr:nvCxnSpPr>
      <xdr:spPr>
        <a:xfrm flipV="1">
          <a:off x="2019300" y="17168949"/>
          <a:ext cx="889000" cy="15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5" name="楕円 424">
          <a:extLst>
            <a:ext uri="{FF2B5EF4-FFF2-40B4-BE49-F238E27FC236}">
              <a16:creationId xmlns:a16="http://schemas.microsoft.com/office/drawing/2014/main" id="{93FF73DC-D525-4016-A1AF-CC984CB828AC}"/>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26" name="直線コネクタ 425">
          <a:extLst>
            <a:ext uri="{FF2B5EF4-FFF2-40B4-BE49-F238E27FC236}">
              <a16:creationId xmlns:a16="http://schemas.microsoft.com/office/drawing/2014/main" id="{7F0C4B15-F1C3-4568-ABCE-F7DF697C1818}"/>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D989E731-79D3-460F-A06B-890C0EDEC9E8}"/>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8" name="n_2aveValue【市民会館】&#10;有形固定資産減価償却率">
          <a:extLst>
            <a:ext uri="{FF2B5EF4-FFF2-40B4-BE49-F238E27FC236}">
              <a16:creationId xmlns:a16="http://schemas.microsoft.com/office/drawing/2014/main" id="{64AAD484-D88E-4EAA-8541-CC9C331CC143}"/>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48A7234E-2990-4F97-B97D-469A22A3D7ED}"/>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F5EA9FEF-94EE-48CB-9BED-FA6218F6E2EE}"/>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123933</xdr:rowOff>
    </xdr:from>
    <xdr:ext cx="340478" cy="259045"/>
    <xdr:sp macro="" textlink="">
      <xdr:nvSpPr>
        <xdr:cNvPr id="431" name="n_1mainValue【市民会館】&#10;有形固定資産減価償却率">
          <a:extLst>
            <a:ext uri="{FF2B5EF4-FFF2-40B4-BE49-F238E27FC236}">
              <a16:creationId xmlns:a16="http://schemas.microsoft.com/office/drawing/2014/main" id="{5AB95D28-D600-4978-96F1-E5C8668EB2EF}"/>
            </a:ext>
          </a:extLst>
        </xdr:cNvPr>
        <xdr:cNvSpPr txBox="1"/>
      </xdr:nvSpPr>
      <xdr:spPr>
        <a:xfrm>
          <a:off x="3614361" y="16926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91276</xdr:rowOff>
    </xdr:from>
    <xdr:ext cx="340478" cy="259045"/>
    <xdr:sp macro="" textlink="">
      <xdr:nvSpPr>
        <xdr:cNvPr id="432" name="n_2mainValue【市民会館】&#10;有形固定資産減価償却率">
          <a:extLst>
            <a:ext uri="{FF2B5EF4-FFF2-40B4-BE49-F238E27FC236}">
              <a16:creationId xmlns:a16="http://schemas.microsoft.com/office/drawing/2014/main" id="{73F46E6A-ABC1-40EB-8CAD-C578332F221F}"/>
            </a:ext>
          </a:extLst>
        </xdr:cNvPr>
        <xdr:cNvSpPr txBox="1"/>
      </xdr:nvSpPr>
      <xdr:spPr>
        <a:xfrm>
          <a:off x="2738061" y="1689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3" name="n_3mainValue【市民会館】&#10;有形固定資産減価償却率">
          <a:extLst>
            <a:ext uri="{FF2B5EF4-FFF2-40B4-BE49-F238E27FC236}">
              <a16:creationId xmlns:a16="http://schemas.microsoft.com/office/drawing/2014/main" id="{FD3EAB8A-307C-49DA-A7E1-2970B87A0399}"/>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4" name="n_4mainValue【市民会館】&#10;有形固定資産減価償却率">
          <a:extLst>
            <a:ext uri="{FF2B5EF4-FFF2-40B4-BE49-F238E27FC236}">
              <a16:creationId xmlns:a16="http://schemas.microsoft.com/office/drawing/2014/main" id="{7BA8CAD4-B616-4A3F-9E62-683039B05E44}"/>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56339EB-B341-4358-80CF-1BE36B2C140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67479E79-4616-4AF9-849F-F5F46F7B6E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64B7CE5A-C945-4AC1-B62C-2B2FBE5CDB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0E71C9F-564F-4A10-AF0C-C75578D6477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24A3E3BF-9BC9-4213-8AA4-B652E1A2F4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BAFCC1AE-0B3D-4E15-B33D-C81E7C6B5F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CEF2AD9E-FF57-4936-8651-8DF3C6E4BB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AA669A5-DC78-4ACD-B7BA-21E3E4B7E40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1DC162AE-F460-424B-9D16-AE882317563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C3F0132-4C37-4C25-82DC-F2A9CA29DC0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B0C08BD7-15FE-4BA9-8F13-D5AE5C4E0C5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201DD788-1810-4A8C-BD1C-DE524957915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CBF7A9BF-6BB8-4C68-AF15-46E94A854EC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8C109F81-E6FA-4D73-A310-3A29A053B4C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D1C790D6-C637-4219-A7AB-41CAE6C4176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B12DE111-75E1-42A6-950A-35A34444FFD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C2AD0831-57CF-4322-9452-92408F8F4AD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1714BDBF-B319-42B0-85C4-F0301406DC7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714A7C3D-8181-4466-ACD1-537D28DC02F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9734252A-AEDB-44A9-A9A0-C46BD27C555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858D87DD-0244-47C8-A792-F5ADD0CFAB6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7C7D2415-0C39-495D-9EE1-696FD61E93B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E9E7805B-2C7E-4B92-9943-DA87AA59FFD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639B547F-1B9E-48CB-AE33-B12A1500C3B2}"/>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B44E4668-B134-445C-9609-7A38F4E48F6A}"/>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983114AC-9F2E-4231-A7C3-6AF044A57AC7}"/>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66DC7D15-339C-4111-947C-2F0CB68C1270}"/>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4A671895-B6FD-40B6-B2BA-331B844478C0}"/>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82CE050C-6915-4198-9FD1-6AF42B99CD33}"/>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5C3ACA10-D71D-4B26-8B31-824F54AB5FCE}"/>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6F1966A8-917E-4881-99F2-93131A55A464}"/>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E6864A3F-318C-44BA-9656-AF2CAB004A2A}"/>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10442C45-BDC6-4DF6-ABD1-E2F764B7543F}"/>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591C696C-1F84-4A99-8879-92066A4AC9C9}"/>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AB0DBFE-C3DD-4020-9CF6-8097AD658F8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5183C4F-31D5-4138-9A31-E634A7E46EC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313FED4-272E-42FB-81CE-E80682A18ED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BB8D4FC-2923-408F-A0B1-385F6C5DE5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FECA372-3739-4CFD-8DE2-5B168DD567D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474" name="楕円 473">
          <a:extLst>
            <a:ext uri="{FF2B5EF4-FFF2-40B4-BE49-F238E27FC236}">
              <a16:creationId xmlns:a16="http://schemas.microsoft.com/office/drawing/2014/main" id="{E60E7F7B-8AFF-4926-A28A-D3A6FD9AE68F}"/>
            </a:ext>
          </a:extLst>
        </xdr:cNvPr>
        <xdr:cNvSpPr/>
      </xdr:nvSpPr>
      <xdr:spPr>
        <a:xfrm>
          <a:off x="10426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80027</xdr:rowOff>
    </xdr:from>
    <xdr:ext cx="469744" cy="259045"/>
    <xdr:sp macro="" textlink="">
      <xdr:nvSpPr>
        <xdr:cNvPr id="475" name="【市民会館】&#10;一人当たり面積該当値テキスト">
          <a:extLst>
            <a:ext uri="{FF2B5EF4-FFF2-40B4-BE49-F238E27FC236}">
              <a16:creationId xmlns:a16="http://schemas.microsoft.com/office/drawing/2014/main" id="{761DB750-B080-4F00-8E7B-CAE776F1376E}"/>
            </a:ext>
          </a:extLst>
        </xdr:cNvPr>
        <xdr:cNvSpPr txBox="1"/>
      </xdr:nvSpPr>
      <xdr:spPr>
        <a:xfrm>
          <a:off x="10515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101600</xdr:rowOff>
    </xdr:from>
    <xdr:to>
      <xdr:col>50</xdr:col>
      <xdr:colOff>165100</xdr:colOff>
      <xdr:row>107</xdr:row>
      <xdr:rowOff>31750</xdr:rowOff>
    </xdr:to>
    <xdr:sp macro="" textlink="">
      <xdr:nvSpPr>
        <xdr:cNvPr id="476" name="楕円 475">
          <a:extLst>
            <a:ext uri="{FF2B5EF4-FFF2-40B4-BE49-F238E27FC236}">
              <a16:creationId xmlns:a16="http://schemas.microsoft.com/office/drawing/2014/main" id="{8B9A3E4A-CB37-4369-BC1D-581CCB425035}"/>
            </a:ext>
          </a:extLst>
        </xdr:cNvPr>
        <xdr:cNvSpPr/>
      </xdr:nvSpPr>
      <xdr:spPr>
        <a:xfrm>
          <a:off x="9588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152400</xdr:rowOff>
    </xdr:from>
    <xdr:to>
      <xdr:col>55</xdr:col>
      <xdr:colOff>0</xdr:colOff>
      <xdr:row>106</xdr:row>
      <xdr:rowOff>152400</xdr:rowOff>
    </xdr:to>
    <xdr:cxnSp macro="">
      <xdr:nvCxnSpPr>
        <xdr:cNvPr id="477" name="直線コネクタ 476">
          <a:extLst>
            <a:ext uri="{FF2B5EF4-FFF2-40B4-BE49-F238E27FC236}">
              <a16:creationId xmlns:a16="http://schemas.microsoft.com/office/drawing/2014/main" id="{8C41657F-700B-48CA-97E4-2AD2C3EC105E}"/>
            </a:ext>
          </a:extLst>
        </xdr:cNvPr>
        <xdr:cNvCxnSpPr/>
      </xdr:nvCxnSpPr>
      <xdr:spPr>
        <a:xfrm>
          <a:off x="9639300" y="1832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78" name="楕円 477">
          <a:extLst>
            <a:ext uri="{FF2B5EF4-FFF2-40B4-BE49-F238E27FC236}">
              <a16:creationId xmlns:a16="http://schemas.microsoft.com/office/drawing/2014/main" id="{D58A9A53-6AEC-4DEF-B5E9-813412A24D5F}"/>
            </a:ext>
          </a:extLst>
        </xdr:cNvPr>
        <xdr:cNvSpPr/>
      </xdr:nvSpPr>
      <xdr:spPr>
        <a:xfrm>
          <a:off x="8699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152400</xdr:rowOff>
    </xdr:from>
    <xdr:to>
      <xdr:col>50</xdr:col>
      <xdr:colOff>114300</xdr:colOff>
      <xdr:row>106</xdr:row>
      <xdr:rowOff>152400</xdr:rowOff>
    </xdr:to>
    <xdr:cxnSp macro="">
      <xdr:nvCxnSpPr>
        <xdr:cNvPr id="479" name="直線コネクタ 478">
          <a:extLst>
            <a:ext uri="{FF2B5EF4-FFF2-40B4-BE49-F238E27FC236}">
              <a16:creationId xmlns:a16="http://schemas.microsoft.com/office/drawing/2014/main" id="{6E02F8A9-093F-45ED-827B-58616DFF0426}"/>
            </a:ext>
          </a:extLst>
        </xdr:cNvPr>
        <xdr:cNvCxnSpPr/>
      </xdr:nvCxnSpPr>
      <xdr:spPr>
        <a:xfrm>
          <a:off x="8750300" y="1832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109220</xdr:rowOff>
    </xdr:from>
    <xdr:to>
      <xdr:col>41</xdr:col>
      <xdr:colOff>101600</xdr:colOff>
      <xdr:row>107</xdr:row>
      <xdr:rowOff>39370</xdr:rowOff>
    </xdr:to>
    <xdr:sp macro="" textlink="">
      <xdr:nvSpPr>
        <xdr:cNvPr id="480" name="楕円 479">
          <a:extLst>
            <a:ext uri="{FF2B5EF4-FFF2-40B4-BE49-F238E27FC236}">
              <a16:creationId xmlns:a16="http://schemas.microsoft.com/office/drawing/2014/main" id="{5D633FF1-6661-40BE-99B2-152C7E18D62D}"/>
            </a:ext>
          </a:extLst>
        </xdr:cNvPr>
        <xdr:cNvSpPr/>
      </xdr:nvSpPr>
      <xdr:spPr>
        <a:xfrm>
          <a:off x="781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152400</xdr:rowOff>
    </xdr:from>
    <xdr:to>
      <xdr:col>45</xdr:col>
      <xdr:colOff>177800</xdr:colOff>
      <xdr:row>106</xdr:row>
      <xdr:rowOff>160020</xdr:rowOff>
    </xdr:to>
    <xdr:cxnSp macro="">
      <xdr:nvCxnSpPr>
        <xdr:cNvPr id="481" name="直線コネクタ 480">
          <a:extLst>
            <a:ext uri="{FF2B5EF4-FFF2-40B4-BE49-F238E27FC236}">
              <a16:creationId xmlns:a16="http://schemas.microsoft.com/office/drawing/2014/main" id="{2AA2ED12-393F-47BB-BE3B-BFF9E1303B80}"/>
            </a:ext>
          </a:extLst>
        </xdr:cNvPr>
        <xdr:cNvCxnSpPr/>
      </xdr:nvCxnSpPr>
      <xdr:spPr>
        <a:xfrm flipV="1">
          <a:off x="7861300" y="1832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82" name="楕円 481">
          <a:extLst>
            <a:ext uri="{FF2B5EF4-FFF2-40B4-BE49-F238E27FC236}">
              <a16:creationId xmlns:a16="http://schemas.microsoft.com/office/drawing/2014/main" id="{C83908BA-9811-46C3-B8B0-2269394C2816}"/>
            </a:ext>
          </a:extLst>
        </xdr:cNvPr>
        <xdr:cNvSpPr/>
      </xdr:nvSpPr>
      <xdr:spPr>
        <a:xfrm>
          <a:off x="6921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160020</xdr:rowOff>
    </xdr:from>
    <xdr:to>
      <xdr:col>41</xdr:col>
      <xdr:colOff>50800</xdr:colOff>
      <xdr:row>106</xdr:row>
      <xdr:rowOff>160020</xdr:rowOff>
    </xdr:to>
    <xdr:cxnSp macro="">
      <xdr:nvCxnSpPr>
        <xdr:cNvPr id="483" name="直線コネクタ 482">
          <a:extLst>
            <a:ext uri="{FF2B5EF4-FFF2-40B4-BE49-F238E27FC236}">
              <a16:creationId xmlns:a16="http://schemas.microsoft.com/office/drawing/2014/main" id="{15B52CE0-4E24-437C-A406-733AD705C4FC}"/>
            </a:ext>
          </a:extLst>
        </xdr:cNvPr>
        <xdr:cNvCxnSpPr/>
      </xdr:nvCxnSpPr>
      <xdr:spPr>
        <a:xfrm>
          <a:off x="6972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4" name="n_1aveValue【市民会館】&#10;一人当たり面積">
          <a:extLst>
            <a:ext uri="{FF2B5EF4-FFF2-40B4-BE49-F238E27FC236}">
              <a16:creationId xmlns:a16="http://schemas.microsoft.com/office/drawing/2014/main" id="{6B437848-1ABA-440F-B6AF-47F39F23F2E6}"/>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5" name="n_2aveValue【市民会館】&#10;一人当たり面積">
          <a:extLst>
            <a:ext uri="{FF2B5EF4-FFF2-40B4-BE49-F238E27FC236}">
              <a16:creationId xmlns:a16="http://schemas.microsoft.com/office/drawing/2014/main" id="{7ADE5327-6FF9-405E-ADAD-26873DF42484}"/>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6" name="n_3aveValue【市民会館】&#10;一人当たり面積">
          <a:extLst>
            <a:ext uri="{FF2B5EF4-FFF2-40B4-BE49-F238E27FC236}">
              <a16:creationId xmlns:a16="http://schemas.microsoft.com/office/drawing/2014/main" id="{407CC649-BCD7-44FC-B2BA-E1778782070E}"/>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7" name="n_4aveValue【市民会館】&#10;一人当たり面積">
          <a:extLst>
            <a:ext uri="{FF2B5EF4-FFF2-40B4-BE49-F238E27FC236}">
              <a16:creationId xmlns:a16="http://schemas.microsoft.com/office/drawing/2014/main" id="{67DA9FBD-290E-448C-ACBF-48C9620BE924}"/>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22877</xdr:rowOff>
    </xdr:from>
    <xdr:ext cx="469744" cy="259045"/>
    <xdr:sp macro="" textlink="">
      <xdr:nvSpPr>
        <xdr:cNvPr id="488" name="n_1mainValue【市民会館】&#10;一人当たり面積">
          <a:extLst>
            <a:ext uri="{FF2B5EF4-FFF2-40B4-BE49-F238E27FC236}">
              <a16:creationId xmlns:a16="http://schemas.microsoft.com/office/drawing/2014/main" id="{FAC35646-2909-4AD0-B401-B65278B58BFE}"/>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9" name="n_2mainValue【市民会館】&#10;一人当たり面積">
          <a:extLst>
            <a:ext uri="{FF2B5EF4-FFF2-40B4-BE49-F238E27FC236}">
              <a16:creationId xmlns:a16="http://schemas.microsoft.com/office/drawing/2014/main" id="{3A26F123-0D8E-42C6-97A1-5920DBE71E86}"/>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30497</xdr:rowOff>
    </xdr:from>
    <xdr:ext cx="469744" cy="259045"/>
    <xdr:sp macro="" textlink="">
      <xdr:nvSpPr>
        <xdr:cNvPr id="490" name="n_3mainValue【市民会館】&#10;一人当たり面積">
          <a:extLst>
            <a:ext uri="{FF2B5EF4-FFF2-40B4-BE49-F238E27FC236}">
              <a16:creationId xmlns:a16="http://schemas.microsoft.com/office/drawing/2014/main" id="{84B3BBDF-B2A6-4440-81C8-9806C86FB75C}"/>
            </a:ext>
          </a:extLst>
        </xdr:cNvPr>
        <xdr:cNvSpPr txBox="1"/>
      </xdr:nvSpPr>
      <xdr:spPr>
        <a:xfrm>
          <a:off x="7626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30497</xdr:rowOff>
    </xdr:from>
    <xdr:ext cx="469744" cy="259045"/>
    <xdr:sp macro="" textlink="">
      <xdr:nvSpPr>
        <xdr:cNvPr id="491" name="n_4mainValue【市民会館】&#10;一人当たり面積">
          <a:extLst>
            <a:ext uri="{FF2B5EF4-FFF2-40B4-BE49-F238E27FC236}">
              <a16:creationId xmlns:a16="http://schemas.microsoft.com/office/drawing/2014/main" id="{0444F214-2E51-450F-A973-05CFC4B5DC51}"/>
            </a:ext>
          </a:extLst>
        </xdr:cNvPr>
        <xdr:cNvSpPr txBox="1"/>
      </xdr:nvSpPr>
      <xdr:spPr>
        <a:xfrm>
          <a:off x="6737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8B3E1914-5233-4448-958B-378CEB07AD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A64F102B-0299-43C5-B5A4-C13F05B245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1D03B83-9B46-459E-804C-115573F1AF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46B71724-A27E-464C-A356-C5685BC976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6CD957D2-5442-4E6C-953F-78BEC1D353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FF90D2B6-0E7E-4262-98B1-3B2E94A06C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D68BFF00-BB53-4ED6-BFEB-8A46099269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DC434BE-51BC-41D7-9541-A3FF4F9EAA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86CE5E6D-32A6-4B44-BC1B-65C95140C2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96854FC8-1380-4B39-8478-881767EA53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F16FCB23-332D-4173-8774-DD21486BBE3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FC53ABAC-AD24-413B-9B02-F55605CF141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2F52EF28-B8CD-4C51-AAF6-D15E8181079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4394D46F-AB09-4A6C-B072-3C6879BDD90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B74A7FC3-1AA8-4438-9D94-E2C9DD79F2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3A9444CD-2446-48F1-B746-CE02ACE6280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6339C4EB-2098-4184-9F4E-B01EED9378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F9041D90-DFE5-4CAF-8C32-634FBBB6F87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D35AF8D6-A5D9-4A52-9910-CBFFA96E1FD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9357DCBE-8392-4E2F-BC33-F58A7F76E08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9ACFE9A8-D907-4BB6-B6B1-EBA39C80784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26BB518E-5073-42F6-AB3C-1E03268F98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F44D11A0-9B60-4ACD-ADAE-BAE860C3F5A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88C4E392-5966-482F-81D5-0D03A36A7D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38682E4B-EB89-43D6-8267-B67EBD899A42}"/>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D74213A-6090-432D-AAE3-B2A5337D4434}"/>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25A77708-FFAE-40F0-9925-D674738518BA}"/>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DF2EA107-FE1C-4988-B63C-66B673CAE0E1}"/>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50C98A05-0A8B-4ED3-B455-1F757CA9906F}"/>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F0B66D62-B552-4058-8928-0077D4D07F68}"/>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87442A4A-DD27-4D6D-8ADB-1CBB6CB8121D}"/>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D6026AEA-86F5-4604-AC75-A5BF969E6588}"/>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0B1E60C2-81FD-49A9-B8BA-9BE7717FC017}"/>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3CC4731F-1D7E-46B9-948E-AB84E92FD60A}"/>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C880E681-B8BE-43C0-8898-3212BA23106F}"/>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8A065F6-AB4F-478B-817C-E78E424A82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00EF7BD-6B6A-4675-A8CC-EBBB143B28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90F5CF6-3D7F-4300-80C0-C9AF27DF25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F2AF5DD-633B-4BCE-98E7-1A4D2481D32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0E4BDB6-1579-43AA-8DE7-6606CA2C49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107315</xdr:rowOff>
    </xdr:from>
    <xdr:to>
      <xdr:col>85</xdr:col>
      <xdr:colOff>177800</xdr:colOff>
      <xdr:row>36</xdr:row>
      <xdr:rowOff>37465</xdr:rowOff>
    </xdr:to>
    <xdr:sp macro="" textlink="">
      <xdr:nvSpPr>
        <xdr:cNvPr id="532" name="楕円 531">
          <a:extLst>
            <a:ext uri="{FF2B5EF4-FFF2-40B4-BE49-F238E27FC236}">
              <a16:creationId xmlns:a16="http://schemas.microsoft.com/office/drawing/2014/main" id="{66F078F4-5E0D-4B58-9FED-2B32D85F349D}"/>
            </a:ext>
          </a:extLst>
        </xdr:cNvPr>
        <xdr:cNvSpPr/>
      </xdr:nvSpPr>
      <xdr:spPr>
        <a:xfrm>
          <a:off x="16268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130192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E9D43689-7D00-408E-A73A-F73DB6AAFD64}"/>
            </a:ext>
          </a:extLst>
        </xdr:cNvPr>
        <xdr:cNvSpPr txBox="1"/>
      </xdr:nvSpPr>
      <xdr:spPr>
        <a:xfrm>
          <a:off x="16357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17780</xdr:rowOff>
    </xdr:from>
    <xdr:to>
      <xdr:col>81</xdr:col>
      <xdr:colOff>101600</xdr:colOff>
      <xdr:row>35</xdr:row>
      <xdr:rowOff>119380</xdr:rowOff>
    </xdr:to>
    <xdr:sp macro="" textlink="">
      <xdr:nvSpPr>
        <xdr:cNvPr id="534" name="楕円 533">
          <a:extLst>
            <a:ext uri="{FF2B5EF4-FFF2-40B4-BE49-F238E27FC236}">
              <a16:creationId xmlns:a16="http://schemas.microsoft.com/office/drawing/2014/main" id="{30DAF4C4-CAD3-4DB4-8FC2-0D47EACD50C4}"/>
            </a:ext>
          </a:extLst>
        </xdr:cNvPr>
        <xdr:cNvSpPr/>
      </xdr:nvSpPr>
      <xdr:spPr>
        <a:xfrm>
          <a:off x="15430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68580</xdr:rowOff>
    </xdr:from>
    <xdr:to>
      <xdr:col>85</xdr:col>
      <xdr:colOff>127000</xdr:colOff>
      <xdr:row>35</xdr:row>
      <xdr:rowOff>158115</xdr:rowOff>
    </xdr:to>
    <xdr:cxnSp macro="">
      <xdr:nvCxnSpPr>
        <xdr:cNvPr id="535" name="直線コネクタ 534">
          <a:extLst>
            <a:ext uri="{FF2B5EF4-FFF2-40B4-BE49-F238E27FC236}">
              <a16:creationId xmlns:a16="http://schemas.microsoft.com/office/drawing/2014/main" id="{19AD5E9A-2AF2-4067-B070-238F073C7BAF}"/>
            </a:ext>
          </a:extLst>
        </xdr:cNvPr>
        <xdr:cNvCxnSpPr/>
      </xdr:nvCxnSpPr>
      <xdr:spPr>
        <a:xfrm>
          <a:off x="15481300" y="606933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107315</xdr:rowOff>
    </xdr:from>
    <xdr:to>
      <xdr:col>76</xdr:col>
      <xdr:colOff>165100</xdr:colOff>
      <xdr:row>35</xdr:row>
      <xdr:rowOff>37465</xdr:rowOff>
    </xdr:to>
    <xdr:sp macro="" textlink="">
      <xdr:nvSpPr>
        <xdr:cNvPr id="536" name="楕円 535">
          <a:extLst>
            <a:ext uri="{FF2B5EF4-FFF2-40B4-BE49-F238E27FC236}">
              <a16:creationId xmlns:a16="http://schemas.microsoft.com/office/drawing/2014/main" id="{439BA3F3-5B03-434A-BC7F-2FE843C9112A}"/>
            </a:ext>
          </a:extLst>
        </xdr:cNvPr>
        <xdr:cNvSpPr/>
      </xdr:nvSpPr>
      <xdr:spPr>
        <a:xfrm>
          <a:off x="14541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158115</xdr:rowOff>
    </xdr:from>
    <xdr:to>
      <xdr:col>81</xdr:col>
      <xdr:colOff>50800</xdr:colOff>
      <xdr:row>35</xdr:row>
      <xdr:rowOff>68580</xdr:rowOff>
    </xdr:to>
    <xdr:cxnSp macro="">
      <xdr:nvCxnSpPr>
        <xdr:cNvPr id="537" name="直線コネクタ 536">
          <a:extLst>
            <a:ext uri="{FF2B5EF4-FFF2-40B4-BE49-F238E27FC236}">
              <a16:creationId xmlns:a16="http://schemas.microsoft.com/office/drawing/2014/main" id="{5703947A-23D3-40D9-B003-BFBF3D8012C3}"/>
            </a:ext>
          </a:extLst>
        </xdr:cNvPr>
        <xdr:cNvCxnSpPr/>
      </xdr:nvCxnSpPr>
      <xdr:spPr>
        <a:xfrm>
          <a:off x="14592300" y="598741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15875</xdr:rowOff>
    </xdr:from>
    <xdr:to>
      <xdr:col>72</xdr:col>
      <xdr:colOff>38100</xdr:colOff>
      <xdr:row>34</xdr:row>
      <xdr:rowOff>117475</xdr:rowOff>
    </xdr:to>
    <xdr:sp macro="" textlink="">
      <xdr:nvSpPr>
        <xdr:cNvPr id="538" name="楕円 537">
          <a:extLst>
            <a:ext uri="{FF2B5EF4-FFF2-40B4-BE49-F238E27FC236}">
              <a16:creationId xmlns:a16="http://schemas.microsoft.com/office/drawing/2014/main" id="{74F216BC-39DD-457F-B4E4-F69C27F2E48E}"/>
            </a:ext>
          </a:extLst>
        </xdr:cNvPr>
        <xdr:cNvSpPr/>
      </xdr:nvSpPr>
      <xdr:spPr>
        <a:xfrm>
          <a:off x="13652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66675</xdr:rowOff>
    </xdr:from>
    <xdr:to>
      <xdr:col>76</xdr:col>
      <xdr:colOff>114300</xdr:colOff>
      <xdr:row>34</xdr:row>
      <xdr:rowOff>158115</xdr:rowOff>
    </xdr:to>
    <xdr:cxnSp macro="">
      <xdr:nvCxnSpPr>
        <xdr:cNvPr id="539" name="直線コネクタ 538">
          <a:extLst>
            <a:ext uri="{FF2B5EF4-FFF2-40B4-BE49-F238E27FC236}">
              <a16:creationId xmlns:a16="http://schemas.microsoft.com/office/drawing/2014/main" id="{4D72EE89-7B68-4CC0-A4C4-246C9367148D}"/>
            </a:ext>
          </a:extLst>
        </xdr:cNvPr>
        <xdr:cNvCxnSpPr/>
      </xdr:nvCxnSpPr>
      <xdr:spPr>
        <a:xfrm>
          <a:off x="13703300" y="589597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99695</xdr:rowOff>
    </xdr:from>
    <xdr:to>
      <xdr:col>67</xdr:col>
      <xdr:colOff>101600</xdr:colOff>
      <xdr:row>34</xdr:row>
      <xdr:rowOff>29845</xdr:rowOff>
    </xdr:to>
    <xdr:sp macro="" textlink="">
      <xdr:nvSpPr>
        <xdr:cNvPr id="540" name="楕円 539">
          <a:extLst>
            <a:ext uri="{FF2B5EF4-FFF2-40B4-BE49-F238E27FC236}">
              <a16:creationId xmlns:a16="http://schemas.microsoft.com/office/drawing/2014/main" id="{FA149CB0-45E3-4FFC-9628-BCB1FB1CF7C0}"/>
            </a:ext>
          </a:extLst>
        </xdr:cNvPr>
        <xdr:cNvSpPr/>
      </xdr:nvSpPr>
      <xdr:spPr>
        <a:xfrm>
          <a:off x="127635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150495</xdr:rowOff>
    </xdr:from>
    <xdr:to>
      <xdr:col>71</xdr:col>
      <xdr:colOff>177800</xdr:colOff>
      <xdr:row>34</xdr:row>
      <xdr:rowOff>66675</xdr:rowOff>
    </xdr:to>
    <xdr:cxnSp macro="">
      <xdr:nvCxnSpPr>
        <xdr:cNvPr id="541" name="直線コネクタ 540">
          <a:extLst>
            <a:ext uri="{FF2B5EF4-FFF2-40B4-BE49-F238E27FC236}">
              <a16:creationId xmlns:a16="http://schemas.microsoft.com/office/drawing/2014/main" id="{AB41784C-CF33-489E-9747-E0326407E01A}"/>
            </a:ext>
          </a:extLst>
        </xdr:cNvPr>
        <xdr:cNvCxnSpPr/>
      </xdr:nvCxnSpPr>
      <xdr:spPr>
        <a:xfrm>
          <a:off x="12814300" y="58083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DECA0A9F-5132-41E3-8460-E050F79C2FAB}"/>
            </a:ext>
          </a:extLst>
        </xdr:cNvPr>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5060DAE2-6B35-41CF-A6F9-E04A5F83B5F4}"/>
            </a:ext>
          </a:extLst>
        </xdr:cNvPr>
        <xdr:cNvSpPr txBox="1"/>
      </xdr:nvSpPr>
      <xdr:spPr>
        <a:xfrm>
          <a:off x="14389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FFA4488C-B42D-4FF4-9B88-26BB443C637C}"/>
            </a:ext>
          </a:extLst>
        </xdr:cNvPr>
        <xdr:cNvSpPr txBox="1"/>
      </xdr:nvSpPr>
      <xdr:spPr>
        <a:xfrm>
          <a:off x="13500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17E70576-4403-482A-9DD9-4CAF7BB54FC3}"/>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135907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7416AE9-A75B-4365-AECF-DF48E3330D44}"/>
            </a:ext>
          </a:extLst>
        </xdr:cNvPr>
        <xdr:cNvSpPr txBox="1"/>
      </xdr:nvSpPr>
      <xdr:spPr>
        <a:xfrm>
          <a:off x="152660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53992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11CBA652-0560-41DF-9A60-55A18C7608C1}"/>
            </a:ext>
          </a:extLst>
        </xdr:cNvPr>
        <xdr:cNvSpPr txBox="1"/>
      </xdr:nvSpPr>
      <xdr:spPr>
        <a:xfrm>
          <a:off x="143897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134002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8FD9F443-30A6-4C19-BAA1-3B2FC566F564}"/>
            </a:ext>
          </a:extLst>
        </xdr:cNvPr>
        <xdr:cNvSpPr txBox="1"/>
      </xdr:nvSpPr>
      <xdr:spPr>
        <a:xfrm>
          <a:off x="13500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46372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34C9B516-2AF9-4BB2-BCFB-89C3241D5F11}"/>
            </a:ext>
          </a:extLst>
        </xdr:cNvPr>
        <xdr:cNvSpPr txBox="1"/>
      </xdr:nvSpPr>
      <xdr:spPr>
        <a:xfrm>
          <a:off x="126117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C0C85671-DED4-40DD-B4B7-A9656E7C7C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CB61042E-C7BF-4224-BE3C-4155EC15DD8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982746E-DBB3-4B31-AC2B-A385479E0D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8203585-02C6-43F1-A845-AB88059446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A4F9542-009B-48F6-B622-0DF669C9EA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1B76FD0-AE12-4252-A13C-6F4C68F7D2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997A5620-042A-4085-A1FF-8830F47E6D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43808EB-C400-4274-AAB0-F7E0882623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5E264AF6-EE65-472E-9CBE-99464DF983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6DDEB669-9B8A-4917-971D-1729CCA65B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14194ECB-98E2-4E47-8137-7EF701FD2FBD}"/>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C34AE2E0-A28A-41CA-9450-9569FC8C2E8C}"/>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8D730832-29FC-444A-8C67-E8F0F50F5B2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38E1DDE6-1C3D-417E-B8DD-51D62BCD53AD}"/>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8A0F3832-CB77-4EB8-BFE2-916A630413BE}"/>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BD8766B5-9F64-4BEF-8463-6B9E86B9276E}"/>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A00C8F7E-24B8-42AF-92F8-36B06180F48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DC309443-7066-40DD-9070-F17CB26470A9}"/>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0E6C0B45-0109-4C41-9B6B-9F17CD7BEF1C}"/>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0B32C30B-D3D7-4629-823F-A2CE9B050484}"/>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D6269E25-1E73-4233-86B5-AA96BDFF87E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DFEE67C6-2FE7-40A0-A43D-0A429E5143FD}"/>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FB10D386-0D5B-48F4-84BD-93F785B3D5A3}"/>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AA99B832-AA50-4BE7-9E1B-1CE6D8828BB9}"/>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F0724374-450C-4EA4-A1E2-00335AF7F0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9A14B3A0-876A-437F-B359-5F0FE10A801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5C0AAFC-B206-4E4E-B200-D2024B5D68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9FD4B22A-F0BB-428E-9049-E04BDD8F70FC}"/>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2232A7DA-26F8-49E1-A207-AD10A794AB9E}"/>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9A9087AC-D6B7-47D9-BF9C-5DF665285211}"/>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834F4E56-30D7-4B6F-BE32-A8D675F0BAFC}"/>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79E7C332-B7F7-4DF6-BCDE-8C4AFA41A441}"/>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15A216EB-8CAD-4D82-A42F-4F9B09528A18}"/>
            </a:ext>
          </a:extLst>
        </xdr:cNvPr>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40C927C3-6D9B-4A95-83DF-8A1508A9F703}"/>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6973B961-8C0A-4ED7-BDF9-CD8C3889260E}"/>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922D97BB-DD61-4259-97F5-D5A7BBD1EC7A}"/>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3CF9EEAF-1CF4-44B7-81CA-2DBD6B31B50F}"/>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743A0463-DF9B-4C03-9E17-16C5AA1E0649}"/>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D84C868-16A7-4A47-9CE7-E338B8F07BC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62187AF-C8C0-4879-852D-4A992C08FCA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FE32B49-CB7E-4E57-9188-813341CB39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51A6B77-F81C-4AB0-A467-72B8B78B69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E9E8CD3-CE4E-470B-9A1B-40D5E11CAF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44659</xdr:rowOff>
    </xdr:from>
    <xdr:to>
      <xdr:col>116</xdr:col>
      <xdr:colOff>114300</xdr:colOff>
      <xdr:row>40</xdr:row>
      <xdr:rowOff>146259</xdr:rowOff>
    </xdr:to>
    <xdr:sp macro="" textlink="">
      <xdr:nvSpPr>
        <xdr:cNvPr id="593" name="楕円 592">
          <a:extLst>
            <a:ext uri="{FF2B5EF4-FFF2-40B4-BE49-F238E27FC236}">
              <a16:creationId xmlns:a16="http://schemas.microsoft.com/office/drawing/2014/main" id="{1E4002F7-D3D6-403D-BB72-7A611EE8A3DE}"/>
            </a:ext>
          </a:extLst>
        </xdr:cNvPr>
        <xdr:cNvSpPr/>
      </xdr:nvSpPr>
      <xdr:spPr>
        <a:xfrm>
          <a:off x="22110700" y="69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23086</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B913FD89-CBB9-464A-BA63-97E7C7CE94B4}"/>
            </a:ext>
          </a:extLst>
        </xdr:cNvPr>
        <xdr:cNvSpPr txBox="1"/>
      </xdr:nvSpPr>
      <xdr:spPr>
        <a:xfrm>
          <a:off x="22199600" y="68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51527</xdr:rowOff>
    </xdr:from>
    <xdr:to>
      <xdr:col>112</xdr:col>
      <xdr:colOff>38100</xdr:colOff>
      <xdr:row>40</xdr:row>
      <xdr:rowOff>153127</xdr:rowOff>
    </xdr:to>
    <xdr:sp macro="" textlink="">
      <xdr:nvSpPr>
        <xdr:cNvPr id="595" name="楕円 594">
          <a:extLst>
            <a:ext uri="{FF2B5EF4-FFF2-40B4-BE49-F238E27FC236}">
              <a16:creationId xmlns:a16="http://schemas.microsoft.com/office/drawing/2014/main" id="{667C30CF-9CED-41C4-A280-D532DA0A5EEF}"/>
            </a:ext>
          </a:extLst>
        </xdr:cNvPr>
        <xdr:cNvSpPr/>
      </xdr:nvSpPr>
      <xdr:spPr>
        <a:xfrm>
          <a:off x="21272500" y="690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95459</xdr:rowOff>
    </xdr:from>
    <xdr:to>
      <xdr:col>116</xdr:col>
      <xdr:colOff>63500</xdr:colOff>
      <xdr:row>40</xdr:row>
      <xdr:rowOff>102327</xdr:rowOff>
    </xdr:to>
    <xdr:cxnSp macro="">
      <xdr:nvCxnSpPr>
        <xdr:cNvPr id="596" name="直線コネクタ 595">
          <a:extLst>
            <a:ext uri="{FF2B5EF4-FFF2-40B4-BE49-F238E27FC236}">
              <a16:creationId xmlns:a16="http://schemas.microsoft.com/office/drawing/2014/main" id="{7866EBAB-F6BA-41C3-9E87-DC686503B7B0}"/>
            </a:ext>
          </a:extLst>
        </xdr:cNvPr>
        <xdr:cNvCxnSpPr/>
      </xdr:nvCxnSpPr>
      <xdr:spPr>
        <a:xfrm flipV="1">
          <a:off x="21323300" y="6953459"/>
          <a:ext cx="8382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62195</xdr:rowOff>
    </xdr:from>
    <xdr:to>
      <xdr:col>107</xdr:col>
      <xdr:colOff>101600</xdr:colOff>
      <xdr:row>40</xdr:row>
      <xdr:rowOff>163795</xdr:rowOff>
    </xdr:to>
    <xdr:sp macro="" textlink="">
      <xdr:nvSpPr>
        <xdr:cNvPr id="597" name="楕円 596">
          <a:extLst>
            <a:ext uri="{FF2B5EF4-FFF2-40B4-BE49-F238E27FC236}">
              <a16:creationId xmlns:a16="http://schemas.microsoft.com/office/drawing/2014/main" id="{283350CF-1A34-4BB1-9B4F-EFD76C45DA58}"/>
            </a:ext>
          </a:extLst>
        </xdr:cNvPr>
        <xdr:cNvSpPr/>
      </xdr:nvSpPr>
      <xdr:spPr>
        <a:xfrm>
          <a:off x="20383500" y="69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102327</xdr:rowOff>
    </xdr:from>
    <xdr:to>
      <xdr:col>111</xdr:col>
      <xdr:colOff>177800</xdr:colOff>
      <xdr:row>40</xdr:row>
      <xdr:rowOff>112995</xdr:rowOff>
    </xdr:to>
    <xdr:cxnSp macro="">
      <xdr:nvCxnSpPr>
        <xdr:cNvPr id="598" name="直線コネクタ 597">
          <a:extLst>
            <a:ext uri="{FF2B5EF4-FFF2-40B4-BE49-F238E27FC236}">
              <a16:creationId xmlns:a16="http://schemas.microsoft.com/office/drawing/2014/main" id="{3895F3DB-3A4B-48DF-BA5E-2A51915F00AE}"/>
            </a:ext>
          </a:extLst>
        </xdr:cNvPr>
        <xdr:cNvCxnSpPr/>
      </xdr:nvCxnSpPr>
      <xdr:spPr>
        <a:xfrm flipV="1">
          <a:off x="20434300" y="696032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67748</xdr:rowOff>
    </xdr:from>
    <xdr:to>
      <xdr:col>102</xdr:col>
      <xdr:colOff>165100</xdr:colOff>
      <xdr:row>40</xdr:row>
      <xdr:rowOff>169348</xdr:rowOff>
    </xdr:to>
    <xdr:sp macro="" textlink="">
      <xdr:nvSpPr>
        <xdr:cNvPr id="599" name="楕円 598">
          <a:extLst>
            <a:ext uri="{FF2B5EF4-FFF2-40B4-BE49-F238E27FC236}">
              <a16:creationId xmlns:a16="http://schemas.microsoft.com/office/drawing/2014/main" id="{AD647F75-C909-4E15-9A96-EE2C9AF712D1}"/>
            </a:ext>
          </a:extLst>
        </xdr:cNvPr>
        <xdr:cNvSpPr/>
      </xdr:nvSpPr>
      <xdr:spPr>
        <a:xfrm>
          <a:off x="19494500" y="69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112995</xdr:rowOff>
    </xdr:from>
    <xdr:to>
      <xdr:col>107</xdr:col>
      <xdr:colOff>50800</xdr:colOff>
      <xdr:row>40</xdr:row>
      <xdr:rowOff>118548</xdr:rowOff>
    </xdr:to>
    <xdr:cxnSp macro="">
      <xdr:nvCxnSpPr>
        <xdr:cNvPr id="600" name="直線コネクタ 599">
          <a:extLst>
            <a:ext uri="{FF2B5EF4-FFF2-40B4-BE49-F238E27FC236}">
              <a16:creationId xmlns:a16="http://schemas.microsoft.com/office/drawing/2014/main" id="{3DEED1F1-A238-4B12-84F6-B0F39F135275}"/>
            </a:ext>
          </a:extLst>
        </xdr:cNvPr>
        <xdr:cNvCxnSpPr/>
      </xdr:nvCxnSpPr>
      <xdr:spPr>
        <a:xfrm flipV="1">
          <a:off x="19545300" y="6970995"/>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76883</xdr:rowOff>
    </xdr:from>
    <xdr:to>
      <xdr:col>98</xdr:col>
      <xdr:colOff>38100</xdr:colOff>
      <xdr:row>41</xdr:row>
      <xdr:rowOff>7033</xdr:rowOff>
    </xdr:to>
    <xdr:sp macro="" textlink="">
      <xdr:nvSpPr>
        <xdr:cNvPr id="601" name="楕円 600">
          <a:extLst>
            <a:ext uri="{FF2B5EF4-FFF2-40B4-BE49-F238E27FC236}">
              <a16:creationId xmlns:a16="http://schemas.microsoft.com/office/drawing/2014/main" id="{4088100F-6DA2-4CFC-8DBE-54EE4B0FBF06}"/>
            </a:ext>
          </a:extLst>
        </xdr:cNvPr>
        <xdr:cNvSpPr/>
      </xdr:nvSpPr>
      <xdr:spPr>
        <a:xfrm>
          <a:off x="18605500" y="693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118548</xdr:rowOff>
    </xdr:from>
    <xdr:to>
      <xdr:col>102</xdr:col>
      <xdr:colOff>114300</xdr:colOff>
      <xdr:row>40</xdr:row>
      <xdr:rowOff>127683</xdr:rowOff>
    </xdr:to>
    <xdr:cxnSp macro="">
      <xdr:nvCxnSpPr>
        <xdr:cNvPr id="602" name="直線コネクタ 601">
          <a:extLst>
            <a:ext uri="{FF2B5EF4-FFF2-40B4-BE49-F238E27FC236}">
              <a16:creationId xmlns:a16="http://schemas.microsoft.com/office/drawing/2014/main" id="{7FEFF98E-EEED-47BC-AB1B-1FC54016C972}"/>
            </a:ext>
          </a:extLst>
        </xdr:cNvPr>
        <xdr:cNvCxnSpPr/>
      </xdr:nvCxnSpPr>
      <xdr:spPr>
        <a:xfrm flipV="1">
          <a:off x="18656300" y="6976548"/>
          <a:ext cx="889000" cy="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6AC2475B-A549-43DC-9135-014E7FF99606}"/>
            </a:ext>
          </a:extLst>
        </xdr:cNvPr>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47696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2F9BD5C3-AB0A-4242-A982-B96C5DDD64D5}"/>
            </a:ext>
          </a:extLst>
        </xdr:cNvPr>
        <xdr:cNvSpPr txBox="1"/>
      </xdr:nvSpPr>
      <xdr:spPr>
        <a:xfrm>
          <a:off x="20167111" y="639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40095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C3585034-E3E6-4707-BEDF-7574C09BC740}"/>
            </a:ext>
          </a:extLst>
        </xdr:cNvPr>
        <xdr:cNvSpPr txBox="1"/>
      </xdr:nvSpPr>
      <xdr:spPr>
        <a:xfrm>
          <a:off x="19278111" y="63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23EB2644-D42C-48FE-934E-80066A5913E5}"/>
            </a:ext>
          </a:extLst>
        </xdr:cNvPr>
        <xdr:cNvSpPr txBox="1"/>
      </xdr:nvSpPr>
      <xdr:spPr>
        <a:xfrm>
          <a:off x="18389111" y="64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144254</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A0C29129-F4FC-4907-8A60-459100FCA549}"/>
            </a:ext>
          </a:extLst>
        </xdr:cNvPr>
        <xdr:cNvSpPr txBox="1"/>
      </xdr:nvSpPr>
      <xdr:spPr>
        <a:xfrm>
          <a:off x="21043411" y="700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154922</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DCF614CC-A5B1-4738-A5B9-E3D59F0F6763}"/>
            </a:ext>
          </a:extLst>
        </xdr:cNvPr>
        <xdr:cNvSpPr txBox="1"/>
      </xdr:nvSpPr>
      <xdr:spPr>
        <a:xfrm>
          <a:off x="20167111" y="701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160475</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7913D04A-E501-4B3F-B16A-088E0A282AD6}"/>
            </a:ext>
          </a:extLst>
        </xdr:cNvPr>
        <xdr:cNvSpPr txBox="1"/>
      </xdr:nvSpPr>
      <xdr:spPr>
        <a:xfrm>
          <a:off x="19278111" y="70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169610</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A32E255B-966B-481D-88BB-6F2DCAEF1224}"/>
            </a:ext>
          </a:extLst>
        </xdr:cNvPr>
        <xdr:cNvSpPr txBox="1"/>
      </xdr:nvSpPr>
      <xdr:spPr>
        <a:xfrm>
          <a:off x="18389111" y="702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4B92D87-9BF4-4783-B40A-7749A1283C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73C3075D-2454-40F0-9475-1AAA2A5BBF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96B1CF8C-4D4B-4F59-BC3D-147212EF0B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2C51E8F-7D41-4F6C-8857-68D4E5528E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89A386D2-E8F8-41C4-83E8-4541484CF9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7A173B3-27FF-49D7-9DFF-BAC667767F1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BE92E576-253D-496D-AA77-980F4A271D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2F716F27-0470-4631-9BD4-B833BB1CE8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F67B83A9-8411-4B0B-81F8-DA1592BE437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FE32BE27-25FD-42D3-9D84-E81D98ACC5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5FC8729B-2E2A-48EA-BBFB-3169D1941A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CD277675-BCB5-48A9-9F3D-5B4895BA00D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E0EC145B-C2DC-4891-B307-3609F9A1578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64A90231-CE1B-4AF6-9382-20FFB12CF42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CFD27104-2471-4DDD-9763-7639DDB8D3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9A96BA97-390D-4DA0-BBF9-60D61B0BDB3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ABE4FA65-9F0C-47CC-BACD-1276A8CA336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5A6F56CF-3D2E-4CDB-AD33-116C248B8B6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87613196-6667-4E9B-ADC1-579954F9603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62F3A755-766E-4F9D-8C43-29D8753767F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FAFDE3C4-2172-4B8F-A715-CDBFA0F9E88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E563B9C0-6014-4CCC-AC79-ED8A1D0C51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F3FC0B0A-C21F-4F15-AE31-EA7E5E858F5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3A6FCCEF-F5DC-4215-83BA-6F1AD1120C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32E0B04A-4486-4F42-9660-99EBA28DF93D}"/>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D3C76E4E-3653-44E6-8BCA-6EBAD8F29805}"/>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0B54105D-595A-4102-9F25-ADF67D4C6977}"/>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D862D458-330E-4BEE-8489-4A0DA77FB58D}"/>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0B5C0BEC-107B-4221-ABE3-B63AD3C49745}"/>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94FA54D6-2F38-4BD4-9C71-284D313791E5}"/>
            </a:ext>
          </a:extLst>
        </xdr:cNvPr>
        <xdr:cNvSpPr txBox="1"/>
      </xdr:nvSpPr>
      <xdr:spPr>
        <a:xfrm>
          <a:off x="16357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F56736A6-6020-4F05-B184-3DB2580BD2DB}"/>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520D6EA8-A3EF-4F93-8DAE-1D3A046FFB7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2B752ABB-AFFE-463E-8352-A36D8EC07B34}"/>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50EF5E46-3F82-44AC-8B2D-9C1414B0240D}"/>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5D2F0CE1-DD87-4419-AE06-360936AA57B4}"/>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6644CF4-EB06-4CFA-9273-45BD53A223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0633882-A163-4515-B62D-8F26D07DF7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208D0DA-0C26-4609-AF36-0297B23DFB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3B1999B-BFA7-4B0D-B6B0-4ABBC96D5A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C0AB94C-1CD5-47D7-A93B-D354912816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86360</xdr:rowOff>
    </xdr:from>
    <xdr:to>
      <xdr:col>85</xdr:col>
      <xdr:colOff>177800</xdr:colOff>
      <xdr:row>63</xdr:row>
      <xdr:rowOff>16510</xdr:rowOff>
    </xdr:to>
    <xdr:sp macro="" textlink="">
      <xdr:nvSpPr>
        <xdr:cNvPr id="651" name="楕円 650">
          <a:extLst>
            <a:ext uri="{FF2B5EF4-FFF2-40B4-BE49-F238E27FC236}">
              <a16:creationId xmlns:a16="http://schemas.microsoft.com/office/drawing/2014/main" id="{5812F0B2-1F97-4202-B3AE-ECA3958F12F5}"/>
            </a:ext>
          </a:extLst>
        </xdr:cNvPr>
        <xdr:cNvSpPr/>
      </xdr:nvSpPr>
      <xdr:spPr>
        <a:xfrm>
          <a:off x="16268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1287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45E05455-2DDC-47DE-901A-E3243C981059}"/>
            </a:ext>
          </a:extLst>
        </xdr:cNvPr>
        <xdr:cNvSpPr txBox="1"/>
      </xdr:nvSpPr>
      <xdr:spPr>
        <a:xfrm>
          <a:off x="16357600" y="1063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31115</xdr:rowOff>
    </xdr:from>
    <xdr:to>
      <xdr:col>81</xdr:col>
      <xdr:colOff>101600</xdr:colOff>
      <xdr:row>62</xdr:row>
      <xdr:rowOff>132715</xdr:rowOff>
    </xdr:to>
    <xdr:sp macro="" textlink="">
      <xdr:nvSpPr>
        <xdr:cNvPr id="653" name="楕円 652">
          <a:extLst>
            <a:ext uri="{FF2B5EF4-FFF2-40B4-BE49-F238E27FC236}">
              <a16:creationId xmlns:a16="http://schemas.microsoft.com/office/drawing/2014/main" id="{C8C6125B-9DBC-4B33-AD48-5C0F4867E492}"/>
            </a:ext>
          </a:extLst>
        </xdr:cNvPr>
        <xdr:cNvSpPr/>
      </xdr:nvSpPr>
      <xdr:spPr>
        <a:xfrm>
          <a:off x="15430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81915</xdr:rowOff>
    </xdr:from>
    <xdr:to>
      <xdr:col>85</xdr:col>
      <xdr:colOff>127000</xdr:colOff>
      <xdr:row>62</xdr:row>
      <xdr:rowOff>137160</xdr:rowOff>
    </xdr:to>
    <xdr:cxnSp macro="">
      <xdr:nvCxnSpPr>
        <xdr:cNvPr id="654" name="直線コネクタ 653">
          <a:extLst>
            <a:ext uri="{FF2B5EF4-FFF2-40B4-BE49-F238E27FC236}">
              <a16:creationId xmlns:a16="http://schemas.microsoft.com/office/drawing/2014/main" id="{D6D51FC6-91B5-4CEA-9C2C-4BCCC9551AD2}"/>
            </a:ext>
          </a:extLst>
        </xdr:cNvPr>
        <xdr:cNvCxnSpPr/>
      </xdr:nvCxnSpPr>
      <xdr:spPr>
        <a:xfrm>
          <a:off x="15481300" y="1071181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170180</xdr:rowOff>
    </xdr:from>
    <xdr:to>
      <xdr:col>76</xdr:col>
      <xdr:colOff>165100</xdr:colOff>
      <xdr:row>63</xdr:row>
      <xdr:rowOff>100330</xdr:rowOff>
    </xdr:to>
    <xdr:sp macro="" textlink="">
      <xdr:nvSpPr>
        <xdr:cNvPr id="655" name="楕円 654">
          <a:extLst>
            <a:ext uri="{FF2B5EF4-FFF2-40B4-BE49-F238E27FC236}">
              <a16:creationId xmlns:a16="http://schemas.microsoft.com/office/drawing/2014/main" id="{6A71175A-4D00-4C1C-AD05-14A24B492275}"/>
            </a:ext>
          </a:extLst>
        </xdr:cNvPr>
        <xdr:cNvSpPr/>
      </xdr:nvSpPr>
      <xdr:spPr>
        <a:xfrm>
          <a:off x="1454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81915</xdr:rowOff>
    </xdr:from>
    <xdr:to>
      <xdr:col>81</xdr:col>
      <xdr:colOff>50800</xdr:colOff>
      <xdr:row>63</xdr:row>
      <xdr:rowOff>49530</xdr:rowOff>
    </xdr:to>
    <xdr:cxnSp macro="">
      <xdr:nvCxnSpPr>
        <xdr:cNvPr id="656" name="直線コネクタ 655">
          <a:extLst>
            <a:ext uri="{FF2B5EF4-FFF2-40B4-BE49-F238E27FC236}">
              <a16:creationId xmlns:a16="http://schemas.microsoft.com/office/drawing/2014/main" id="{57689699-3790-40C6-87C4-434F81D7AFA3}"/>
            </a:ext>
          </a:extLst>
        </xdr:cNvPr>
        <xdr:cNvCxnSpPr/>
      </xdr:nvCxnSpPr>
      <xdr:spPr>
        <a:xfrm flipV="1">
          <a:off x="14592300" y="1071181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120650</xdr:rowOff>
    </xdr:from>
    <xdr:to>
      <xdr:col>72</xdr:col>
      <xdr:colOff>38100</xdr:colOff>
      <xdr:row>63</xdr:row>
      <xdr:rowOff>50800</xdr:rowOff>
    </xdr:to>
    <xdr:sp macro="" textlink="">
      <xdr:nvSpPr>
        <xdr:cNvPr id="657" name="楕円 656">
          <a:extLst>
            <a:ext uri="{FF2B5EF4-FFF2-40B4-BE49-F238E27FC236}">
              <a16:creationId xmlns:a16="http://schemas.microsoft.com/office/drawing/2014/main" id="{E91694BA-5E49-4441-9219-B80D4E7587E5}"/>
            </a:ext>
          </a:extLst>
        </xdr:cNvPr>
        <xdr:cNvSpPr/>
      </xdr:nvSpPr>
      <xdr:spPr>
        <a:xfrm>
          <a:off x="1365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0</xdr:rowOff>
    </xdr:from>
    <xdr:to>
      <xdr:col>76</xdr:col>
      <xdr:colOff>114300</xdr:colOff>
      <xdr:row>63</xdr:row>
      <xdr:rowOff>49530</xdr:rowOff>
    </xdr:to>
    <xdr:cxnSp macro="">
      <xdr:nvCxnSpPr>
        <xdr:cNvPr id="658" name="直線コネクタ 657">
          <a:extLst>
            <a:ext uri="{FF2B5EF4-FFF2-40B4-BE49-F238E27FC236}">
              <a16:creationId xmlns:a16="http://schemas.microsoft.com/office/drawing/2014/main" id="{16E332E6-95B3-488E-A062-9D6DF33A1238}"/>
            </a:ext>
          </a:extLst>
        </xdr:cNvPr>
        <xdr:cNvCxnSpPr/>
      </xdr:nvCxnSpPr>
      <xdr:spPr>
        <a:xfrm>
          <a:off x="13703300" y="10801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73025</xdr:rowOff>
    </xdr:from>
    <xdr:to>
      <xdr:col>67</xdr:col>
      <xdr:colOff>101600</xdr:colOff>
      <xdr:row>63</xdr:row>
      <xdr:rowOff>3175</xdr:rowOff>
    </xdr:to>
    <xdr:sp macro="" textlink="">
      <xdr:nvSpPr>
        <xdr:cNvPr id="659" name="楕円 658">
          <a:extLst>
            <a:ext uri="{FF2B5EF4-FFF2-40B4-BE49-F238E27FC236}">
              <a16:creationId xmlns:a16="http://schemas.microsoft.com/office/drawing/2014/main" id="{70723FA3-EEF0-43D2-A469-35AE82FE2855}"/>
            </a:ext>
          </a:extLst>
        </xdr:cNvPr>
        <xdr:cNvSpPr/>
      </xdr:nvSpPr>
      <xdr:spPr>
        <a:xfrm>
          <a:off x="12763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123825</xdr:rowOff>
    </xdr:from>
    <xdr:to>
      <xdr:col>71</xdr:col>
      <xdr:colOff>177800</xdr:colOff>
      <xdr:row>63</xdr:row>
      <xdr:rowOff>0</xdr:rowOff>
    </xdr:to>
    <xdr:cxnSp macro="">
      <xdr:nvCxnSpPr>
        <xdr:cNvPr id="660" name="直線コネクタ 659">
          <a:extLst>
            <a:ext uri="{FF2B5EF4-FFF2-40B4-BE49-F238E27FC236}">
              <a16:creationId xmlns:a16="http://schemas.microsoft.com/office/drawing/2014/main" id="{770F009C-42BB-421A-AE5E-19433D9D8E90}"/>
            </a:ext>
          </a:extLst>
        </xdr:cNvPr>
        <xdr:cNvCxnSpPr/>
      </xdr:nvCxnSpPr>
      <xdr:spPr>
        <a:xfrm>
          <a:off x="12814300" y="107537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4B790D21-2989-433B-A47C-24953DE8D667}"/>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2D63F3BF-F9B5-44A8-940E-DE81186425D7}"/>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5C7E1F95-74FF-45D0-A386-73991B627CC3}"/>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2F79F974-D69A-4A43-A7E8-BA73D641DD33}"/>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123842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6BC2C70A-5ED0-4F52-B61B-5FD6189F8F98}"/>
            </a:ext>
          </a:extLst>
        </xdr:cNvPr>
        <xdr:cNvSpPr txBox="1"/>
      </xdr:nvSpPr>
      <xdr:spPr>
        <a:xfrm>
          <a:off x="15266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91457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B2CD8DD5-FF8E-4EFA-A0F3-87AF59777D17}"/>
            </a:ext>
          </a:extLst>
        </xdr:cNvPr>
        <xdr:cNvSpPr txBox="1"/>
      </xdr:nvSpPr>
      <xdr:spPr>
        <a:xfrm>
          <a:off x="143897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41927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9858DDF4-1D8E-4244-A893-0132138BFDBE}"/>
            </a:ext>
          </a:extLst>
        </xdr:cNvPr>
        <xdr:cNvSpPr txBox="1"/>
      </xdr:nvSpPr>
      <xdr:spPr>
        <a:xfrm>
          <a:off x="13500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165752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CDE6ACC0-431A-4CE9-9173-C382843A99E5}"/>
            </a:ext>
          </a:extLst>
        </xdr:cNvPr>
        <xdr:cNvSpPr txBox="1"/>
      </xdr:nvSpPr>
      <xdr:spPr>
        <a:xfrm>
          <a:off x="12611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B736EB23-76E5-4EB7-937D-C35D1388D5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8CCECCC-E9AD-443A-B1CE-31E08E4E82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196E92C2-E1A0-43E3-A0F6-03BADD152A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4AEA5773-5795-4044-9BA0-58BB62A990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BA726358-61D7-423A-BC28-604B79D600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6963289-A2B9-4F91-B4E6-311F92E6C1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4D8F7D07-BD24-4CFD-9787-A28505F2AA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A5CFF8E0-477B-4C80-83E6-DA0BCD5445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6A3F75E-AEEC-4BF7-8413-93AE6A9125B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6288ABD9-7958-432B-973C-A24677EC5C0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6F60032F-A080-4E4D-AE9D-9E3DDC57F073}"/>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C093544C-B0BD-44B9-BBA6-C70154C51325}"/>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EE7809D0-7CA3-4122-A2A5-1CB3036A2E3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5B8D6224-FC62-4390-A3AB-552EF3C6EA7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271E0876-6B2F-45F7-8D0B-9F51E0E036E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C57F8F47-79FE-4309-B067-41AF22F7DB55}"/>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D186EAE7-7D7A-41A2-B22A-99B12720F94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815C3F0C-19E1-43B3-9B7A-BFFA58E225F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FC4E8A06-72A5-4555-A2BB-B932E5364FCF}"/>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E081692D-158F-495B-BC27-3F812DBC8D1A}"/>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ED39F825-BB48-448A-BC1B-7475F895C53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87DE4086-CC5A-4DFF-96EB-969DD31CC4F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528900A0-DBDC-4F78-BFA1-A7489B6D416A}"/>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8C6FA533-6D71-4211-9545-2EF9AD521B68}"/>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10BE1C70-3F66-4156-9F6F-2D84F0667E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8029530C-A76E-4D1E-9E10-B553D46230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D52918B6-0DFB-4FD3-8EB2-11DDE8E49D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AEDCD5CB-3F3C-4111-B459-C9A88C5064EB}"/>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4A10378E-1F40-4B3E-91FD-B75E8B724365}"/>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CA762FAC-16D0-4631-9667-B42A0597E2B1}"/>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E83B296A-7CB3-4BB2-B338-E38949F66D06}"/>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0237C663-6500-4685-BC5F-83250FE9A888}"/>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652C379A-F39C-4CA0-B1A6-6F77A4F912E5}"/>
            </a:ext>
          </a:extLst>
        </xdr:cNvPr>
        <xdr:cNvSpPr txBox="1"/>
      </xdr:nvSpPr>
      <xdr:spPr>
        <a:xfrm>
          <a:off x="22199600" y="1035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DE60E689-B3B0-4AA3-B37E-C0155E31A3AE}"/>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11FE9F38-2E4F-4477-9FCD-E5A347BBC560}"/>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8664A1AE-BA86-47E3-8CF6-3EBEBEE91A05}"/>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D45C008A-205A-4F6D-892A-059180C275AD}"/>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E18EB6CD-BDD8-4514-82B5-4D0E84E5FC89}"/>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DC83DB40-EE0B-4F3C-88BD-2658C9A9560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5D9EC77-7AA4-4326-B9B3-26BFABED75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998CC72-7CF9-42EC-B379-B08F8C2FCE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4392E27A-BFA9-455F-95EF-25C4AFBCED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D8266347-0D4F-49D2-ACDF-44CFB82CE89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xdr:rowOff>
    </xdr:from>
    <xdr:to>
      <xdr:col>116</xdr:col>
      <xdr:colOff>114300</xdr:colOff>
      <xdr:row>59</xdr:row>
      <xdr:rowOff>107950</xdr:rowOff>
    </xdr:to>
    <xdr:sp macro="" textlink="">
      <xdr:nvSpPr>
        <xdr:cNvPr id="712" name="楕円 711">
          <a:extLst>
            <a:ext uri="{FF2B5EF4-FFF2-40B4-BE49-F238E27FC236}">
              <a16:creationId xmlns:a16="http://schemas.microsoft.com/office/drawing/2014/main" id="{5C3E9952-E942-4532-83E7-8AEBDFD8630B}"/>
            </a:ext>
          </a:extLst>
        </xdr:cNvPr>
        <xdr:cNvSpPr/>
      </xdr:nvSpPr>
      <xdr:spPr>
        <a:xfrm>
          <a:off x="22110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29227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EABF6F49-329C-49D5-9254-84D138CBE655}"/>
            </a:ext>
          </a:extLst>
        </xdr:cNvPr>
        <xdr:cNvSpPr txBox="1"/>
      </xdr:nvSpPr>
      <xdr:spPr>
        <a:xfrm>
          <a:off x="22199600"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34925</xdr:rowOff>
    </xdr:from>
    <xdr:to>
      <xdr:col>112</xdr:col>
      <xdr:colOff>38100</xdr:colOff>
      <xdr:row>59</xdr:row>
      <xdr:rowOff>136525</xdr:rowOff>
    </xdr:to>
    <xdr:sp macro="" textlink="">
      <xdr:nvSpPr>
        <xdr:cNvPr id="714" name="楕円 713">
          <a:extLst>
            <a:ext uri="{FF2B5EF4-FFF2-40B4-BE49-F238E27FC236}">
              <a16:creationId xmlns:a16="http://schemas.microsoft.com/office/drawing/2014/main" id="{32902D0A-AE04-4867-BFB4-3A2F9BD34113}"/>
            </a:ext>
          </a:extLst>
        </xdr:cNvPr>
        <xdr:cNvSpPr/>
      </xdr:nvSpPr>
      <xdr:spPr>
        <a:xfrm>
          <a:off x="2127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57150</xdr:rowOff>
    </xdr:from>
    <xdr:to>
      <xdr:col>116</xdr:col>
      <xdr:colOff>63500</xdr:colOff>
      <xdr:row>59</xdr:row>
      <xdr:rowOff>85725</xdr:rowOff>
    </xdr:to>
    <xdr:cxnSp macro="">
      <xdr:nvCxnSpPr>
        <xdr:cNvPr id="715" name="直線コネクタ 714">
          <a:extLst>
            <a:ext uri="{FF2B5EF4-FFF2-40B4-BE49-F238E27FC236}">
              <a16:creationId xmlns:a16="http://schemas.microsoft.com/office/drawing/2014/main" id="{66F5BD80-E22F-4301-AD26-DA1ACAAE2FF6}"/>
            </a:ext>
          </a:extLst>
        </xdr:cNvPr>
        <xdr:cNvCxnSpPr/>
      </xdr:nvCxnSpPr>
      <xdr:spPr>
        <a:xfrm flipV="1">
          <a:off x="21323300" y="101727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34925</xdr:rowOff>
    </xdr:from>
    <xdr:to>
      <xdr:col>107</xdr:col>
      <xdr:colOff>101600</xdr:colOff>
      <xdr:row>59</xdr:row>
      <xdr:rowOff>136525</xdr:rowOff>
    </xdr:to>
    <xdr:sp macro="" textlink="">
      <xdr:nvSpPr>
        <xdr:cNvPr id="716" name="楕円 715">
          <a:extLst>
            <a:ext uri="{FF2B5EF4-FFF2-40B4-BE49-F238E27FC236}">
              <a16:creationId xmlns:a16="http://schemas.microsoft.com/office/drawing/2014/main" id="{602EF3FA-5D64-4672-9869-5CF8D4483221}"/>
            </a:ext>
          </a:extLst>
        </xdr:cNvPr>
        <xdr:cNvSpPr/>
      </xdr:nvSpPr>
      <xdr:spPr>
        <a:xfrm>
          <a:off x="2038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85725</xdr:rowOff>
    </xdr:from>
    <xdr:to>
      <xdr:col>111</xdr:col>
      <xdr:colOff>177800</xdr:colOff>
      <xdr:row>59</xdr:row>
      <xdr:rowOff>85725</xdr:rowOff>
    </xdr:to>
    <xdr:cxnSp macro="">
      <xdr:nvCxnSpPr>
        <xdr:cNvPr id="717" name="直線コネクタ 716">
          <a:extLst>
            <a:ext uri="{FF2B5EF4-FFF2-40B4-BE49-F238E27FC236}">
              <a16:creationId xmlns:a16="http://schemas.microsoft.com/office/drawing/2014/main" id="{80E6AF7D-EBB2-4C6B-8970-496A33AF4FBA}"/>
            </a:ext>
          </a:extLst>
        </xdr:cNvPr>
        <xdr:cNvCxnSpPr/>
      </xdr:nvCxnSpPr>
      <xdr:spPr>
        <a:xfrm>
          <a:off x="20434300" y="10201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34925</xdr:rowOff>
    </xdr:from>
    <xdr:to>
      <xdr:col>102</xdr:col>
      <xdr:colOff>165100</xdr:colOff>
      <xdr:row>59</xdr:row>
      <xdr:rowOff>136525</xdr:rowOff>
    </xdr:to>
    <xdr:sp macro="" textlink="">
      <xdr:nvSpPr>
        <xdr:cNvPr id="718" name="楕円 717">
          <a:extLst>
            <a:ext uri="{FF2B5EF4-FFF2-40B4-BE49-F238E27FC236}">
              <a16:creationId xmlns:a16="http://schemas.microsoft.com/office/drawing/2014/main" id="{DA831A29-1C84-407E-A0D1-A98B5F82D734}"/>
            </a:ext>
          </a:extLst>
        </xdr:cNvPr>
        <xdr:cNvSpPr/>
      </xdr:nvSpPr>
      <xdr:spPr>
        <a:xfrm>
          <a:off x="19494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85725</xdr:rowOff>
    </xdr:from>
    <xdr:to>
      <xdr:col>107</xdr:col>
      <xdr:colOff>50800</xdr:colOff>
      <xdr:row>59</xdr:row>
      <xdr:rowOff>85725</xdr:rowOff>
    </xdr:to>
    <xdr:cxnSp macro="">
      <xdr:nvCxnSpPr>
        <xdr:cNvPr id="719" name="直線コネクタ 718">
          <a:extLst>
            <a:ext uri="{FF2B5EF4-FFF2-40B4-BE49-F238E27FC236}">
              <a16:creationId xmlns:a16="http://schemas.microsoft.com/office/drawing/2014/main" id="{FE98753C-3C90-49BB-903E-569BC2916175}"/>
            </a:ext>
          </a:extLst>
        </xdr:cNvPr>
        <xdr:cNvCxnSpPr/>
      </xdr:nvCxnSpPr>
      <xdr:spPr>
        <a:xfrm>
          <a:off x="19545300" y="10201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34925</xdr:rowOff>
    </xdr:from>
    <xdr:to>
      <xdr:col>98</xdr:col>
      <xdr:colOff>38100</xdr:colOff>
      <xdr:row>59</xdr:row>
      <xdr:rowOff>136525</xdr:rowOff>
    </xdr:to>
    <xdr:sp macro="" textlink="">
      <xdr:nvSpPr>
        <xdr:cNvPr id="720" name="楕円 719">
          <a:extLst>
            <a:ext uri="{FF2B5EF4-FFF2-40B4-BE49-F238E27FC236}">
              <a16:creationId xmlns:a16="http://schemas.microsoft.com/office/drawing/2014/main" id="{FA6C4C17-8CE8-4D56-94AE-E474B3659066}"/>
            </a:ext>
          </a:extLst>
        </xdr:cNvPr>
        <xdr:cNvSpPr/>
      </xdr:nvSpPr>
      <xdr:spPr>
        <a:xfrm>
          <a:off x="18605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85725</xdr:rowOff>
    </xdr:from>
    <xdr:to>
      <xdr:col>102</xdr:col>
      <xdr:colOff>114300</xdr:colOff>
      <xdr:row>59</xdr:row>
      <xdr:rowOff>85725</xdr:rowOff>
    </xdr:to>
    <xdr:cxnSp macro="">
      <xdr:nvCxnSpPr>
        <xdr:cNvPr id="721" name="直線コネクタ 720">
          <a:extLst>
            <a:ext uri="{FF2B5EF4-FFF2-40B4-BE49-F238E27FC236}">
              <a16:creationId xmlns:a16="http://schemas.microsoft.com/office/drawing/2014/main" id="{3E6661D4-C42C-4CA8-9D02-3636B4300322}"/>
            </a:ext>
          </a:extLst>
        </xdr:cNvPr>
        <xdr:cNvCxnSpPr/>
      </xdr:nvCxnSpPr>
      <xdr:spPr>
        <a:xfrm>
          <a:off x="18656300" y="10201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AA0110D2-B381-4274-8F37-DA3FE15E30DC}"/>
            </a:ext>
          </a:extLst>
        </xdr:cNvPr>
        <xdr:cNvSpPr txBox="1"/>
      </xdr:nvSpPr>
      <xdr:spPr>
        <a:xfrm>
          <a:off x="21075727"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a:extLst>
            <a:ext uri="{FF2B5EF4-FFF2-40B4-BE49-F238E27FC236}">
              <a16:creationId xmlns:a16="http://schemas.microsoft.com/office/drawing/2014/main" id="{9CEA0739-BC3A-4023-9BCC-0454A0D0DD90}"/>
            </a:ext>
          </a:extLst>
        </xdr:cNvPr>
        <xdr:cNvSpPr txBox="1"/>
      </xdr:nvSpPr>
      <xdr:spPr>
        <a:xfrm>
          <a:off x="20199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a:extLst>
            <a:ext uri="{FF2B5EF4-FFF2-40B4-BE49-F238E27FC236}">
              <a16:creationId xmlns:a16="http://schemas.microsoft.com/office/drawing/2014/main" id="{3D326AD2-45B6-4E52-9EDC-FDCD420FBEA9}"/>
            </a:ext>
          </a:extLst>
        </xdr:cNvPr>
        <xdr:cNvSpPr txBox="1"/>
      </xdr:nvSpPr>
      <xdr:spPr>
        <a:xfrm>
          <a:off x="19310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a:extLst>
            <a:ext uri="{FF2B5EF4-FFF2-40B4-BE49-F238E27FC236}">
              <a16:creationId xmlns:a16="http://schemas.microsoft.com/office/drawing/2014/main" id="{720AED8A-9C9D-4AC0-A977-2842280CEE83}"/>
            </a:ext>
          </a:extLst>
        </xdr:cNvPr>
        <xdr:cNvSpPr txBox="1"/>
      </xdr:nvSpPr>
      <xdr:spPr>
        <a:xfrm>
          <a:off x="1842142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153052</xdr:rowOff>
    </xdr:from>
    <xdr:ext cx="469744" cy="259045"/>
    <xdr:sp macro="" textlink="">
      <xdr:nvSpPr>
        <xdr:cNvPr id="726" name="n_1mainValue【保健センター・保健所】&#10;一人当たり面積">
          <a:extLst>
            <a:ext uri="{FF2B5EF4-FFF2-40B4-BE49-F238E27FC236}">
              <a16:creationId xmlns:a16="http://schemas.microsoft.com/office/drawing/2014/main" id="{492001D5-2BC0-4AD9-B253-76AF4A4B94D5}"/>
            </a:ext>
          </a:extLst>
        </xdr:cNvPr>
        <xdr:cNvSpPr txBox="1"/>
      </xdr:nvSpPr>
      <xdr:spPr>
        <a:xfrm>
          <a:off x="21075727" y="992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153052</xdr:rowOff>
    </xdr:from>
    <xdr:ext cx="469744" cy="259045"/>
    <xdr:sp macro="" textlink="">
      <xdr:nvSpPr>
        <xdr:cNvPr id="727" name="n_2mainValue【保健センター・保健所】&#10;一人当たり面積">
          <a:extLst>
            <a:ext uri="{FF2B5EF4-FFF2-40B4-BE49-F238E27FC236}">
              <a16:creationId xmlns:a16="http://schemas.microsoft.com/office/drawing/2014/main" id="{F85DF7DE-62D2-483B-9BF8-EA8737CA68EA}"/>
            </a:ext>
          </a:extLst>
        </xdr:cNvPr>
        <xdr:cNvSpPr txBox="1"/>
      </xdr:nvSpPr>
      <xdr:spPr>
        <a:xfrm>
          <a:off x="20199427" y="992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153052</xdr:rowOff>
    </xdr:from>
    <xdr:ext cx="469744" cy="259045"/>
    <xdr:sp macro="" textlink="">
      <xdr:nvSpPr>
        <xdr:cNvPr id="728" name="n_3mainValue【保健センター・保健所】&#10;一人当たり面積">
          <a:extLst>
            <a:ext uri="{FF2B5EF4-FFF2-40B4-BE49-F238E27FC236}">
              <a16:creationId xmlns:a16="http://schemas.microsoft.com/office/drawing/2014/main" id="{DA029CAA-AA30-46CC-A150-D901737D83F3}"/>
            </a:ext>
          </a:extLst>
        </xdr:cNvPr>
        <xdr:cNvSpPr txBox="1"/>
      </xdr:nvSpPr>
      <xdr:spPr>
        <a:xfrm>
          <a:off x="19310427" y="992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153052</xdr:rowOff>
    </xdr:from>
    <xdr:ext cx="469744" cy="259045"/>
    <xdr:sp macro="" textlink="">
      <xdr:nvSpPr>
        <xdr:cNvPr id="729" name="n_4mainValue【保健センター・保健所】&#10;一人当たり面積">
          <a:extLst>
            <a:ext uri="{FF2B5EF4-FFF2-40B4-BE49-F238E27FC236}">
              <a16:creationId xmlns:a16="http://schemas.microsoft.com/office/drawing/2014/main" id="{36463D51-8590-42A6-8968-E1602C7EE318}"/>
            </a:ext>
          </a:extLst>
        </xdr:cNvPr>
        <xdr:cNvSpPr txBox="1"/>
      </xdr:nvSpPr>
      <xdr:spPr>
        <a:xfrm>
          <a:off x="18421427" y="992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5E081271-DAC9-4D83-AC8B-BED28009042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4BEF1885-C2D5-4DAA-9D49-F02FF3A6A5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947AD301-88C9-4EBC-8844-0B2498793B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A61CC0CD-558C-4FD4-8D5D-95F9D76DAB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80CECF31-F71C-487C-823E-95B2AA32CC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43BC2670-F7C2-40D0-926E-50DD76B37D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1259D62E-EA20-4948-A930-041779D86C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8CC9D069-7810-4EB7-A53A-3DD929E17E2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B75151E7-8F3E-4A8E-89F4-16E33B7CE6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1CB6A90A-8E85-4EDA-808C-125544AEA0F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FF2D7562-0899-42FB-8969-F132BFF121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0E380677-0CA5-4E91-BB2A-FCF0FC2350DB}"/>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5350D7A7-7027-4E2E-BDBF-5D324353EBB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3DC33E39-E31E-4835-B322-473600CE883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D3AB5597-A9C4-4DF8-B89E-3A73162969C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FC42CE4C-5479-4B0B-B1F5-A757FE080EC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1A9CDB24-8801-44F0-94B0-70EA928B008F}"/>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8E5483DD-2AF8-4B9F-ADB2-AD01258ED69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0E9F37FB-58C5-4BFF-9A6E-4F44836F0BE4}"/>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D377CCAE-93A5-466B-B32E-63CCB6FEBA4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2A5F1ED2-7162-4B37-8F4C-557CF3260A7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AFAB4700-8C67-45CE-A7C0-8C936D113A9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ED42860E-0C63-4947-BD46-DC40324D51FC}"/>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2CA2751B-307E-4BCD-8344-873DDCF01F88}"/>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8118671D-6CA5-40B3-A194-F6AE3AC6FAD5}"/>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57C82BE7-B547-4DAA-BC1D-49208F5C5114}"/>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D9E07C20-C01A-414D-AD1F-52DCCDFF0D21}"/>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7CB2829A-FA6F-434E-8B7F-FFBCD165C978}"/>
            </a:ext>
          </a:extLst>
        </xdr:cNvPr>
        <xdr:cNvSpPr txBox="1"/>
      </xdr:nvSpPr>
      <xdr:spPr>
        <a:xfrm>
          <a:off x="16357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E8DB6E14-C945-41D2-A5FE-BBFB65976B47}"/>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2816D431-CAF5-4703-82FF-FF0916C6B290}"/>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CC92A410-BC3E-4566-9F6B-89F080990A3C}"/>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4E4A9E5E-99EC-436C-A9FF-355C1C608F94}"/>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140BA601-7C82-4866-8208-63AB264E8478}"/>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D8DBFCE-3921-4FA3-8600-765963B9E7B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3DBF0B9-FA1D-4727-8B82-A57F6095AC8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0491431-BD2B-4B89-8811-31AE479534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8351BF7-0360-46E2-93BE-B229461409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693C6240-DC22-4412-9688-CCAA099F035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126746</xdr:rowOff>
    </xdr:from>
    <xdr:to>
      <xdr:col>85</xdr:col>
      <xdr:colOff>177800</xdr:colOff>
      <xdr:row>83</xdr:row>
      <xdr:rowOff>56896</xdr:rowOff>
    </xdr:to>
    <xdr:sp macro="" textlink="">
      <xdr:nvSpPr>
        <xdr:cNvPr id="768" name="楕円 767">
          <a:extLst>
            <a:ext uri="{FF2B5EF4-FFF2-40B4-BE49-F238E27FC236}">
              <a16:creationId xmlns:a16="http://schemas.microsoft.com/office/drawing/2014/main" id="{819384B4-398C-49EE-A12A-D21739F8BFA1}"/>
            </a:ext>
          </a:extLst>
        </xdr:cNvPr>
        <xdr:cNvSpPr/>
      </xdr:nvSpPr>
      <xdr:spPr>
        <a:xfrm>
          <a:off x="162687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149623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9F35A47A-C4DA-4AAA-B4EC-C5521DA04320}"/>
            </a:ext>
          </a:extLst>
        </xdr:cNvPr>
        <xdr:cNvSpPr txBox="1"/>
      </xdr:nvSpPr>
      <xdr:spPr>
        <a:xfrm>
          <a:off x="16357600" y="1403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81026</xdr:rowOff>
    </xdr:from>
    <xdr:to>
      <xdr:col>81</xdr:col>
      <xdr:colOff>101600</xdr:colOff>
      <xdr:row>83</xdr:row>
      <xdr:rowOff>11176</xdr:rowOff>
    </xdr:to>
    <xdr:sp macro="" textlink="">
      <xdr:nvSpPr>
        <xdr:cNvPr id="770" name="楕円 769">
          <a:extLst>
            <a:ext uri="{FF2B5EF4-FFF2-40B4-BE49-F238E27FC236}">
              <a16:creationId xmlns:a16="http://schemas.microsoft.com/office/drawing/2014/main" id="{4A896440-F32B-4CA5-B96A-99D098C4D44F}"/>
            </a:ext>
          </a:extLst>
        </xdr:cNvPr>
        <xdr:cNvSpPr/>
      </xdr:nvSpPr>
      <xdr:spPr>
        <a:xfrm>
          <a:off x="15430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131826</xdr:rowOff>
    </xdr:from>
    <xdr:to>
      <xdr:col>85</xdr:col>
      <xdr:colOff>127000</xdr:colOff>
      <xdr:row>83</xdr:row>
      <xdr:rowOff>6096</xdr:rowOff>
    </xdr:to>
    <xdr:cxnSp macro="">
      <xdr:nvCxnSpPr>
        <xdr:cNvPr id="771" name="直線コネクタ 770">
          <a:extLst>
            <a:ext uri="{FF2B5EF4-FFF2-40B4-BE49-F238E27FC236}">
              <a16:creationId xmlns:a16="http://schemas.microsoft.com/office/drawing/2014/main" id="{20BAB004-BD09-45ED-A0C1-F3201AAFC166}"/>
            </a:ext>
          </a:extLst>
        </xdr:cNvPr>
        <xdr:cNvCxnSpPr/>
      </xdr:nvCxnSpPr>
      <xdr:spPr>
        <a:xfrm>
          <a:off x="15481300" y="141907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35306</xdr:rowOff>
    </xdr:from>
    <xdr:to>
      <xdr:col>76</xdr:col>
      <xdr:colOff>165100</xdr:colOff>
      <xdr:row>82</xdr:row>
      <xdr:rowOff>136906</xdr:rowOff>
    </xdr:to>
    <xdr:sp macro="" textlink="">
      <xdr:nvSpPr>
        <xdr:cNvPr id="772" name="楕円 771">
          <a:extLst>
            <a:ext uri="{FF2B5EF4-FFF2-40B4-BE49-F238E27FC236}">
              <a16:creationId xmlns:a16="http://schemas.microsoft.com/office/drawing/2014/main" id="{5CBDFA99-ECC1-4759-BB61-62C2DD0E4C75}"/>
            </a:ext>
          </a:extLst>
        </xdr:cNvPr>
        <xdr:cNvSpPr/>
      </xdr:nvSpPr>
      <xdr:spPr>
        <a:xfrm>
          <a:off x="14541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86106</xdr:rowOff>
    </xdr:from>
    <xdr:to>
      <xdr:col>81</xdr:col>
      <xdr:colOff>50800</xdr:colOff>
      <xdr:row>82</xdr:row>
      <xdr:rowOff>131826</xdr:rowOff>
    </xdr:to>
    <xdr:cxnSp macro="">
      <xdr:nvCxnSpPr>
        <xdr:cNvPr id="773" name="直線コネクタ 772">
          <a:extLst>
            <a:ext uri="{FF2B5EF4-FFF2-40B4-BE49-F238E27FC236}">
              <a16:creationId xmlns:a16="http://schemas.microsoft.com/office/drawing/2014/main" id="{497AA4DB-26BB-45E1-AA53-1618AD930451}"/>
            </a:ext>
          </a:extLst>
        </xdr:cNvPr>
        <xdr:cNvCxnSpPr/>
      </xdr:nvCxnSpPr>
      <xdr:spPr>
        <a:xfrm>
          <a:off x="14592300" y="141450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161037</xdr:rowOff>
    </xdr:from>
    <xdr:to>
      <xdr:col>72</xdr:col>
      <xdr:colOff>38100</xdr:colOff>
      <xdr:row>82</xdr:row>
      <xdr:rowOff>91187</xdr:rowOff>
    </xdr:to>
    <xdr:sp macro="" textlink="">
      <xdr:nvSpPr>
        <xdr:cNvPr id="774" name="楕円 773">
          <a:extLst>
            <a:ext uri="{FF2B5EF4-FFF2-40B4-BE49-F238E27FC236}">
              <a16:creationId xmlns:a16="http://schemas.microsoft.com/office/drawing/2014/main" id="{B45DBBC0-EE5D-4257-A024-F810817BC45B}"/>
            </a:ext>
          </a:extLst>
        </xdr:cNvPr>
        <xdr:cNvSpPr/>
      </xdr:nvSpPr>
      <xdr:spPr>
        <a:xfrm>
          <a:off x="13652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40387</xdr:rowOff>
    </xdr:from>
    <xdr:to>
      <xdr:col>76</xdr:col>
      <xdr:colOff>114300</xdr:colOff>
      <xdr:row>82</xdr:row>
      <xdr:rowOff>86106</xdr:rowOff>
    </xdr:to>
    <xdr:cxnSp macro="">
      <xdr:nvCxnSpPr>
        <xdr:cNvPr id="775" name="直線コネクタ 774">
          <a:extLst>
            <a:ext uri="{FF2B5EF4-FFF2-40B4-BE49-F238E27FC236}">
              <a16:creationId xmlns:a16="http://schemas.microsoft.com/office/drawing/2014/main" id="{8F4DB0E1-246E-4A84-9377-5144D25BAFA5}"/>
            </a:ext>
          </a:extLst>
        </xdr:cNvPr>
        <xdr:cNvCxnSpPr/>
      </xdr:nvCxnSpPr>
      <xdr:spPr>
        <a:xfrm>
          <a:off x="13703300" y="1409928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115315</xdr:rowOff>
    </xdr:from>
    <xdr:to>
      <xdr:col>67</xdr:col>
      <xdr:colOff>101600</xdr:colOff>
      <xdr:row>82</xdr:row>
      <xdr:rowOff>45465</xdr:rowOff>
    </xdr:to>
    <xdr:sp macro="" textlink="">
      <xdr:nvSpPr>
        <xdr:cNvPr id="776" name="楕円 775">
          <a:extLst>
            <a:ext uri="{FF2B5EF4-FFF2-40B4-BE49-F238E27FC236}">
              <a16:creationId xmlns:a16="http://schemas.microsoft.com/office/drawing/2014/main" id="{8367050D-E523-4614-9CC6-04FD0B0BAC2E}"/>
            </a:ext>
          </a:extLst>
        </xdr:cNvPr>
        <xdr:cNvSpPr/>
      </xdr:nvSpPr>
      <xdr:spPr>
        <a:xfrm>
          <a:off x="12763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166115</xdr:rowOff>
    </xdr:from>
    <xdr:to>
      <xdr:col>71</xdr:col>
      <xdr:colOff>177800</xdr:colOff>
      <xdr:row>82</xdr:row>
      <xdr:rowOff>40387</xdr:rowOff>
    </xdr:to>
    <xdr:cxnSp macro="">
      <xdr:nvCxnSpPr>
        <xdr:cNvPr id="777" name="直線コネクタ 776">
          <a:extLst>
            <a:ext uri="{FF2B5EF4-FFF2-40B4-BE49-F238E27FC236}">
              <a16:creationId xmlns:a16="http://schemas.microsoft.com/office/drawing/2014/main" id="{8FFEC4FD-8564-4AA1-8C4F-98B163C6E741}"/>
            </a:ext>
          </a:extLst>
        </xdr:cNvPr>
        <xdr:cNvCxnSpPr/>
      </xdr:nvCxnSpPr>
      <xdr:spPr>
        <a:xfrm>
          <a:off x="12814300" y="1405356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9DBDE645-75DC-4B6F-9A6E-04054EA73C97}"/>
            </a:ext>
          </a:extLst>
        </xdr:cNvPr>
        <xdr:cNvSpPr txBox="1"/>
      </xdr:nvSpPr>
      <xdr:spPr>
        <a:xfrm>
          <a:off x="152660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13533840-EB27-4696-BA5D-CDD341D22DFB}"/>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D5C300C5-AD66-4FFC-BB73-C8F23AA775B2}"/>
            </a:ext>
          </a:extLst>
        </xdr:cNvPr>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34ADDBC5-EADC-4BB4-B52A-E3CE7AD7D814}"/>
            </a:ext>
          </a:extLst>
        </xdr:cNvPr>
        <xdr:cNvSpPr txBox="1"/>
      </xdr:nvSpPr>
      <xdr:spPr>
        <a:xfrm>
          <a:off x="12611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27703</xdr:rowOff>
    </xdr:from>
    <xdr:ext cx="405111" cy="259045"/>
    <xdr:sp macro="" textlink="">
      <xdr:nvSpPr>
        <xdr:cNvPr id="782" name="n_1mainValue【消防施設】&#10;有形固定資産減価償却率">
          <a:extLst>
            <a:ext uri="{FF2B5EF4-FFF2-40B4-BE49-F238E27FC236}">
              <a16:creationId xmlns:a16="http://schemas.microsoft.com/office/drawing/2014/main" id="{AE6129D1-3B19-424A-AFEC-7E6F66D5E294}"/>
            </a:ext>
          </a:extLst>
        </xdr:cNvPr>
        <xdr:cNvSpPr txBox="1"/>
      </xdr:nvSpPr>
      <xdr:spPr>
        <a:xfrm>
          <a:off x="15266044" y="1391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153433</xdr:rowOff>
    </xdr:from>
    <xdr:ext cx="405111" cy="259045"/>
    <xdr:sp macro="" textlink="">
      <xdr:nvSpPr>
        <xdr:cNvPr id="783" name="n_2mainValue【消防施設】&#10;有形固定資産減価償却率">
          <a:extLst>
            <a:ext uri="{FF2B5EF4-FFF2-40B4-BE49-F238E27FC236}">
              <a16:creationId xmlns:a16="http://schemas.microsoft.com/office/drawing/2014/main" id="{112F00DF-5AA2-49E5-97A0-CCD485D0F282}"/>
            </a:ext>
          </a:extLst>
        </xdr:cNvPr>
        <xdr:cNvSpPr txBox="1"/>
      </xdr:nvSpPr>
      <xdr:spPr>
        <a:xfrm>
          <a:off x="14389744" y="1386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107714</xdr:rowOff>
    </xdr:from>
    <xdr:ext cx="405111" cy="259045"/>
    <xdr:sp macro="" textlink="">
      <xdr:nvSpPr>
        <xdr:cNvPr id="784" name="n_3mainValue【消防施設】&#10;有形固定資産減価償却率">
          <a:extLst>
            <a:ext uri="{FF2B5EF4-FFF2-40B4-BE49-F238E27FC236}">
              <a16:creationId xmlns:a16="http://schemas.microsoft.com/office/drawing/2014/main" id="{086F47C6-8D79-44CD-8C9A-1BCC04F00015}"/>
            </a:ext>
          </a:extLst>
        </xdr:cNvPr>
        <xdr:cNvSpPr txBox="1"/>
      </xdr:nvSpPr>
      <xdr:spPr>
        <a:xfrm>
          <a:off x="13500744" y="1382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61992</xdr:rowOff>
    </xdr:from>
    <xdr:ext cx="405111" cy="259045"/>
    <xdr:sp macro="" textlink="">
      <xdr:nvSpPr>
        <xdr:cNvPr id="785" name="n_4mainValue【消防施設】&#10;有形固定資産減価償却率">
          <a:extLst>
            <a:ext uri="{FF2B5EF4-FFF2-40B4-BE49-F238E27FC236}">
              <a16:creationId xmlns:a16="http://schemas.microsoft.com/office/drawing/2014/main" id="{4B3E709F-8FCA-4678-86CC-83F3A45BD8CB}"/>
            </a:ext>
          </a:extLst>
        </xdr:cNvPr>
        <xdr:cNvSpPr txBox="1"/>
      </xdr:nvSpPr>
      <xdr:spPr>
        <a:xfrm>
          <a:off x="126117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46779627-0F96-47D2-B7F7-88C900E859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9EF5DB38-3C56-4883-9923-506FF389A52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807CBB5B-EAE6-4A98-8E1E-D940FD5B52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E6A856BB-8B6B-40FD-A2DE-6C7C2859A1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800BAF99-F8BB-42F0-9954-ED3D30541C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EB3BCA27-6DE4-45CA-8E30-DFCDB06874E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C7A30959-BBBD-43BB-9480-E1DB1A527F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C4814C66-678D-43A2-9127-2D1843B0C3E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7D9B1EA-CC7D-4FC4-B15F-50DE54B708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7C600E31-F362-4F35-B024-97B63A43A7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4B91CD1B-0BBD-4AD7-9FF9-6D08EA3ED34B}"/>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3ACBAE6A-F7E3-46E0-B464-C1180AD8DF9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E221EE08-2953-4650-8561-EAC017F7FD8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6D3C83B1-8A74-4C99-95D3-7F1476F0621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E3C20523-83DA-4193-9535-236691CC1C3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3D4D2547-62D8-48FD-B7EE-519503216CF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FDE21A16-938D-494D-B219-5440BFBCD31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AD5FB556-C09F-4764-8FC0-7EFB2CF0171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6123F449-8B9B-471E-8248-BF96258F08A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04488ECC-B7EB-4074-9167-3870A3A9E40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B637ED01-9731-42E6-AB7C-F98AB60C8DC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1EB75F8B-6D44-428B-B177-B724937D19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A78981E-597B-475D-BBB9-4F8AA67371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2FA5B451-62E6-45A1-9B8D-F76FF8ACC80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B1D2D90F-A480-446E-A229-74ACB110C091}"/>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9A7BF952-A017-4F03-A161-2EE4B2834EEB}"/>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3D1FCC23-CE8F-4832-89D8-017EFE0AC97C}"/>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F9F47DD2-E837-41AB-B369-269821E5362B}"/>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CF1A6429-625A-40D2-8387-FE681E5982C9}"/>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a:extLst>
            <a:ext uri="{FF2B5EF4-FFF2-40B4-BE49-F238E27FC236}">
              <a16:creationId xmlns:a16="http://schemas.microsoft.com/office/drawing/2014/main" id="{2DBB929E-25EC-42BC-B8E2-251804CF050E}"/>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EC620F7A-F21F-4574-83BB-D8578B6C8D4C}"/>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798AB486-727E-4511-BE9E-C2624114B360}"/>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5F22A766-D8DE-44A1-A915-BA65C86841AE}"/>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A0585313-DE57-409E-ABE9-4C6D85959F0D}"/>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05B5B890-62C4-479D-AD45-E836F6B27E86}"/>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57362ED-F99C-4A53-B56E-54BA6603EFB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E1D7A34-1085-46A6-871F-1C6441B8E36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DBA5DCCF-95A6-4865-B502-874A173587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5FF1876A-0218-479B-9732-C3B88E5A878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49AE6301-95E5-4E2C-84FF-37793F9EF56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120650</xdr:rowOff>
    </xdr:from>
    <xdr:to>
      <xdr:col>116</xdr:col>
      <xdr:colOff>114300</xdr:colOff>
      <xdr:row>81</xdr:row>
      <xdr:rowOff>50800</xdr:rowOff>
    </xdr:to>
    <xdr:sp macro="" textlink="">
      <xdr:nvSpPr>
        <xdr:cNvPr id="826" name="楕円 825">
          <a:extLst>
            <a:ext uri="{FF2B5EF4-FFF2-40B4-BE49-F238E27FC236}">
              <a16:creationId xmlns:a16="http://schemas.microsoft.com/office/drawing/2014/main" id="{5FCA1350-E1A3-481D-840D-26B874237153}"/>
            </a:ext>
          </a:extLst>
        </xdr:cNvPr>
        <xdr:cNvSpPr/>
      </xdr:nvSpPr>
      <xdr:spPr>
        <a:xfrm>
          <a:off x="22110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143527</xdr:rowOff>
    </xdr:from>
    <xdr:ext cx="469744" cy="259045"/>
    <xdr:sp macro="" textlink="">
      <xdr:nvSpPr>
        <xdr:cNvPr id="827" name="【消防施設】&#10;一人当たり面積該当値テキスト">
          <a:extLst>
            <a:ext uri="{FF2B5EF4-FFF2-40B4-BE49-F238E27FC236}">
              <a16:creationId xmlns:a16="http://schemas.microsoft.com/office/drawing/2014/main" id="{A761D19A-7531-43F4-A10A-168DDFA16ECF}"/>
            </a:ext>
          </a:extLst>
        </xdr:cNvPr>
        <xdr:cNvSpPr txBox="1"/>
      </xdr:nvSpPr>
      <xdr:spPr>
        <a:xfrm>
          <a:off x="221996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120650</xdr:rowOff>
    </xdr:from>
    <xdr:to>
      <xdr:col>112</xdr:col>
      <xdr:colOff>38100</xdr:colOff>
      <xdr:row>81</xdr:row>
      <xdr:rowOff>50800</xdr:rowOff>
    </xdr:to>
    <xdr:sp macro="" textlink="">
      <xdr:nvSpPr>
        <xdr:cNvPr id="828" name="楕円 827">
          <a:extLst>
            <a:ext uri="{FF2B5EF4-FFF2-40B4-BE49-F238E27FC236}">
              <a16:creationId xmlns:a16="http://schemas.microsoft.com/office/drawing/2014/main" id="{51A46D9E-2C1B-49CE-AF96-EC473144B6AA}"/>
            </a:ext>
          </a:extLst>
        </xdr:cNvPr>
        <xdr:cNvSpPr/>
      </xdr:nvSpPr>
      <xdr:spPr>
        <a:xfrm>
          <a:off x="21272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0</xdr:rowOff>
    </xdr:from>
    <xdr:to>
      <xdr:col>116</xdr:col>
      <xdr:colOff>63500</xdr:colOff>
      <xdr:row>81</xdr:row>
      <xdr:rowOff>0</xdr:rowOff>
    </xdr:to>
    <xdr:cxnSp macro="">
      <xdr:nvCxnSpPr>
        <xdr:cNvPr id="829" name="直線コネクタ 828">
          <a:extLst>
            <a:ext uri="{FF2B5EF4-FFF2-40B4-BE49-F238E27FC236}">
              <a16:creationId xmlns:a16="http://schemas.microsoft.com/office/drawing/2014/main" id="{4BAFA9C2-4681-40D0-8594-81BAD646D58E}"/>
            </a:ext>
          </a:extLst>
        </xdr:cNvPr>
        <xdr:cNvCxnSpPr/>
      </xdr:nvCxnSpPr>
      <xdr:spPr>
        <a:xfrm>
          <a:off x="21323300" y="13887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120650</xdr:rowOff>
    </xdr:from>
    <xdr:to>
      <xdr:col>107</xdr:col>
      <xdr:colOff>101600</xdr:colOff>
      <xdr:row>81</xdr:row>
      <xdr:rowOff>50800</xdr:rowOff>
    </xdr:to>
    <xdr:sp macro="" textlink="">
      <xdr:nvSpPr>
        <xdr:cNvPr id="830" name="楕円 829">
          <a:extLst>
            <a:ext uri="{FF2B5EF4-FFF2-40B4-BE49-F238E27FC236}">
              <a16:creationId xmlns:a16="http://schemas.microsoft.com/office/drawing/2014/main" id="{6D333512-F79F-467B-BAA5-D5A74E805476}"/>
            </a:ext>
          </a:extLst>
        </xdr:cNvPr>
        <xdr:cNvSpPr/>
      </xdr:nvSpPr>
      <xdr:spPr>
        <a:xfrm>
          <a:off x="20383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0</xdr:rowOff>
    </xdr:from>
    <xdr:to>
      <xdr:col>111</xdr:col>
      <xdr:colOff>177800</xdr:colOff>
      <xdr:row>81</xdr:row>
      <xdr:rowOff>0</xdr:rowOff>
    </xdr:to>
    <xdr:cxnSp macro="">
      <xdr:nvCxnSpPr>
        <xdr:cNvPr id="831" name="直線コネクタ 830">
          <a:extLst>
            <a:ext uri="{FF2B5EF4-FFF2-40B4-BE49-F238E27FC236}">
              <a16:creationId xmlns:a16="http://schemas.microsoft.com/office/drawing/2014/main" id="{6733ECCC-A7B5-4CB7-BF3B-84C38A24ED78}"/>
            </a:ext>
          </a:extLst>
        </xdr:cNvPr>
        <xdr:cNvCxnSpPr/>
      </xdr:nvCxnSpPr>
      <xdr:spPr>
        <a:xfrm>
          <a:off x="20434300" y="13887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139700</xdr:rowOff>
    </xdr:from>
    <xdr:to>
      <xdr:col>102</xdr:col>
      <xdr:colOff>165100</xdr:colOff>
      <xdr:row>81</xdr:row>
      <xdr:rowOff>69850</xdr:rowOff>
    </xdr:to>
    <xdr:sp macro="" textlink="">
      <xdr:nvSpPr>
        <xdr:cNvPr id="832" name="楕円 831">
          <a:extLst>
            <a:ext uri="{FF2B5EF4-FFF2-40B4-BE49-F238E27FC236}">
              <a16:creationId xmlns:a16="http://schemas.microsoft.com/office/drawing/2014/main" id="{DD7374F5-772B-45B7-89CE-E8A93F5257E8}"/>
            </a:ext>
          </a:extLst>
        </xdr:cNvPr>
        <xdr:cNvSpPr/>
      </xdr:nvSpPr>
      <xdr:spPr>
        <a:xfrm>
          <a:off x="19494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0</xdr:rowOff>
    </xdr:from>
    <xdr:to>
      <xdr:col>107</xdr:col>
      <xdr:colOff>50800</xdr:colOff>
      <xdr:row>81</xdr:row>
      <xdr:rowOff>19050</xdr:rowOff>
    </xdr:to>
    <xdr:cxnSp macro="">
      <xdr:nvCxnSpPr>
        <xdr:cNvPr id="833" name="直線コネクタ 832">
          <a:extLst>
            <a:ext uri="{FF2B5EF4-FFF2-40B4-BE49-F238E27FC236}">
              <a16:creationId xmlns:a16="http://schemas.microsoft.com/office/drawing/2014/main" id="{90E1CFFC-90A9-4DDB-A42C-A8B88F8DEE39}"/>
            </a:ext>
          </a:extLst>
        </xdr:cNvPr>
        <xdr:cNvCxnSpPr/>
      </xdr:nvCxnSpPr>
      <xdr:spPr>
        <a:xfrm flipV="1">
          <a:off x="19545300" y="13887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139700</xdr:rowOff>
    </xdr:from>
    <xdr:to>
      <xdr:col>98</xdr:col>
      <xdr:colOff>38100</xdr:colOff>
      <xdr:row>81</xdr:row>
      <xdr:rowOff>69850</xdr:rowOff>
    </xdr:to>
    <xdr:sp macro="" textlink="">
      <xdr:nvSpPr>
        <xdr:cNvPr id="834" name="楕円 833">
          <a:extLst>
            <a:ext uri="{FF2B5EF4-FFF2-40B4-BE49-F238E27FC236}">
              <a16:creationId xmlns:a16="http://schemas.microsoft.com/office/drawing/2014/main" id="{1C132A1C-8A39-4F5B-817F-875512CCEFDB}"/>
            </a:ext>
          </a:extLst>
        </xdr:cNvPr>
        <xdr:cNvSpPr/>
      </xdr:nvSpPr>
      <xdr:spPr>
        <a:xfrm>
          <a:off x="18605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19050</xdr:rowOff>
    </xdr:from>
    <xdr:to>
      <xdr:col>102</xdr:col>
      <xdr:colOff>114300</xdr:colOff>
      <xdr:row>81</xdr:row>
      <xdr:rowOff>19050</xdr:rowOff>
    </xdr:to>
    <xdr:cxnSp macro="">
      <xdr:nvCxnSpPr>
        <xdr:cNvPr id="835" name="直線コネクタ 834">
          <a:extLst>
            <a:ext uri="{FF2B5EF4-FFF2-40B4-BE49-F238E27FC236}">
              <a16:creationId xmlns:a16="http://schemas.microsoft.com/office/drawing/2014/main" id="{A85152BA-FCA0-446E-8DC0-CA66A4FB2ED7}"/>
            </a:ext>
          </a:extLst>
        </xdr:cNvPr>
        <xdr:cNvCxnSpPr/>
      </xdr:nvCxnSpPr>
      <xdr:spPr>
        <a:xfrm>
          <a:off x="18656300" y="1390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a:extLst>
            <a:ext uri="{FF2B5EF4-FFF2-40B4-BE49-F238E27FC236}">
              <a16:creationId xmlns:a16="http://schemas.microsoft.com/office/drawing/2014/main" id="{4E8883C4-F420-4827-8321-F1AEA1856A6B}"/>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a:extLst>
            <a:ext uri="{FF2B5EF4-FFF2-40B4-BE49-F238E27FC236}">
              <a16:creationId xmlns:a16="http://schemas.microsoft.com/office/drawing/2014/main" id="{9BCE4707-EFFD-4BB4-904E-98C6C4547E1B}"/>
            </a:ext>
          </a:extLst>
        </xdr:cNvPr>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a:extLst>
            <a:ext uri="{FF2B5EF4-FFF2-40B4-BE49-F238E27FC236}">
              <a16:creationId xmlns:a16="http://schemas.microsoft.com/office/drawing/2014/main" id="{8CE72F9F-B0A9-4D40-860F-BBCA7CE60B72}"/>
            </a:ext>
          </a:extLst>
        </xdr:cNvPr>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a:extLst>
            <a:ext uri="{FF2B5EF4-FFF2-40B4-BE49-F238E27FC236}">
              <a16:creationId xmlns:a16="http://schemas.microsoft.com/office/drawing/2014/main" id="{BB89FB5C-54F8-4A56-810E-03417CE547B5}"/>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67327</xdr:rowOff>
    </xdr:from>
    <xdr:ext cx="469744" cy="259045"/>
    <xdr:sp macro="" textlink="">
      <xdr:nvSpPr>
        <xdr:cNvPr id="840" name="n_1mainValue【消防施設】&#10;一人当たり面積">
          <a:extLst>
            <a:ext uri="{FF2B5EF4-FFF2-40B4-BE49-F238E27FC236}">
              <a16:creationId xmlns:a16="http://schemas.microsoft.com/office/drawing/2014/main" id="{C35021F7-7CD6-4F0F-BCA0-1746FA100AB4}"/>
            </a:ext>
          </a:extLst>
        </xdr:cNvPr>
        <xdr:cNvSpPr txBox="1"/>
      </xdr:nvSpPr>
      <xdr:spPr>
        <a:xfrm>
          <a:off x="210757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67327</xdr:rowOff>
    </xdr:from>
    <xdr:ext cx="469744" cy="259045"/>
    <xdr:sp macro="" textlink="">
      <xdr:nvSpPr>
        <xdr:cNvPr id="841" name="n_2mainValue【消防施設】&#10;一人当たり面積">
          <a:extLst>
            <a:ext uri="{FF2B5EF4-FFF2-40B4-BE49-F238E27FC236}">
              <a16:creationId xmlns:a16="http://schemas.microsoft.com/office/drawing/2014/main" id="{CC34064A-23DB-4680-AAA7-C5916BED887B}"/>
            </a:ext>
          </a:extLst>
        </xdr:cNvPr>
        <xdr:cNvSpPr txBox="1"/>
      </xdr:nvSpPr>
      <xdr:spPr>
        <a:xfrm>
          <a:off x="201994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86377</xdr:rowOff>
    </xdr:from>
    <xdr:ext cx="469744" cy="259045"/>
    <xdr:sp macro="" textlink="">
      <xdr:nvSpPr>
        <xdr:cNvPr id="842" name="n_3mainValue【消防施設】&#10;一人当たり面積">
          <a:extLst>
            <a:ext uri="{FF2B5EF4-FFF2-40B4-BE49-F238E27FC236}">
              <a16:creationId xmlns:a16="http://schemas.microsoft.com/office/drawing/2014/main" id="{240C0E88-4097-4159-B3F7-A6D9240C3641}"/>
            </a:ext>
          </a:extLst>
        </xdr:cNvPr>
        <xdr:cNvSpPr txBox="1"/>
      </xdr:nvSpPr>
      <xdr:spPr>
        <a:xfrm>
          <a:off x="19310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86377</xdr:rowOff>
    </xdr:from>
    <xdr:ext cx="469744" cy="259045"/>
    <xdr:sp macro="" textlink="">
      <xdr:nvSpPr>
        <xdr:cNvPr id="843" name="n_4mainValue【消防施設】&#10;一人当たり面積">
          <a:extLst>
            <a:ext uri="{FF2B5EF4-FFF2-40B4-BE49-F238E27FC236}">
              <a16:creationId xmlns:a16="http://schemas.microsoft.com/office/drawing/2014/main" id="{485AE156-6337-431C-B3D7-E47F97D60B3C}"/>
            </a:ext>
          </a:extLst>
        </xdr:cNvPr>
        <xdr:cNvSpPr txBox="1"/>
      </xdr:nvSpPr>
      <xdr:spPr>
        <a:xfrm>
          <a:off x="18421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7F565046-8053-4F5E-ACF9-4D579AA81A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A24A964F-5F9D-49C1-93C5-2F270AD17E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BD868CE8-566D-4930-B75F-9B9B419CB7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36B87075-BDE9-4140-AF9C-4D960BD837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4C220F1A-1E56-4043-AD3B-2E6AFA2915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43F3C891-5AF4-4D32-B658-B14B07AB30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D73EFFCA-FB4F-4593-90B5-EC8B144919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713215C1-BF5F-4934-A9FD-A03C26CB5A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B6701C0A-D108-48C5-BE8D-04EA2D274AB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39479FB0-EFF4-428B-A5FD-1D09B2E56D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38DF91F0-C202-4FA4-8BA8-60D8AE9AEAF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01FEAC73-72D5-40FF-A4E7-284094FFDA0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D7642DEB-C866-4236-BDE2-913AD5E1AE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39AA5163-227D-486A-9226-89E755890C1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33FD46D7-6721-4FEE-81CE-A2C3DBFF82E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4BBF828D-CDE4-491F-A07F-82D0F854D5F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A5A814B7-FCCB-401E-ABB5-9329EF2A884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3455FF83-D6B4-4EC5-9FE8-1F4F0F8E7A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452E9E89-20F2-485F-8674-4A950EC2338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F05F333C-BD7F-4228-BA11-1736DDD842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A9F6E072-ECD4-47F9-ADAE-6F6362F05D2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ACB7A9B6-A925-40BF-AB3D-66CC89D33E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4FED6577-CCF1-48E5-A9B6-965475B0EA0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418CCB77-39FC-445D-8A03-BBFB76B7E2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9A6B91A1-028E-4C7E-8A4E-CF2DCEAA56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48107DA7-8443-4530-88BE-4C7AC8D28E42}"/>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C120AAC1-8121-4874-916C-6CE7F12A986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4424BD28-D052-4344-BC23-6D1858B49DF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C727AC0D-1CDC-4346-AFD2-960B2053F517}"/>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CE57BAB5-0A34-4179-895A-7C6ACB86E3B9}"/>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6D75215C-9700-49F5-AC5C-D6F53AB3C75D}"/>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CD20D1E9-3419-4C4A-94D8-8C9D6A9DAE56}"/>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B985E4B9-06D9-46A5-9694-2D2DBA1683E2}"/>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0B497AAB-6D49-41F3-9672-4E106AE8068C}"/>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3877B429-869D-4FBA-9366-FB00840CEC5B}"/>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6C75DDC9-4D1A-4331-A16E-1A99E5124CD5}"/>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CFC2EE6B-AA4E-4368-97CF-AC3149D29B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5F52FF8-33FB-46D4-8D07-17750D3EB4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D4CB847-7FC2-48AE-B03A-6ACF8A2ED4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2B7AB7C0-27B8-42E7-B018-514086D95E3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E5D92C24-8AD2-4C22-80FB-EFAA01C0199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885" name="楕円 884">
          <a:extLst>
            <a:ext uri="{FF2B5EF4-FFF2-40B4-BE49-F238E27FC236}">
              <a16:creationId xmlns:a16="http://schemas.microsoft.com/office/drawing/2014/main" id="{C04136C8-EA40-4D3E-BF11-E807B3C507DC}"/>
            </a:ext>
          </a:extLst>
        </xdr:cNvPr>
        <xdr:cNvSpPr/>
      </xdr:nvSpPr>
      <xdr:spPr>
        <a:xfrm>
          <a:off x="162687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11991</xdr:rowOff>
    </xdr:from>
    <xdr:ext cx="405111" cy="259045"/>
    <xdr:sp macro="" textlink="">
      <xdr:nvSpPr>
        <xdr:cNvPr id="886" name="【庁舎】&#10;有形固定資産減価償却率該当値テキスト">
          <a:extLst>
            <a:ext uri="{FF2B5EF4-FFF2-40B4-BE49-F238E27FC236}">
              <a16:creationId xmlns:a16="http://schemas.microsoft.com/office/drawing/2014/main" id="{DECE6A34-8327-405C-BD4D-274BCB5F281E}"/>
            </a:ext>
          </a:extLst>
        </xdr:cNvPr>
        <xdr:cNvSpPr txBox="1"/>
      </xdr:nvSpPr>
      <xdr:spPr>
        <a:xfrm>
          <a:off x="16357600"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887" name="楕円 886">
          <a:extLst>
            <a:ext uri="{FF2B5EF4-FFF2-40B4-BE49-F238E27FC236}">
              <a16:creationId xmlns:a16="http://schemas.microsoft.com/office/drawing/2014/main" id="{A3C3397F-4216-4171-AA29-8EFCF3754ECC}"/>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51707</xdr:rowOff>
    </xdr:from>
    <xdr:to>
      <xdr:col>85</xdr:col>
      <xdr:colOff>127000</xdr:colOff>
      <xdr:row>106</xdr:row>
      <xdr:rowOff>84364</xdr:rowOff>
    </xdr:to>
    <xdr:cxnSp macro="">
      <xdr:nvCxnSpPr>
        <xdr:cNvPr id="888" name="直線コネクタ 887">
          <a:extLst>
            <a:ext uri="{FF2B5EF4-FFF2-40B4-BE49-F238E27FC236}">
              <a16:creationId xmlns:a16="http://schemas.microsoft.com/office/drawing/2014/main" id="{97DD6256-6FB8-4F0D-8393-F844C6EF757C}"/>
            </a:ext>
          </a:extLst>
        </xdr:cNvPr>
        <xdr:cNvCxnSpPr/>
      </xdr:nvCxnSpPr>
      <xdr:spPr>
        <a:xfrm>
          <a:off x="15481300" y="182254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889" name="楕円 888">
          <a:extLst>
            <a:ext uri="{FF2B5EF4-FFF2-40B4-BE49-F238E27FC236}">
              <a16:creationId xmlns:a16="http://schemas.microsoft.com/office/drawing/2014/main" id="{6319D880-0FC9-4529-8070-52A0DC212A90}"/>
            </a:ext>
          </a:extLst>
        </xdr:cNvPr>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17418</xdr:rowOff>
    </xdr:from>
    <xdr:to>
      <xdr:col>81</xdr:col>
      <xdr:colOff>50800</xdr:colOff>
      <xdr:row>106</xdr:row>
      <xdr:rowOff>51707</xdr:rowOff>
    </xdr:to>
    <xdr:cxnSp macro="">
      <xdr:nvCxnSpPr>
        <xdr:cNvPr id="890" name="直線コネクタ 889">
          <a:extLst>
            <a:ext uri="{FF2B5EF4-FFF2-40B4-BE49-F238E27FC236}">
              <a16:creationId xmlns:a16="http://schemas.microsoft.com/office/drawing/2014/main" id="{6B2D1EE9-2F9A-4B62-BC20-C79BAA5813E6}"/>
            </a:ext>
          </a:extLst>
        </xdr:cNvPr>
        <xdr:cNvCxnSpPr/>
      </xdr:nvCxnSpPr>
      <xdr:spPr>
        <a:xfrm>
          <a:off x="14592300" y="181911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91" name="楕円 890">
          <a:extLst>
            <a:ext uri="{FF2B5EF4-FFF2-40B4-BE49-F238E27FC236}">
              <a16:creationId xmlns:a16="http://schemas.microsoft.com/office/drawing/2014/main" id="{BBF36038-D8C4-451D-95AB-9785388E7832}"/>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17418</xdr:rowOff>
    </xdr:to>
    <xdr:cxnSp macro="">
      <xdr:nvCxnSpPr>
        <xdr:cNvPr id="892" name="直線コネクタ 891">
          <a:extLst>
            <a:ext uri="{FF2B5EF4-FFF2-40B4-BE49-F238E27FC236}">
              <a16:creationId xmlns:a16="http://schemas.microsoft.com/office/drawing/2014/main" id="{8FB75D28-7F93-4D31-93A2-500AFB0C9CBB}"/>
            </a:ext>
          </a:extLst>
        </xdr:cNvPr>
        <xdr:cNvCxnSpPr/>
      </xdr:nvCxnSpPr>
      <xdr:spPr>
        <a:xfrm>
          <a:off x="13703300" y="181568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69487</xdr:rowOff>
    </xdr:from>
    <xdr:to>
      <xdr:col>67</xdr:col>
      <xdr:colOff>101600</xdr:colOff>
      <xdr:row>105</xdr:row>
      <xdr:rowOff>171087</xdr:rowOff>
    </xdr:to>
    <xdr:sp macro="" textlink="">
      <xdr:nvSpPr>
        <xdr:cNvPr id="893" name="楕円 892">
          <a:extLst>
            <a:ext uri="{FF2B5EF4-FFF2-40B4-BE49-F238E27FC236}">
              <a16:creationId xmlns:a16="http://schemas.microsoft.com/office/drawing/2014/main" id="{1FB9D853-DFF9-42AC-BB00-5A2781D51CFB}"/>
            </a:ext>
          </a:extLst>
        </xdr:cNvPr>
        <xdr:cNvSpPr/>
      </xdr:nvSpPr>
      <xdr:spPr>
        <a:xfrm>
          <a:off x="1276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120287</xdr:rowOff>
    </xdr:from>
    <xdr:to>
      <xdr:col>71</xdr:col>
      <xdr:colOff>177800</xdr:colOff>
      <xdr:row>105</xdr:row>
      <xdr:rowOff>154577</xdr:rowOff>
    </xdr:to>
    <xdr:cxnSp macro="">
      <xdr:nvCxnSpPr>
        <xdr:cNvPr id="894" name="直線コネクタ 893">
          <a:extLst>
            <a:ext uri="{FF2B5EF4-FFF2-40B4-BE49-F238E27FC236}">
              <a16:creationId xmlns:a16="http://schemas.microsoft.com/office/drawing/2014/main" id="{5A86CF7C-F7AC-46F2-A417-4AE84AB23279}"/>
            </a:ext>
          </a:extLst>
        </xdr:cNvPr>
        <xdr:cNvCxnSpPr/>
      </xdr:nvCxnSpPr>
      <xdr:spPr>
        <a:xfrm>
          <a:off x="12814300" y="181225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AC9CF836-100B-4804-A21A-0C1881F227F2}"/>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EAE9C0CA-E4AD-449A-BA4C-D652221D771C}"/>
            </a:ext>
          </a:extLst>
        </xdr:cNvPr>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BF52C6AA-3BA9-467E-B9AC-5358C3A31ACB}"/>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BBA08FAE-8D4B-4074-A859-038B6074B4D2}"/>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899" name="n_1mainValue【庁舎】&#10;有形固定資産減価償却率">
          <a:extLst>
            <a:ext uri="{FF2B5EF4-FFF2-40B4-BE49-F238E27FC236}">
              <a16:creationId xmlns:a16="http://schemas.microsoft.com/office/drawing/2014/main" id="{103B6D22-3E09-4ADD-8010-76949FA65B70}"/>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900" name="n_2mainValue【庁舎】&#10;有形固定資産減価償却率">
          <a:extLst>
            <a:ext uri="{FF2B5EF4-FFF2-40B4-BE49-F238E27FC236}">
              <a16:creationId xmlns:a16="http://schemas.microsoft.com/office/drawing/2014/main" id="{301A5FBE-CF01-4BA2-B9A3-49AED1CFBEB1}"/>
            </a:ext>
          </a:extLst>
        </xdr:cNvPr>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901" name="n_3mainValue【庁舎】&#10;有形固定資産減価償却率">
          <a:extLst>
            <a:ext uri="{FF2B5EF4-FFF2-40B4-BE49-F238E27FC236}">
              <a16:creationId xmlns:a16="http://schemas.microsoft.com/office/drawing/2014/main" id="{283E2502-CC74-4335-B499-8E3100E28567}"/>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162214</xdr:rowOff>
    </xdr:from>
    <xdr:ext cx="405111" cy="259045"/>
    <xdr:sp macro="" textlink="">
      <xdr:nvSpPr>
        <xdr:cNvPr id="902" name="n_4mainValue【庁舎】&#10;有形固定資産減価償却率">
          <a:extLst>
            <a:ext uri="{FF2B5EF4-FFF2-40B4-BE49-F238E27FC236}">
              <a16:creationId xmlns:a16="http://schemas.microsoft.com/office/drawing/2014/main" id="{554B6911-CAC9-43E5-97CD-3D699FA840DA}"/>
            </a:ext>
          </a:extLst>
        </xdr:cNvPr>
        <xdr:cNvSpPr txBox="1"/>
      </xdr:nvSpPr>
      <xdr:spPr>
        <a:xfrm>
          <a:off x="12611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6227B88C-AB13-4040-866E-84BC823DFD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A2DBB374-B719-4FAB-B263-8068C06AAD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BB23F717-DE19-48A1-92B3-30B617F37B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95C26993-AE0A-4298-9D4E-ADF426F24D4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F99C8356-A57B-4159-816F-19C3853F27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CD37643E-25FC-43A8-B541-49905F5335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766736C4-4A17-4C55-B192-D3F9C5720F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012894C5-C961-4870-914C-AF2253BE85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EF00F2A4-EF1C-4277-801A-C36DDBC040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5B693C23-01CD-4925-A9DB-C317B37A63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CCCB1E70-5F4B-434D-B62C-C2C51CC4B00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D071608D-5F1C-45BA-889D-89436FC2646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CF58CA7E-2F6D-4E75-9AB2-0D3B4B5CEF8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AA279F53-F481-430C-BA20-A7EC490F27E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ACE02B9D-16FF-402C-8310-39B8F8526B6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53A7306A-19F2-4EA9-8AB8-3FC46C217BF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CCD4C064-C02F-4AC1-8AAC-4A14714416B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C35FD8A0-F6A9-4299-8FA5-43CC25931D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BEC8405C-6652-4E99-B1D1-98E9E4BF7D3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99B571E1-8C11-4855-956D-4219975BFE2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7223BE75-87E9-4EBD-B241-10C1F52AE5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DE3C6C02-01DE-49AE-944C-10DA004E897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2F1B0FDF-167E-4C61-B6A2-42ED8A9C49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C8BB6DC0-5BC7-4C52-8E47-80352E6C572D}"/>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9520F50D-AED6-40C5-86FE-A0A7A7496F39}"/>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D398E7BB-0906-4D29-B2F1-3D4DB2BA2E42}"/>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8ED40104-74E3-4584-AD86-12F3646B8D5C}"/>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1FCFA14E-9415-4C04-8A0E-9DB70FFCF8AF}"/>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31" name="【庁舎】&#10;一人当たり面積平均値テキスト">
          <a:extLst>
            <a:ext uri="{FF2B5EF4-FFF2-40B4-BE49-F238E27FC236}">
              <a16:creationId xmlns:a16="http://schemas.microsoft.com/office/drawing/2014/main" id="{F6AC8ECD-C2C4-4929-8CB8-1B5F0B13B31F}"/>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BA2CEEB3-69ED-40CF-8A87-ADBB56D89F9E}"/>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FB6C6A6D-980A-4521-814D-3C84760D344C}"/>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F40CF169-7226-4A39-8299-0AA6B0DD87BD}"/>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37D2E10D-55C8-4892-A3A5-CEAE3DC0E642}"/>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FBA4EDE6-AE98-412A-819B-F7454230EB30}"/>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4443E61-D262-4ED4-9BBD-79F8BE2109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6EAE2EE-A47D-472C-BD50-E5EC64B2C0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2D4B89AC-3AD9-44A5-AF69-7E25377C7C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E9B4A89-7B2A-49A1-B0E1-00C92352F9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6392A78-D881-43D3-934A-893DDB0E73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97789</xdr:rowOff>
    </xdr:from>
    <xdr:to>
      <xdr:col>116</xdr:col>
      <xdr:colOff>114300</xdr:colOff>
      <xdr:row>104</xdr:row>
      <xdr:rowOff>27939</xdr:rowOff>
    </xdr:to>
    <xdr:sp macro="" textlink="">
      <xdr:nvSpPr>
        <xdr:cNvPr id="942" name="楕円 941">
          <a:extLst>
            <a:ext uri="{FF2B5EF4-FFF2-40B4-BE49-F238E27FC236}">
              <a16:creationId xmlns:a16="http://schemas.microsoft.com/office/drawing/2014/main" id="{4DC970BB-EC51-4383-8925-21A2A176F112}"/>
            </a:ext>
          </a:extLst>
        </xdr:cNvPr>
        <xdr:cNvSpPr/>
      </xdr:nvSpPr>
      <xdr:spPr>
        <a:xfrm>
          <a:off x="221107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120666</xdr:rowOff>
    </xdr:from>
    <xdr:ext cx="469744" cy="259045"/>
    <xdr:sp macro="" textlink="">
      <xdr:nvSpPr>
        <xdr:cNvPr id="943" name="【庁舎】&#10;一人当たり面積該当値テキスト">
          <a:extLst>
            <a:ext uri="{FF2B5EF4-FFF2-40B4-BE49-F238E27FC236}">
              <a16:creationId xmlns:a16="http://schemas.microsoft.com/office/drawing/2014/main" id="{5FD3C753-5A76-4D66-89F2-B1CF8FD3230A}"/>
            </a:ext>
          </a:extLst>
        </xdr:cNvPr>
        <xdr:cNvSpPr txBox="1"/>
      </xdr:nvSpPr>
      <xdr:spPr>
        <a:xfrm>
          <a:off x="22199600"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101600</xdr:rowOff>
    </xdr:from>
    <xdr:to>
      <xdr:col>112</xdr:col>
      <xdr:colOff>38100</xdr:colOff>
      <xdr:row>104</xdr:row>
      <xdr:rowOff>31750</xdr:rowOff>
    </xdr:to>
    <xdr:sp macro="" textlink="">
      <xdr:nvSpPr>
        <xdr:cNvPr id="944" name="楕円 943">
          <a:extLst>
            <a:ext uri="{FF2B5EF4-FFF2-40B4-BE49-F238E27FC236}">
              <a16:creationId xmlns:a16="http://schemas.microsoft.com/office/drawing/2014/main" id="{437A64F0-2CEC-4B63-83BD-EB38BE086314}"/>
            </a:ext>
          </a:extLst>
        </xdr:cNvPr>
        <xdr:cNvSpPr/>
      </xdr:nvSpPr>
      <xdr:spPr>
        <a:xfrm>
          <a:off x="21272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148589</xdr:rowOff>
    </xdr:from>
    <xdr:to>
      <xdr:col>116</xdr:col>
      <xdr:colOff>63500</xdr:colOff>
      <xdr:row>103</xdr:row>
      <xdr:rowOff>152400</xdr:rowOff>
    </xdr:to>
    <xdr:cxnSp macro="">
      <xdr:nvCxnSpPr>
        <xdr:cNvPr id="945" name="直線コネクタ 944">
          <a:extLst>
            <a:ext uri="{FF2B5EF4-FFF2-40B4-BE49-F238E27FC236}">
              <a16:creationId xmlns:a16="http://schemas.microsoft.com/office/drawing/2014/main" id="{0C1762BD-78BD-4FB2-8531-C4A9159A7FF7}"/>
            </a:ext>
          </a:extLst>
        </xdr:cNvPr>
        <xdr:cNvCxnSpPr/>
      </xdr:nvCxnSpPr>
      <xdr:spPr>
        <a:xfrm flipV="1">
          <a:off x="21323300" y="178079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946" name="楕円 945">
          <a:extLst>
            <a:ext uri="{FF2B5EF4-FFF2-40B4-BE49-F238E27FC236}">
              <a16:creationId xmlns:a16="http://schemas.microsoft.com/office/drawing/2014/main" id="{C71C8CD2-D10A-483E-9153-E0F6057E6539}"/>
            </a:ext>
          </a:extLst>
        </xdr:cNvPr>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152400</xdr:rowOff>
    </xdr:from>
    <xdr:to>
      <xdr:col>111</xdr:col>
      <xdr:colOff>177800</xdr:colOff>
      <xdr:row>103</xdr:row>
      <xdr:rowOff>156211</xdr:rowOff>
    </xdr:to>
    <xdr:cxnSp macro="">
      <xdr:nvCxnSpPr>
        <xdr:cNvPr id="947" name="直線コネクタ 946">
          <a:extLst>
            <a:ext uri="{FF2B5EF4-FFF2-40B4-BE49-F238E27FC236}">
              <a16:creationId xmlns:a16="http://schemas.microsoft.com/office/drawing/2014/main" id="{6975E73F-201E-4E4C-8539-8C346B2EC9DA}"/>
            </a:ext>
          </a:extLst>
        </xdr:cNvPr>
        <xdr:cNvCxnSpPr/>
      </xdr:nvCxnSpPr>
      <xdr:spPr>
        <a:xfrm flipV="1">
          <a:off x="20434300" y="178117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109220</xdr:rowOff>
    </xdr:from>
    <xdr:to>
      <xdr:col>102</xdr:col>
      <xdr:colOff>165100</xdr:colOff>
      <xdr:row>104</xdr:row>
      <xdr:rowOff>39370</xdr:rowOff>
    </xdr:to>
    <xdr:sp macro="" textlink="">
      <xdr:nvSpPr>
        <xdr:cNvPr id="948" name="楕円 947">
          <a:extLst>
            <a:ext uri="{FF2B5EF4-FFF2-40B4-BE49-F238E27FC236}">
              <a16:creationId xmlns:a16="http://schemas.microsoft.com/office/drawing/2014/main" id="{FCA575FA-563B-454C-B603-98BF77EA9FA6}"/>
            </a:ext>
          </a:extLst>
        </xdr:cNvPr>
        <xdr:cNvSpPr/>
      </xdr:nvSpPr>
      <xdr:spPr>
        <a:xfrm>
          <a:off x="19494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103</xdr:row>
      <xdr:rowOff>160020</xdr:rowOff>
    </xdr:to>
    <xdr:cxnSp macro="">
      <xdr:nvCxnSpPr>
        <xdr:cNvPr id="949" name="直線コネクタ 948">
          <a:extLst>
            <a:ext uri="{FF2B5EF4-FFF2-40B4-BE49-F238E27FC236}">
              <a16:creationId xmlns:a16="http://schemas.microsoft.com/office/drawing/2014/main" id="{7EDC7149-90AE-41FB-884A-6D805339D979}"/>
            </a:ext>
          </a:extLst>
        </xdr:cNvPr>
        <xdr:cNvCxnSpPr/>
      </xdr:nvCxnSpPr>
      <xdr:spPr>
        <a:xfrm flipV="1">
          <a:off x="19545300" y="17815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113030</xdr:rowOff>
    </xdr:from>
    <xdr:to>
      <xdr:col>98</xdr:col>
      <xdr:colOff>38100</xdr:colOff>
      <xdr:row>104</xdr:row>
      <xdr:rowOff>43180</xdr:rowOff>
    </xdr:to>
    <xdr:sp macro="" textlink="">
      <xdr:nvSpPr>
        <xdr:cNvPr id="950" name="楕円 949">
          <a:extLst>
            <a:ext uri="{FF2B5EF4-FFF2-40B4-BE49-F238E27FC236}">
              <a16:creationId xmlns:a16="http://schemas.microsoft.com/office/drawing/2014/main" id="{D0E5C33B-5D7B-4778-BDFC-6BBE89E830F4}"/>
            </a:ext>
          </a:extLst>
        </xdr:cNvPr>
        <xdr:cNvSpPr/>
      </xdr:nvSpPr>
      <xdr:spPr>
        <a:xfrm>
          <a:off x="18605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160020</xdr:rowOff>
    </xdr:from>
    <xdr:to>
      <xdr:col>102</xdr:col>
      <xdr:colOff>114300</xdr:colOff>
      <xdr:row>103</xdr:row>
      <xdr:rowOff>163830</xdr:rowOff>
    </xdr:to>
    <xdr:cxnSp macro="">
      <xdr:nvCxnSpPr>
        <xdr:cNvPr id="951" name="直線コネクタ 950">
          <a:extLst>
            <a:ext uri="{FF2B5EF4-FFF2-40B4-BE49-F238E27FC236}">
              <a16:creationId xmlns:a16="http://schemas.microsoft.com/office/drawing/2014/main" id="{3459ECC5-3A7A-40EE-8152-5F7AB498CBF0}"/>
            </a:ext>
          </a:extLst>
        </xdr:cNvPr>
        <xdr:cNvCxnSpPr/>
      </xdr:nvCxnSpPr>
      <xdr:spPr>
        <a:xfrm flipV="1">
          <a:off x="18656300" y="17819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52" name="n_1aveValue【庁舎】&#10;一人当たり面積">
          <a:extLst>
            <a:ext uri="{FF2B5EF4-FFF2-40B4-BE49-F238E27FC236}">
              <a16:creationId xmlns:a16="http://schemas.microsoft.com/office/drawing/2014/main" id="{0C5F2496-9DB6-4370-96AD-9603D35DCE27}"/>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3" name="n_2aveValue【庁舎】&#10;一人当たり面積">
          <a:extLst>
            <a:ext uri="{FF2B5EF4-FFF2-40B4-BE49-F238E27FC236}">
              <a16:creationId xmlns:a16="http://schemas.microsoft.com/office/drawing/2014/main" id="{B147F5C5-AC57-4BCA-8BC4-FE537DD8B514}"/>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a:extLst>
            <a:ext uri="{FF2B5EF4-FFF2-40B4-BE49-F238E27FC236}">
              <a16:creationId xmlns:a16="http://schemas.microsoft.com/office/drawing/2014/main" id="{1A010284-B259-4F4E-A4CA-9F4D614393C9}"/>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5" name="n_4aveValue【庁舎】&#10;一人当たり面積">
          <a:extLst>
            <a:ext uri="{FF2B5EF4-FFF2-40B4-BE49-F238E27FC236}">
              <a16:creationId xmlns:a16="http://schemas.microsoft.com/office/drawing/2014/main" id="{A9D5E24A-FDD2-43E8-A57E-ED673F01C3B7}"/>
            </a:ext>
          </a:extLst>
        </xdr:cNvPr>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48277</xdr:rowOff>
    </xdr:from>
    <xdr:ext cx="469744" cy="259045"/>
    <xdr:sp macro="" textlink="">
      <xdr:nvSpPr>
        <xdr:cNvPr id="956" name="n_1mainValue【庁舎】&#10;一人当たり面積">
          <a:extLst>
            <a:ext uri="{FF2B5EF4-FFF2-40B4-BE49-F238E27FC236}">
              <a16:creationId xmlns:a16="http://schemas.microsoft.com/office/drawing/2014/main" id="{FBBD57BE-B9E2-4A23-BCC5-B7000386BC77}"/>
            </a:ext>
          </a:extLst>
        </xdr:cNvPr>
        <xdr:cNvSpPr txBox="1"/>
      </xdr:nvSpPr>
      <xdr:spPr>
        <a:xfrm>
          <a:off x="21075727"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957" name="n_2mainValue【庁舎】&#10;一人当たり面積">
          <a:extLst>
            <a:ext uri="{FF2B5EF4-FFF2-40B4-BE49-F238E27FC236}">
              <a16:creationId xmlns:a16="http://schemas.microsoft.com/office/drawing/2014/main" id="{FC04A507-2F46-410A-B332-6CF169D0A112}"/>
            </a:ext>
          </a:extLst>
        </xdr:cNvPr>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55897</xdr:rowOff>
    </xdr:from>
    <xdr:ext cx="469744" cy="259045"/>
    <xdr:sp macro="" textlink="">
      <xdr:nvSpPr>
        <xdr:cNvPr id="958" name="n_3mainValue【庁舎】&#10;一人当たり面積">
          <a:extLst>
            <a:ext uri="{FF2B5EF4-FFF2-40B4-BE49-F238E27FC236}">
              <a16:creationId xmlns:a16="http://schemas.microsoft.com/office/drawing/2014/main" id="{A317C2DF-3458-4360-93FE-0EB2029C866E}"/>
            </a:ext>
          </a:extLst>
        </xdr:cNvPr>
        <xdr:cNvSpPr txBox="1"/>
      </xdr:nvSpPr>
      <xdr:spPr>
        <a:xfrm>
          <a:off x="19310427" y="175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59707</xdr:rowOff>
    </xdr:from>
    <xdr:ext cx="469744" cy="259045"/>
    <xdr:sp macro="" textlink="">
      <xdr:nvSpPr>
        <xdr:cNvPr id="959" name="n_4mainValue【庁舎】&#10;一人当たり面積">
          <a:extLst>
            <a:ext uri="{FF2B5EF4-FFF2-40B4-BE49-F238E27FC236}">
              <a16:creationId xmlns:a16="http://schemas.microsoft.com/office/drawing/2014/main" id="{7C666F8E-E5A2-4984-B819-99C2907B2528}"/>
            </a:ext>
          </a:extLst>
        </xdr:cNvPr>
        <xdr:cNvSpPr txBox="1"/>
      </xdr:nvSpPr>
      <xdr:spPr>
        <a:xfrm>
          <a:off x="184214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6B9826E0-FC31-41EF-B680-09ADDD2B452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1682670C-80AB-4BC5-83C5-71A8DFF31D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89EC9227-1E73-437B-B732-3557605727D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体育館については、主力施設である小田原アリーナが完成から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年程度である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ため、有形固定資産減価償却率が大幅には伸びていない。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一方、庁舎や保健センターは、施設の完成から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年以上経過しており、他の施設よりも有形固定資産減価償却率が高く、類似団体平均よりも上回っている。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一般廃棄物処理施設は、令和元年度に環境事業センター焼却施設基幹的設備を新規取得したことにより、有形固定資産減価償却率が類似団体を大きく下回った状態が続いている。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市民会館は、令和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年度に市民ホール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を新規取得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したことにより、有形固定資産減価償却率が類似団体を大きく下回っている。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公共施設等総合管理計画と付随する個別計画に基づき、長寿命化等による大規模改修のコストが多く発生することが見込まれており、資産台帳と計画を連動させた優先順位付けやコストの平準化が課題となっ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187,040
183,826
113.60
88,017,699
82,700,076
5,132,299
40,382,203
57,306,222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扶助費や社会保障関係の特別会計への繰出金等の増加により、単年度指数は、平成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年度をピークに低下傾向にあり、平成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年度以降は概ね横ばいで、令和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0.91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今後も、事業の見直しによる歳出削減と歳入の確保に努め、財政基盤の強化を図る。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54610</xdr:rowOff>
    </xdr:from>
    <xdr:to>
      <xdr:col>23</xdr:col>
      <xdr:colOff>133350</xdr:colOff>
      <xdr:row>40</xdr:row>
      <xdr:rowOff>102870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1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54610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40</xdr:row>
      <xdr:rowOff>6350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52070</xdr:rowOff>
    </xdr:from>
    <xdr:to>
      <xdr:col>23</xdr:col>
      <xdr:colOff>184150</xdr:colOff>
      <xdr:row>40</xdr:row>
      <xdr:rowOff>153670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68597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3810</xdr:rowOff>
    </xdr:from>
    <xdr:to>
      <xdr:col>19</xdr:col>
      <xdr:colOff>184150</xdr:colOff>
      <xdr:row>40</xdr:row>
      <xdr:rowOff>105410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115587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扶助費の増加傾向が続く中、公債費等の抑制により、経常的経費充当一般財源等の増を抑制している。令和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年度は市税や地方交付税等の収入が増加した一方で、扶助費や公債費など経常的な支出の増加割合が大きかったため、経常収支比率が微増となった。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神奈川県平均より低い比率だが、今後とも経常的経費の削減に努める。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64</xdr:row>
      <xdr:rowOff>143933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006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64</xdr:row>
      <xdr:rowOff>127846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26090"/>
          <a:ext cx="8890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64</xdr:row>
      <xdr:rowOff>55456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26090"/>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55456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880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年度の会計年度任用職員制度の導入等により増加傾向が続いている。令和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年度は、人件費は給与改定に伴う職員給与費や各種手当等の増により前年度から微増、物件費等は新型コロナウイルス感染症の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類移行による減により、前年度比約</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億円の減であっため、人口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全国平均と比較して低い額となっているが、今後も施設の老朽化に伴う維持補修費の増等が見込まれることから、事業の見直しや効率的な運営に努める。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49933</xdr:rowOff>
    </xdr:from>
    <xdr:to>
      <xdr:col>23</xdr:col>
      <xdr:colOff>133350</xdr:colOff>
      <xdr:row>85</xdr:row>
      <xdr:rowOff>157175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23183"/>
          <a:ext cx="838200" cy="10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115522</xdr:rowOff>
    </xdr:from>
    <xdr:to>
      <xdr:col>19</xdr:col>
      <xdr:colOff>133350</xdr:colOff>
      <xdr:row>85</xdr:row>
      <xdr:rowOff>157175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17322"/>
          <a:ext cx="889000" cy="2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68957</xdr:rowOff>
    </xdr:from>
    <xdr:to>
      <xdr:col>15</xdr:col>
      <xdr:colOff>82550</xdr:colOff>
      <xdr:row>84</xdr:row>
      <xdr:rowOff>115522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99307"/>
          <a:ext cx="889000" cy="2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64224</xdr:rowOff>
    </xdr:from>
    <xdr:to>
      <xdr:col>11</xdr:col>
      <xdr:colOff>31750</xdr:colOff>
      <xdr:row>83</xdr:row>
      <xdr:rowOff>68957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23124"/>
          <a:ext cx="889000" cy="17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170583</xdr:rowOff>
    </xdr:from>
    <xdr:to>
      <xdr:col>23</xdr:col>
      <xdr:colOff>184150</xdr:colOff>
      <xdr:row>85</xdr:row>
      <xdr:rowOff>100733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142660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4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106375</xdr:rowOff>
    </xdr:from>
    <xdr:to>
      <xdr:col>19</xdr:col>
      <xdr:colOff>184150</xdr:colOff>
      <xdr:row>86</xdr:row>
      <xdr:rowOff>36525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21302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66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64722</xdr:rowOff>
    </xdr:from>
    <xdr:to>
      <xdr:col>15</xdr:col>
      <xdr:colOff>133350</xdr:colOff>
      <xdr:row>84</xdr:row>
      <xdr:rowOff>166322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151099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18157</xdr:rowOff>
    </xdr:from>
    <xdr:to>
      <xdr:col>11</xdr:col>
      <xdr:colOff>82550</xdr:colOff>
      <xdr:row>83</xdr:row>
      <xdr:rowOff>119757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104534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13424</xdr:rowOff>
    </xdr:from>
    <xdr:to>
      <xdr:col>7</xdr:col>
      <xdr:colOff>31750</xdr:colOff>
      <xdr:row>82</xdr:row>
      <xdr:rowOff>115024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99801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5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給与については、人事院勧告に準じた改定を行い国公準拠化を図っている。</a:t>
          </a:r>
        </a:p>
        <a:p>
          <a:r>
            <a:rPr kumimoji="1" lang="ja-JP" altLang="en-US" sz="1300">
              <a:latin typeface="ＭＳ Ｐゴシック" panose="020B0600070205080204" pitchFamily="50" charset="-128"/>
              <a:ea typeface="ＭＳ Ｐゴシック" panose="020B0600070205080204" pitchFamily="50" charset="-128"/>
            </a:rPr>
            <a:t>　ラスパイレス指数が減少した要因としては、職員の勤続年数など、職員構成の変動によるもの。今後も引き続き、適正な給与水準の維持に努める。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56739"/>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945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149861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21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77470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2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年度末に広域消防を受託したことに伴い、類似団体平均を上回る形となっている。</a:t>
          </a:r>
        </a:p>
        <a:p>
          <a:r>
            <a:rPr kumimoji="1" lang="ja-JP" altLang="en-US" sz="1300">
              <a:latin typeface="ＭＳ Ｐゴシック" panose="020B0600070205080204" pitchFamily="50" charset="-128"/>
              <a:ea typeface="ＭＳ Ｐゴシック" panose="020B0600070205080204" pitchFamily="50" charset="-128"/>
            </a:rPr>
            <a:t>　総務・企画部門の新規事業による業務量の増加や業務体制の見直しにより、近年、職員数は微増傾向にあるものの、引き続き適正化に努める。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103717</xdr:rowOff>
    </xdr:from>
    <xdr:to>
      <xdr:col>81</xdr:col>
      <xdr:colOff>44450</xdr:colOff>
      <xdr:row>65</xdr:row>
      <xdr:rowOff>4656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7651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103717</xdr:rowOff>
    </xdr:from>
    <xdr:to>
      <xdr:col>77</xdr:col>
      <xdr:colOff>44450</xdr:colOff>
      <xdr:row>64</xdr:row>
      <xdr:rowOff>103717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7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91652</xdr:rowOff>
    </xdr:from>
    <xdr:to>
      <xdr:col>72</xdr:col>
      <xdr:colOff>203200</xdr:colOff>
      <xdr:row>64</xdr:row>
      <xdr:rowOff>103717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06445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59479</xdr:rowOff>
    </xdr:from>
    <xdr:to>
      <xdr:col>68</xdr:col>
      <xdr:colOff>152400</xdr:colOff>
      <xdr:row>64</xdr:row>
      <xdr:rowOff>91652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3227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125306</xdr:rowOff>
    </xdr:from>
    <xdr:to>
      <xdr:col>81</xdr:col>
      <xdr:colOff>95250</xdr:colOff>
      <xdr:row>65</xdr:row>
      <xdr:rowOff>55456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97383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52917</xdr:rowOff>
    </xdr:from>
    <xdr:to>
      <xdr:col>77</xdr:col>
      <xdr:colOff>95250</xdr:colOff>
      <xdr:row>64</xdr:row>
      <xdr:rowOff>154517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139294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52917</xdr:rowOff>
    </xdr:from>
    <xdr:to>
      <xdr:col>73</xdr:col>
      <xdr:colOff>44450</xdr:colOff>
      <xdr:row>64</xdr:row>
      <xdr:rowOff>154517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139294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40852</xdr:rowOff>
    </xdr:from>
    <xdr:to>
      <xdr:col>68</xdr:col>
      <xdr:colOff>203200</xdr:colOff>
      <xdr:row>64</xdr:row>
      <xdr:rowOff>142452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127229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8679</xdr:rowOff>
    </xdr:from>
    <xdr:to>
      <xdr:col>64</xdr:col>
      <xdr:colOff>152400</xdr:colOff>
      <xdr:row>64</xdr:row>
      <xdr:rowOff>110279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95056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大規模事業の元利償還の開始により、実質公債費比率は増加に転じている。今後も、全会計を通じて市債等の債務残高の縮減に努めていくことを基本に、公債費負担の改善に努める。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80131</xdr:rowOff>
    </xdr:from>
    <xdr:to>
      <xdr:col>81</xdr:col>
      <xdr:colOff>44450</xdr:colOff>
      <xdr:row>39</xdr:row>
      <xdr:rowOff>160565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6668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80131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092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22678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22678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29331</xdr:rowOff>
    </xdr:from>
    <xdr:to>
      <xdr:col>77</xdr:col>
      <xdr:colOff>95250</xdr:colOff>
      <xdr:row>39</xdr:row>
      <xdr:rowOff>130931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債務負担行為に基づく支出予定額は減少傾向、地方債現在高は増加傾向、充当可能財源とされる基金残高は減少傾向にあることから、将来負担比率は増加傾向にある。令和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年度は、充当可能財源の減により将来負担比率は増加しているが、神奈川県平均よりは下回っている。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事業の進展により地方債残高が増加することが見込まれる一方、老朽化した公共施設の維持管理が喫緊の課題となっていることから、これまで以上に投資と負担のバランスを意識した財政運営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125624</xdr:rowOff>
    </xdr:from>
    <xdr:to>
      <xdr:col>81</xdr:col>
      <xdr:colOff>44450</xdr:colOff>
      <xdr:row>18</xdr:row>
      <xdr:rowOff>56727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040274"/>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59267</xdr:rowOff>
    </xdr:from>
    <xdr:to>
      <xdr:col>77</xdr:col>
      <xdr:colOff>44450</xdr:colOff>
      <xdr:row>17</xdr:row>
      <xdr:rowOff>125624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97391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83926</xdr:rowOff>
    </xdr:from>
    <xdr:to>
      <xdr:col>72</xdr:col>
      <xdr:colOff>203200</xdr:colOff>
      <xdr:row>17</xdr:row>
      <xdr:rowOff>59267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827126"/>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165417</xdr:rowOff>
    </xdr:from>
    <xdr:to>
      <xdr:col>68</xdr:col>
      <xdr:colOff>152400</xdr:colOff>
      <xdr:row>16</xdr:row>
      <xdr:rowOff>83926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565717"/>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45102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5927</xdr:rowOff>
    </xdr:from>
    <xdr:to>
      <xdr:col>81</xdr:col>
      <xdr:colOff>95250</xdr:colOff>
      <xdr:row>18</xdr:row>
      <xdr:rowOff>107527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149454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6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74824</xdr:rowOff>
    </xdr:from>
    <xdr:to>
      <xdr:col>77</xdr:col>
      <xdr:colOff>95250</xdr:colOff>
      <xdr:row>18</xdr:row>
      <xdr:rowOff>4974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161201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75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8467</xdr:rowOff>
    </xdr:from>
    <xdr:to>
      <xdr:col>73</xdr:col>
      <xdr:colOff>44450</xdr:colOff>
      <xdr:row>17</xdr:row>
      <xdr:rowOff>110067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94844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33126</xdr:rowOff>
    </xdr:from>
    <xdr:to>
      <xdr:col>68</xdr:col>
      <xdr:colOff>203200</xdr:colOff>
      <xdr:row>16</xdr:row>
      <xdr:rowOff>134726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119503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6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114617</xdr:rowOff>
    </xdr:from>
    <xdr:to>
      <xdr:col>64</xdr:col>
      <xdr:colOff>152400</xdr:colOff>
      <xdr:row>15</xdr:row>
      <xdr:rowOff>44767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54944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2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187,040
183,826
113.60
88,017,699
82,700,076
5,132,299
40,382,203
57,306,222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年度末の広域消防体制の整備に伴い、職員数が増となったことから、類似団体平均より高い数値で推移している。令和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年度の増は会計年度任用職員制度の導入により、物件費から人件費へ経費を移動した影響であり、令和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年度以降は概ね横ばいとなっている。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ポイント減少し、神奈川県平均と同程度である。</a:t>
          </a:r>
        </a:p>
        <a:p>
          <a:r>
            <a:rPr kumimoji="1" lang="ja-JP" altLang="en-US" sz="1300">
              <a:latin typeface="ＭＳ Ｐゴシック" panose="020B0600070205080204" pitchFamily="50" charset="-128"/>
              <a:ea typeface="ＭＳ Ｐゴシック" panose="020B0600070205080204" pitchFamily="50" charset="-128"/>
            </a:rPr>
            <a:t>　今後も、給与・手当の適正化や職員数の適正管理に努める。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169863</xdr:rowOff>
    </xdr:from>
    <xdr:to>
      <xdr:col>24</xdr:col>
      <xdr:colOff>25400</xdr:colOff>
      <xdr:row>40</xdr:row>
      <xdr:rowOff>55563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85641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112713</xdr:rowOff>
    </xdr:from>
    <xdr:to>
      <xdr:col>19</xdr:col>
      <xdr:colOff>187325</xdr:colOff>
      <xdr:row>40</xdr:row>
      <xdr:rowOff>55563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7992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112713</xdr:rowOff>
    </xdr:from>
    <xdr:to>
      <xdr:col>15</xdr:col>
      <xdr:colOff>98425</xdr:colOff>
      <xdr:row>40</xdr:row>
      <xdr:rowOff>55563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7992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98425</xdr:rowOff>
    </xdr:from>
    <xdr:to>
      <xdr:col>11</xdr:col>
      <xdr:colOff>9525</xdr:colOff>
      <xdr:row>40</xdr:row>
      <xdr:rowOff>55563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613525"/>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119063</xdr:rowOff>
    </xdr:from>
    <xdr:to>
      <xdr:col>24</xdr:col>
      <xdr:colOff>76200</xdr:colOff>
      <xdr:row>40</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91140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4763</xdr:rowOff>
    </xdr:from>
    <xdr:to>
      <xdr:col>20</xdr:col>
      <xdr:colOff>38100</xdr:colOff>
      <xdr:row>40</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8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91140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94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61913</xdr:rowOff>
    </xdr:from>
    <xdr:to>
      <xdr:col>15</xdr:col>
      <xdr:colOff>149225</xdr:colOff>
      <xdr:row>39</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148290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3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4763</xdr:rowOff>
    </xdr:from>
    <xdr:to>
      <xdr:col>11</xdr:col>
      <xdr:colOff>60325</xdr:colOff>
      <xdr:row>40</xdr:row>
      <xdr:rowOff>106363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8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91140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94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134002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年度は公共施設の電気・ガス料金の増等があり増加に転じ、令和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年度も同様の影響をうけつつも、国の経済対策による電気・ガス料金支援等により、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人件費コストの影響により施設管理委託料や光熱水費等、増加傾向が続いているため、今後とも、物品調達や業務委託において、一層のコスト削減に努める。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143329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461986"/>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143329</xdr:rowOff>
    </xdr:from>
    <xdr:to>
      <xdr:col>78</xdr:col>
      <xdr:colOff>69850</xdr:colOff>
      <xdr:row>14</xdr:row>
      <xdr:rowOff>143329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20072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13</xdr:row>
      <xdr:rowOff>102507</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2007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15</xdr:row>
      <xdr:rowOff>53521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313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92529</xdr:rowOff>
    </xdr:from>
    <xdr:to>
      <xdr:col>78</xdr:col>
      <xdr:colOff>120650</xdr:colOff>
      <xdr:row>15</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92529</xdr:rowOff>
    </xdr:from>
    <xdr:to>
      <xdr:col>74</xdr:col>
      <xdr:colOff>31750</xdr:colOff>
      <xdr:row>13</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32856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障害福祉サービス給付費等の増加傾向が続く中で、生活保護利用者を中心とした自立支援の奏功や少子化等により、令和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年度は微減となったが、社会経済情勢の影響により、事業利用者数の増等による給付費は増加傾向となっている。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9078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7282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69850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151493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842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100892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高齢化の進展などに伴い、介護保険事業や後期高齢者医療事業、国民健康保険事業の各会計において、給付費は増加傾向にあるため、繰出金の増加等の影響により増加傾向にある。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保険料の適正化や介護予防の推進等により、経費の縮減に努めていき、普通会計の負担額を減らしていくよう努める。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95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127000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年度に学校給食費公会計化に伴う影響で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年度以降も同規模で推移している。</a:t>
          </a:r>
        </a:p>
        <a:p>
          <a:r>
            <a:rPr kumimoji="1" lang="ja-JP" altLang="en-US" sz="1300">
              <a:latin typeface="ＭＳ Ｐゴシック" panose="020B0600070205080204" pitchFamily="50" charset="-128"/>
              <a:ea typeface="ＭＳ Ｐゴシック" panose="020B0600070205080204" pitchFamily="50" charset="-128"/>
            </a:rPr>
            <a:t>　県平均と同水準であり全国平均は下回っているが、引き続き事業内容の精査や見直しを行い、支出の適正化に努める。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134620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5956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134620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5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54610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5956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54610</xdr:rowOff>
    </xdr:from>
    <xdr:to>
      <xdr:col>69</xdr:col>
      <xdr:colOff>92075</xdr:colOff>
      <xdr:row>35</xdr:row>
      <xdr:rowOff>54610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055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83820</xdr:rowOff>
    </xdr:from>
    <xdr:to>
      <xdr:col>78</xdr:col>
      <xdr:colOff>120650</xdr:colOff>
      <xdr:row>35</xdr:row>
      <xdr:rowOff>13970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24147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xdr:rowOff>
    </xdr:from>
    <xdr:to>
      <xdr:col>69</xdr:col>
      <xdr:colOff>142875</xdr:colOff>
      <xdr:row>35</xdr:row>
      <xdr:rowOff>105410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90187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90187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普通教室等空調設備設置や斎場整備事業など大規模事業の元利償還の開始により、令和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年度以降増加に転じているが、全国平均及び県平均と比較しともに大きく下回っている。</a:t>
          </a:r>
        </a:p>
        <a:p>
          <a:r>
            <a:rPr kumimoji="1" lang="ja-JP" altLang="en-US" sz="1300">
              <a:latin typeface="ＭＳ Ｐゴシック" panose="020B0600070205080204" pitchFamily="50" charset="-128"/>
              <a:ea typeface="ＭＳ Ｐゴシック" panose="020B0600070205080204" pitchFamily="50" charset="-128"/>
            </a:rPr>
            <a:t>　市債の発行にあたっては新規発行額を抑制することを基本として、市債残高の減少に努めているが、これまで以上に投資と負担のバランスに配慮した財政運営に努める。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132443</xdr:rowOff>
    </xdr:from>
    <xdr:to>
      <xdr:col>24</xdr:col>
      <xdr:colOff>25400</xdr:colOff>
      <xdr:row>77</xdr:row>
      <xdr:rowOff>37193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987800" y="131626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151493</xdr:rowOff>
    </xdr:from>
    <xdr:to>
      <xdr:col>19</xdr:col>
      <xdr:colOff>187325</xdr:colOff>
      <xdr:row>76</xdr:row>
      <xdr:rowOff>132443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010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1814</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010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162379</xdr:rowOff>
    </xdr:from>
    <xdr:to>
      <xdr:col>11</xdr:col>
      <xdr:colOff>9525</xdr:colOff>
      <xdr:row>76</xdr:row>
      <xdr:rowOff>1814</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320800" y="13021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129920</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81643</xdr:rowOff>
    </xdr:from>
    <xdr:to>
      <xdr:col>20</xdr:col>
      <xdr:colOff>38100</xdr:colOff>
      <xdr:row>77</xdr:row>
      <xdr:rowOff>11793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21970</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288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100693</xdr:rowOff>
    </xdr:from>
    <xdr:to>
      <xdr:col>15</xdr:col>
      <xdr:colOff>149225</xdr:colOff>
      <xdr:row>76</xdr:row>
      <xdr:rowOff>30843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41020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122465</xdr:rowOff>
    </xdr:from>
    <xdr:to>
      <xdr:col>11</xdr:col>
      <xdr:colOff>60325</xdr:colOff>
      <xdr:row>76</xdr:row>
      <xdr:rowOff>52614</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62792</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111578</xdr:rowOff>
    </xdr:from>
    <xdr:to>
      <xdr:col>6</xdr:col>
      <xdr:colOff>171450</xdr:colOff>
      <xdr:row>76</xdr:row>
      <xdr:rowOff>41728</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51905</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年度は分母の臨時財政対策債の減により前年度比較で微減しているものの、令和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年度以前と同程度となっている。</a:t>
          </a:r>
        </a:p>
        <a:p>
          <a:r>
            <a:rPr kumimoji="1" lang="ja-JP" altLang="en-US" sz="1300">
              <a:latin typeface="ＭＳ Ｐゴシック" panose="020B0600070205080204" pitchFamily="50" charset="-128"/>
              <a:ea typeface="ＭＳ Ｐゴシック" panose="020B0600070205080204" pitchFamily="50" charset="-128"/>
            </a:rPr>
            <a:t>　依然として人件費や物件費の割合が高いため、全国平均を上回っている状況である。</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39914</xdr:rowOff>
    </xdr:from>
    <xdr:to>
      <xdr:col>82</xdr:col>
      <xdr:colOff>107950</xdr:colOff>
      <xdr:row>78</xdr:row>
      <xdr:rowOff>94343</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5671800" y="134130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118835</xdr:rowOff>
    </xdr:from>
    <xdr:to>
      <xdr:col>78</xdr:col>
      <xdr:colOff>69850</xdr:colOff>
      <xdr:row>78</xdr:row>
      <xdr:rowOff>94343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977585"/>
          <a:ext cx="8890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78</xdr:row>
      <xdr:rowOff>127000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flipV="1">
          <a:off x="13893800" y="12977585"/>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83457</xdr:rowOff>
    </xdr:from>
    <xdr:to>
      <xdr:col>69</xdr:col>
      <xdr:colOff>92075</xdr:colOff>
      <xdr:row>78</xdr:row>
      <xdr:rowOff>127000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a:off x="13004800" y="1345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132641</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33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154413</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40829</xdr:rowOff>
    </xdr:from>
    <xdr:to>
      <xdr:col>29</xdr:col>
      <xdr:colOff>127000</xdr:colOff>
      <xdr:row>14</xdr:row>
      <xdr:rowOff>104739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88754"/>
          <a:ext cx="647700" cy="63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104739</xdr:rowOff>
    </xdr:from>
    <xdr:to>
      <xdr:col>26</xdr:col>
      <xdr:colOff>50800</xdr:colOff>
      <xdr:row>15</xdr:row>
      <xdr:rowOff>7780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52664"/>
          <a:ext cx="698500" cy="7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7780</xdr:rowOff>
    </xdr:from>
    <xdr:to>
      <xdr:col>22</xdr:col>
      <xdr:colOff>114300</xdr:colOff>
      <xdr:row>15</xdr:row>
      <xdr:rowOff>8269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27155"/>
          <a:ext cx="698500" cy="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8269</xdr:rowOff>
    </xdr:from>
    <xdr:to>
      <xdr:col>18</xdr:col>
      <xdr:colOff>177800</xdr:colOff>
      <xdr:row>15</xdr:row>
      <xdr:rowOff>87855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27644"/>
          <a:ext cx="698500" cy="7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161479</xdr:rowOff>
    </xdr:from>
    <xdr:to>
      <xdr:col>29</xdr:col>
      <xdr:colOff>177800</xdr:colOff>
      <xdr:row>14</xdr:row>
      <xdr:rowOff>91629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3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6556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8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53939</xdr:rowOff>
    </xdr:from>
    <xdr:to>
      <xdr:col>26</xdr:col>
      <xdr:colOff>101600</xdr:colOff>
      <xdr:row>14</xdr:row>
      <xdr:rowOff>155539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01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165716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128430</xdr:rowOff>
    </xdr:from>
    <xdr:to>
      <xdr:col>22</xdr:col>
      <xdr:colOff>165100</xdr:colOff>
      <xdr:row>15</xdr:row>
      <xdr:rowOff>58580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7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68757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4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128919</xdr:rowOff>
    </xdr:from>
    <xdr:to>
      <xdr:col>19</xdr:col>
      <xdr:colOff>38100</xdr:colOff>
      <xdr:row>15</xdr:row>
      <xdr:rowOff>59069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7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69246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4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37055</xdr:rowOff>
    </xdr:from>
    <xdr:to>
      <xdr:col>15</xdr:col>
      <xdr:colOff>101600</xdr:colOff>
      <xdr:row>15</xdr:row>
      <xdr:rowOff>138655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5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148832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2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161290</xdr:rowOff>
    </xdr:from>
    <xdr:to>
      <xdr:col>29</xdr:col>
      <xdr:colOff>127000</xdr:colOff>
      <xdr:row>37</xdr:row>
      <xdr:rowOff>41687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14540"/>
          <a:ext cx="647700" cy="5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41687</xdr:rowOff>
    </xdr:from>
    <xdr:to>
      <xdr:col>26</xdr:col>
      <xdr:colOff>50800</xdr:colOff>
      <xdr:row>37</xdr:row>
      <xdr:rowOff>150271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66387"/>
          <a:ext cx="698500" cy="108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169963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150271</xdr:rowOff>
    </xdr:from>
    <xdr:to>
      <xdr:col>22</xdr:col>
      <xdr:colOff>114300</xdr:colOff>
      <xdr:row>37</xdr:row>
      <xdr:rowOff>183876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74971"/>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183876</xdr:rowOff>
    </xdr:from>
    <xdr:to>
      <xdr:col>18</xdr:col>
      <xdr:colOff>177800</xdr:colOff>
      <xdr:row>37</xdr:row>
      <xdr:rowOff>185796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08576"/>
          <a:ext cx="698500" cy="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110490</xdr:rowOff>
    </xdr:from>
    <xdr:to>
      <xdr:col>29</xdr:col>
      <xdr:colOff>177800</xdr:colOff>
      <xdr:row>37</xdr:row>
      <xdr:rowOff>40640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63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82567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162337</xdr:rowOff>
    </xdr:from>
    <xdr:to>
      <xdr:col>26</xdr:col>
      <xdr:colOff>101600</xdr:colOff>
      <xdr:row>37</xdr:row>
      <xdr:rowOff>92487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1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77264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01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99471</xdr:rowOff>
    </xdr:from>
    <xdr:to>
      <xdr:col>22</xdr:col>
      <xdr:colOff>165100</xdr:colOff>
      <xdr:row>37</xdr:row>
      <xdr:rowOff>201071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24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185848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1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133076</xdr:rowOff>
    </xdr:from>
    <xdr:to>
      <xdr:col>19</xdr:col>
      <xdr:colOff>38100</xdr:colOff>
      <xdr:row>37</xdr:row>
      <xdr:rowOff>234676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5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219453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4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134996</xdr:rowOff>
    </xdr:from>
    <xdr:to>
      <xdr:col>15</xdr:col>
      <xdr:colOff>101600</xdr:colOff>
      <xdr:row>37</xdr:row>
      <xdr:rowOff>236596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5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221373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187,040
183,826
113.60
88,017,699
82,700,076
5,132,299
40,382,203
57,306,222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59309</xdr:rowOff>
    </xdr:from>
    <xdr:to>
      <xdr:col>24</xdr:col>
      <xdr:colOff>63500</xdr:colOff>
      <xdr:row>33</xdr:row>
      <xdr:rowOff>77254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17159"/>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77254</xdr:rowOff>
    </xdr:from>
    <xdr:to>
      <xdr:col>19</xdr:col>
      <xdr:colOff>177800</xdr:colOff>
      <xdr:row>33</xdr:row>
      <xdr:rowOff>133109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5104"/>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133109</xdr:rowOff>
    </xdr:from>
    <xdr:to>
      <xdr:col>15</xdr:col>
      <xdr:colOff>50800</xdr:colOff>
      <xdr:row>34</xdr:row>
      <xdr:rowOff>25552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0959"/>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25552</xdr:rowOff>
    </xdr:from>
    <xdr:to>
      <xdr:col>10</xdr:col>
      <xdr:colOff>114300</xdr:colOff>
      <xdr:row>35</xdr:row>
      <xdr:rowOff>77864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54852"/>
          <a:ext cx="889000" cy="2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8509</xdr:rowOff>
    </xdr:from>
    <xdr:to>
      <xdr:col>24</xdr:col>
      <xdr:colOff>114300</xdr:colOff>
      <xdr:row>33</xdr:row>
      <xdr:rowOff>110109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31386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26454</xdr:rowOff>
    </xdr:from>
    <xdr:to>
      <xdr:col>20</xdr:col>
      <xdr:colOff>38100</xdr:colOff>
      <xdr:row>33</xdr:row>
      <xdr:rowOff>128054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144581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82309</xdr:rowOff>
    </xdr:from>
    <xdr:to>
      <xdr:col>15</xdr:col>
      <xdr:colOff>101600</xdr:colOff>
      <xdr:row>34</xdr:row>
      <xdr:rowOff>12459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28986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146202</xdr:rowOff>
    </xdr:from>
    <xdr:to>
      <xdr:col>10</xdr:col>
      <xdr:colOff>165100</xdr:colOff>
      <xdr:row>34</xdr:row>
      <xdr:rowOff>76352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92879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7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27064</xdr:rowOff>
    </xdr:from>
    <xdr:to>
      <xdr:col>6</xdr:col>
      <xdr:colOff>38100</xdr:colOff>
      <xdr:row>35</xdr:row>
      <xdr:rowOff>128664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145191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91283</xdr:rowOff>
    </xdr:from>
    <xdr:to>
      <xdr:col>24</xdr:col>
      <xdr:colOff>63500</xdr:colOff>
      <xdr:row>52</xdr:row>
      <xdr:rowOff>144409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8663783"/>
          <a:ext cx="838200" cy="39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91283</xdr:rowOff>
    </xdr:from>
    <xdr:to>
      <xdr:col>19</xdr:col>
      <xdr:colOff>177800</xdr:colOff>
      <xdr:row>53</xdr:row>
      <xdr:rowOff>75921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663783"/>
          <a:ext cx="889000" cy="49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75921</xdr:rowOff>
    </xdr:from>
    <xdr:to>
      <xdr:col>15</xdr:col>
      <xdr:colOff>50800</xdr:colOff>
      <xdr:row>56</xdr:row>
      <xdr:rowOff>115377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62771"/>
          <a:ext cx="889000" cy="55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115377</xdr:rowOff>
    </xdr:from>
    <xdr:to>
      <xdr:col>10</xdr:col>
      <xdr:colOff>114300</xdr:colOff>
      <xdr:row>57</xdr:row>
      <xdr:rowOff>163154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16577"/>
          <a:ext cx="889000" cy="2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93609</xdr:rowOff>
    </xdr:from>
    <xdr:to>
      <xdr:col>24</xdr:col>
      <xdr:colOff>114300</xdr:colOff>
      <xdr:row>53</xdr:row>
      <xdr:rowOff>23759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116486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40483</xdr:rowOff>
    </xdr:from>
    <xdr:to>
      <xdr:col>20</xdr:col>
      <xdr:colOff>38100</xdr:colOff>
      <xdr:row>50</xdr:row>
      <xdr:rowOff>142083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61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158610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3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25121</xdr:rowOff>
    </xdr:from>
    <xdr:to>
      <xdr:col>15</xdr:col>
      <xdr:colOff>101600</xdr:colOff>
      <xdr:row>53</xdr:row>
      <xdr:rowOff>126721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143248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8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64577</xdr:rowOff>
    </xdr:from>
    <xdr:to>
      <xdr:col>10</xdr:col>
      <xdr:colOff>165100</xdr:colOff>
      <xdr:row>56</xdr:row>
      <xdr:rowOff>166177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6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4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112354</xdr:rowOff>
    </xdr:from>
    <xdr:to>
      <xdr:col>6</xdr:col>
      <xdr:colOff>38100</xdr:colOff>
      <xdr:row>58</xdr:row>
      <xdr:rowOff>42504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59031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45929</xdr:rowOff>
    </xdr:from>
    <xdr:to>
      <xdr:col>24</xdr:col>
      <xdr:colOff>63500</xdr:colOff>
      <xdr:row>78</xdr:row>
      <xdr:rowOff>55118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9029"/>
          <a:ext cx="8382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44466</xdr:rowOff>
    </xdr:from>
    <xdr:to>
      <xdr:col>19</xdr:col>
      <xdr:colOff>177800</xdr:colOff>
      <xdr:row>78</xdr:row>
      <xdr:rowOff>55118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17566"/>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36875</xdr:rowOff>
    </xdr:from>
    <xdr:to>
      <xdr:col>15</xdr:col>
      <xdr:colOff>50800</xdr:colOff>
      <xdr:row>78</xdr:row>
      <xdr:rowOff>44466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09975"/>
          <a:ext cx="8890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36875</xdr:rowOff>
    </xdr:from>
    <xdr:to>
      <xdr:col>10</xdr:col>
      <xdr:colOff>114300</xdr:colOff>
      <xdr:row>78</xdr:row>
      <xdr:rowOff>40305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997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166579</xdr:rowOff>
    </xdr:from>
    <xdr:to>
      <xdr:col>24</xdr:col>
      <xdr:colOff>114300</xdr:colOff>
      <xdr:row>78</xdr:row>
      <xdr:rowOff>96729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81506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4318</xdr:rowOff>
    </xdr:from>
    <xdr:to>
      <xdr:col>20</xdr:col>
      <xdr:colOff>38100</xdr:colOff>
      <xdr:row>78</xdr:row>
      <xdr:rowOff>105918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97045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165116</xdr:rowOff>
    </xdr:from>
    <xdr:to>
      <xdr:col>15</xdr:col>
      <xdr:colOff>101600</xdr:colOff>
      <xdr:row>78</xdr:row>
      <xdr:rowOff>95266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86393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157525</xdr:rowOff>
    </xdr:from>
    <xdr:to>
      <xdr:col>10</xdr:col>
      <xdr:colOff>165100</xdr:colOff>
      <xdr:row>78</xdr:row>
      <xdr:rowOff>87675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78802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5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160955</xdr:rowOff>
    </xdr:from>
    <xdr:to>
      <xdr:col>6</xdr:col>
      <xdr:colOff>38100</xdr:colOff>
      <xdr:row>78</xdr:row>
      <xdr:rowOff>91105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82232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15047</xdr:rowOff>
    </xdr:from>
    <xdr:to>
      <xdr:col>24</xdr:col>
      <xdr:colOff>63500</xdr:colOff>
      <xdr:row>95</xdr:row>
      <xdr:rowOff>153970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02797"/>
          <a:ext cx="8382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157776</xdr:rowOff>
    </xdr:from>
    <xdr:to>
      <xdr:col>19</xdr:col>
      <xdr:colOff>177800</xdr:colOff>
      <xdr:row>95</xdr:row>
      <xdr:rowOff>153970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74076"/>
          <a:ext cx="889000" cy="1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157776</xdr:rowOff>
    </xdr:from>
    <xdr:to>
      <xdr:col>15</xdr:col>
      <xdr:colOff>50800</xdr:colOff>
      <xdr:row>97</xdr:row>
      <xdr:rowOff>17204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74076"/>
          <a:ext cx="889000" cy="3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17204</xdr:rowOff>
    </xdr:from>
    <xdr:to>
      <xdr:col>10</xdr:col>
      <xdr:colOff>114300</xdr:colOff>
      <xdr:row>97</xdr:row>
      <xdr:rowOff>71447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7854"/>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135697</xdr:rowOff>
    </xdr:from>
    <xdr:to>
      <xdr:col>24</xdr:col>
      <xdr:colOff>114300</xdr:colOff>
      <xdr:row>95</xdr:row>
      <xdr:rowOff>65847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158574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0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103170</xdr:rowOff>
    </xdr:from>
    <xdr:to>
      <xdr:col>20</xdr:col>
      <xdr:colOff>38100</xdr:colOff>
      <xdr:row>96</xdr:row>
      <xdr:rowOff>33320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49847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6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106976</xdr:rowOff>
    </xdr:from>
    <xdr:to>
      <xdr:col>15</xdr:col>
      <xdr:colOff>101600</xdr:colOff>
      <xdr:row>95</xdr:row>
      <xdr:rowOff>37126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2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53653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9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137854</xdr:rowOff>
    </xdr:from>
    <xdr:to>
      <xdr:col>10</xdr:col>
      <xdr:colOff>165100</xdr:colOff>
      <xdr:row>97</xdr:row>
      <xdr:rowOff>68004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84531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7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20647</xdr:rowOff>
    </xdr:from>
    <xdr:to>
      <xdr:col>6</xdr:col>
      <xdr:colOff>38100</xdr:colOff>
      <xdr:row>97</xdr:row>
      <xdr:rowOff>122247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138774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4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134328</xdr:rowOff>
    </xdr:from>
    <xdr:to>
      <xdr:col>55</xdr:col>
      <xdr:colOff>0</xdr:colOff>
      <xdr:row>38</xdr:row>
      <xdr:rowOff>151994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649428"/>
          <a:ext cx="8382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134328</xdr:rowOff>
    </xdr:from>
    <xdr:to>
      <xdr:col>50</xdr:col>
      <xdr:colOff>114300</xdr:colOff>
      <xdr:row>38</xdr:row>
      <xdr:rowOff>165088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49428"/>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39243</xdr:rowOff>
    </xdr:from>
    <xdr:to>
      <xdr:col>45</xdr:col>
      <xdr:colOff>177800</xdr:colOff>
      <xdr:row>38</xdr:row>
      <xdr:rowOff>165088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54193"/>
          <a:ext cx="889000" cy="13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39243</xdr:rowOff>
    </xdr:from>
    <xdr:to>
      <xdr:col>41</xdr:col>
      <xdr:colOff>50800</xdr:colOff>
      <xdr:row>39</xdr:row>
      <xdr:rowOff>48399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54193"/>
          <a:ext cx="889000" cy="138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101194</xdr:rowOff>
    </xdr:from>
    <xdr:to>
      <xdr:col>55</xdr:col>
      <xdr:colOff>50800</xdr:colOff>
      <xdr:row>39</xdr:row>
      <xdr:rowOff>31344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6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16121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83528</xdr:rowOff>
    </xdr:from>
    <xdr:to>
      <xdr:col>50</xdr:col>
      <xdr:colOff>165100</xdr:colOff>
      <xdr:row>39</xdr:row>
      <xdr:rowOff>13678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4805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114288</xdr:rowOff>
    </xdr:from>
    <xdr:to>
      <xdr:col>46</xdr:col>
      <xdr:colOff>38100</xdr:colOff>
      <xdr:row>39</xdr:row>
      <xdr:rowOff>44438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35565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2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159893</xdr:rowOff>
    </xdr:from>
    <xdr:to>
      <xdr:col>41</xdr:col>
      <xdr:colOff>101600</xdr:colOff>
      <xdr:row>31</xdr:row>
      <xdr:rowOff>90043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81170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9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169049</xdr:rowOff>
    </xdr:from>
    <xdr:to>
      <xdr:col>36</xdr:col>
      <xdr:colOff>165100</xdr:colOff>
      <xdr:row>39</xdr:row>
      <xdr:rowOff>99199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90326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107658</xdr:rowOff>
    </xdr:from>
    <xdr:to>
      <xdr:col>55</xdr:col>
      <xdr:colOff>0</xdr:colOff>
      <xdr:row>58</xdr:row>
      <xdr:rowOff>23133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8858"/>
          <a:ext cx="838200" cy="25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126288</xdr:rowOff>
    </xdr:from>
    <xdr:to>
      <xdr:col>50</xdr:col>
      <xdr:colOff>114300</xdr:colOff>
      <xdr:row>58</xdr:row>
      <xdr:rowOff>23133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98938"/>
          <a:ext cx="889000" cy="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120097</xdr:rowOff>
    </xdr:from>
    <xdr:to>
      <xdr:col>45</xdr:col>
      <xdr:colOff>177800</xdr:colOff>
      <xdr:row>57</xdr:row>
      <xdr:rowOff>126288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206947"/>
          <a:ext cx="889000" cy="69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120097</xdr:rowOff>
    </xdr:from>
    <xdr:to>
      <xdr:col>41</xdr:col>
      <xdr:colOff>50800</xdr:colOff>
      <xdr:row>54</xdr:row>
      <xdr:rowOff>120803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206947"/>
          <a:ext cx="889000" cy="17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56858</xdr:rowOff>
    </xdr:from>
    <xdr:to>
      <xdr:col>55</xdr:col>
      <xdr:colOff>50800</xdr:colOff>
      <xdr:row>56</xdr:row>
      <xdr:rowOff>158458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35285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143783</xdr:rowOff>
    </xdr:from>
    <xdr:to>
      <xdr:col>50</xdr:col>
      <xdr:colOff>165100</xdr:colOff>
      <xdr:row>58</xdr:row>
      <xdr:rowOff>73933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65060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0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75488</xdr:rowOff>
    </xdr:from>
    <xdr:to>
      <xdr:col>46</xdr:col>
      <xdr:colOff>38100</xdr:colOff>
      <xdr:row>58</xdr:row>
      <xdr:rowOff>5638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168215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69297</xdr:rowOff>
    </xdr:from>
    <xdr:to>
      <xdr:col>41</xdr:col>
      <xdr:colOff>101600</xdr:colOff>
      <xdr:row>53</xdr:row>
      <xdr:rowOff>170897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1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893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70003</xdr:rowOff>
    </xdr:from>
    <xdr:to>
      <xdr:col>36</xdr:col>
      <xdr:colOff>165100</xdr:colOff>
      <xdr:row>55</xdr:row>
      <xdr:rowOff>153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16680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31114</xdr:rowOff>
    </xdr:from>
    <xdr:to>
      <xdr:col>55</xdr:col>
      <xdr:colOff>0</xdr:colOff>
      <xdr:row>78</xdr:row>
      <xdr:rowOff>64605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04214"/>
          <a:ext cx="838200" cy="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91398</xdr:rowOff>
    </xdr:from>
    <xdr:to>
      <xdr:col>50</xdr:col>
      <xdr:colOff>114300</xdr:colOff>
      <xdr:row>78</xdr:row>
      <xdr:rowOff>64605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93048"/>
          <a:ext cx="889000" cy="14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154079</xdr:rowOff>
    </xdr:from>
    <xdr:to>
      <xdr:col>45</xdr:col>
      <xdr:colOff>177800</xdr:colOff>
      <xdr:row>77</xdr:row>
      <xdr:rowOff>91398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669929"/>
          <a:ext cx="889000" cy="62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154079</xdr:rowOff>
    </xdr:from>
    <xdr:to>
      <xdr:col>41</xdr:col>
      <xdr:colOff>50800</xdr:colOff>
      <xdr:row>77</xdr:row>
      <xdr:rowOff>60489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669929"/>
          <a:ext cx="889000" cy="59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151764</xdr:rowOff>
    </xdr:from>
    <xdr:to>
      <xdr:col>55</xdr:col>
      <xdr:colOff>50800</xdr:colOff>
      <xdr:row>78</xdr:row>
      <xdr:rowOff>81914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66691</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13805</xdr:rowOff>
    </xdr:from>
    <xdr:to>
      <xdr:col>50</xdr:col>
      <xdr:colOff>165100</xdr:colOff>
      <xdr:row>78</xdr:row>
      <xdr:rowOff>115405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106532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40598</xdr:rowOff>
    </xdr:from>
    <xdr:to>
      <xdr:col>46</xdr:col>
      <xdr:colOff>38100</xdr:colOff>
      <xdr:row>77</xdr:row>
      <xdr:rowOff>142198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4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133325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3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103279</xdr:rowOff>
    </xdr:from>
    <xdr:to>
      <xdr:col>41</xdr:col>
      <xdr:colOff>101600</xdr:colOff>
      <xdr:row>74</xdr:row>
      <xdr:rowOff>33429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61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49956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39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9689</xdr:rowOff>
    </xdr:from>
    <xdr:to>
      <xdr:col>36</xdr:col>
      <xdr:colOff>165100</xdr:colOff>
      <xdr:row>77</xdr:row>
      <xdr:rowOff>111289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102416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55183</xdr:rowOff>
    </xdr:from>
    <xdr:to>
      <xdr:col>55</xdr:col>
      <xdr:colOff>0</xdr:colOff>
      <xdr:row>97</xdr:row>
      <xdr:rowOff>113117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14383"/>
          <a:ext cx="838200" cy="2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113117</xdr:rowOff>
    </xdr:from>
    <xdr:to>
      <xdr:col>50</xdr:col>
      <xdr:colOff>114300</xdr:colOff>
      <xdr:row>98</xdr:row>
      <xdr:rowOff>3683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43767"/>
          <a:ext cx="889000" cy="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83138</xdr:rowOff>
    </xdr:from>
    <xdr:to>
      <xdr:col>45</xdr:col>
      <xdr:colOff>177800</xdr:colOff>
      <xdr:row>98</xdr:row>
      <xdr:rowOff>3683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542338"/>
          <a:ext cx="889000" cy="26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142999</xdr:rowOff>
    </xdr:from>
    <xdr:to>
      <xdr:col>41</xdr:col>
      <xdr:colOff>50800</xdr:colOff>
      <xdr:row>96</xdr:row>
      <xdr:rowOff>83138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087849"/>
          <a:ext cx="889000" cy="45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xdr:rowOff>
    </xdr:from>
    <xdr:to>
      <xdr:col>55</xdr:col>
      <xdr:colOff>50800</xdr:colOff>
      <xdr:row>96</xdr:row>
      <xdr:rowOff>105983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6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27260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31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62317</xdr:rowOff>
    </xdr:from>
    <xdr:to>
      <xdr:col>50</xdr:col>
      <xdr:colOff>165100</xdr:colOff>
      <xdr:row>97</xdr:row>
      <xdr:rowOff>163917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155044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124333</xdr:rowOff>
    </xdr:from>
    <xdr:to>
      <xdr:col>46</xdr:col>
      <xdr:colOff>38100</xdr:colOff>
      <xdr:row>98</xdr:row>
      <xdr:rowOff>54483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45610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32338</xdr:rowOff>
    </xdr:from>
    <xdr:to>
      <xdr:col>41</xdr:col>
      <xdr:colOff>101600</xdr:colOff>
      <xdr:row>96</xdr:row>
      <xdr:rowOff>133938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9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150465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92199</xdr:rowOff>
    </xdr:from>
    <xdr:to>
      <xdr:col>36</xdr:col>
      <xdr:colOff>165100</xdr:colOff>
      <xdr:row>94</xdr:row>
      <xdr:rowOff>22349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03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38876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8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86437</xdr:rowOff>
    </xdr:from>
    <xdr:to>
      <xdr:col>85</xdr:col>
      <xdr:colOff>127000</xdr:colOff>
      <xdr:row>38</xdr:row>
      <xdr:rowOff>132385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01537"/>
          <a:ext cx="8382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86437</xdr:rowOff>
    </xdr:from>
    <xdr:to>
      <xdr:col>81</xdr:col>
      <xdr:colOff>50800</xdr:colOff>
      <xdr:row>38</xdr:row>
      <xdr:rowOff>94209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0153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40487</xdr:rowOff>
    </xdr:from>
    <xdr:to>
      <xdr:col>76</xdr:col>
      <xdr:colOff>114300</xdr:colOff>
      <xdr:row>38</xdr:row>
      <xdr:rowOff>94209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55587"/>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93751</xdr:rowOff>
    </xdr:from>
    <xdr:to>
      <xdr:col>71</xdr:col>
      <xdr:colOff>177800</xdr:colOff>
      <xdr:row>38</xdr:row>
      <xdr:rowOff>40487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37401"/>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35323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81585</xdr:rowOff>
    </xdr:from>
    <xdr:to>
      <xdr:col>85</xdr:col>
      <xdr:colOff>177800</xdr:colOff>
      <xdr:row>39</xdr:row>
      <xdr:rowOff>11735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167962</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1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35637</xdr:rowOff>
    </xdr:from>
    <xdr:to>
      <xdr:col>81</xdr:col>
      <xdr:colOff>101600</xdr:colOff>
      <xdr:row>38</xdr:row>
      <xdr:rowOff>137237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128364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43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43409</xdr:rowOff>
    </xdr:from>
    <xdr:to>
      <xdr:col>76</xdr:col>
      <xdr:colOff>165100</xdr:colOff>
      <xdr:row>38</xdr:row>
      <xdr:rowOff>145009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136136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161137</xdr:rowOff>
    </xdr:from>
    <xdr:to>
      <xdr:col>72</xdr:col>
      <xdr:colOff>38100</xdr:colOff>
      <xdr:row>38</xdr:row>
      <xdr:rowOff>91287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82414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42951</xdr:rowOff>
    </xdr:from>
    <xdr:to>
      <xdr:col>67</xdr:col>
      <xdr:colOff>101600</xdr:colOff>
      <xdr:row>37</xdr:row>
      <xdr:rowOff>144551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35</xdr:row>
      <xdr:rowOff>161078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16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70205</xdr:rowOff>
    </xdr:from>
    <xdr:to>
      <xdr:col>85</xdr:col>
      <xdr:colOff>127000</xdr:colOff>
      <xdr:row>77</xdr:row>
      <xdr:rowOff>114074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71855"/>
          <a:ext cx="8382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114074</xdr:rowOff>
    </xdr:from>
    <xdr:to>
      <xdr:col>81</xdr:col>
      <xdr:colOff>50800</xdr:colOff>
      <xdr:row>78</xdr:row>
      <xdr:rowOff>10221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15724"/>
          <a:ext cx="8890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10221</xdr:rowOff>
    </xdr:from>
    <xdr:to>
      <xdr:col>76</xdr:col>
      <xdr:colOff>114300</xdr:colOff>
      <xdr:row>78</xdr:row>
      <xdr:rowOff>39894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83321"/>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39894</xdr:rowOff>
    </xdr:from>
    <xdr:to>
      <xdr:col>71</xdr:col>
      <xdr:colOff>177800</xdr:colOff>
      <xdr:row>78</xdr:row>
      <xdr:rowOff>45493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412994"/>
          <a:ext cx="8890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19405</xdr:rowOff>
    </xdr:from>
    <xdr:to>
      <xdr:col>85</xdr:col>
      <xdr:colOff>177800</xdr:colOff>
      <xdr:row>77</xdr:row>
      <xdr:rowOff>121005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42282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63274</xdr:rowOff>
    </xdr:from>
    <xdr:to>
      <xdr:col>81</xdr:col>
      <xdr:colOff>101600</xdr:colOff>
      <xdr:row>77</xdr:row>
      <xdr:rowOff>164874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156001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130871</xdr:rowOff>
    </xdr:from>
    <xdr:to>
      <xdr:col>76</xdr:col>
      <xdr:colOff>165100</xdr:colOff>
      <xdr:row>78</xdr:row>
      <xdr:rowOff>61021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52148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160544</xdr:rowOff>
    </xdr:from>
    <xdr:to>
      <xdr:col>72</xdr:col>
      <xdr:colOff>38100</xdr:colOff>
      <xdr:row>78</xdr:row>
      <xdr:rowOff>90694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81821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166143</xdr:rowOff>
    </xdr:from>
    <xdr:to>
      <xdr:col>67</xdr:col>
      <xdr:colOff>101600</xdr:colOff>
      <xdr:row>78</xdr:row>
      <xdr:rowOff>96293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87420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74915</xdr:rowOff>
    </xdr:from>
    <xdr:to>
      <xdr:col>85</xdr:col>
      <xdr:colOff>127000</xdr:colOff>
      <xdr:row>95</xdr:row>
      <xdr:rowOff>139381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362665"/>
          <a:ext cx="838200" cy="6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74915</xdr:rowOff>
    </xdr:from>
    <xdr:to>
      <xdr:col>81</xdr:col>
      <xdr:colOff>50800</xdr:colOff>
      <xdr:row>96</xdr:row>
      <xdr:rowOff>38339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62665"/>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44328</xdr:rowOff>
    </xdr:from>
    <xdr:to>
      <xdr:col>76</xdr:col>
      <xdr:colOff>114300</xdr:colOff>
      <xdr:row>96</xdr:row>
      <xdr:rowOff>38339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160628"/>
          <a:ext cx="889000" cy="3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44328</xdr:rowOff>
    </xdr:from>
    <xdr:to>
      <xdr:col>71</xdr:col>
      <xdr:colOff>177800</xdr:colOff>
      <xdr:row>96</xdr:row>
      <xdr:rowOff>116886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160628"/>
          <a:ext cx="889000" cy="4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39301</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6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27870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88581</xdr:rowOff>
    </xdr:from>
    <xdr:to>
      <xdr:col>85</xdr:col>
      <xdr:colOff>177800</xdr:colOff>
      <xdr:row>96</xdr:row>
      <xdr:rowOff>18731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111458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2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24115</xdr:rowOff>
    </xdr:from>
    <xdr:to>
      <xdr:col>81</xdr:col>
      <xdr:colOff>101600</xdr:colOff>
      <xdr:row>95</xdr:row>
      <xdr:rowOff>125715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1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142242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08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158989</xdr:rowOff>
    </xdr:from>
    <xdr:to>
      <xdr:col>76</xdr:col>
      <xdr:colOff>165100</xdr:colOff>
      <xdr:row>96</xdr:row>
      <xdr:rowOff>89139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4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80266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5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164978</xdr:rowOff>
    </xdr:from>
    <xdr:to>
      <xdr:col>72</xdr:col>
      <xdr:colOff>38100</xdr:colOff>
      <xdr:row>94</xdr:row>
      <xdr:rowOff>95128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1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111655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58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66086</xdr:rowOff>
    </xdr:from>
    <xdr:to>
      <xdr:col>67</xdr:col>
      <xdr:colOff>101600</xdr:colOff>
      <xdr:row>96</xdr:row>
      <xdr:rowOff>167686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12763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3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87122</xdr:rowOff>
    </xdr:from>
    <xdr:to>
      <xdr:col>116</xdr:col>
      <xdr:colOff>63500</xdr:colOff>
      <xdr:row>35</xdr:row>
      <xdr:rowOff>148387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087872"/>
          <a:ext cx="8382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169283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41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148387</xdr:rowOff>
    </xdr:from>
    <xdr:to>
      <xdr:col>111</xdr:col>
      <xdr:colOff>177800</xdr:colOff>
      <xdr:row>36</xdr:row>
      <xdr:rowOff>14199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149137"/>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14199</xdr:rowOff>
    </xdr:from>
    <xdr:to>
      <xdr:col>107</xdr:col>
      <xdr:colOff>50800</xdr:colOff>
      <xdr:row>36</xdr:row>
      <xdr:rowOff>39802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18639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97731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39802</xdr:rowOff>
    </xdr:from>
    <xdr:to>
      <xdr:col>102</xdr:col>
      <xdr:colOff>114300</xdr:colOff>
      <xdr:row>36</xdr:row>
      <xdr:rowOff>88265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212002"/>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19092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36322</xdr:rowOff>
    </xdr:from>
    <xdr:to>
      <xdr:col>116</xdr:col>
      <xdr:colOff>114300</xdr:colOff>
      <xdr:row>35</xdr:row>
      <xdr:rowOff>137922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59199</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97587</xdr:rowOff>
    </xdr:from>
    <xdr:to>
      <xdr:col>112</xdr:col>
      <xdr:colOff>38100</xdr:colOff>
      <xdr:row>36</xdr:row>
      <xdr:rowOff>27737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0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44264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8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134849</xdr:rowOff>
    </xdr:from>
    <xdr:to>
      <xdr:col>107</xdr:col>
      <xdr:colOff>101600</xdr:colOff>
      <xdr:row>36</xdr:row>
      <xdr:rowOff>64999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1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81526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9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160452</xdr:rowOff>
    </xdr:from>
    <xdr:to>
      <xdr:col>102</xdr:col>
      <xdr:colOff>165100</xdr:colOff>
      <xdr:row>36</xdr:row>
      <xdr:rowOff>90602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1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107129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9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37465</xdr:rowOff>
    </xdr:from>
    <xdr:to>
      <xdr:col>98</xdr:col>
      <xdr:colOff>38100</xdr:colOff>
      <xdr:row>36</xdr:row>
      <xdr:rowOff>139065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155592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98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63500</xdr:rowOff>
    </xdr:from>
    <xdr:to>
      <xdr:col>116</xdr:col>
      <xdr:colOff>63500</xdr:colOff>
      <xdr:row>57</xdr:row>
      <xdr:rowOff>64719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836150"/>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62357</xdr:rowOff>
    </xdr:from>
    <xdr:to>
      <xdr:col>111</xdr:col>
      <xdr:colOff>177800</xdr:colOff>
      <xdr:row>57</xdr:row>
      <xdr:rowOff>64719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835007"/>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62357</xdr:rowOff>
    </xdr:from>
    <xdr:to>
      <xdr:col>107</xdr:col>
      <xdr:colOff>50800</xdr:colOff>
      <xdr:row>57</xdr:row>
      <xdr:rowOff>104572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835007"/>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96114</xdr:rowOff>
    </xdr:from>
    <xdr:to>
      <xdr:col>102</xdr:col>
      <xdr:colOff>114300</xdr:colOff>
      <xdr:row>57</xdr:row>
      <xdr:rowOff>104572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868764"/>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12700</xdr:rowOff>
    </xdr:from>
    <xdr:to>
      <xdr:col>116</xdr:col>
      <xdr:colOff>114300</xdr:colOff>
      <xdr:row>57</xdr:row>
      <xdr:rowOff>114300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35577</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13919</xdr:rowOff>
    </xdr:from>
    <xdr:to>
      <xdr:col>112</xdr:col>
      <xdr:colOff>38100</xdr:colOff>
      <xdr:row>57</xdr:row>
      <xdr:rowOff>115519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87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11557</xdr:rowOff>
    </xdr:from>
    <xdr:to>
      <xdr:col>107</xdr:col>
      <xdr:colOff>101600</xdr:colOff>
      <xdr:row>57</xdr:row>
      <xdr:rowOff>113157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104284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7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53772</xdr:rowOff>
    </xdr:from>
    <xdr:to>
      <xdr:col>102</xdr:col>
      <xdr:colOff>165100</xdr:colOff>
      <xdr:row>57</xdr:row>
      <xdr:rowOff>155372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146499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45314</xdr:rowOff>
    </xdr:from>
    <xdr:to>
      <xdr:col>98</xdr:col>
      <xdr:colOff>38100</xdr:colOff>
      <xdr:row>57</xdr:row>
      <xdr:rowOff>146914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138041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1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62571</xdr:rowOff>
    </xdr:from>
    <xdr:to>
      <xdr:col>116</xdr:col>
      <xdr:colOff>63500</xdr:colOff>
      <xdr:row>74</xdr:row>
      <xdr:rowOff>159314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749871"/>
          <a:ext cx="838200" cy="9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159314</xdr:rowOff>
    </xdr:from>
    <xdr:to>
      <xdr:col>111</xdr:col>
      <xdr:colOff>177800</xdr:colOff>
      <xdr:row>75</xdr:row>
      <xdr:rowOff>33172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46614"/>
          <a:ext cx="8890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29697</xdr:rowOff>
    </xdr:from>
    <xdr:to>
      <xdr:col>107</xdr:col>
      <xdr:colOff>50800</xdr:colOff>
      <xdr:row>75</xdr:row>
      <xdr:rowOff>33172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888447"/>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29697</xdr:rowOff>
    </xdr:from>
    <xdr:to>
      <xdr:col>102</xdr:col>
      <xdr:colOff>114300</xdr:colOff>
      <xdr:row>75</xdr:row>
      <xdr:rowOff>78298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888447"/>
          <a:ext cx="889000" cy="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11771</xdr:rowOff>
    </xdr:from>
    <xdr:to>
      <xdr:col>116</xdr:col>
      <xdr:colOff>114300</xdr:colOff>
      <xdr:row>74</xdr:row>
      <xdr:rowOff>113371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34648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55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108514</xdr:rowOff>
    </xdr:from>
    <xdr:to>
      <xdr:col>112</xdr:col>
      <xdr:colOff>38100</xdr:colOff>
      <xdr:row>75</xdr:row>
      <xdr:rowOff>38664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55191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153822</xdr:rowOff>
    </xdr:from>
    <xdr:to>
      <xdr:col>107</xdr:col>
      <xdr:colOff>101600</xdr:colOff>
      <xdr:row>75</xdr:row>
      <xdr:rowOff>83972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100499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150347</xdr:rowOff>
    </xdr:from>
    <xdr:to>
      <xdr:col>102</xdr:col>
      <xdr:colOff>165100</xdr:colOff>
      <xdr:row>75</xdr:row>
      <xdr:rowOff>80497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3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97024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27498</xdr:rowOff>
    </xdr:from>
    <xdr:to>
      <xdr:col>98</xdr:col>
      <xdr:colOff>38100</xdr:colOff>
      <xdr:row>75</xdr:row>
      <xdr:rowOff>129098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8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120225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7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・人件費は、旧足柄消防組合の合算により平成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年度に増加に転じた後、主に福祉部門の業務量増加への対応などにより、類似団体と比較して一人当たりコストが高い状況となっている。今後も適正な定員管理に努める。</a:t>
          </a:r>
        </a:p>
        <a:p>
          <a:r>
            <a:rPr kumimoji="1" lang="ja-JP" altLang="en-US" sz="1300">
              <a:latin typeface="ＭＳ Ｐゴシック" panose="020B0600070205080204" pitchFamily="50" charset="-128"/>
              <a:ea typeface="ＭＳ Ｐゴシック" panose="020B0600070205080204" pitchFamily="50" charset="-128"/>
            </a:rPr>
            <a:t>・物件費は、令和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年度の学校給食費公会計化や新型コロナウイルスワクチン接種等により大幅に増加していたが、新型コロナウイルス感染症が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類へ移行したため、令和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年度に大幅に減少している。</a:t>
          </a:r>
        </a:p>
        <a:p>
          <a:r>
            <a:rPr kumimoji="1" lang="ja-JP" altLang="en-US" sz="1300">
              <a:latin typeface="ＭＳ Ｐゴシック" panose="020B0600070205080204" pitchFamily="50" charset="-128"/>
              <a:ea typeface="ＭＳ Ｐゴシック" panose="020B0600070205080204" pitchFamily="50" charset="-128"/>
            </a:rPr>
            <a:t>・扶助費は、子育て世帯等への給付金や物価高騰に伴う各種給付金の増のほか、障害福祉サービスや生活保護事業の利用者数、被保護者数の増により、類似団体と比較して一人当たりコストが高い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187,040
183,826
113.60
88,017,699
82,700,076
5,132,299
40,382,203
57,306,222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46831</xdr:rowOff>
    </xdr:from>
    <xdr:to>
      <xdr:col>24</xdr:col>
      <xdr:colOff>63500</xdr:colOff>
      <xdr:row>32</xdr:row>
      <xdr:rowOff>81121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53323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81121</xdr:rowOff>
    </xdr:from>
    <xdr:to>
      <xdr:col>19</xdr:col>
      <xdr:colOff>177800</xdr:colOff>
      <xdr:row>32</xdr:row>
      <xdr:rowOff>106839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567521"/>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106839</xdr:rowOff>
    </xdr:from>
    <xdr:to>
      <xdr:col>15</xdr:col>
      <xdr:colOff>50800</xdr:colOff>
      <xdr:row>32</xdr:row>
      <xdr:rowOff>111125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593239"/>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86836</xdr:rowOff>
    </xdr:from>
    <xdr:to>
      <xdr:col>10</xdr:col>
      <xdr:colOff>114300</xdr:colOff>
      <xdr:row>32</xdr:row>
      <xdr:rowOff>111125</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573236"/>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167481</xdr:rowOff>
    </xdr:from>
    <xdr:to>
      <xdr:col>24</xdr:col>
      <xdr:colOff>114300</xdr:colOff>
      <xdr:row>32</xdr:row>
      <xdr:rowOff>97631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18908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33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30321</xdr:rowOff>
    </xdr:from>
    <xdr:to>
      <xdr:col>20</xdr:col>
      <xdr:colOff>38100</xdr:colOff>
      <xdr:row>32</xdr:row>
      <xdr:rowOff>131921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5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148448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29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56039</xdr:rowOff>
    </xdr:from>
    <xdr:to>
      <xdr:col>15</xdr:col>
      <xdr:colOff>101600</xdr:colOff>
      <xdr:row>32</xdr:row>
      <xdr:rowOff>157639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5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2716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3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60325</xdr:rowOff>
    </xdr:from>
    <xdr:to>
      <xdr:col>10</xdr:col>
      <xdr:colOff>165100</xdr:colOff>
      <xdr:row>32</xdr:row>
      <xdr:rowOff>161925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5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7002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3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36036</xdr:rowOff>
    </xdr:from>
    <xdr:to>
      <xdr:col>6</xdr:col>
      <xdr:colOff>38100</xdr:colOff>
      <xdr:row>32</xdr:row>
      <xdr:rowOff>137636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5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154163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29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150665</xdr:rowOff>
    </xdr:from>
    <xdr:to>
      <xdr:col>24</xdr:col>
      <xdr:colOff>62865</xdr:colOff>
      <xdr:row>58</xdr:row>
      <xdr:rowOff>29012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580415"/>
          <a:ext cx="1270" cy="392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32839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97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29012</xdr:rowOff>
    </xdr:from>
    <xdr:to>
      <xdr:col>24</xdr:col>
      <xdr:colOff>152400</xdr:colOff>
      <xdr:row>58</xdr:row>
      <xdr:rowOff>29012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97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97342</xdr:rowOff>
    </xdr:from>
    <xdr:ext cx="534377"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3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150665</xdr:rowOff>
    </xdr:from>
    <xdr:to>
      <xdr:col>24</xdr:col>
      <xdr:colOff>152400</xdr:colOff>
      <xdr:row>55</xdr:row>
      <xdr:rowOff>150665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58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133124</xdr:rowOff>
    </xdr:from>
    <xdr:to>
      <xdr:col>24</xdr:col>
      <xdr:colOff>63500</xdr:colOff>
      <xdr:row>57</xdr:row>
      <xdr:rowOff>8712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34324"/>
          <a:ext cx="838200" cy="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142506</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164079</xdr:rowOff>
    </xdr:from>
    <xdr:to>
      <xdr:col>24</xdr:col>
      <xdr:colOff>114300</xdr:colOff>
      <xdr:row>57</xdr:row>
      <xdr:rowOff>94229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163368</xdr:rowOff>
    </xdr:from>
    <xdr:to>
      <xdr:col>19</xdr:col>
      <xdr:colOff>177800</xdr:colOff>
      <xdr:row>57</xdr:row>
      <xdr:rowOff>8712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764568"/>
          <a:ext cx="8890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162601</xdr:rowOff>
    </xdr:from>
    <xdr:to>
      <xdr:col>20</xdr:col>
      <xdr:colOff>38100</xdr:colOff>
      <xdr:row>57</xdr:row>
      <xdr:rowOff>92751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6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83878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85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15235</xdr:rowOff>
    </xdr:from>
    <xdr:to>
      <xdr:col>15</xdr:col>
      <xdr:colOff>50800</xdr:colOff>
      <xdr:row>56</xdr:row>
      <xdr:rowOff>163368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8759185"/>
          <a:ext cx="889000" cy="100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170137</xdr:rowOff>
    </xdr:from>
    <xdr:to>
      <xdr:col>15</xdr:col>
      <xdr:colOff>101600</xdr:colOff>
      <xdr:row>57</xdr:row>
      <xdr:rowOff>100287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91414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8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15235</xdr:rowOff>
    </xdr:from>
    <xdr:to>
      <xdr:col>10</xdr:col>
      <xdr:colOff>114300</xdr:colOff>
      <xdr:row>57</xdr:row>
      <xdr:rowOff>39801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8759185"/>
          <a:ext cx="889000" cy="105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133218</xdr:rowOff>
    </xdr:from>
    <xdr:to>
      <xdr:col>10</xdr:col>
      <xdr:colOff>165100</xdr:colOff>
      <xdr:row>53</xdr:row>
      <xdr:rowOff>63368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54495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1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37465</xdr:rowOff>
    </xdr:from>
    <xdr:to>
      <xdr:col>6</xdr:col>
      <xdr:colOff>38100</xdr:colOff>
      <xdr:row>57</xdr:row>
      <xdr:rowOff>139065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130192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90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82324</xdr:rowOff>
    </xdr:from>
    <xdr:to>
      <xdr:col>24</xdr:col>
      <xdr:colOff>114300</xdr:colOff>
      <xdr:row>57</xdr:row>
      <xdr:rowOff>12474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105201</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3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129362</xdr:rowOff>
    </xdr:from>
    <xdr:to>
      <xdr:col>20</xdr:col>
      <xdr:colOff>38100</xdr:colOff>
      <xdr:row>57</xdr:row>
      <xdr:rowOff>59512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76039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5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112568</xdr:rowOff>
    </xdr:from>
    <xdr:to>
      <xdr:col>15</xdr:col>
      <xdr:colOff>101600</xdr:colOff>
      <xdr:row>57</xdr:row>
      <xdr:rowOff>42718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1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59245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48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135885</xdr:rowOff>
    </xdr:from>
    <xdr:to>
      <xdr:col>10</xdr:col>
      <xdr:colOff>165100</xdr:colOff>
      <xdr:row>51</xdr:row>
      <xdr:rowOff>66035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870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82562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48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160451</xdr:rowOff>
    </xdr:from>
    <xdr:to>
      <xdr:col>6</xdr:col>
      <xdr:colOff>38100</xdr:colOff>
      <xdr:row>57</xdr:row>
      <xdr:rowOff>90601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7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107128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5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46334</xdr:rowOff>
    </xdr:from>
    <xdr:to>
      <xdr:col>24</xdr:col>
      <xdr:colOff>63500</xdr:colOff>
      <xdr:row>76</xdr:row>
      <xdr:rowOff>83645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905084"/>
          <a:ext cx="838200" cy="20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162674</xdr:rowOff>
    </xdr:from>
    <xdr:to>
      <xdr:col>19</xdr:col>
      <xdr:colOff>177800</xdr:colOff>
      <xdr:row>76</xdr:row>
      <xdr:rowOff>83645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908300" y="13021424"/>
          <a:ext cx="889000" cy="9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162674</xdr:rowOff>
    </xdr:from>
    <xdr:to>
      <xdr:col>15</xdr:col>
      <xdr:colOff>50800</xdr:colOff>
      <xdr:row>78</xdr:row>
      <xdr:rowOff>6083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021424"/>
          <a:ext cx="889000" cy="3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6083</xdr:rowOff>
    </xdr:from>
    <xdr:to>
      <xdr:col>10</xdr:col>
      <xdr:colOff>114300</xdr:colOff>
      <xdr:row>78</xdr:row>
      <xdr:rowOff>124890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79183"/>
          <a:ext cx="889000" cy="1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166984</xdr:rowOff>
    </xdr:from>
    <xdr:to>
      <xdr:col>24</xdr:col>
      <xdr:colOff>114300</xdr:colOff>
      <xdr:row>75</xdr:row>
      <xdr:rowOff>97134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8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18411</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70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32845</xdr:rowOff>
    </xdr:from>
    <xdr:to>
      <xdr:col>20</xdr:col>
      <xdr:colOff>38100</xdr:colOff>
      <xdr:row>76</xdr:row>
      <xdr:rowOff>134445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06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150971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83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111875</xdr:rowOff>
    </xdr:from>
    <xdr:to>
      <xdr:col>15</xdr:col>
      <xdr:colOff>101600</xdr:colOff>
      <xdr:row>76</xdr:row>
      <xdr:rowOff>42025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58552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74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126733</xdr:rowOff>
    </xdr:from>
    <xdr:to>
      <xdr:col>10</xdr:col>
      <xdr:colOff>165100</xdr:colOff>
      <xdr:row>78</xdr:row>
      <xdr:rowOff>56883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3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73410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10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74090</xdr:rowOff>
    </xdr:from>
    <xdr:to>
      <xdr:col>6</xdr:col>
      <xdr:colOff>38100</xdr:colOff>
      <xdr:row>79</xdr:row>
      <xdr:rowOff>4240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20767</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22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5969</xdr:rowOff>
    </xdr:from>
    <xdr:to>
      <xdr:col>24</xdr:col>
      <xdr:colOff>63500</xdr:colOff>
      <xdr:row>96</xdr:row>
      <xdr:rowOff>69786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293719"/>
          <a:ext cx="8382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5969</xdr:rowOff>
    </xdr:from>
    <xdr:to>
      <xdr:col>19</xdr:col>
      <xdr:colOff>177800</xdr:colOff>
      <xdr:row>96</xdr:row>
      <xdr:rowOff>9703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293719"/>
          <a:ext cx="889000" cy="1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9703</xdr:rowOff>
    </xdr:from>
    <xdr:to>
      <xdr:col>15</xdr:col>
      <xdr:colOff>50800</xdr:colOff>
      <xdr:row>97</xdr:row>
      <xdr:rowOff>134976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468903"/>
          <a:ext cx="889000" cy="2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96571</xdr:rowOff>
    </xdr:from>
    <xdr:to>
      <xdr:col>10</xdr:col>
      <xdr:colOff>114300</xdr:colOff>
      <xdr:row>97</xdr:row>
      <xdr:rowOff>134976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384321"/>
          <a:ext cx="889000" cy="3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18986</xdr:rowOff>
    </xdr:from>
    <xdr:to>
      <xdr:col>24</xdr:col>
      <xdr:colOff>114300</xdr:colOff>
      <xdr:row>96</xdr:row>
      <xdr:rowOff>120586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4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41863</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2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126619</xdr:rowOff>
    </xdr:from>
    <xdr:to>
      <xdr:col>20</xdr:col>
      <xdr:colOff>38100</xdr:colOff>
      <xdr:row>95</xdr:row>
      <xdr:rowOff>56769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2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73296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01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130353</xdr:rowOff>
    </xdr:from>
    <xdr:to>
      <xdr:col>15</xdr:col>
      <xdr:colOff>101600</xdr:colOff>
      <xdr:row>96</xdr:row>
      <xdr:rowOff>60503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4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77030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19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84176</xdr:rowOff>
    </xdr:from>
    <xdr:to>
      <xdr:col>10</xdr:col>
      <xdr:colOff>165100</xdr:colOff>
      <xdr:row>98</xdr:row>
      <xdr:rowOff>14326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7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30853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49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45771</xdr:rowOff>
    </xdr:from>
    <xdr:to>
      <xdr:col>6</xdr:col>
      <xdr:colOff>38100</xdr:colOff>
      <xdr:row>95</xdr:row>
      <xdr:rowOff>147371</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3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163898</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1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81280</xdr:rowOff>
    </xdr:from>
    <xdr:to>
      <xdr:col>55</xdr:col>
      <xdr:colOff>0</xdr:colOff>
      <xdr:row>33</xdr:row>
      <xdr:rowOff>95250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573913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81297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5910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95250</xdr:rowOff>
    </xdr:from>
    <xdr:to>
      <xdr:col>50</xdr:col>
      <xdr:colOff>114300</xdr:colOff>
      <xdr:row>33</xdr:row>
      <xdr:rowOff>120650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575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163847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59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107950</xdr:rowOff>
    </xdr:from>
    <xdr:to>
      <xdr:col>45</xdr:col>
      <xdr:colOff>177800</xdr:colOff>
      <xdr:row>33</xdr:row>
      <xdr:rowOff>120650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576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82550</xdr:rowOff>
    </xdr:from>
    <xdr:to>
      <xdr:col>41</xdr:col>
      <xdr:colOff>50800</xdr:colOff>
      <xdr:row>33</xdr:row>
      <xdr:rowOff>107950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5568950"/>
          <a:ext cx="8890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91457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574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30480</xdr:rowOff>
    </xdr:from>
    <xdr:to>
      <xdr:col>55</xdr:col>
      <xdr:colOff>50800</xdr:colOff>
      <xdr:row>33</xdr:row>
      <xdr:rowOff>132080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53357</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539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44450</xdr:rowOff>
    </xdr:from>
    <xdr:to>
      <xdr:col>50</xdr:col>
      <xdr:colOff>165100</xdr:colOff>
      <xdr:row>33</xdr:row>
      <xdr:rowOff>146050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162577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5477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69850</xdr:rowOff>
    </xdr:from>
    <xdr:to>
      <xdr:col>46</xdr:col>
      <xdr:colOff>38100</xdr:colOff>
      <xdr:row>34</xdr:row>
      <xdr:rowOff>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162577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582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57150</xdr:rowOff>
    </xdr:from>
    <xdr:to>
      <xdr:col>41</xdr:col>
      <xdr:colOff>101600</xdr:colOff>
      <xdr:row>33</xdr:row>
      <xdr:rowOff>158750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149877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5807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31750</xdr:rowOff>
    </xdr:from>
    <xdr:to>
      <xdr:col>36</xdr:col>
      <xdr:colOff>165100</xdr:colOff>
      <xdr:row>32</xdr:row>
      <xdr:rowOff>133350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149877</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529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34544</xdr:rowOff>
    </xdr:from>
    <xdr:to>
      <xdr:col>55</xdr:col>
      <xdr:colOff>0</xdr:colOff>
      <xdr:row>57</xdr:row>
      <xdr:rowOff>67325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07194"/>
          <a:ext cx="8382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34544</xdr:rowOff>
    </xdr:from>
    <xdr:to>
      <xdr:col>50</xdr:col>
      <xdr:colOff>114300</xdr:colOff>
      <xdr:row>57</xdr:row>
      <xdr:rowOff>71074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07194"/>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71074</xdr:rowOff>
    </xdr:from>
    <xdr:to>
      <xdr:col>45</xdr:col>
      <xdr:colOff>177800</xdr:colOff>
      <xdr:row>57</xdr:row>
      <xdr:rowOff>90322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43724"/>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51369</xdr:rowOff>
    </xdr:from>
    <xdr:to>
      <xdr:col>41</xdr:col>
      <xdr:colOff>50800</xdr:colOff>
      <xdr:row>57</xdr:row>
      <xdr:rowOff>90322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24019"/>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16525</xdr:rowOff>
    </xdr:from>
    <xdr:to>
      <xdr:col>55</xdr:col>
      <xdr:colOff>50800</xdr:colOff>
      <xdr:row>57</xdr:row>
      <xdr:rowOff>118125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8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39402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4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155194</xdr:rowOff>
    </xdr:from>
    <xdr:to>
      <xdr:col>50</xdr:col>
      <xdr:colOff>165100</xdr:colOff>
      <xdr:row>57</xdr:row>
      <xdr:rowOff>85344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101871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953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20274</xdr:rowOff>
    </xdr:from>
    <xdr:to>
      <xdr:col>46</xdr:col>
      <xdr:colOff>38100</xdr:colOff>
      <xdr:row>57</xdr:row>
      <xdr:rowOff>121874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138401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95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39522</xdr:rowOff>
    </xdr:from>
    <xdr:to>
      <xdr:col>41</xdr:col>
      <xdr:colOff>101600</xdr:colOff>
      <xdr:row>57</xdr:row>
      <xdr:rowOff>141122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132249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990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569</xdr:rowOff>
    </xdr:from>
    <xdr:to>
      <xdr:col>36</xdr:col>
      <xdr:colOff>165100</xdr:colOff>
      <xdr:row>57</xdr:row>
      <xdr:rowOff>102169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7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118696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954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5558</xdr:rowOff>
    </xdr:from>
    <xdr:to>
      <xdr:col>55</xdr:col>
      <xdr:colOff>0</xdr:colOff>
      <xdr:row>76</xdr:row>
      <xdr:rowOff>102941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35758"/>
          <a:ext cx="8382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5100</xdr:rowOff>
    </xdr:from>
    <xdr:to>
      <xdr:col>50</xdr:col>
      <xdr:colOff>114300</xdr:colOff>
      <xdr:row>76</xdr:row>
      <xdr:rowOff>5558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3530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170973</xdr:rowOff>
    </xdr:from>
    <xdr:to>
      <xdr:col>45</xdr:col>
      <xdr:colOff>177800</xdr:colOff>
      <xdr:row>76</xdr:row>
      <xdr:rowOff>5100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58273"/>
          <a:ext cx="889000" cy="17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170973</xdr:rowOff>
    </xdr:from>
    <xdr:to>
      <xdr:col>41</xdr:col>
      <xdr:colOff>50800</xdr:colOff>
      <xdr:row>76</xdr:row>
      <xdr:rowOff>130876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58273"/>
          <a:ext cx="889000" cy="30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52141</xdr:rowOff>
    </xdr:from>
    <xdr:to>
      <xdr:col>55</xdr:col>
      <xdr:colOff>50800</xdr:colOff>
      <xdr:row>76</xdr:row>
      <xdr:rowOff>153741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30568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6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126208</xdr:rowOff>
    </xdr:from>
    <xdr:to>
      <xdr:col>50</xdr:col>
      <xdr:colOff>165100</xdr:colOff>
      <xdr:row>76</xdr:row>
      <xdr:rowOff>56358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47485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0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125750</xdr:rowOff>
    </xdr:from>
    <xdr:to>
      <xdr:col>46</xdr:col>
      <xdr:colOff>38100</xdr:colOff>
      <xdr:row>76</xdr:row>
      <xdr:rowOff>55900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72427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5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120173</xdr:rowOff>
    </xdr:from>
    <xdr:to>
      <xdr:col>41</xdr:col>
      <xdr:colOff>101600</xdr:colOff>
      <xdr:row>75</xdr:row>
      <xdr:rowOff>50323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66850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80076</xdr:rowOff>
    </xdr:from>
    <xdr:to>
      <xdr:col>36</xdr:col>
      <xdr:colOff>165100</xdr:colOff>
      <xdr:row>77</xdr:row>
      <xdr:rowOff>10226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20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95900</xdr:rowOff>
    </xdr:from>
    <xdr:to>
      <xdr:col>55</xdr:col>
      <xdr:colOff>0</xdr:colOff>
      <xdr:row>96</xdr:row>
      <xdr:rowOff>125572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55100"/>
          <a:ext cx="838200" cy="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111376</xdr:rowOff>
    </xdr:from>
    <xdr:to>
      <xdr:col>50</xdr:col>
      <xdr:colOff>114300</xdr:colOff>
      <xdr:row>96</xdr:row>
      <xdr:rowOff>125572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70576"/>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111376</xdr:rowOff>
    </xdr:from>
    <xdr:to>
      <xdr:col>45</xdr:col>
      <xdr:colOff>177800</xdr:colOff>
      <xdr:row>96</xdr:row>
      <xdr:rowOff>142238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70576"/>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69748</xdr:rowOff>
    </xdr:from>
    <xdr:to>
      <xdr:col>41</xdr:col>
      <xdr:colOff>50800</xdr:colOff>
      <xdr:row>96</xdr:row>
      <xdr:rowOff>142238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28948"/>
          <a:ext cx="889000" cy="7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45100</xdr:rowOff>
    </xdr:from>
    <xdr:to>
      <xdr:col>55</xdr:col>
      <xdr:colOff>50800</xdr:colOff>
      <xdr:row>96</xdr:row>
      <xdr:rowOff>146700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23527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8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74772</xdr:rowOff>
    </xdr:from>
    <xdr:to>
      <xdr:col>50</xdr:col>
      <xdr:colOff>165100</xdr:colOff>
      <xdr:row>97</xdr:row>
      <xdr:rowOff>4922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167499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60576</xdr:rowOff>
    </xdr:from>
    <xdr:to>
      <xdr:col>46</xdr:col>
      <xdr:colOff>38100</xdr:colOff>
      <xdr:row>96</xdr:row>
      <xdr:rowOff>162176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153303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91438</xdr:rowOff>
    </xdr:from>
    <xdr:to>
      <xdr:col>41</xdr:col>
      <xdr:colOff>101600</xdr:colOff>
      <xdr:row>97</xdr:row>
      <xdr:rowOff>21588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18948</xdr:rowOff>
    </xdr:from>
    <xdr:to>
      <xdr:col>36</xdr:col>
      <xdr:colOff>165100</xdr:colOff>
      <xdr:row>96</xdr:row>
      <xdr:rowOff>120548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111675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62433</xdr:rowOff>
    </xdr:from>
    <xdr:to>
      <xdr:col>85</xdr:col>
      <xdr:colOff>126364</xdr:colOff>
      <xdr:row>39</xdr:row>
      <xdr:rowOff>48870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833"/>
          <a:ext cx="1269" cy="1186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52697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48870</xdr:rowOff>
    </xdr:from>
    <xdr:to>
      <xdr:col>86</xdr:col>
      <xdr:colOff>25400</xdr:colOff>
      <xdr:row>39</xdr:row>
      <xdr:rowOff>48870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9110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62433</xdr:rowOff>
    </xdr:from>
    <xdr:to>
      <xdr:col>86</xdr:col>
      <xdr:colOff>25400</xdr:colOff>
      <xdr:row>32</xdr:row>
      <xdr:rowOff>62433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62433</xdr:rowOff>
    </xdr:from>
    <xdr:to>
      <xdr:col>85</xdr:col>
      <xdr:colOff>127000</xdr:colOff>
      <xdr:row>33</xdr:row>
      <xdr:rowOff>38126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548833"/>
          <a:ext cx="838200" cy="1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117086</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138659</xdr:rowOff>
    </xdr:from>
    <xdr:to>
      <xdr:col>85</xdr:col>
      <xdr:colOff>177800</xdr:colOff>
      <xdr:row>37</xdr:row>
      <xdr:rowOff>68809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38126</xdr:rowOff>
    </xdr:from>
    <xdr:to>
      <xdr:col>81</xdr:col>
      <xdr:colOff>50800</xdr:colOff>
      <xdr:row>34</xdr:row>
      <xdr:rowOff>2692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695976"/>
          <a:ext cx="8890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47218</xdr:rowOff>
    </xdr:from>
    <xdr:to>
      <xdr:col>81</xdr:col>
      <xdr:colOff>101600</xdr:colOff>
      <xdr:row>37</xdr:row>
      <xdr:rowOff>148818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9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139946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8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166141</xdr:rowOff>
    </xdr:from>
    <xdr:to>
      <xdr:col>76</xdr:col>
      <xdr:colOff>114300</xdr:colOff>
      <xdr:row>34</xdr:row>
      <xdr:rowOff>2692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481091"/>
          <a:ext cx="889000" cy="3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41808</xdr:rowOff>
    </xdr:from>
    <xdr:to>
      <xdr:col>76</xdr:col>
      <xdr:colOff>165100</xdr:colOff>
      <xdr:row>37</xdr:row>
      <xdr:rowOff>143408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134535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117373</xdr:rowOff>
    </xdr:from>
    <xdr:to>
      <xdr:col>71</xdr:col>
      <xdr:colOff>177800</xdr:colOff>
      <xdr:row>31</xdr:row>
      <xdr:rowOff>166141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432323"/>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51333</xdr:rowOff>
    </xdr:from>
    <xdr:to>
      <xdr:col>72</xdr:col>
      <xdr:colOff>38100</xdr:colOff>
      <xdr:row>37</xdr:row>
      <xdr:rowOff>152933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144060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57734</xdr:rowOff>
    </xdr:from>
    <xdr:to>
      <xdr:col>67</xdr:col>
      <xdr:colOff>101600</xdr:colOff>
      <xdr:row>37</xdr:row>
      <xdr:rowOff>159334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150461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11633</xdr:rowOff>
    </xdr:from>
    <xdr:to>
      <xdr:col>85</xdr:col>
      <xdr:colOff>177800</xdr:colOff>
      <xdr:row>32</xdr:row>
      <xdr:rowOff>113233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4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136110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45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158776</xdr:rowOff>
    </xdr:from>
    <xdr:to>
      <xdr:col>81</xdr:col>
      <xdr:colOff>101600</xdr:colOff>
      <xdr:row>33</xdr:row>
      <xdr:rowOff>88926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6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105453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4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123342</xdr:rowOff>
    </xdr:from>
    <xdr:to>
      <xdr:col>76</xdr:col>
      <xdr:colOff>165100</xdr:colOff>
      <xdr:row>34</xdr:row>
      <xdr:rowOff>53492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7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70019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55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115341</xdr:rowOff>
    </xdr:from>
    <xdr:to>
      <xdr:col>72</xdr:col>
      <xdr:colOff>38100</xdr:colOff>
      <xdr:row>32</xdr:row>
      <xdr:rowOff>45491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4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62018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20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66573</xdr:rowOff>
    </xdr:from>
    <xdr:to>
      <xdr:col>67</xdr:col>
      <xdr:colOff>101600</xdr:colOff>
      <xdr:row>31</xdr:row>
      <xdr:rowOff>168173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3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13250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15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15684</xdr:rowOff>
    </xdr:from>
    <xdr:to>
      <xdr:col>85</xdr:col>
      <xdr:colOff>127000</xdr:colOff>
      <xdr:row>56</xdr:row>
      <xdr:rowOff>24829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16884"/>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24829</xdr:rowOff>
    </xdr:from>
    <xdr:to>
      <xdr:col>81</xdr:col>
      <xdr:colOff>50800</xdr:colOff>
      <xdr:row>56</xdr:row>
      <xdr:rowOff>140367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26029"/>
          <a:ext cx="889000" cy="1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101391</xdr:rowOff>
    </xdr:from>
    <xdr:to>
      <xdr:col>76</xdr:col>
      <xdr:colOff>114300</xdr:colOff>
      <xdr:row>56</xdr:row>
      <xdr:rowOff>140367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02591"/>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101391</xdr:rowOff>
    </xdr:from>
    <xdr:to>
      <xdr:col>71</xdr:col>
      <xdr:colOff>177800</xdr:colOff>
      <xdr:row>57</xdr:row>
      <xdr:rowOff>21380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0259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136334</xdr:rowOff>
    </xdr:from>
    <xdr:to>
      <xdr:col>85</xdr:col>
      <xdr:colOff>177800</xdr:colOff>
      <xdr:row>56</xdr:row>
      <xdr:rowOff>66484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114761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145479</xdr:rowOff>
    </xdr:from>
    <xdr:to>
      <xdr:col>81</xdr:col>
      <xdr:colOff>101600</xdr:colOff>
      <xdr:row>56</xdr:row>
      <xdr:rowOff>75629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66756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66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89567</xdr:rowOff>
    </xdr:from>
    <xdr:to>
      <xdr:col>76</xdr:col>
      <xdr:colOff>165100</xdr:colOff>
      <xdr:row>57</xdr:row>
      <xdr:rowOff>19717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50591</xdr:rowOff>
    </xdr:from>
    <xdr:to>
      <xdr:col>72</xdr:col>
      <xdr:colOff>38100</xdr:colOff>
      <xdr:row>56</xdr:row>
      <xdr:rowOff>152191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143318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142030</xdr:rowOff>
    </xdr:from>
    <xdr:to>
      <xdr:col>67</xdr:col>
      <xdr:colOff>101600</xdr:colOff>
      <xdr:row>57</xdr:row>
      <xdr:rowOff>72180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63307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3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86437</xdr:rowOff>
    </xdr:from>
    <xdr:to>
      <xdr:col>85</xdr:col>
      <xdr:colOff>127000</xdr:colOff>
      <xdr:row>78</xdr:row>
      <xdr:rowOff>132384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59537"/>
          <a:ext cx="838200" cy="4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86437</xdr:rowOff>
    </xdr:from>
    <xdr:to>
      <xdr:col>81</xdr:col>
      <xdr:colOff>50800</xdr:colOff>
      <xdr:row>78</xdr:row>
      <xdr:rowOff>94208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59537"/>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40487</xdr:rowOff>
    </xdr:from>
    <xdr:to>
      <xdr:col>76</xdr:col>
      <xdr:colOff>114300</xdr:colOff>
      <xdr:row>78</xdr:row>
      <xdr:rowOff>94208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1358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93751</xdr:rowOff>
    </xdr:from>
    <xdr:to>
      <xdr:col>71</xdr:col>
      <xdr:colOff>177800</xdr:colOff>
      <xdr:row>78</xdr:row>
      <xdr:rowOff>40487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295401"/>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34865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40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81584</xdr:rowOff>
    </xdr:from>
    <xdr:to>
      <xdr:col>85</xdr:col>
      <xdr:colOff>177800</xdr:colOff>
      <xdr:row>79</xdr:row>
      <xdr:rowOff>11734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167961</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9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35637</xdr:rowOff>
    </xdr:from>
    <xdr:to>
      <xdr:col>81</xdr:col>
      <xdr:colOff>101600</xdr:colOff>
      <xdr:row>78</xdr:row>
      <xdr:rowOff>137237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128364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01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43408</xdr:rowOff>
    </xdr:from>
    <xdr:to>
      <xdr:col>76</xdr:col>
      <xdr:colOff>165100</xdr:colOff>
      <xdr:row>78</xdr:row>
      <xdr:rowOff>145008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136135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0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161137</xdr:rowOff>
    </xdr:from>
    <xdr:to>
      <xdr:col>72</xdr:col>
      <xdr:colOff>38100</xdr:colOff>
      <xdr:row>78</xdr:row>
      <xdr:rowOff>91287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82414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455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42951</xdr:rowOff>
    </xdr:from>
    <xdr:to>
      <xdr:col>67</xdr:col>
      <xdr:colOff>101600</xdr:colOff>
      <xdr:row>77</xdr:row>
      <xdr:rowOff>144551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75</xdr:row>
      <xdr:rowOff>161078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019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70205</xdr:rowOff>
    </xdr:from>
    <xdr:to>
      <xdr:col>85</xdr:col>
      <xdr:colOff>127000</xdr:colOff>
      <xdr:row>97</xdr:row>
      <xdr:rowOff>114074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00855"/>
          <a:ext cx="8382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114074</xdr:rowOff>
    </xdr:from>
    <xdr:to>
      <xdr:col>81</xdr:col>
      <xdr:colOff>50800</xdr:colOff>
      <xdr:row>98</xdr:row>
      <xdr:rowOff>10221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44724"/>
          <a:ext cx="8890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10221</xdr:rowOff>
    </xdr:from>
    <xdr:to>
      <xdr:col>76</xdr:col>
      <xdr:colOff>114300</xdr:colOff>
      <xdr:row>98</xdr:row>
      <xdr:rowOff>39894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12321"/>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39894</xdr:rowOff>
    </xdr:from>
    <xdr:to>
      <xdr:col>71</xdr:col>
      <xdr:colOff>177800</xdr:colOff>
      <xdr:row>98</xdr:row>
      <xdr:rowOff>45425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41994"/>
          <a:ext cx="8890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19405</xdr:rowOff>
    </xdr:from>
    <xdr:to>
      <xdr:col>85</xdr:col>
      <xdr:colOff>177800</xdr:colOff>
      <xdr:row>97</xdr:row>
      <xdr:rowOff>121005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42282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63274</xdr:rowOff>
    </xdr:from>
    <xdr:to>
      <xdr:col>81</xdr:col>
      <xdr:colOff>101600</xdr:colOff>
      <xdr:row>97</xdr:row>
      <xdr:rowOff>164874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156001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8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130871</xdr:rowOff>
    </xdr:from>
    <xdr:to>
      <xdr:col>76</xdr:col>
      <xdr:colOff>165100</xdr:colOff>
      <xdr:row>98</xdr:row>
      <xdr:rowOff>61021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52148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160544</xdr:rowOff>
    </xdr:from>
    <xdr:to>
      <xdr:col>72</xdr:col>
      <xdr:colOff>38100</xdr:colOff>
      <xdr:row>98</xdr:row>
      <xdr:rowOff>90694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9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81821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166075</xdr:rowOff>
    </xdr:from>
    <xdr:to>
      <xdr:col>67</xdr:col>
      <xdr:colOff>101600</xdr:colOff>
      <xdr:row>98</xdr:row>
      <xdr:rowOff>96225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87352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・民生費は、障害福祉サービス給付費等の増による増加傾向にあるほか、令和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年度の物価高騰対応支援給付金の実施により増加している。</a:t>
          </a:r>
        </a:p>
        <a:p>
          <a:r>
            <a:rPr kumimoji="1" lang="ja-JP" altLang="en-US" sz="1300">
              <a:latin typeface="ＭＳ Ｐゴシック" panose="020B0600070205080204" pitchFamily="50" charset="-128"/>
              <a:ea typeface="ＭＳ Ｐゴシック" panose="020B0600070205080204" pitchFamily="50" charset="-128"/>
            </a:rPr>
            <a:t>・衛生費は、斎場整備及び焼却施設の大規模改良事業の進捗に伴い、平成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年度をピークに令和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年度まで減となっていたが、令和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年度に新型コロナウイルスワクチン接種等により増加、令和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類に移行したため、減小した。</a:t>
          </a:r>
        </a:p>
        <a:p>
          <a:r>
            <a:rPr kumimoji="1" lang="ja-JP" altLang="en-US" sz="1300">
              <a:latin typeface="ＭＳ Ｐゴシック" panose="020B0600070205080204" pitchFamily="50" charset="-128"/>
              <a:ea typeface="ＭＳ Ｐゴシック" panose="020B0600070205080204" pitchFamily="50" charset="-128"/>
            </a:rPr>
            <a:t>・教育費は、学校給食センターの整備の進捗や小中学校の施設改修等により概ね横ばいで推移している。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本市の実質収支額は、平成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年度に約</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億円まで減少した後、事業の効率化や国庫補助等特定財源の確保により上昇傾向だったが、令和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年度は地方交付税の増等により前年度より増加した。</a:t>
          </a:r>
        </a:p>
        <a:p>
          <a:r>
            <a:rPr kumimoji="1" lang="ja-JP" altLang="en-US" sz="1200">
              <a:latin typeface="ＭＳ ゴシック" pitchFamily="49" charset="-128"/>
              <a:ea typeface="ＭＳ ゴシック" pitchFamily="49" charset="-128"/>
            </a:rPr>
            <a:t>　また、安定的な財政運営のための財政調整基金への積立も進めており、令和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年度においては新型コロナウイルス感染症対策のため残高が減少したが、令和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年度以降は増加に転じている。</a:t>
          </a:r>
        </a:p>
        <a:p>
          <a:r>
            <a:rPr kumimoji="1" lang="ja-JP" altLang="en-US" sz="1200">
              <a:latin typeface="ＭＳ ゴシック" pitchFamily="49" charset="-128"/>
              <a:ea typeface="ＭＳ ゴシック" pitchFamily="49" charset="-128"/>
            </a:rPr>
            <a:t>　今後も実質収支額や財政調整基金残高を一定額確保し、健全財政の維持を図っていく。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年度以降全ての会計で黒字となっており、標準財政規模に対する割合はほぼ横ばいで推移している。</a:t>
          </a:r>
        </a:p>
        <a:p>
          <a:r>
            <a:rPr kumimoji="1" lang="ja-JP" altLang="en-US" sz="1400">
              <a:latin typeface="ＭＳ ゴシック" pitchFamily="49" charset="-128"/>
              <a:ea typeface="ＭＳ ゴシック" pitchFamily="49" charset="-128"/>
            </a:rPr>
            <a:t>　なお、病院事業会計は、救命救急センターをはじめ各診療科で積極的に患者を受け入れ、業務効率の改善や経営許可に病院全体で努めたことで、黒字となり前年度より上昇した。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1093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88017699</v>
      </c>
      <c r="BO4" s="485"/>
      <c r="BP4" s="485"/>
      <c r="BQ4" s="485"/>
      <c r="BR4" s="485"/>
      <c r="BS4" s="485"/>
      <c r="BT4" s="485"/>
      <c r="BU4" s="486"/>
      <c r="BV4" s="484">
        <v>84510302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12.7</v>
      </c>
      <c r="CU4" s="625"/>
      <c r="CV4" s="625"/>
      <c r="CW4" s="625"/>
      <c r="CX4" s="625"/>
      <c r="CY4" s="625"/>
      <c r="CZ4" s="625"/>
      <c r="DA4" s="626"/>
      <c r="DB4" s="624">
        <v>10.4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82700076</v>
      </c>
      <c r="BO5" s="456"/>
      <c r="BP5" s="456"/>
      <c r="BQ5" s="456"/>
      <c r="BR5" s="456"/>
      <c r="BS5" s="456"/>
      <c r="BT5" s="456"/>
      <c r="BU5" s="457"/>
      <c r="BV5" s="455">
        <v>80178624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v>
      </c>
      <c r="CU5" s="453"/>
      <c r="CV5" s="453"/>
      <c r="CW5" s="453"/>
      <c r="CX5" s="453"/>
      <c r="CY5" s="453"/>
      <c r="CZ5" s="453"/>
      <c r="DA5" s="454"/>
      <c r="DB5" s="452">
        <v>93.8</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5317623</v>
      </c>
      <c r="BO6" s="456"/>
      <c r="BP6" s="456"/>
      <c r="BQ6" s="456"/>
      <c r="BR6" s="456"/>
      <c r="BS6" s="456"/>
      <c r="BT6" s="456"/>
      <c r="BU6" s="457"/>
      <c r="BV6" s="455">
        <v>4331678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95.7</v>
      </c>
      <c r="CU6" s="599"/>
      <c r="CV6" s="599"/>
      <c r="CW6" s="599"/>
      <c r="CX6" s="599"/>
      <c r="CY6" s="599"/>
      <c r="CZ6" s="599"/>
      <c r="DA6" s="600"/>
      <c r="DB6" s="598">
        <v>96.6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185324</v>
      </c>
      <c r="BO7" s="456"/>
      <c r="BP7" s="456"/>
      <c r="BQ7" s="456"/>
      <c r="BR7" s="456"/>
      <c r="BS7" s="456"/>
      <c r="BT7" s="456"/>
      <c r="BU7" s="457"/>
      <c r="BV7" s="455">
        <v>181997</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40382203</v>
      </c>
      <c r="CU7" s="456"/>
      <c r="CV7" s="456"/>
      <c r="CW7" s="456"/>
      <c r="CX7" s="456"/>
      <c r="CY7" s="456"/>
      <c r="CZ7" s="456"/>
      <c r="DA7" s="457"/>
      <c r="DB7" s="455">
        <v>39750796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5132299</v>
      </c>
      <c r="BO8" s="456"/>
      <c r="BP8" s="456"/>
      <c r="BQ8" s="456"/>
      <c r="BR8" s="456"/>
      <c r="BS8" s="456"/>
      <c r="BT8" s="456"/>
      <c r="BU8" s="457"/>
      <c r="BV8" s="455">
        <v>4149681</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0.91</v>
      </c>
      <c r="CU8" s="559"/>
      <c r="CV8" s="559"/>
      <c r="CW8" s="559"/>
      <c r="CX8" s="559"/>
      <c r="CY8" s="559"/>
      <c r="CZ8" s="559"/>
      <c r="DA8" s="560"/>
      <c r="DB8" s="558">
        <v>0.93</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188856</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982618</v>
      </c>
      <c r="BO9" s="456"/>
      <c r="BP9" s="456"/>
      <c r="BQ9" s="456"/>
      <c r="BR9" s="456"/>
      <c r="BS9" s="456"/>
      <c r="BT9" s="456"/>
      <c r="BU9" s="457"/>
      <c r="BV9" s="455">
        <v>-582566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9.6</v>
      </c>
      <c r="CU9" s="453"/>
      <c r="CV9" s="453"/>
      <c r="CW9" s="453"/>
      <c r="CX9" s="453"/>
      <c r="CY9" s="453"/>
      <c r="CZ9" s="453"/>
      <c r="DA9" s="454"/>
      <c r="DB9" s="452">
        <v>9.6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194086</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2070925</v>
      </c>
      <c r="BO10" s="456"/>
      <c r="BP10" s="456"/>
      <c r="BQ10" s="456"/>
      <c r="BR10" s="456"/>
      <c r="BS10" s="456"/>
      <c r="BT10" s="456"/>
      <c r="BU10" s="457"/>
      <c r="BV10" s="455">
        <v>2363335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187040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2400000</v>
      </c>
      <c r="BO12" s="456"/>
      <c r="BP12" s="456"/>
      <c r="BQ12" s="456"/>
      <c r="BR12" s="456"/>
      <c r="BS12" s="456"/>
      <c r="BT12" s="456"/>
      <c r="BU12" s="457"/>
      <c r="BV12" s="455">
        <v>1900000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183826</v>
      </c>
      <c r="S13" s="543"/>
      <c r="T13" s="543"/>
      <c r="U13" s="543"/>
      <c r="V13" s="544"/>
      <c r="W13" s="545" t="s">
        <v>131</v>
      </c>
      <c r="X13" s="441"/>
      <c r="Y13" s="441"/>
      <c r="Z13" s="441"/>
      <c r="AA13" s="441"/>
      <c r="AB13" s="442"/>
      <c r="AC13" s="408">
        <v>2092</v>
      </c>
      <c r="AD13" s="409"/>
      <c r="AE13" s="409"/>
      <c r="AF13" s="409"/>
      <c r="AG13" s="410"/>
      <c r="AH13" s="408">
        <v>2303</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653543</v>
      </c>
      <c r="BO13" s="456"/>
      <c r="BP13" s="456"/>
      <c r="BQ13" s="456"/>
      <c r="BR13" s="456"/>
      <c r="BS13" s="456"/>
      <c r="BT13" s="456"/>
      <c r="BU13" s="457"/>
      <c r="BV13" s="455">
        <v>-119231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3.3</v>
      </c>
      <c r="CU13" s="453"/>
      <c r="CV13" s="453"/>
      <c r="CW13" s="453"/>
      <c r="CX13" s="453"/>
      <c r="CY13" s="453"/>
      <c r="CZ13" s="453"/>
      <c r="DA13" s="454"/>
      <c r="DB13" s="452">
        <v>2.6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187880</v>
      </c>
      <c r="S14" s="543"/>
      <c r="T14" s="543"/>
      <c r="U14" s="543"/>
      <c r="V14" s="544"/>
      <c r="W14" s="546"/>
      <c r="X14" s="444"/>
      <c r="Y14" s="444"/>
      <c r="Z14" s="444"/>
      <c r="AA14" s="444"/>
      <c r="AB14" s="445"/>
      <c r="AC14" s="535">
        <v>2.5</v>
      </c>
      <c r="AD14" s="536"/>
      <c r="AE14" s="536"/>
      <c r="AF14" s="536"/>
      <c r="AG14" s="537"/>
      <c r="AH14" s="535">
        <v>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38.4</v>
      </c>
      <c r="CU14" s="553"/>
      <c r="CV14" s="553"/>
      <c r="CW14" s="553"/>
      <c r="CX14" s="553"/>
      <c r="CY14" s="553"/>
      <c r="CZ14" s="553"/>
      <c r="DA14" s="554"/>
      <c r="DB14" s="552">
        <v>33.299999999999997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185072</v>
      </c>
      <c r="S15" s="543"/>
      <c r="T15" s="543"/>
      <c r="U15" s="543"/>
      <c r="V15" s="544"/>
      <c r="W15" s="545" t="s">
        <v>137</v>
      </c>
      <c r="X15" s="441"/>
      <c r="Y15" s="441"/>
      <c r="Z15" s="441"/>
      <c r="AA15" s="441"/>
      <c r="AB15" s="442"/>
      <c r="AC15" s="408">
        <v>19847</v>
      </c>
      <c r="AD15" s="409"/>
      <c r="AE15" s="409"/>
      <c r="AF15" s="409"/>
      <c r="AG15" s="410"/>
      <c r="AH15" s="408">
        <v>21337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28573349</v>
      </c>
      <c r="BO15" s="485"/>
      <c r="BP15" s="485"/>
      <c r="BQ15" s="485"/>
      <c r="BR15" s="485"/>
      <c r="BS15" s="485"/>
      <c r="BT15" s="485"/>
      <c r="BU15" s="486"/>
      <c r="BV15" s="484">
        <v>28071896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23.4</v>
      </c>
      <c r="AD16" s="536"/>
      <c r="AE16" s="536"/>
      <c r="AF16" s="536"/>
      <c r="AG16" s="537"/>
      <c r="AH16" s="535">
        <v>25.2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31667367</v>
      </c>
      <c r="BO16" s="456"/>
      <c r="BP16" s="456"/>
      <c r="BQ16" s="456"/>
      <c r="BR16" s="456"/>
      <c r="BS16" s="456"/>
      <c r="BT16" s="456"/>
      <c r="BU16" s="457"/>
      <c r="BV16" s="455">
        <v>30660303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63050</v>
      </c>
      <c r="AD17" s="409"/>
      <c r="AE17" s="409"/>
      <c r="AF17" s="409"/>
      <c r="AG17" s="410"/>
      <c r="AH17" s="408">
        <v>60970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36608095</v>
      </c>
      <c r="BO17" s="456"/>
      <c r="BP17" s="456"/>
      <c r="BQ17" s="456"/>
      <c r="BR17" s="456"/>
      <c r="BS17" s="456"/>
      <c r="BT17" s="456"/>
      <c r="BU17" s="457"/>
      <c r="BV17" s="455">
        <v>35964652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113.6</v>
      </c>
      <c r="M18" s="508"/>
      <c r="N18" s="508"/>
      <c r="O18" s="508"/>
      <c r="P18" s="508"/>
      <c r="Q18" s="508"/>
      <c r="R18" s="509"/>
      <c r="S18" s="509"/>
      <c r="T18" s="509"/>
      <c r="U18" s="509"/>
      <c r="V18" s="510"/>
      <c r="W18" s="526"/>
      <c r="X18" s="527"/>
      <c r="Y18" s="527"/>
      <c r="Z18" s="527"/>
      <c r="AA18" s="527"/>
      <c r="AB18" s="551"/>
      <c r="AC18" s="425">
        <v>74.2</v>
      </c>
      <c r="AD18" s="426"/>
      <c r="AE18" s="426"/>
      <c r="AF18" s="426"/>
      <c r="AG18" s="511"/>
      <c r="AH18" s="425">
        <v>72.099999999999994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38782625</v>
      </c>
      <c r="BO18" s="456"/>
      <c r="BP18" s="456"/>
      <c r="BQ18" s="456"/>
      <c r="BR18" s="456"/>
      <c r="BS18" s="456"/>
      <c r="BT18" s="456"/>
      <c r="BU18" s="457"/>
      <c r="BV18" s="455">
        <v>38521597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1662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56908860</v>
      </c>
      <c r="BO19" s="456"/>
      <c r="BP19" s="456"/>
      <c r="BQ19" s="456"/>
      <c r="BR19" s="456"/>
      <c r="BS19" s="456"/>
      <c r="BT19" s="456"/>
      <c r="BU19" s="457"/>
      <c r="BV19" s="455">
        <v>53487501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81864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57306222</v>
      </c>
      <c r="BO22" s="485"/>
      <c r="BP22" s="485"/>
      <c r="BQ22" s="485"/>
      <c r="BR22" s="485"/>
      <c r="BS22" s="485"/>
      <c r="BT22" s="485"/>
      <c r="BU22" s="486"/>
      <c r="BV22" s="484">
        <v>58591440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34227618</v>
      </c>
      <c r="BO23" s="456"/>
      <c r="BP23" s="456"/>
      <c r="BQ23" s="456"/>
      <c r="BR23" s="456"/>
      <c r="BS23" s="456"/>
      <c r="BT23" s="456"/>
      <c r="BU23" s="457"/>
      <c r="BV23" s="455">
        <v>36545249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9880</v>
      </c>
      <c r="R24" s="409"/>
      <c r="S24" s="409"/>
      <c r="T24" s="409"/>
      <c r="U24" s="409"/>
      <c r="V24" s="410"/>
      <c r="W24" s="498"/>
      <c r="X24" s="435"/>
      <c r="Y24" s="436"/>
      <c r="Z24" s="411" t="s">
        <v>162</v>
      </c>
      <c r="AA24" s="412"/>
      <c r="AB24" s="412"/>
      <c r="AC24" s="412"/>
      <c r="AD24" s="412"/>
      <c r="AE24" s="412"/>
      <c r="AF24" s="412"/>
      <c r="AG24" s="413"/>
      <c r="AH24" s="408">
        <v>1442</v>
      </c>
      <c r="AI24" s="409"/>
      <c r="AJ24" s="409"/>
      <c r="AK24" s="409"/>
      <c r="AL24" s="410"/>
      <c r="AM24" s="408">
        <v>4599980</v>
      </c>
      <c r="AN24" s="409"/>
      <c r="AO24" s="409"/>
      <c r="AP24" s="409"/>
      <c r="AQ24" s="409"/>
      <c r="AR24" s="410"/>
      <c r="AS24" s="408">
        <v>3190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36013796</v>
      </c>
      <c r="BO24" s="456"/>
      <c r="BP24" s="456"/>
      <c r="BQ24" s="456"/>
      <c r="BR24" s="456"/>
      <c r="BS24" s="456"/>
      <c r="BT24" s="456"/>
      <c r="BU24" s="457"/>
      <c r="BV24" s="455">
        <v>36037932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8170</v>
      </c>
      <c r="R25" s="409"/>
      <c r="S25" s="409"/>
      <c r="T25" s="409"/>
      <c r="U25" s="409"/>
      <c r="V25" s="410"/>
      <c r="W25" s="498"/>
      <c r="X25" s="435"/>
      <c r="Y25" s="436"/>
      <c r="Z25" s="411" t="s">
        <v>165</v>
      </c>
      <c r="AA25" s="412"/>
      <c r="AB25" s="412"/>
      <c r="AC25" s="412"/>
      <c r="AD25" s="412"/>
      <c r="AE25" s="412"/>
      <c r="AF25" s="412"/>
      <c r="AG25" s="413"/>
      <c r="AH25" s="408">
        <v>374</v>
      </c>
      <c r="AI25" s="409"/>
      <c r="AJ25" s="409"/>
      <c r="AK25" s="409"/>
      <c r="AL25" s="410"/>
      <c r="AM25" s="408">
        <v>1215500</v>
      </c>
      <c r="AN25" s="409"/>
      <c r="AO25" s="409"/>
      <c r="AP25" s="409"/>
      <c r="AQ25" s="409"/>
      <c r="AR25" s="410"/>
      <c r="AS25" s="408">
        <v>3250</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14312027</v>
      </c>
      <c r="BO25" s="485"/>
      <c r="BP25" s="485"/>
      <c r="BQ25" s="485"/>
      <c r="BR25" s="485"/>
      <c r="BS25" s="485"/>
      <c r="BT25" s="485"/>
      <c r="BU25" s="486"/>
      <c r="BV25" s="484">
        <v>14397148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7060</v>
      </c>
      <c r="R26" s="409"/>
      <c r="S26" s="409"/>
      <c r="T26" s="409"/>
      <c r="U26" s="409"/>
      <c r="V26" s="410"/>
      <c r="W26" s="498"/>
      <c r="X26" s="435"/>
      <c r="Y26" s="436"/>
      <c r="Z26" s="411" t="s">
        <v>168</v>
      </c>
      <c r="AA26" s="466"/>
      <c r="AB26" s="466"/>
      <c r="AC26" s="466"/>
      <c r="AD26" s="466"/>
      <c r="AE26" s="466"/>
      <c r="AF26" s="466"/>
      <c r="AG26" s="467"/>
      <c r="AH26" s="408">
        <v>82</v>
      </c>
      <c r="AI26" s="409"/>
      <c r="AJ26" s="409"/>
      <c r="AK26" s="409"/>
      <c r="AL26" s="410"/>
      <c r="AM26" s="408">
        <v>229026</v>
      </c>
      <c r="AN26" s="409"/>
      <c r="AO26" s="409"/>
      <c r="AP26" s="409"/>
      <c r="AQ26" s="409"/>
      <c r="AR26" s="410"/>
      <c r="AS26" s="408">
        <v>2793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150000</v>
      </c>
      <c r="BO26" s="456"/>
      <c r="BP26" s="456"/>
      <c r="BQ26" s="456"/>
      <c r="BR26" s="456"/>
      <c r="BS26" s="456"/>
      <c r="BT26" s="456"/>
      <c r="BU26" s="457"/>
      <c r="BV26" s="455">
        <v>100000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5860</v>
      </c>
      <c r="R27" s="409"/>
      <c r="S27" s="409"/>
      <c r="T27" s="409"/>
      <c r="U27" s="409"/>
      <c r="V27" s="410"/>
      <c r="W27" s="498"/>
      <c r="X27" s="435"/>
      <c r="Y27" s="436"/>
      <c r="Z27" s="411" t="s">
        <v>171</v>
      </c>
      <c r="AA27" s="412"/>
      <c r="AB27" s="412"/>
      <c r="AC27" s="412"/>
      <c r="AD27" s="412"/>
      <c r="AE27" s="412"/>
      <c r="AF27" s="412"/>
      <c r="AG27" s="413"/>
      <c r="AH27" s="408">
        <v>32</v>
      </c>
      <c r="AI27" s="409"/>
      <c r="AJ27" s="409"/>
      <c r="AK27" s="409"/>
      <c r="AL27" s="410"/>
      <c r="AM27" s="408">
        <v>110640</v>
      </c>
      <c r="AN27" s="409"/>
      <c r="AO27" s="409"/>
      <c r="AP27" s="409"/>
      <c r="AQ27" s="409"/>
      <c r="AR27" s="410"/>
      <c r="AS27" s="408">
        <v>3458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5110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5747359</v>
      </c>
      <c r="BO28" s="485"/>
      <c r="BP28" s="485"/>
      <c r="BQ28" s="485"/>
      <c r="BR28" s="485"/>
      <c r="BS28" s="485"/>
      <c r="BT28" s="485"/>
      <c r="BU28" s="486"/>
      <c r="BV28" s="484">
        <v>6076434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25</v>
      </c>
      <c r="M29" s="409"/>
      <c r="N29" s="409"/>
      <c r="O29" s="409"/>
      <c r="P29" s="410"/>
      <c r="Q29" s="408">
        <v>4750</v>
      </c>
      <c r="R29" s="409"/>
      <c r="S29" s="409"/>
      <c r="T29" s="409"/>
      <c r="U29" s="409"/>
      <c r="V29" s="410"/>
      <c r="W29" s="499"/>
      <c r="X29" s="500"/>
      <c r="Y29" s="501"/>
      <c r="Z29" s="411" t="s">
        <v>177</v>
      </c>
      <c r="AA29" s="412"/>
      <c r="AB29" s="412"/>
      <c r="AC29" s="412"/>
      <c r="AD29" s="412"/>
      <c r="AE29" s="412"/>
      <c r="AF29" s="412"/>
      <c r="AG29" s="413"/>
      <c r="AH29" s="408">
        <v>1474</v>
      </c>
      <c r="AI29" s="409"/>
      <c r="AJ29" s="409"/>
      <c r="AK29" s="409"/>
      <c r="AL29" s="410"/>
      <c r="AM29" s="408">
        <v>4710620</v>
      </c>
      <c r="AN29" s="409"/>
      <c r="AO29" s="409"/>
      <c r="AP29" s="409"/>
      <c r="AQ29" s="409"/>
      <c r="AR29" s="410"/>
      <c r="AS29" s="408">
        <v>3196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2847221</v>
      </c>
      <c r="BO30" s="490"/>
      <c r="BP30" s="490"/>
      <c r="BQ30" s="490"/>
      <c r="BR30" s="490"/>
      <c r="BS30" s="490"/>
      <c r="BT30" s="490"/>
      <c r="BU30" s="491"/>
      <c r="BV30" s="489">
        <v>2909380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10</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13</v>
      </c>
      <c r="BF34" s="403"/>
      <c r="BG34" s="404" t="str">
        <f>IF('各会計、関係団体の財政状況及び健全化判断比率'!B36="","",'各会計、関係団体の財政状況及び健全化判断比率'!B36)</f>
        <v>公設地方卸売市場事業特別会計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15</v>
      </c>
      <c r="BX34" s="403"/>
      <c r="BY34" s="404" t="str">
        <f>IF('各会計、関係団体の財政状況及び健全化判断比率'!B68="","",'各会計、関係団体の財政状況及び健全化判断比率'!B68)</f>
        <v>神奈川県後期高齢者医療広域連合（一般会計）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22</v>
      </c>
      <c r="CP34" s="403"/>
      <c r="CQ34" s="404" t="str">
        <f>IF('各会計、関係団体の財政状況及び健全化判断比率'!BS7="","",'各会計、関係団体の財政状況及び健全化判断比率'!BS7)</f>
        <v>小田原市土地開発公社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公共用地先行取得事業特別会計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国民健康保険診療施設事業特別会計</v>
      </c>
      <c r="X35" s="404"/>
      <c r="Y35" s="404"/>
      <c r="Z35" s="404"/>
      <c r="AA35" s="404"/>
      <c r="AB35" s="404"/>
      <c r="AC35" s="404"/>
      <c r="AD35" s="404"/>
      <c r="AE35" s="404"/>
      <c r="AF35" s="404"/>
      <c r="AG35" s="404"/>
      <c r="AH35" s="404"/>
      <c r="AI35" s="404"/>
      <c r="AJ35" s="404"/>
      <c r="AK35" s="404"/>
      <c r="AL35" s="181"/>
      <c r="AM35" s="403">
        <f t="shared" ref="AM35:AM43" si="0">IF(AO35="","",AM34+1)</f>
        <v>11</v>
      </c>
      <c r="AN35" s="403"/>
      <c r="AO35" s="404" t="str">
        <f>IF('各会計、関係団体の財政状況及び健全化判断比率'!B34="","",'各会計、関係団体の財政状況及び健全化判断比率'!B34)</f>
        <v>病院事業会計</v>
      </c>
      <c r="AP35" s="404"/>
      <c r="AQ35" s="404"/>
      <c r="AR35" s="404"/>
      <c r="AS35" s="404"/>
      <c r="AT35" s="404"/>
      <c r="AU35" s="404"/>
      <c r="AV35" s="404"/>
      <c r="AW35" s="404"/>
      <c r="AX35" s="404"/>
      <c r="AY35" s="404"/>
      <c r="AZ35" s="404"/>
      <c r="BA35" s="404"/>
      <c r="BB35" s="404"/>
      <c r="BC35" s="404"/>
      <c r="BD35" s="181"/>
      <c r="BE35" s="403">
        <f t="shared" ref="BE35:BE43" si="1">IF(BG35="","",BE34+1)</f>
        <v>14</v>
      </c>
      <c r="BF35" s="403"/>
      <c r="BG35" s="404" t="str">
        <f>IF('各会計、関係団体の財政状況及び健全化判断比率'!B37="","",'各会計、関係団体の財政状況及び健全化判断比率'!B37)</f>
        <v>小田原城天守閣事業特別会計</v>
      </c>
      <c r="BH35" s="404"/>
      <c r="BI35" s="404"/>
      <c r="BJ35" s="404"/>
      <c r="BK35" s="404"/>
      <c r="BL35" s="404"/>
      <c r="BM35" s="404"/>
      <c r="BN35" s="404"/>
      <c r="BO35" s="404"/>
      <c r="BP35" s="404"/>
      <c r="BQ35" s="404"/>
      <c r="BR35" s="404"/>
      <c r="BS35" s="404"/>
      <c r="BT35" s="404"/>
      <c r="BU35" s="404"/>
      <c r="BV35" s="181"/>
      <c r="BW35" s="403">
        <f t="shared" ref="BW35:BW43" si="2">IF(BY35="","",BW34+1)</f>
        <v>16</v>
      </c>
      <c r="BX35" s="403"/>
      <c r="BY35" s="404" t="str">
        <f>IF('各会計、関係団体の財政状況及び健全化判断比率'!B69="","",'各会計、関係団体の財政状況及び健全化判断比率'!B69)</f>
        <v>神奈川県後期高齢者医療広域連合（後期高齢者医療）</v>
      </c>
      <c r="BZ35" s="404"/>
      <c r="CA35" s="404"/>
      <c r="CB35" s="404"/>
      <c r="CC35" s="404"/>
      <c r="CD35" s="404"/>
      <c r="CE35" s="404"/>
      <c r="CF35" s="404"/>
      <c r="CG35" s="404"/>
      <c r="CH35" s="404"/>
      <c r="CI35" s="404"/>
      <c r="CJ35" s="404"/>
      <c r="CK35" s="404"/>
      <c r="CL35" s="404"/>
      <c r="CM35" s="404"/>
      <c r="CN35" s="181"/>
      <c r="CO35" s="403">
        <f t="shared" ref="CO35:CO43" si="3">IF(CQ35="","",CO34+1)</f>
        <v>23</v>
      </c>
      <c r="CP35" s="403"/>
      <c r="CQ35" s="404" t="str">
        <f>IF('各会計、関係団体の財政状況及び健全化判断比率'!BS8="","",'各会計、関係団体の財政状況及び健全化判断比率'!BS8)</f>
        <v>公益財団法人　小田原市体育協会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広域消防事業特別会計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f t="shared" si="0"/>
        <v>12</v>
      </c>
      <c r="AN36" s="403"/>
      <c r="AO36" s="404" t="str">
        <f>IF('各会計、関係団体の財政状況及び健全化判断比率'!B35="","",'各会計、関係団体の財政状況及び健全化判断比率'!B35)</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17</v>
      </c>
      <c r="BX36" s="403"/>
      <c r="BY36" s="404" t="str">
        <f>IF('各会計、関係団体の財政状況及び健全化判断比率'!B70="","",'各会計、関係団体の財政状況及び健全化判断比率'!B70)</f>
        <v>小田原市外二ヶ市町組合</v>
      </c>
      <c r="BZ36" s="404"/>
      <c r="CA36" s="404"/>
      <c r="CB36" s="404"/>
      <c r="CC36" s="404"/>
      <c r="CD36" s="404"/>
      <c r="CE36" s="404"/>
      <c r="CF36" s="404"/>
      <c r="CG36" s="404"/>
      <c r="CH36" s="404"/>
      <c r="CI36" s="404"/>
      <c r="CJ36" s="404"/>
      <c r="CK36" s="404"/>
      <c r="CL36" s="404"/>
      <c r="CM36" s="404"/>
      <c r="CN36" s="181"/>
      <c r="CO36" s="403">
        <f t="shared" si="3"/>
        <v>24</v>
      </c>
      <c r="CP36" s="403"/>
      <c r="CQ36" s="404" t="str">
        <f>IF('各会計、関係団体の財政状況及び健全化判断比率'!BS9="","",'各会計、関係団体の財政状況及び健全化判断比率'!BS9)</f>
        <v>一般財団法人　小田原市事業協会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f>IF(E37="","",C36+1)</f>
        <v>4</v>
      </c>
      <c r="D37" s="403"/>
      <c r="E37" s="404" t="str">
        <f>IF('各会計、関係団体の財政状況及び健全化判断比率'!B10="","",'各会計、関係団体の財政状況及び健全化判断比率'!B10)</f>
        <v>小田原地下街事業特別会計</v>
      </c>
      <c r="F37" s="404"/>
      <c r="G37" s="404"/>
      <c r="H37" s="404"/>
      <c r="I37" s="404"/>
      <c r="J37" s="404"/>
      <c r="K37" s="404"/>
      <c r="L37" s="404"/>
      <c r="M37" s="404"/>
      <c r="N37" s="404"/>
      <c r="O37" s="404"/>
      <c r="P37" s="404"/>
      <c r="Q37" s="404"/>
      <c r="R37" s="404"/>
      <c r="S37" s="404"/>
      <c r="T37" s="181"/>
      <c r="U37" s="403">
        <f t="shared" si="4"/>
        <v>8</v>
      </c>
      <c r="V37" s="403"/>
      <c r="W37" s="404" t="str">
        <f>IF('各会計、関係団体の財政状況及び健全化判断比率'!B31="","",'各会計、関係団体の財政状況及び健全化判断比率'!B31)</f>
        <v>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18</v>
      </c>
      <c r="BX37" s="403"/>
      <c r="BY37" s="404" t="str">
        <f>IF('各会計、関係団体の財政状況及び健全化判断比率'!B71="","",'各会計、関係団体の財政状況及び健全化判断比率'!B71)</f>
        <v>南足柄市外五ケ市町組合</v>
      </c>
      <c r="BZ37" s="404"/>
      <c r="CA37" s="404"/>
      <c r="CB37" s="404"/>
      <c r="CC37" s="404"/>
      <c r="CD37" s="404"/>
      <c r="CE37" s="404"/>
      <c r="CF37" s="404"/>
      <c r="CG37" s="404"/>
      <c r="CH37" s="404"/>
      <c r="CI37" s="404"/>
      <c r="CJ37" s="404"/>
      <c r="CK37" s="404"/>
      <c r="CL37" s="404"/>
      <c r="CM37" s="404"/>
      <c r="CN37" s="181"/>
      <c r="CO37" s="403">
        <f t="shared" si="3"/>
        <v>25</v>
      </c>
      <c r="CP37" s="403"/>
      <c r="CQ37" s="404" t="str">
        <f>IF('各会計、関係団体の財政状況及び健全化判断比率'!BS10="","",'各会計、関係団体の財政状況及び健全化判断比率'!BS10)</f>
        <v>株式会社　小田原水道サービスセンター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9</v>
      </c>
      <c r="V38" s="403"/>
      <c r="W38" s="404" t="str">
        <f>IF('各会計、関係団体の財政状況及び健全化判断比率'!B32="","",'各会計、関係団体の財政状況及び健全化判断比率'!B32)</f>
        <v>競輪事業特別会計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19</v>
      </c>
      <c r="BX38" s="403"/>
      <c r="BY38" s="404" t="str">
        <f>IF('各会計、関係団体の財政状況及び健全化判断比率'!B72="","",'各会計、関係団体の財政状況及び健全化判断比率'!B72)</f>
        <v>南足柄市外二ケ市町組合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20</v>
      </c>
      <c r="BX39" s="403"/>
      <c r="BY39" s="404" t="str">
        <f>IF('各会計、関係団体の財政状況及び健全化判断比率'!B73="","",'各会計、関係団体の財政状況及び健全化判断比率'!B73)</f>
        <v>箱根町外二カ市組合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21</v>
      </c>
      <c r="BX40" s="403"/>
      <c r="BY40" s="404" t="str">
        <f>IF('各会計、関係団体の財政状況及び健全化判断比率'!B74="","",'各会計、関係団体の財政状況及び健全化判断比率'!B74)</f>
        <v>南足柄市外四ケ市町組合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XqyQHeO7tgMm/dzJ+JqUEUJOOgqQpD3GBjQzkhE3AYV9+JK4G+leWtojrMnv77A7+65rVo6DOs3hRVEy5o99dA==" saltValue="bTKD8ou/Fh6s7RuQJk8F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87" t="s">
        <v>540</v>
      </c>
      <c r="D34" s="1187"/>
      <c r="E34" s="1188"/>
      <c r="F34" s="32">
        <v>9.07</v>
      </c>
      <c r="G34" s="33">
        <v>17.149999999999999</v>
      </c>
      <c r="H34" s="33">
        <v>26.04</v>
      </c>
      <c r="I34" s="33">
        <v>32.82</v>
      </c>
      <c r="J34" s="34">
        <v>37.53</v>
      </c>
      <c r="K34" s="22"/>
      <c r="L34" s="22"/>
      <c r="M34" s="22"/>
      <c r="N34" s="22"/>
      <c r="O34" s="22"/>
      <c r="P34" s="22"/>
    </row>
    <row r="35" spans="1:16" ht="39" customHeight="1" x14ac:dyDescent="0.2">
      <c r="A35" s="22"/>
      <c r="B35" s="35"/>
      <c r="C35" s="1181" t="s">
        <v>541</v>
      </c>
      <c r="D35" s="1182"/>
      <c r="E35" s="1183"/>
      <c r="F35" s="36">
        <v>9.14</v>
      </c>
      <c r="G35" s="37">
        <v>8.91</v>
      </c>
      <c r="H35" s="37">
        <v>11.66</v>
      </c>
      <c r="I35" s="37">
        <v>10.39</v>
      </c>
      <c r="J35" s="38">
        <v>12.7</v>
      </c>
      <c r="K35" s="22"/>
      <c r="L35" s="22"/>
      <c r="M35" s="22"/>
      <c r="N35" s="22"/>
      <c r="O35" s="22"/>
      <c r="P35" s="22"/>
    </row>
    <row r="36" spans="1:16" ht="39" customHeight="1" x14ac:dyDescent="0.2">
      <c r="A36" s="22"/>
      <c r="B36" s="35"/>
      <c r="C36" s="1181" t="s">
        <v>542</v>
      </c>
      <c r="D36" s="1182"/>
      <c r="E36" s="1183"/>
      <c r="F36" s="36">
        <v>6.49</v>
      </c>
      <c r="G36" s="37">
        <v>6.76</v>
      </c>
      <c r="H36" s="37">
        <v>7.48</v>
      </c>
      <c r="I36" s="37">
        <v>8.35</v>
      </c>
      <c r="J36" s="38">
        <v>8.66</v>
      </c>
      <c r="K36" s="22"/>
      <c r="L36" s="22"/>
      <c r="M36" s="22"/>
      <c r="N36" s="22"/>
      <c r="O36" s="22"/>
      <c r="P36" s="22"/>
    </row>
    <row r="37" spans="1:16" ht="39" customHeight="1" x14ac:dyDescent="0.2">
      <c r="A37" s="22"/>
      <c r="B37" s="35"/>
      <c r="C37" s="1181" t="s">
        <v>543</v>
      </c>
      <c r="D37" s="1182"/>
      <c r="E37" s="1183"/>
      <c r="F37" s="36">
        <v>5.41</v>
      </c>
      <c r="G37" s="37">
        <v>6.67</v>
      </c>
      <c r="H37" s="37">
        <v>5.78</v>
      </c>
      <c r="I37" s="37">
        <v>5.84</v>
      </c>
      <c r="J37" s="38">
        <v>5.1100000000000003</v>
      </c>
      <c r="K37" s="22"/>
      <c r="L37" s="22"/>
      <c r="M37" s="22"/>
      <c r="N37" s="22"/>
      <c r="O37" s="22"/>
      <c r="P37" s="22"/>
    </row>
    <row r="38" spans="1:16" ht="39" customHeight="1" x14ac:dyDescent="0.2">
      <c r="A38" s="22"/>
      <c r="B38" s="35"/>
      <c r="C38" s="1181" t="s">
        <v>544</v>
      </c>
      <c r="D38" s="1182"/>
      <c r="E38" s="1183"/>
      <c r="F38" s="36">
        <v>0.55000000000000004</v>
      </c>
      <c r="G38" s="37">
        <v>0.65</v>
      </c>
      <c r="H38" s="37">
        <v>0.64</v>
      </c>
      <c r="I38" s="37">
        <v>0.57999999999999996</v>
      </c>
      <c r="J38" s="38">
        <v>1.31</v>
      </c>
      <c r="K38" s="22"/>
      <c r="L38" s="22"/>
      <c r="M38" s="22"/>
      <c r="N38" s="22"/>
      <c r="O38" s="22"/>
      <c r="P38" s="22"/>
    </row>
    <row r="39" spans="1:16" ht="39" customHeight="1" x14ac:dyDescent="0.2">
      <c r="A39" s="22"/>
      <c r="B39" s="35"/>
      <c r="C39" s="1181" t="s">
        <v>545</v>
      </c>
      <c r="D39" s="1182"/>
      <c r="E39" s="1183"/>
      <c r="F39" s="36">
        <v>0.37</v>
      </c>
      <c r="G39" s="37">
        <v>0.35</v>
      </c>
      <c r="H39" s="37">
        <v>0.49</v>
      </c>
      <c r="I39" s="37">
        <v>0.53</v>
      </c>
      <c r="J39" s="38">
        <v>0.4</v>
      </c>
      <c r="K39" s="22"/>
      <c r="L39" s="22"/>
      <c r="M39" s="22"/>
      <c r="N39" s="22"/>
      <c r="O39" s="22"/>
      <c r="P39" s="22"/>
    </row>
    <row r="40" spans="1:16" ht="39" customHeight="1" x14ac:dyDescent="0.2">
      <c r="A40" s="22"/>
      <c r="B40" s="35"/>
      <c r="C40" s="1181" t="s">
        <v>546</v>
      </c>
      <c r="D40" s="1182"/>
      <c r="E40" s="1183"/>
      <c r="F40" s="36">
        <v>0.15</v>
      </c>
      <c r="G40" s="37">
        <v>0.16</v>
      </c>
      <c r="H40" s="37">
        <v>0.14000000000000001</v>
      </c>
      <c r="I40" s="37">
        <v>0.16</v>
      </c>
      <c r="J40" s="38">
        <v>0.13</v>
      </c>
      <c r="K40" s="22"/>
      <c r="L40" s="22"/>
      <c r="M40" s="22"/>
      <c r="N40" s="22"/>
      <c r="O40" s="22"/>
      <c r="P40" s="22"/>
    </row>
    <row r="41" spans="1:16" ht="39" customHeight="1" x14ac:dyDescent="0.2">
      <c r="A41" s="22"/>
      <c r="B41" s="35"/>
      <c r="C41" s="1181" t="s">
        <v>547</v>
      </c>
      <c r="D41" s="1182"/>
      <c r="E41" s="1183"/>
      <c r="F41" s="36">
        <v>0.46</v>
      </c>
      <c r="G41" s="37">
        <v>1.02</v>
      </c>
      <c r="H41" s="37">
        <v>0.93</v>
      </c>
      <c r="I41" s="37">
        <v>0.46</v>
      </c>
      <c r="J41" s="38">
        <v>0.11</v>
      </c>
      <c r="K41" s="22"/>
      <c r="L41" s="22"/>
      <c r="M41" s="22"/>
      <c r="N41" s="22"/>
      <c r="O41" s="22"/>
      <c r="P41" s="22"/>
    </row>
    <row r="42" spans="1:16" ht="39" customHeight="1" x14ac:dyDescent="0.2">
      <c r="A42" s="22"/>
      <c r="B42" s="39"/>
      <c r="C42" s="1181" t="s">
        <v>548</v>
      </c>
      <c r="D42" s="1182"/>
      <c r="E42" s="1183"/>
      <c r="F42" s="36" t="s">
        <v>495</v>
      </c>
      <c r="G42" s="37" t="s">
        <v>495</v>
      </c>
      <c r="H42" s="37" t="s">
        <v>495</v>
      </c>
      <c r="I42" s="37" t="s">
        <v>495</v>
      </c>
      <c r="J42" s="38" t="s">
        <v>495</v>
      </c>
      <c r="K42" s="22"/>
      <c r="L42" s="22"/>
      <c r="M42" s="22"/>
      <c r="N42" s="22"/>
      <c r="O42" s="22"/>
      <c r="P42" s="22"/>
    </row>
    <row r="43" spans="1:16" ht="39" customHeight="1" thickBot="1" x14ac:dyDescent="0.25">
      <c r="A43" s="22"/>
      <c r="B43" s="40"/>
      <c r="C43" s="1184" t="s">
        <v>549</v>
      </c>
      <c r="D43" s="1185"/>
      <c r="E43" s="1186"/>
      <c r="F43" s="41">
        <v>0.22</v>
      </c>
      <c r="G43" s="42">
        <v>0.06</v>
      </c>
      <c r="H43" s="42">
        <v>7.0000000000000007E-2</v>
      </c>
      <c r="I43" s="42">
        <v>0.2</v>
      </c>
      <c r="J43" s="43">
        <v>0.14000000000000001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qVlyo7tzBjXWpOVw1Fbma48jzoa18NSRiOv9jgxHCothN5Q5C0ESEuoONTj+RkGPSVxftdon/wR/nj706avwA==" saltValue="FYi8janeRDFU7VELSvWQ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4590</v>
      </c>
      <c r="L45" s="60">
        <v>4615</v>
      </c>
      <c r="M45" s="60">
        <v>4844</v>
      </c>
      <c r="N45" s="60">
        <v>5377</v>
      </c>
      <c r="O45" s="61">
        <v>5712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495</v>
      </c>
      <c r="L46" s="64" t="s">
        <v>495</v>
      </c>
      <c r="M46" s="64" t="s">
        <v>495</v>
      </c>
      <c r="N46" s="64" t="s">
        <v>495</v>
      </c>
      <c r="O46" s="65" t="s">
        <v>495</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495</v>
      </c>
      <c r="L47" s="64" t="s">
        <v>495</v>
      </c>
      <c r="M47" s="64" t="s">
        <v>495</v>
      </c>
      <c r="N47" s="64" t="s">
        <v>495</v>
      </c>
      <c r="O47" s="65" t="s">
        <v>495</v>
      </c>
      <c r="P47" s="48"/>
      <c r="Q47" s="48"/>
      <c r="R47" s="48"/>
      <c r="S47" s="48"/>
      <c r="T47" s="48"/>
      <c r="U47" s="48"/>
    </row>
    <row r="48" spans="1:21" ht="30.75" customHeight="1" x14ac:dyDescent="0.2">
      <c r="A48" s="48"/>
      <c r="B48" s="1214"/>
      <c r="C48" s="1215"/>
      <c r="D48" s="62"/>
      <c r="E48" s="1191" t="s">
        <v>13</v>
      </c>
      <c r="F48" s="1191"/>
      <c r="G48" s="1191"/>
      <c r="H48" s="1191"/>
      <c r="I48" s="1191"/>
      <c r="J48" s="1192"/>
      <c r="K48" s="63">
        <v>1504</v>
      </c>
      <c r="L48" s="64">
        <v>1470</v>
      </c>
      <c r="M48" s="64">
        <v>1368</v>
      </c>
      <c r="N48" s="64">
        <v>1378</v>
      </c>
      <c r="O48" s="65">
        <v>1350</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495</v>
      </c>
      <c r="L49" s="64" t="s">
        <v>495</v>
      </c>
      <c r="M49" s="64" t="s">
        <v>495</v>
      </c>
      <c r="N49" s="64" t="s">
        <v>495</v>
      </c>
      <c r="O49" s="65" t="s">
        <v>495</v>
      </c>
      <c r="P49" s="48"/>
      <c r="Q49" s="48"/>
      <c r="R49" s="48"/>
      <c r="S49" s="48"/>
      <c r="T49" s="48"/>
      <c r="U49" s="48"/>
    </row>
    <row r="50" spans="1:21" ht="30.75" customHeight="1" x14ac:dyDescent="0.2">
      <c r="A50" s="48"/>
      <c r="B50" s="1214"/>
      <c r="C50" s="1215"/>
      <c r="D50" s="62"/>
      <c r="E50" s="1191" t="s">
        <v>15</v>
      </c>
      <c r="F50" s="1191"/>
      <c r="G50" s="1191"/>
      <c r="H50" s="1191"/>
      <c r="I50" s="1191"/>
      <c r="J50" s="1192"/>
      <c r="K50" s="63">
        <v>24</v>
      </c>
      <c r="L50" s="64">
        <v>17</v>
      </c>
      <c r="M50" s="64">
        <v>22</v>
      </c>
      <c r="N50" s="64">
        <v>5</v>
      </c>
      <c r="O50" s="65" t="s">
        <v>495</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495</v>
      </c>
      <c r="L51" s="64" t="s">
        <v>495</v>
      </c>
      <c r="M51" s="64" t="s">
        <v>495</v>
      </c>
      <c r="N51" s="64" t="s">
        <v>495</v>
      </c>
      <c r="O51" s="65" t="s">
        <v>495</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5411</v>
      </c>
      <c r="L52" s="64">
        <v>5390</v>
      </c>
      <c r="M52" s="64">
        <v>5386</v>
      </c>
      <c r="N52" s="64">
        <v>5470</v>
      </c>
      <c r="O52" s="65">
        <v>5566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707</v>
      </c>
      <c r="L53" s="69">
        <v>712</v>
      </c>
      <c r="M53" s="69">
        <v>848</v>
      </c>
      <c r="N53" s="69">
        <v>1290</v>
      </c>
      <c r="O53" s="70">
        <v>1496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1wWXQkpFx9D+iSOluq8oZNvyUBFXli78O8VFO8U3MMBW+BfAzqWpguPCc3vxtUDoaEEow/zpotDaL2fHkcaqw==" saltValue="z5HCb1cCcO9Z6hcJYbyr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232" t="s">
        <v>30</v>
      </c>
      <c r="C41" s="1233"/>
      <c r="D41" s="105"/>
      <c r="E41" s="1234" t="s">
        <v>31</v>
      </c>
      <c r="F41" s="1234"/>
      <c r="G41" s="1234"/>
      <c r="H41" s="1235"/>
      <c r="I41" s="355">
        <v>55653</v>
      </c>
      <c r="J41" s="356">
        <v>59626</v>
      </c>
      <c r="K41" s="356">
        <v>59585</v>
      </c>
      <c r="L41" s="356">
        <v>58591</v>
      </c>
      <c r="M41" s="357">
        <v>57306</v>
      </c>
    </row>
    <row r="42" spans="2:13" ht="27.75" customHeight="1" x14ac:dyDescent="0.2">
      <c r="B42" s="1222"/>
      <c r="C42" s="1223"/>
      <c r="D42" s="106"/>
      <c r="E42" s="1226" t="s">
        <v>32</v>
      </c>
      <c r="F42" s="1226"/>
      <c r="G42" s="1226"/>
      <c r="H42" s="1227"/>
      <c r="I42" s="358">
        <v>2878</v>
      </c>
      <c r="J42" s="359">
        <v>2632</v>
      </c>
      <c r="K42" s="359">
        <v>2535</v>
      </c>
      <c r="L42" s="359">
        <v>2429</v>
      </c>
      <c r="M42" s="360">
        <v>2429</v>
      </c>
    </row>
    <row r="43" spans="2:13" ht="27.75" customHeight="1" x14ac:dyDescent="0.2">
      <c r="B43" s="1222"/>
      <c r="C43" s="1223"/>
      <c r="D43" s="106"/>
      <c r="E43" s="1226" t="s">
        <v>33</v>
      </c>
      <c r="F43" s="1226"/>
      <c r="G43" s="1226"/>
      <c r="H43" s="1227"/>
      <c r="I43" s="358">
        <v>20923</v>
      </c>
      <c r="J43" s="359">
        <v>18632</v>
      </c>
      <c r="K43" s="359">
        <v>23737</v>
      </c>
      <c r="L43" s="359">
        <v>25273</v>
      </c>
      <c r="M43" s="360">
        <v>23565</v>
      </c>
    </row>
    <row r="44" spans="2:13" ht="27.75" customHeight="1" x14ac:dyDescent="0.2">
      <c r="B44" s="1222"/>
      <c r="C44" s="1223"/>
      <c r="D44" s="106"/>
      <c r="E44" s="1226" t="s">
        <v>34</v>
      </c>
      <c r="F44" s="1226"/>
      <c r="G44" s="1226"/>
      <c r="H44" s="1227"/>
      <c r="I44" s="358" t="s">
        <v>495</v>
      </c>
      <c r="J44" s="359" t="s">
        <v>495</v>
      </c>
      <c r="K44" s="359" t="s">
        <v>495</v>
      </c>
      <c r="L44" s="359" t="s">
        <v>495</v>
      </c>
      <c r="M44" s="360" t="s">
        <v>495</v>
      </c>
    </row>
    <row r="45" spans="2:13" ht="27.75" customHeight="1" x14ac:dyDescent="0.2">
      <c r="B45" s="1222"/>
      <c r="C45" s="1223"/>
      <c r="D45" s="106"/>
      <c r="E45" s="1226" t="s">
        <v>35</v>
      </c>
      <c r="F45" s="1226"/>
      <c r="G45" s="1226"/>
      <c r="H45" s="1227"/>
      <c r="I45" s="358">
        <v>10657</v>
      </c>
      <c r="J45" s="359">
        <v>10461</v>
      </c>
      <c r="K45" s="359">
        <v>10751</v>
      </c>
      <c r="L45" s="359">
        <v>10906</v>
      </c>
      <c r="M45" s="360">
        <v>11320</v>
      </c>
    </row>
    <row r="46" spans="2:13" ht="27.75" customHeight="1" x14ac:dyDescent="0.2">
      <c r="B46" s="1222"/>
      <c r="C46" s="1223"/>
      <c r="D46" s="107"/>
      <c r="E46" s="1226" t="s">
        <v>36</v>
      </c>
      <c r="F46" s="1226"/>
      <c r="G46" s="1226"/>
      <c r="H46" s="1227"/>
      <c r="I46" s="358" t="s">
        <v>495</v>
      </c>
      <c r="J46" s="359" t="s">
        <v>495</v>
      </c>
      <c r="K46" s="359" t="s">
        <v>495</v>
      </c>
      <c r="L46" s="359" t="s">
        <v>495</v>
      </c>
      <c r="M46" s="360" t="s">
        <v>495</v>
      </c>
    </row>
    <row r="47" spans="2:13" ht="27.75" customHeight="1" x14ac:dyDescent="0.2">
      <c r="B47" s="1222"/>
      <c r="C47" s="1223"/>
      <c r="D47" s="108"/>
      <c r="E47" s="1236" t="s">
        <v>37</v>
      </c>
      <c r="F47" s="1237"/>
      <c r="G47" s="1237"/>
      <c r="H47" s="1238"/>
      <c r="I47" s="358" t="s">
        <v>495</v>
      </c>
      <c r="J47" s="359" t="s">
        <v>495</v>
      </c>
      <c r="K47" s="359" t="s">
        <v>495</v>
      </c>
      <c r="L47" s="359" t="s">
        <v>495</v>
      </c>
      <c r="M47" s="360" t="s">
        <v>495</v>
      </c>
    </row>
    <row r="48" spans="2:13" ht="27.75" customHeight="1" x14ac:dyDescent="0.2">
      <c r="B48" s="1222"/>
      <c r="C48" s="1223"/>
      <c r="D48" s="106"/>
      <c r="E48" s="1226" t="s">
        <v>38</v>
      </c>
      <c r="F48" s="1226"/>
      <c r="G48" s="1226"/>
      <c r="H48" s="1227"/>
      <c r="I48" s="358" t="s">
        <v>495</v>
      </c>
      <c r="J48" s="359" t="s">
        <v>495</v>
      </c>
      <c r="K48" s="359" t="s">
        <v>495</v>
      </c>
      <c r="L48" s="359" t="s">
        <v>495</v>
      </c>
      <c r="M48" s="360" t="s">
        <v>495</v>
      </c>
    </row>
    <row r="49" spans="2:13" ht="27.75" customHeight="1" x14ac:dyDescent="0.2">
      <c r="B49" s="1224"/>
      <c r="C49" s="1225"/>
      <c r="D49" s="106"/>
      <c r="E49" s="1226" t="s">
        <v>39</v>
      </c>
      <c r="F49" s="1226"/>
      <c r="G49" s="1226"/>
      <c r="H49" s="1227"/>
      <c r="I49" s="358" t="s">
        <v>495</v>
      </c>
      <c r="J49" s="359" t="s">
        <v>495</v>
      </c>
      <c r="K49" s="359" t="s">
        <v>495</v>
      </c>
      <c r="L49" s="359" t="s">
        <v>495</v>
      </c>
      <c r="M49" s="360" t="s">
        <v>495</v>
      </c>
    </row>
    <row r="50" spans="2:13" ht="27.75" customHeight="1" x14ac:dyDescent="0.2">
      <c r="B50" s="1220" t="s">
        <v>40</v>
      </c>
      <c r="C50" s="1221"/>
      <c r="D50" s="109"/>
      <c r="E50" s="1226" t="s">
        <v>41</v>
      </c>
      <c r="F50" s="1226"/>
      <c r="G50" s="1226"/>
      <c r="H50" s="1227"/>
      <c r="I50" s="358">
        <v>13758</v>
      </c>
      <c r="J50" s="359">
        <v>11939</v>
      </c>
      <c r="K50" s="359">
        <v>12022</v>
      </c>
      <c r="L50" s="359">
        <v>12431</v>
      </c>
      <c r="M50" s="360">
        <v>11487</v>
      </c>
    </row>
    <row r="51" spans="2:13" ht="27.75" customHeight="1" x14ac:dyDescent="0.2">
      <c r="B51" s="1222"/>
      <c r="C51" s="1223"/>
      <c r="D51" s="106"/>
      <c r="E51" s="1226" t="s">
        <v>42</v>
      </c>
      <c r="F51" s="1226"/>
      <c r="G51" s="1226"/>
      <c r="H51" s="1227"/>
      <c r="I51" s="358">
        <v>19447</v>
      </c>
      <c r="J51" s="359">
        <v>17980</v>
      </c>
      <c r="K51" s="359">
        <v>21089</v>
      </c>
      <c r="L51" s="359">
        <v>22192</v>
      </c>
      <c r="M51" s="360">
        <v>20779</v>
      </c>
    </row>
    <row r="52" spans="2:13" ht="27.75" customHeight="1" x14ac:dyDescent="0.2">
      <c r="B52" s="1224"/>
      <c r="C52" s="1225"/>
      <c r="D52" s="106"/>
      <c r="E52" s="1226" t="s">
        <v>43</v>
      </c>
      <c r="F52" s="1226"/>
      <c r="G52" s="1226"/>
      <c r="H52" s="1227"/>
      <c r="I52" s="358">
        <v>53622</v>
      </c>
      <c r="J52" s="359">
        <v>53505</v>
      </c>
      <c r="K52" s="359">
        <v>52571</v>
      </c>
      <c r="L52" s="359">
        <v>50713</v>
      </c>
      <c r="M52" s="360">
        <v>48431</v>
      </c>
    </row>
    <row r="53" spans="2:13" ht="27.75" customHeight="1" thickBot="1" x14ac:dyDescent="0.25">
      <c r="B53" s="1228" t="s">
        <v>19</v>
      </c>
      <c r="C53" s="1229"/>
      <c r="D53" s="110"/>
      <c r="E53" s="1230" t="s">
        <v>44</v>
      </c>
      <c r="F53" s="1230"/>
      <c r="G53" s="1230"/>
      <c r="H53" s="1231"/>
      <c r="I53" s="361">
        <v>3284</v>
      </c>
      <c r="J53" s="362">
        <v>7925</v>
      </c>
      <c r="K53" s="362">
        <v>10926</v>
      </c>
      <c r="L53" s="362">
        <v>11863</v>
      </c>
      <c r="M53" s="363">
        <v>13924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RrBEHw53UMU5AF0aysXjBPFB302TzYpsJs1yLHg8+nH/raBCPc6Xo77yvkMbTbz4iUXxg6tIi7+iKTHu+93dQ==" saltValue="P20yjAg0E9XOvZ/pDAXb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535</v>
      </c>
      <c r="G54" s="119" t="s">
        <v>536</v>
      </c>
      <c r="H54" s="120" t="s">
        <v>537</v>
      </c>
    </row>
    <row r="55" spans="2:8" ht="52.5" customHeight="1" x14ac:dyDescent="0.2">
      <c r="B55" s="121"/>
      <c r="C55" s="1247" t="s">
        <v>46</v>
      </c>
      <c r="D55" s="1247"/>
      <c r="E55" s="1248"/>
      <c r="F55" s="122">
        <v>5613</v>
      </c>
      <c r="G55" s="122">
        <v>6076</v>
      </c>
      <c r="H55" s="123">
        <v>5747</v>
      </c>
    </row>
    <row r="56" spans="2:8" ht="52.5" customHeight="1" x14ac:dyDescent="0.2">
      <c r="B56" s="124"/>
      <c r="C56" s="1249" t="s">
        <v>47</v>
      </c>
      <c r="D56" s="1249"/>
      <c r="E56" s="1250"/>
      <c r="F56" s="125" t="s">
        <v>495</v>
      </c>
      <c r="G56" s="125" t="s">
        <v>495</v>
      </c>
      <c r="H56" s="126" t="s">
        <v>495</v>
      </c>
    </row>
    <row r="57" spans="2:8" ht="53.25" customHeight="1" x14ac:dyDescent="0.2">
      <c r="B57" s="124"/>
      <c r="C57" s="1251" t="s">
        <v>48</v>
      </c>
      <c r="D57" s="1251"/>
      <c r="E57" s="1252"/>
      <c r="F57" s="127">
        <v>3011</v>
      </c>
      <c r="G57" s="127">
        <v>2909</v>
      </c>
      <c r="H57" s="128">
        <v>2847</v>
      </c>
    </row>
    <row r="58" spans="2:8" ht="45.75" customHeight="1" x14ac:dyDescent="0.2">
      <c r="B58" s="129"/>
      <c r="C58" s="1239" t="s">
        <v>567</v>
      </c>
      <c r="D58" s="1240"/>
      <c r="E58" s="1241"/>
      <c r="F58" s="130">
        <v>1034</v>
      </c>
      <c r="G58" s="130">
        <v>1020</v>
      </c>
      <c r="H58" s="131">
        <v>988</v>
      </c>
    </row>
    <row r="59" spans="2:8" ht="45.75" customHeight="1" x14ac:dyDescent="0.2">
      <c r="B59" s="129"/>
      <c r="C59" s="1239" t="s">
        <v>563</v>
      </c>
      <c r="D59" s="1240"/>
      <c r="E59" s="1241"/>
      <c r="F59" s="130">
        <v>904</v>
      </c>
      <c r="G59" s="130">
        <v>904</v>
      </c>
      <c r="H59" s="131">
        <v>904</v>
      </c>
    </row>
    <row r="60" spans="2:8" ht="45.75" customHeight="1" x14ac:dyDescent="0.2">
      <c r="B60" s="129"/>
      <c r="C60" s="1239" t="s">
        <v>564</v>
      </c>
      <c r="D60" s="1240"/>
      <c r="E60" s="1241"/>
      <c r="F60" s="130">
        <v>480</v>
      </c>
      <c r="G60" s="130">
        <v>448</v>
      </c>
      <c r="H60" s="131">
        <v>456</v>
      </c>
    </row>
    <row r="61" spans="2:8" ht="45.75" customHeight="1" x14ac:dyDescent="0.2">
      <c r="B61" s="129"/>
      <c r="C61" s="1239" t="s">
        <v>565</v>
      </c>
      <c r="D61" s="1240"/>
      <c r="E61" s="1241"/>
      <c r="F61" s="130">
        <v>193</v>
      </c>
      <c r="G61" s="130">
        <v>193</v>
      </c>
      <c r="H61" s="131">
        <v>193</v>
      </c>
    </row>
    <row r="62" spans="2:8" ht="45.75" customHeight="1" thickBot="1" x14ac:dyDescent="0.25">
      <c r="B62" s="132"/>
      <c r="C62" s="1242" t="s">
        <v>566</v>
      </c>
      <c r="D62" s="1243"/>
      <c r="E62" s="1244"/>
      <c r="F62" s="133">
        <v>175</v>
      </c>
      <c r="G62" s="133">
        <v>170</v>
      </c>
      <c r="H62" s="134">
        <v>187</v>
      </c>
    </row>
    <row r="63" spans="2:8" ht="52.5" customHeight="1" thickBot="1" x14ac:dyDescent="0.25">
      <c r="B63" s="135"/>
      <c r="C63" s="1245" t="s">
        <v>49</v>
      </c>
      <c r="D63" s="1245"/>
      <c r="E63" s="1246"/>
      <c r="F63" s="136">
        <v>8624</v>
      </c>
      <c r="G63" s="136">
        <v>8986</v>
      </c>
      <c r="H63" s="137">
        <v>8595</v>
      </c>
    </row>
    <row r="64" spans="2:8" ht="13.2" x14ac:dyDescent="0.2"/>
  </sheetData>
  <sheetProtection algorithmName="SHA-512" hashValue="eAF081ntb+nQTJjltvFgFmZGIVPd9VebQoXxVA5A5FqaCfyIMykHzzkhalt8r8EwwhIqxag2Qeh6HZgWcwj3ag==" saltValue="k5zEDuCCwByMg5P98S+A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584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576</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533</v>
      </c>
      <c r="BQ50" s="1259"/>
      <c r="BR50" s="1259"/>
      <c r="BS50" s="1259"/>
      <c r="BT50" s="1259"/>
      <c r="BU50" s="1259"/>
      <c r="BV50" s="1259"/>
      <c r="BW50" s="1259"/>
      <c r="BX50" s="1259" t="s">
        <v>534</v>
      </c>
      <c r="BY50" s="1259"/>
      <c r="BZ50" s="1259"/>
      <c r="CA50" s="1259"/>
      <c r="CB50" s="1259"/>
      <c r="CC50" s="1259"/>
      <c r="CD50" s="1259"/>
      <c r="CE50" s="1259"/>
      <c r="CF50" s="1259" t="s">
        <v>535</v>
      </c>
      <c r="CG50" s="1259"/>
      <c r="CH50" s="1259"/>
      <c r="CI50" s="1259"/>
      <c r="CJ50" s="1259"/>
      <c r="CK50" s="1259"/>
      <c r="CL50" s="1259"/>
      <c r="CM50" s="1259"/>
      <c r="CN50" s="1259" t="s">
        <v>536</v>
      </c>
      <c r="CO50" s="1259"/>
      <c r="CP50" s="1259"/>
      <c r="CQ50" s="1259"/>
      <c r="CR50" s="1259"/>
      <c r="CS50" s="1259"/>
      <c r="CT50" s="1259"/>
      <c r="CU50" s="1259"/>
      <c r="CV50" s="1259" t="s">
        <v>537</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577</v>
      </c>
      <c r="AO51" s="1258"/>
      <c r="AP51" s="1258"/>
      <c r="AQ51" s="1258"/>
      <c r="AR51" s="1258"/>
      <c r="AS51" s="1258"/>
      <c r="AT51" s="1258"/>
      <c r="AU51" s="1258"/>
      <c r="AV51" s="1258"/>
      <c r="AW51" s="1258"/>
      <c r="AX51" s="1258"/>
      <c r="AY51" s="1258"/>
      <c r="AZ51" s="1258"/>
      <c r="BA51" s="1258"/>
      <c r="BB51" s="1258" t="s">
        <v>578</v>
      </c>
      <c r="BC51" s="1258"/>
      <c r="BD51" s="1258"/>
      <c r="BE51" s="1258"/>
      <c r="BF51" s="1258"/>
      <c r="BG51" s="1258"/>
      <c r="BH51" s="1258"/>
      <c r="BI51" s="1258"/>
      <c r="BJ51" s="1258"/>
      <c r="BK51" s="1258"/>
      <c r="BL51" s="1258"/>
      <c r="BM51" s="1258"/>
      <c r="BN51" s="1258"/>
      <c r="BO51" s="1258"/>
      <c r="BP51" s="1255">
        <v>9.6999999999999993</v>
      </c>
      <c r="BQ51" s="1255"/>
      <c r="BR51" s="1255"/>
      <c r="BS51" s="1255"/>
      <c r="BT51" s="1255"/>
      <c r="BU51" s="1255"/>
      <c r="BV51" s="1255"/>
      <c r="BW51" s="1255"/>
      <c r="BX51" s="1255">
        <v>22.7</v>
      </c>
      <c r="BY51" s="1255"/>
      <c r="BZ51" s="1255"/>
      <c r="CA51" s="1255"/>
      <c r="CB51" s="1255"/>
      <c r="CC51" s="1255"/>
      <c r="CD51" s="1255"/>
      <c r="CE51" s="1255"/>
      <c r="CF51" s="1255">
        <v>30</v>
      </c>
      <c r="CG51" s="1255"/>
      <c r="CH51" s="1255"/>
      <c r="CI51" s="1255"/>
      <c r="CJ51" s="1255"/>
      <c r="CK51" s="1255"/>
      <c r="CL51" s="1255"/>
      <c r="CM51" s="1255"/>
      <c r="CN51" s="1255">
        <v>33.299999999999997</v>
      </c>
      <c r="CO51" s="1255"/>
      <c r="CP51" s="1255"/>
      <c r="CQ51" s="1255"/>
      <c r="CR51" s="1255"/>
      <c r="CS51" s="1255"/>
      <c r="CT51" s="1255"/>
      <c r="CU51" s="1255"/>
      <c r="CV51" s="1255">
        <v>38.4</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579</v>
      </c>
      <c r="BC53" s="1258"/>
      <c r="BD53" s="1258"/>
      <c r="BE53" s="1258"/>
      <c r="BF53" s="1258"/>
      <c r="BG53" s="1258"/>
      <c r="BH53" s="1258"/>
      <c r="BI53" s="1258"/>
      <c r="BJ53" s="1258"/>
      <c r="BK53" s="1258"/>
      <c r="BL53" s="1258"/>
      <c r="BM53" s="1258"/>
      <c r="BN53" s="1258"/>
      <c r="BO53" s="1258"/>
      <c r="BP53" s="1255">
        <v>58.2</v>
      </c>
      <c r="BQ53" s="1255"/>
      <c r="BR53" s="1255"/>
      <c r="BS53" s="1255"/>
      <c r="BT53" s="1255"/>
      <c r="BU53" s="1255"/>
      <c r="BV53" s="1255"/>
      <c r="BW53" s="1255"/>
      <c r="BX53" s="1255">
        <v>59.3</v>
      </c>
      <c r="BY53" s="1255"/>
      <c r="BZ53" s="1255"/>
      <c r="CA53" s="1255"/>
      <c r="CB53" s="1255"/>
      <c r="CC53" s="1255"/>
      <c r="CD53" s="1255"/>
      <c r="CE53" s="1255"/>
      <c r="CF53" s="1255">
        <v>59.5</v>
      </c>
      <c r="CG53" s="1255"/>
      <c r="CH53" s="1255"/>
      <c r="CI53" s="1255"/>
      <c r="CJ53" s="1255"/>
      <c r="CK53" s="1255"/>
      <c r="CL53" s="1255"/>
      <c r="CM53" s="1255"/>
      <c r="CN53" s="1255">
        <v>61.1</v>
      </c>
      <c r="CO53" s="1255"/>
      <c r="CP53" s="1255"/>
      <c r="CQ53" s="1255"/>
      <c r="CR53" s="1255"/>
      <c r="CS53" s="1255"/>
      <c r="CT53" s="1255"/>
      <c r="CU53" s="1255"/>
      <c r="CV53" s="1255">
        <v>62.5</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580</v>
      </c>
      <c r="AO55" s="1259"/>
      <c r="AP55" s="1259"/>
      <c r="AQ55" s="1259"/>
      <c r="AR55" s="1259"/>
      <c r="AS55" s="1259"/>
      <c r="AT55" s="1259"/>
      <c r="AU55" s="1259"/>
      <c r="AV55" s="1259"/>
      <c r="AW55" s="1259"/>
      <c r="AX55" s="1259"/>
      <c r="AY55" s="1259"/>
      <c r="AZ55" s="1259"/>
      <c r="BA55" s="1259"/>
      <c r="BB55" s="1258" t="s">
        <v>578</v>
      </c>
      <c r="BC55" s="1258"/>
      <c r="BD55" s="1258"/>
      <c r="BE55" s="1258"/>
      <c r="BF55" s="1258"/>
      <c r="BG55" s="1258"/>
      <c r="BH55" s="1258"/>
      <c r="BI55" s="1258"/>
      <c r="BJ55" s="1258"/>
      <c r="BK55" s="1258"/>
      <c r="BL55" s="1258"/>
      <c r="BM55" s="1258"/>
      <c r="BN55" s="1258"/>
      <c r="BO55" s="1258"/>
      <c r="BP55" s="1255">
        <v>19</v>
      </c>
      <c r="BQ55" s="1255"/>
      <c r="BR55" s="1255"/>
      <c r="BS55" s="1255"/>
      <c r="BT55" s="1255"/>
      <c r="BU55" s="1255"/>
      <c r="BV55" s="1255"/>
      <c r="BW55" s="1255"/>
      <c r="BX55" s="1255">
        <v>18</v>
      </c>
      <c r="BY55" s="1255"/>
      <c r="BZ55" s="1255"/>
      <c r="CA55" s="1255"/>
      <c r="CB55" s="1255"/>
      <c r="CC55" s="1255"/>
      <c r="CD55" s="1255"/>
      <c r="CE55" s="1255"/>
      <c r="CF55" s="1255">
        <v>13.1</v>
      </c>
      <c r="CG55" s="1255"/>
      <c r="CH55" s="1255"/>
      <c r="CI55" s="1255"/>
      <c r="CJ55" s="1255"/>
      <c r="CK55" s="1255"/>
      <c r="CL55" s="1255"/>
      <c r="CM55" s="1255"/>
      <c r="CN55" s="1255">
        <v>10.9</v>
      </c>
      <c r="CO55" s="1255"/>
      <c r="CP55" s="1255"/>
      <c r="CQ55" s="1255"/>
      <c r="CR55" s="1255"/>
      <c r="CS55" s="1255"/>
      <c r="CT55" s="1255"/>
      <c r="CU55" s="1255"/>
      <c r="CV55" s="1255">
        <v>13.6</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579</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61.9</v>
      </c>
      <c r="BY57" s="1255"/>
      <c r="BZ57" s="1255"/>
      <c r="CA57" s="1255"/>
      <c r="CB57" s="1255"/>
      <c r="CC57" s="1255"/>
      <c r="CD57" s="1255"/>
      <c r="CE57" s="1255"/>
      <c r="CF57" s="1255">
        <v>62.5</v>
      </c>
      <c r="CG57" s="1255"/>
      <c r="CH57" s="1255"/>
      <c r="CI57" s="1255"/>
      <c r="CJ57" s="1255"/>
      <c r="CK57" s="1255"/>
      <c r="CL57" s="1255"/>
      <c r="CM57" s="1255"/>
      <c r="CN57" s="1255">
        <v>63.5</v>
      </c>
      <c r="CO57" s="1255"/>
      <c r="CP57" s="1255"/>
      <c r="CQ57" s="1255"/>
      <c r="CR57" s="1255"/>
      <c r="CS57" s="1255"/>
      <c r="CT57" s="1255"/>
      <c r="CU57" s="1255"/>
      <c r="CV57" s="1255">
        <v>63.8</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581</v>
      </c>
    </row>
    <row r="64" spans="1:109" ht="13.2" x14ac:dyDescent="0.2">
      <c r="B64" s="372"/>
      <c r="G64" s="379"/>
      <c r="I64" s="392"/>
      <c r="J64" s="392"/>
      <c r="K64" s="392"/>
      <c r="L64" s="392"/>
      <c r="M64" s="392"/>
      <c r="N64" s="393"/>
      <c r="AM64" s="379"/>
      <c r="AN64" s="379" t="s">
        <v>575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2">
      <c r="B65" s="372"/>
      <c r="AN65" s="1261" t="s">
        <v>582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576</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533</v>
      </c>
      <c r="BQ72" s="1259"/>
      <c r="BR72" s="1259"/>
      <c r="BS72" s="1259"/>
      <c r="BT72" s="1259"/>
      <c r="BU72" s="1259"/>
      <c r="BV72" s="1259"/>
      <c r="BW72" s="1259"/>
      <c r="BX72" s="1259" t="s">
        <v>534</v>
      </c>
      <c r="BY72" s="1259"/>
      <c r="BZ72" s="1259"/>
      <c r="CA72" s="1259"/>
      <c r="CB72" s="1259"/>
      <c r="CC72" s="1259"/>
      <c r="CD72" s="1259"/>
      <c r="CE72" s="1259"/>
      <c r="CF72" s="1259" t="s">
        <v>535</v>
      </c>
      <c r="CG72" s="1259"/>
      <c r="CH72" s="1259"/>
      <c r="CI72" s="1259"/>
      <c r="CJ72" s="1259"/>
      <c r="CK72" s="1259"/>
      <c r="CL72" s="1259"/>
      <c r="CM72" s="1259"/>
      <c r="CN72" s="1259" t="s">
        <v>536</v>
      </c>
      <c r="CO72" s="1259"/>
      <c r="CP72" s="1259"/>
      <c r="CQ72" s="1259"/>
      <c r="CR72" s="1259"/>
      <c r="CS72" s="1259"/>
      <c r="CT72" s="1259"/>
      <c r="CU72" s="1259"/>
      <c r="CV72" s="1259" t="s">
        <v>537</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577</v>
      </c>
      <c r="AO73" s="1258"/>
      <c r="AP73" s="1258"/>
      <c r="AQ73" s="1258"/>
      <c r="AR73" s="1258"/>
      <c r="AS73" s="1258"/>
      <c r="AT73" s="1258"/>
      <c r="AU73" s="1258"/>
      <c r="AV73" s="1258"/>
      <c r="AW73" s="1258"/>
      <c r="AX73" s="1258"/>
      <c r="AY73" s="1258"/>
      <c r="AZ73" s="1258"/>
      <c r="BA73" s="1258"/>
      <c r="BB73" s="1258" t="s">
        <v>578</v>
      </c>
      <c r="BC73" s="1258"/>
      <c r="BD73" s="1258"/>
      <c r="BE73" s="1258"/>
      <c r="BF73" s="1258"/>
      <c r="BG73" s="1258"/>
      <c r="BH73" s="1258"/>
      <c r="BI73" s="1258"/>
      <c r="BJ73" s="1258"/>
      <c r="BK73" s="1258"/>
      <c r="BL73" s="1258"/>
      <c r="BM73" s="1258"/>
      <c r="BN73" s="1258"/>
      <c r="BO73" s="1258"/>
      <c r="BP73" s="1255">
        <v>9.6999999999999993</v>
      </c>
      <c r="BQ73" s="1255"/>
      <c r="BR73" s="1255"/>
      <c r="BS73" s="1255"/>
      <c r="BT73" s="1255"/>
      <c r="BU73" s="1255"/>
      <c r="BV73" s="1255"/>
      <c r="BW73" s="1255"/>
      <c r="BX73" s="1255">
        <v>22.7</v>
      </c>
      <c r="BY73" s="1255"/>
      <c r="BZ73" s="1255"/>
      <c r="CA73" s="1255"/>
      <c r="CB73" s="1255"/>
      <c r="CC73" s="1255"/>
      <c r="CD73" s="1255"/>
      <c r="CE73" s="1255"/>
      <c r="CF73" s="1255">
        <v>30</v>
      </c>
      <c r="CG73" s="1255"/>
      <c r="CH73" s="1255"/>
      <c r="CI73" s="1255"/>
      <c r="CJ73" s="1255"/>
      <c r="CK73" s="1255"/>
      <c r="CL73" s="1255"/>
      <c r="CM73" s="1255"/>
      <c r="CN73" s="1255">
        <v>33.299999999999997</v>
      </c>
      <c r="CO73" s="1255"/>
      <c r="CP73" s="1255"/>
      <c r="CQ73" s="1255"/>
      <c r="CR73" s="1255"/>
      <c r="CS73" s="1255"/>
      <c r="CT73" s="1255"/>
      <c r="CU73" s="1255"/>
      <c r="CV73" s="1255">
        <v>38.4</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583</v>
      </c>
      <c r="BC75" s="1258"/>
      <c r="BD75" s="1258"/>
      <c r="BE75" s="1258"/>
      <c r="BF75" s="1258"/>
      <c r="BG75" s="1258"/>
      <c r="BH75" s="1258"/>
      <c r="BI75" s="1258"/>
      <c r="BJ75" s="1258"/>
      <c r="BK75" s="1258"/>
      <c r="BL75" s="1258"/>
      <c r="BM75" s="1258"/>
      <c r="BN75" s="1258"/>
      <c r="BO75" s="1258"/>
      <c r="BP75" s="1255">
        <v>2.1</v>
      </c>
      <c r="BQ75" s="1255"/>
      <c r="BR75" s="1255"/>
      <c r="BS75" s="1255"/>
      <c r="BT75" s="1255"/>
      <c r="BU75" s="1255"/>
      <c r="BV75" s="1255"/>
      <c r="BW75" s="1255"/>
      <c r="BX75" s="1255">
        <v>1.8</v>
      </c>
      <c r="BY75" s="1255"/>
      <c r="BZ75" s="1255"/>
      <c r="CA75" s="1255"/>
      <c r="CB75" s="1255"/>
      <c r="CC75" s="1255"/>
      <c r="CD75" s="1255"/>
      <c r="CE75" s="1255"/>
      <c r="CF75" s="1255">
        <v>2.1</v>
      </c>
      <c r="CG75" s="1255"/>
      <c r="CH75" s="1255"/>
      <c r="CI75" s="1255"/>
      <c r="CJ75" s="1255"/>
      <c r="CK75" s="1255"/>
      <c r="CL75" s="1255"/>
      <c r="CM75" s="1255"/>
      <c r="CN75" s="1255">
        <v>2.6</v>
      </c>
      <c r="CO75" s="1255"/>
      <c r="CP75" s="1255"/>
      <c r="CQ75" s="1255"/>
      <c r="CR75" s="1255"/>
      <c r="CS75" s="1255"/>
      <c r="CT75" s="1255"/>
      <c r="CU75" s="1255"/>
      <c r="CV75" s="1255">
        <v>3.3</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580</v>
      </c>
      <c r="AO77" s="1259"/>
      <c r="AP77" s="1259"/>
      <c r="AQ77" s="1259"/>
      <c r="AR77" s="1259"/>
      <c r="AS77" s="1259"/>
      <c r="AT77" s="1259"/>
      <c r="AU77" s="1259"/>
      <c r="AV77" s="1259"/>
      <c r="AW77" s="1259"/>
      <c r="AX77" s="1259"/>
      <c r="AY77" s="1259"/>
      <c r="AZ77" s="1259"/>
      <c r="BA77" s="1259"/>
      <c r="BB77" s="1258" t="s">
        <v>578</v>
      </c>
      <c r="BC77" s="1258"/>
      <c r="BD77" s="1258"/>
      <c r="BE77" s="1258"/>
      <c r="BF77" s="1258"/>
      <c r="BG77" s="1258"/>
      <c r="BH77" s="1258"/>
      <c r="BI77" s="1258"/>
      <c r="BJ77" s="1258"/>
      <c r="BK77" s="1258"/>
      <c r="BL77" s="1258"/>
      <c r="BM77" s="1258"/>
      <c r="BN77" s="1258"/>
      <c r="BO77" s="1258"/>
      <c r="BP77" s="1255">
        <v>19</v>
      </c>
      <c r="BQ77" s="1255"/>
      <c r="BR77" s="1255"/>
      <c r="BS77" s="1255"/>
      <c r="BT77" s="1255"/>
      <c r="BU77" s="1255"/>
      <c r="BV77" s="1255"/>
      <c r="BW77" s="1255"/>
      <c r="BX77" s="1255">
        <v>18</v>
      </c>
      <c r="BY77" s="1255"/>
      <c r="BZ77" s="1255"/>
      <c r="CA77" s="1255"/>
      <c r="CB77" s="1255"/>
      <c r="CC77" s="1255"/>
      <c r="CD77" s="1255"/>
      <c r="CE77" s="1255"/>
      <c r="CF77" s="1255">
        <v>13.1</v>
      </c>
      <c r="CG77" s="1255"/>
      <c r="CH77" s="1255"/>
      <c r="CI77" s="1255"/>
      <c r="CJ77" s="1255"/>
      <c r="CK77" s="1255"/>
      <c r="CL77" s="1255"/>
      <c r="CM77" s="1255"/>
      <c r="CN77" s="1255">
        <v>10.9</v>
      </c>
      <c r="CO77" s="1255"/>
      <c r="CP77" s="1255"/>
      <c r="CQ77" s="1255"/>
      <c r="CR77" s="1255"/>
      <c r="CS77" s="1255"/>
      <c r="CT77" s="1255"/>
      <c r="CU77" s="1255"/>
      <c r="CV77" s="1255">
        <v>13.6</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583</v>
      </c>
      <c r="BC79" s="1258"/>
      <c r="BD79" s="1258"/>
      <c r="BE79" s="1258"/>
      <c r="BF79" s="1258"/>
      <c r="BG79" s="1258"/>
      <c r="BH79" s="1258"/>
      <c r="BI79" s="1258"/>
      <c r="BJ79" s="1258"/>
      <c r="BK79" s="1258"/>
      <c r="BL79" s="1258"/>
      <c r="BM79" s="1258"/>
      <c r="BN79" s="1258"/>
      <c r="BO79" s="1258"/>
      <c r="BP79" s="1255">
        <v>3.6</v>
      </c>
      <c r="BQ79" s="1255"/>
      <c r="BR79" s="1255"/>
      <c r="BS79" s="1255"/>
      <c r="BT79" s="1255"/>
      <c r="BU79" s="1255"/>
      <c r="BV79" s="1255"/>
      <c r="BW79" s="1255"/>
      <c r="BX79" s="1255">
        <v>3.5</v>
      </c>
      <c r="BY79" s="1255"/>
      <c r="BZ79" s="1255"/>
      <c r="CA79" s="1255"/>
      <c r="CB79" s="1255"/>
      <c r="CC79" s="1255"/>
      <c r="CD79" s="1255"/>
      <c r="CE79" s="1255"/>
      <c r="CF79" s="1255">
        <v>3.6</v>
      </c>
      <c r="CG79" s="1255"/>
      <c r="CH79" s="1255"/>
      <c r="CI79" s="1255"/>
      <c r="CJ79" s="1255"/>
      <c r="CK79" s="1255"/>
      <c r="CL79" s="1255"/>
      <c r="CM79" s="1255"/>
      <c r="CN79" s="1255">
        <v>4</v>
      </c>
      <c r="CO79" s="1255"/>
      <c r="CP79" s="1255"/>
      <c r="CQ79" s="1255"/>
      <c r="CR79" s="1255"/>
      <c r="CS79" s="1255"/>
      <c r="CT79" s="1255"/>
      <c r="CU79" s="1255"/>
      <c r="CV79" s="1255">
        <v>4.3</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1dYjEUbHjvN1ZfB04ejLIEJskJG1gmsRkBXMPxv1PeSgCVKq49gi07eq+4Sa5e/0t1kYtqO8Pw9ch1bUZhhVZg==" saltValue="gH4W1H48x/MAKQJOKvsE3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chisyiZzaQ+oVAoggW3LOASVq2HxWXONJj++fSeZNwHXKXJDVIzH9fX1Mh3jUrTdqN4AYbAaYEogFbmOOev1Fw==" saltValue="P7BqGAF9lUKcIV0bhIgn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SyNmY80xEYDSMdnKF4rMHo2O4Lt+8XmwlFMD99RmRi8V7+4prVLdcW/BAR3Sq1DU07jDg4WTdVbWBGlJj9Ho4g==" saltValue="1UMpllpmDoEO4V8PkfUU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60992</v>
      </c>
      <c r="E3" s="156"/>
      <c r="F3" s="157">
        <v>46035</v>
      </c>
      <c r="G3" s="158"/>
      <c r="H3" s="159"/>
    </row>
    <row r="4" spans="1:8" x14ac:dyDescent="0.2">
      <c r="A4" s="160"/>
      <c r="B4" s="161"/>
      <c r="C4" s="162"/>
      <c r="D4" s="163">
        <v>27528</v>
      </c>
      <c r="E4" s="164"/>
      <c r="F4" s="165">
        <v>25158</v>
      </c>
      <c r="G4" s="166"/>
      <c r="H4" s="167"/>
    </row>
    <row r="5" spans="1:8" x14ac:dyDescent="0.2">
      <c r="A5" s="148" t="s">
        <v>527</v>
      </c>
      <c r="B5" s="153"/>
      <c r="C5" s="154"/>
      <c r="D5" s="155">
        <v>70029</v>
      </c>
      <c r="E5" s="156"/>
      <c r="F5" s="157">
        <v>43261</v>
      </c>
      <c r="G5" s="158"/>
      <c r="H5" s="159"/>
    </row>
    <row r="6" spans="1:8" x14ac:dyDescent="0.2">
      <c r="A6" s="160"/>
      <c r="B6" s="161"/>
      <c r="C6" s="162"/>
      <c r="D6" s="163">
        <v>31735</v>
      </c>
      <c r="E6" s="164"/>
      <c r="F6" s="165">
        <v>24721</v>
      </c>
      <c r="G6" s="166"/>
      <c r="H6" s="167"/>
    </row>
    <row r="7" spans="1:8" x14ac:dyDescent="0.2">
      <c r="A7" s="148" t="s">
        <v>528</v>
      </c>
      <c r="B7" s="153"/>
      <c r="C7" s="154"/>
      <c r="D7" s="155">
        <v>33704</v>
      </c>
      <c r="E7" s="156"/>
      <c r="F7" s="157">
        <v>40626</v>
      </c>
      <c r="G7" s="158"/>
      <c r="H7" s="159"/>
    </row>
    <row r="8" spans="1:8" x14ac:dyDescent="0.2">
      <c r="A8" s="160"/>
      <c r="B8" s="161"/>
      <c r="C8" s="162"/>
      <c r="D8" s="163">
        <v>15108</v>
      </c>
      <c r="E8" s="164"/>
      <c r="F8" s="165">
        <v>24279</v>
      </c>
      <c r="G8" s="166"/>
      <c r="H8" s="167"/>
    </row>
    <row r="9" spans="1:8" x14ac:dyDescent="0.2">
      <c r="A9" s="148" t="s">
        <v>529</v>
      </c>
      <c r="B9" s="153"/>
      <c r="C9" s="154"/>
      <c r="D9" s="155">
        <v>30119</v>
      </c>
      <c r="E9" s="156"/>
      <c r="F9" s="157">
        <v>46133</v>
      </c>
      <c r="G9" s="158"/>
      <c r="H9" s="159"/>
    </row>
    <row r="10" spans="1:8" x14ac:dyDescent="0.2">
      <c r="A10" s="160"/>
      <c r="B10" s="161"/>
      <c r="C10" s="162"/>
      <c r="D10" s="163">
        <v>18246</v>
      </c>
      <c r="E10" s="164"/>
      <c r="F10" s="165">
        <v>27280</v>
      </c>
      <c r="G10" s="166"/>
      <c r="H10" s="167"/>
    </row>
    <row r="11" spans="1:8" x14ac:dyDescent="0.2">
      <c r="A11" s="148" t="s">
        <v>530</v>
      </c>
      <c r="B11" s="153"/>
      <c r="C11" s="154"/>
      <c r="D11" s="155">
        <v>43682</v>
      </c>
      <c r="E11" s="156"/>
      <c r="F11" s="157">
        <v>49174</v>
      </c>
      <c r="G11" s="158"/>
      <c r="H11" s="159"/>
    </row>
    <row r="12" spans="1:8" x14ac:dyDescent="0.2">
      <c r="A12" s="160"/>
      <c r="B12" s="161"/>
      <c r="C12" s="168"/>
      <c r="D12" s="163">
        <v>17090</v>
      </c>
      <c r="E12" s="164"/>
      <c r="F12" s="165">
        <v>29896</v>
      </c>
      <c r="G12" s="166"/>
      <c r="H12" s="167"/>
    </row>
    <row r="13" spans="1:8" x14ac:dyDescent="0.2">
      <c r="A13" s="148"/>
      <c r="B13" s="153"/>
      <c r="C13" s="169"/>
      <c r="D13" s="170">
        <v>47705</v>
      </c>
      <c r="E13" s="171"/>
      <c r="F13" s="172">
        <v>45046</v>
      </c>
      <c r="G13" s="173"/>
      <c r="H13" s="159"/>
    </row>
    <row r="14" spans="1:8" x14ac:dyDescent="0.2">
      <c r="A14" s="160"/>
      <c r="B14" s="161"/>
      <c r="C14" s="162"/>
      <c r="D14" s="163">
        <v>21941</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9.2100000000000009</v>
      </c>
      <c r="C19" s="174">
        <f>ROUND(VALUE(SUBSTITUTE(実質収支比率等に係る経年分析!G$48,"▲","-")),2)</f>
        <v>8.9499999999999993</v>
      </c>
      <c r="D19" s="174">
        <f>ROUND(VALUE(SUBSTITUTE(実質収支比率等に係る経年分析!H$48,"▲","-")),2)</f>
        <v>11.7</v>
      </c>
      <c r="E19" s="174">
        <f>ROUND(VALUE(SUBSTITUTE(実質収支比率等に係る経年分析!I$48,"▲","-")),2)</f>
        <v>10.44</v>
      </c>
      <c r="F19" s="174">
        <f>ROUND(VALUE(SUBSTITUTE(実質収支比率等に係る経年分析!J$48,"▲","-")),2)</f>
        <v>12.71</v>
      </c>
    </row>
    <row r="20" spans="1:11" x14ac:dyDescent="0.2">
      <c r="A20" s="174" t="s">
        <v>53</v>
      </c>
      <c r="B20" s="174">
        <f>ROUND(VALUE(SUBSTITUTE(実質収支比率等に係る経年分析!F$47,"▲","-")),2)</f>
        <v>15.37</v>
      </c>
      <c r="C20" s="174">
        <f>ROUND(VALUE(SUBSTITUTE(実質収支比率等に係る経年分析!G$47,"▲","-")),2)</f>
        <v>13.42</v>
      </c>
      <c r="D20" s="174">
        <f>ROUND(VALUE(SUBSTITUTE(実質収支比率等に係る経年分析!H$47,"▲","-")),2)</f>
        <v>13.88</v>
      </c>
      <c r="E20" s="174">
        <f>ROUND(VALUE(SUBSTITUTE(実質収支比率等に係る経年分析!I$47,"▲","-")),2)</f>
        <v>15.29</v>
      </c>
      <c r="F20" s="174">
        <f>ROUND(VALUE(SUBSTITUTE(実質収支比率等に係る経年分析!J$47,"▲","-")),2)</f>
        <v>14.23</v>
      </c>
    </row>
    <row r="21" spans="1:11" x14ac:dyDescent="0.2">
      <c r="A21" s="174" t="s">
        <v>54</v>
      </c>
      <c r="B21" s="174">
        <f>IF(ISNUMBER(VALUE(SUBSTITUTE(実質収支比率等に係る経年分析!F$49,"▲","-"))),ROUND(VALUE(SUBSTITUTE(実質収支比率等に係る経年分析!F$49,"▲","-")),2),NA())</f>
        <v>0.56999999999999995</v>
      </c>
      <c r="C21" s="174">
        <f>IF(ISNUMBER(VALUE(SUBSTITUTE(実質収支比率等に係る経年分析!G$49,"▲","-"))),ROUND(VALUE(SUBSTITUTE(実質収支比率等に係る経年分析!G$49,"▲","-")),2),NA())</f>
        <v>-1.63</v>
      </c>
      <c r="D21" s="174">
        <f>IF(ISNUMBER(VALUE(SUBSTITUTE(実質収支比率等に係る経年分析!H$49,"▲","-"))),ROUND(VALUE(SUBSTITUTE(実質収支比率等に係る経年分析!H$49,"▲","-")),2),NA())</f>
        <v>4.13</v>
      </c>
      <c r="E21" s="174">
        <f>IF(ISNUMBER(VALUE(SUBSTITUTE(実質収支比率等に係る経年分析!I$49,"▲","-"))),ROUND(VALUE(SUBSTITUTE(実質収支比率等に係る経年分析!I$49,"▲","-")),2),NA())</f>
        <v>-0.3</v>
      </c>
      <c r="F21" s="174">
        <f>IF(ISNUMBER(VALUE(SUBSTITUTE(実質収支比率等に係る経年分析!J$49,"▲","-"))),ROUND(VALUE(SUBSTITUTE(実質収支比率等に係る経年分析!J$49,"▲","-")),2),NA())</f>
        <v>1.62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0.14000000000000001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0.46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0.93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v>
      </c>
    </row>
    <row r="32" spans="1:11" x14ac:dyDescent="0.2">
      <c r="A32" s="175" t="str">
        <f>IF(連結実質赤字比率に係る赤字・黒字の構成分析!C$38="",NA(),連結実質赤字比率に係る赤字・黒字の構成分析!C$38)</f>
        <v>競輪事業特別会計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0.55000000000000004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6.67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5.1100000000000003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6.49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6.76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8.66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12.7</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17.149999999999999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26.04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32.82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37.53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5411</v>
      </c>
      <c r="E42" s="176"/>
      <c r="F42" s="176"/>
      <c r="G42" s="176">
        <f>'実質公債費比率（分子）の構造'!L$52</f>
        <v>5390</v>
      </c>
      <c r="H42" s="176"/>
      <c r="I42" s="176"/>
      <c r="J42" s="176">
        <f>'実質公債費比率（分子）の構造'!M$52</f>
        <v>5386</v>
      </c>
      <c r="K42" s="176"/>
      <c r="L42" s="176"/>
      <c r="M42" s="176">
        <f>'実質公債費比率（分子）の構造'!N$52</f>
        <v>5470</v>
      </c>
      <c r="N42" s="176"/>
      <c r="O42" s="176"/>
      <c r="P42" s="176">
        <f>'実質公債費比率（分子）の構造'!O$52</f>
        <v>5566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24</v>
      </c>
      <c r="C44" s="176"/>
      <c r="D44" s="176"/>
      <c r="E44" s="176">
        <f>'実質公債費比率（分子）の構造'!L$50</f>
        <v>17</v>
      </c>
      <c r="F44" s="176"/>
      <c r="G44" s="176"/>
      <c r="H44" s="176">
        <f>'実質公債費比率（分子）の構造'!M$50</f>
        <v>22</v>
      </c>
      <c r="I44" s="176"/>
      <c r="J44" s="176"/>
      <c r="K44" s="176">
        <f>'実質公債費比率（分子）の構造'!N$50</f>
        <v>5</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1504</v>
      </c>
      <c r="C46" s="176"/>
      <c r="D46" s="176"/>
      <c r="E46" s="176">
        <f>'実質公債費比率（分子）の構造'!L$48</f>
        <v>1470</v>
      </c>
      <c r="F46" s="176"/>
      <c r="G46" s="176"/>
      <c r="H46" s="176">
        <f>'実質公債費比率（分子）の構造'!M$48</f>
        <v>1368</v>
      </c>
      <c r="I46" s="176"/>
      <c r="J46" s="176"/>
      <c r="K46" s="176">
        <f>'実質公債費比率（分子）の構造'!N$48</f>
        <v>1378</v>
      </c>
      <c r="L46" s="176"/>
      <c r="M46" s="176"/>
      <c r="N46" s="176">
        <f>'実質公債費比率（分子）の構造'!O$48</f>
        <v>1350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4590</v>
      </c>
      <c r="C49" s="176"/>
      <c r="D49" s="176"/>
      <c r="E49" s="176">
        <f>'実質公債費比率（分子）の構造'!L$45</f>
        <v>4615</v>
      </c>
      <c r="F49" s="176"/>
      <c r="G49" s="176"/>
      <c r="H49" s="176">
        <f>'実質公債費比率（分子）の構造'!M$45</f>
        <v>4844</v>
      </c>
      <c r="I49" s="176"/>
      <c r="J49" s="176"/>
      <c r="K49" s="176">
        <f>'実質公債費比率（分子）の構造'!N$45</f>
        <v>5377</v>
      </c>
      <c r="L49" s="176"/>
      <c r="M49" s="176"/>
      <c r="N49" s="176">
        <f>'実質公債費比率（分子）の構造'!O$45</f>
        <v>5712</v>
      </c>
      <c r="O49" s="176"/>
      <c r="P49" s="176"/>
    </row>
    <row r="50" spans="1:16" x14ac:dyDescent="0.2">
      <c r="A50" s="176" t="s">
        <v>67</v>
      </c>
      <c r="B50" s="176" t="e">
        <f>NA()</f>
        <v>#N/A</v>
      </c>
      <c r="C50" s="176">
        <f>IF(ISNUMBER('実質公債費比率（分子）の構造'!K$53),'実質公債費比率（分子）の構造'!K$53,NA())</f>
        <v>707</v>
      </c>
      <c r="D50" s="176" t="e">
        <f>NA()</f>
        <v>#N/A</v>
      </c>
      <c r="E50" s="176" t="e">
        <f>NA()</f>
        <v>#N/A</v>
      </c>
      <c r="F50" s="176">
        <f>IF(ISNUMBER('実質公債費比率（分子）の構造'!L$53),'実質公債費比率（分子）の構造'!L$53,NA())</f>
        <v>712</v>
      </c>
      <c r="G50" s="176" t="e">
        <f>NA()</f>
        <v>#N/A</v>
      </c>
      <c r="H50" s="176" t="e">
        <f>NA()</f>
        <v>#N/A</v>
      </c>
      <c r="I50" s="176">
        <f>IF(ISNUMBER('実質公債費比率（分子）の構造'!M$53),'実質公債費比率（分子）の構造'!M$53,NA())</f>
        <v>848</v>
      </c>
      <c r="J50" s="176" t="e">
        <f>NA()</f>
        <v>#N/A</v>
      </c>
      <c r="K50" s="176" t="e">
        <f>NA()</f>
        <v>#N/A</v>
      </c>
      <c r="L50" s="176">
        <f>IF(ISNUMBER('実質公債費比率（分子）の構造'!N$53),'実質公債費比率（分子）の構造'!N$53,NA())</f>
        <v>1290</v>
      </c>
      <c r="M50" s="176" t="e">
        <f>NA()</f>
        <v>#N/A</v>
      </c>
      <c r="N50" s="176" t="e">
        <f>NA()</f>
        <v>#N/A</v>
      </c>
      <c r="O50" s="176">
        <f>IF(ISNUMBER('実質公債費比率（分子）の構造'!O$53),'実質公債費比率（分子）の構造'!O$53,NA())</f>
        <v>1496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53622</v>
      </c>
      <c r="E56" s="175"/>
      <c r="F56" s="175"/>
      <c r="G56" s="175">
        <f>'将来負担比率（分子）の構造'!J$52</f>
        <v>53505</v>
      </c>
      <c r="H56" s="175"/>
      <c r="I56" s="175"/>
      <c r="J56" s="175">
        <f>'将来負担比率（分子）の構造'!K$52</f>
        <v>52571</v>
      </c>
      <c r="K56" s="175"/>
      <c r="L56" s="175"/>
      <c r="M56" s="175">
        <f>'将来負担比率（分子）の構造'!L$52</f>
        <v>50713</v>
      </c>
      <c r="N56" s="175"/>
      <c r="O56" s="175"/>
      <c r="P56" s="175">
        <f>'将来負担比率（分子）の構造'!M$52</f>
        <v>48431</v>
      </c>
    </row>
    <row r="57" spans="1:16" x14ac:dyDescent="0.2">
      <c r="A57" s="175" t="s">
        <v>42</v>
      </c>
      <c r="B57" s="175"/>
      <c r="C57" s="175"/>
      <c r="D57" s="175">
        <f>'将来負担比率（分子）の構造'!I$51</f>
        <v>19447</v>
      </c>
      <c r="E57" s="175"/>
      <c r="F57" s="175"/>
      <c r="G57" s="175">
        <f>'将来負担比率（分子）の構造'!J$51</f>
        <v>17980</v>
      </c>
      <c r="H57" s="175"/>
      <c r="I57" s="175"/>
      <c r="J57" s="175">
        <f>'将来負担比率（分子）の構造'!K$51</f>
        <v>21089</v>
      </c>
      <c r="K57" s="175"/>
      <c r="L57" s="175"/>
      <c r="M57" s="175">
        <f>'将来負担比率（分子）の構造'!L$51</f>
        <v>22192</v>
      </c>
      <c r="N57" s="175"/>
      <c r="O57" s="175"/>
      <c r="P57" s="175">
        <f>'将来負担比率（分子）の構造'!M$51</f>
        <v>20779</v>
      </c>
    </row>
    <row r="58" spans="1:16" x14ac:dyDescent="0.2">
      <c r="A58" s="175" t="s">
        <v>41</v>
      </c>
      <c r="B58" s="175"/>
      <c r="C58" s="175"/>
      <c r="D58" s="175">
        <f>'将来負担比率（分子）の構造'!I$50</f>
        <v>13758</v>
      </c>
      <c r="E58" s="175"/>
      <c r="F58" s="175"/>
      <c r="G58" s="175">
        <f>'将来負担比率（分子）の構造'!J$50</f>
        <v>11939</v>
      </c>
      <c r="H58" s="175"/>
      <c r="I58" s="175"/>
      <c r="J58" s="175">
        <f>'将来負担比率（分子）の構造'!K$50</f>
        <v>12022</v>
      </c>
      <c r="K58" s="175"/>
      <c r="L58" s="175"/>
      <c r="M58" s="175">
        <f>'将来負担比率（分子）の構造'!L$50</f>
        <v>12431</v>
      </c>
      <c r="N58" s="175"/>
      <c r="O58" s="175"/>
      <c r="P58" s="175">
        <f>'将来負担比率（分子）の構造'!M$50</f>
        <v>11487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10657</v>
      </c>
      <c r="C62" s="175"/>
      <c r="D62" s="175"/>
      <c r="E62" s="175">
        <f>'将来負担比率（分子）の構造'!J$45</f>
        <v>10461</v>
      </c>
      <c r="F62" s="175"/>
      <c r="G62" s="175"/>
      <c r="H62" s="175">
        <f>'将来負担比率（分子）の構造'!K$45</f>
        <v>10751</v>
      </c>
      <c r="I62" s="175"/>
      <c r="J62" s="175"/>
      <c r="K62" s="175">
        <f>'将来負担比率（分子）の構造'!L$45</f>
        <v>10906</v>
      </c>
      <c r="L62" s="175"/>
      <c r="M62" s="175"/>
      <c r="N62" s="175">
        <f>'将来負担比率（分子）の構造'!M$45</f>
        <v>11320</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20923</v>
      </c>
      <c r="C64" s="175"/>
      <c r="D64" s="175"/>
      <c r="E64" s="175">
        <f>'将来負担比率（分子）の構造'!J$43</f>
        <v>18632</v>
      </c>
      <c r="F64" s="175"/>
      <c r="G64" s="175"/>
      <c r="H64" s="175">
        <f>'将来負担比率（分子）の構造'!K$43</f>
        <v>23737</v>
      </c>
      <c r="I64" s="175"/>
      <c r="J64" s="175"/>
      <c r="K64" s="175">
        <f>'将来負担比率（分子）の構造'!L$43</f>
        <v>25273</v>
      </c>
      <c r="L64" s="175"/>
      <c r="M64" s="175"/>
      <c r="N64" s="175">
        <f>'将来負担比率（分子）の構造'!M$43</f>
        <v>23565</v>
      </c>
      <c r="O64" s="175"/>
      <c r="P64" s="175"/>
    </row>
    <row r="65" spans="1:16" x14ac:dyDescent="0.2">
      <c r="A65" s="175" t="s">
        <v>32</v>
      </c>
      <c r="B65" s="175">
        <f>'将来負担比率（分子）の構造'!I$42</f>
        <v>2878</v>
      </c>
      <c r="C65" s="175"/>
      <c r="D65" s="175"/>
      <c r="E65" s="175">
        <f>'将来負担比率（分子）の構造'!J$42</f>
        <v>2632</v>
      </c>
      <c r="F65" s="175"/>
      <c r="G65" s="175"/>
      <c r="H65" s="175">
        <f>'将来負担比率（分子）の構造'!K$42</f>
        <v>2535</v>
      </c>
      <c r="I65" s="175"/>
      <c r="J65" s="175"/>
      <c r="K65" s="175">
        <f>'将来負担比率（分子）の構造'!L$42</f>
        <v>2429</v>
      </c>
      <c r="L65" s="175"/>
      <c r="M65" s="175"/>
      <c r="N65" s="175">
        <f>'将来負担比率（分子）の構造'!M$42</f>
        <v>2429</v>
      </c>
      <c r="O65" s="175"/>
      <c r="P65" s="175"/>
    </row>
    <row r="66" spans="1:16" x14ac:dyDescent="0.2">
      <c r="A66" s="175" t="s">
        <v>31</v>
      </c>
      <c r="B66" s="175">
        <f>'将来負担比率（分子）の構造'!I$41</f>
        <v>55653</v>
      </c>
      <c r="C66" s="175"/>
      <c r="D66" s="175"/>
      <c r="E66" s="175">
        <f>'将来負担比率（分子）の構造'!J$41</f>
        <v>59626</v>
      </c>
      <c r="F66" s="175"/>
      <c r="G66" s="175"/>
      <c r="H66" s="175">
        <f>'将来負担比率（分子）の構造'!K$41</f>
        <v>59585</v>
      </c>
      <c r="I66" s="175"/>
      <c r="J66" s="175"/>
      <c r="K66" s="175">
        <f>'将来負担比率（分子）の構造'!L$41</f>
        <v>58591</v>
      </c>
      <c r="L66" s="175"/>
      <c r="M66" s="175"/>
      <c r="N66" s="175">
        <f>'将来負担比率（分子）の構造'!M$41</f>
        <v>57306</v>
      </c>
      <c r="O66" s="175"/>
      <c r="P66" s="175"/>
    </row>
    <row r="67" spans="1:16" x14ac:dyDescent="0.2">
      <c r="A67" s="175" t="s">
        <v>71</v>
      </c>
      <c r="B67" s="175" t="e">
        <f>NA()</f>
        <v>#N/A</v>
      </c>
      <c r="C67" s="175">
        <f>IF(ISNUMBER('将来負担比率（分子）の構造'!I$53), IF('将来負担比率（分子）の構造'!I$53 &lt; 0, 0, '将来負担比率（分子）の構造'!I$53), NA())</f>
        <v>3284</v>
      </c>
      <c r="D67" s="175" t="e">
        <f>NA()</f>
        <v>#N/A</v>
      </c>
      <c r="E67" s="175" t="e">
        <f>NA()</f>
        <v>#N/A</v>
      </c>
      <c r="F67" s="175">
        <f>IF(ISNUMBER('将来負担比率（分子）の構造'!J$53), IF('将来負担比率（分子）の構造'!J$53 &lt; 0, 0, '将来負担比率（分子）の構造'!J$53), NA())</f>
        <v>7925</v>
      </c>
      <c r="G67" s="175" t="e">
        <f>NA()</f>
        <v>#N/A</v>
      </c>
      <c r="H67" s="175" t="e">
        <f>NA()</f>
        <v>#N/A</v>
      </c>
      <c r="I67" s="175">
        <f>IF(ISNUMBER('将来負担比率（分子）の構造'!K$53), IF('将来負担比率（分子）の構造'!K$53 &lt; 0, 0, '将来負担比率（分子）の構造'!K$53), NA())</f>
        <v>10926</v>
      </c>
      <c r="J67" s="175" t="e">
        <f>NA()</f>
        <v>#N/A</v>
      </c>
      <c r="K67" s="175" t="e">
        <f>NA()</f>
        <v>#N/A</v>
      </c>
      <c r="L67" s="175">
        <f>IF(ISNUMBER('将来負担比率（分子）の構造'!L$53), IF('将来負担比率（分子）の構造'!L$53 &lt; 0, 0, '将来負担比率（分子）の構造'!L$53), NA())</f>
        <v>11863</v>
      </c>
      <c r="M67" s="175" t="e">
        <f>NA()</f>
        <v>#N/A</v>
      </c>
      <c r="N67" s="175" t="e">
        <f>NA()</f>
        <v>#N/A</v>
      </c>
      <c r="O67" s="175">
        <f>IF(ISNUMBER('将来負担比率（分子）の構造'!M$53), IF('将来負担比率（分子）の構造'!M$53 &lt; 0, 0, '将来負担比率（分子）の構造'!M$53), NA())</f>
        <v>13924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5613</v>
      </c>
      <c r="C72" s="179">
        <f>基金残高に係る経年分析!G55</f>
        <v>6076</v>
      </c>
      <c r="D72" s="179">
        <f>基金残高に係る経年分析!H55</f>
        <v>5747</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3011</v>
      </c>
      <c r="C74" s="179">
        <f>基金残高に係る経年分析!G57</f>
        <v>2909</v>
      </c>
      <c r="D74" s="179">
        <f>基金残高に係る経年分析!H57</f>
        <v>2847</v>
      </c>
    </row>
  </sheetData>
  <sheetProtection algorithmName="SHA-512" hashValue="SFpbvTYgfIzxcB+9LPWyuLEJ/lu0DqVtIa5orDMUgP7IwwJpo+l6re6ZIGsCGTSds1UD4ow44nDe6SdWdHY8SA==" saltValue="lYSl1aTXveh+jDHq9/uA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32672619</v>
      </c>
      <c r="S5" s="713"/>
      <c r="T5" s="713"/>
      <c r="U5" s="713"/>
      <c r="V5" s="713"/>
      <c r="W5" s="713"/>
      <c r="X5" s="713"/>
      <c r="Y5" s="738"/>
      <c r="Z5" s="751">
        <v>37.1</v>
      </c>
      <c r="AA5" s="751"/>
      <c r="AB5" s="751"/>
      <c r="AC5" s="751"/>
      <c r="AD5" s="752">
        <v>30778938</v>
      </c>
      <c r="AE5" s="752"/>
      <c r="AF5" s="752"/>
      <c r="AG5" s="752"/>
      <c r="AH5" s="752"/>
      <c r="AI5" s="752"/>
      <c r="AJ5" s="752"/>
      <c r="AK5" s="752"/>
      <c r="AL5" s="739">
        <v>75.900000000000006</v>
      </c>
      <c r="AM5" s="721"/>
      <c r="AN5" s="721"/>
      <c r="AO5" s="740"/>
      <c r="AP5" s="715" t="s">
        <v>216</v>
      </c>
      <c r="AQ5" s="716"/>
      <c r="AR5" s="716"/>
      <c r="AS5" s="716"/>
      <c r="AT5" s="716"/>
      <c r="AU5" s="716"/>
      <c r="AV5" s="716"/>
      <c r="AW5" s="716"/>
      <c r="AX5" s="716"/>
      <c r="AY5" s="716"/>
      <c r="AZ5" s="716"/>
      <c r="BA5" s="716"/>
      <c r="BB5" s="716"/>
      <c r="BC5" s="716"/>
      <c r="BD5" s="716"/>
      <c r="BE5" s="716"/>
      <c r="BF5" s="717"/>
      <c r="BG5" s="657">
        <v>30747418</v>
      </c>
      <c r="BH5" s="658"/>
      <c r="BI5" s="658"/>
      <c r="BJ5" s="658"/>
      <c r="BK5" s="658"/>
      <c r="BL5" s="658"/>
      <c r="BM5" s="658"/>
      <c r="BN5" s="659"/>
      <c r="BO5" s="695">
        <v>94.1</v>
      </c>
      <c r="BP5" s="695"/>
      <c r="BQ5" s="695"/>
      <c r="BR5" s="695"/>
      <c r="BS5" s="696">
        <v>187804</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371542</v>
      </c>
      <c r="S6" s="658"/>
      <c r="T6" s="658"/>
      <c r="U6" s="658"/>
      <c r="V6" s="658"/>
      <c r="W6" s="658"/>
      <c r="X6" s="658"/>
      <c r="Y6" s="659"/>
      <c r="Z6" s="695">
        <v>0.4</v>
      </c>
      <c r="AA6" s="695"/>
      <c r="AB6" s="695"/>
      <c r="AC6" s="695"/>
      <c r="AD6" s="696">
        <v>371542</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30747418</v>
      </c>
      <c r="BH6" s="658"/>
      <c r="BI6" s="658"/>
      <c r="BJ6" s="658"/>
      <c r="BK6" s="658"/>
      <c r="BL6" s="658"/>
      <c r="BM6" s="658"/>
      <c r="BN6" s="659"/>
      <c r="BO6" s="695">
        <v>94.1</v>
      </c>
      <c r="BP6" s="695"/>
      <c r="BQ6" s="695"/>
      <c r="BR6" s="695"/>
      <c r="BS6" s="696">
        <v>187804</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431083</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431083</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9056</v>
      </c>
      <c r="S7" s="658"/>
      <c r="T7" s="658"/>
      <c r="U7" s="658"/>
      <c r="V7" s="658"/>
      <c r="W7" s="658"/>
      <c r="X7" s="658"/>
      <c r="Y7" s="659"/>
      <c r="Z7" s="695">
        <v>0</v>
      </c>
      <c r="AA7" s="695"/>
      <c r="AB7" s="695"/>
      <c r="AC7" s="695"/>
      <c r="AD7" s="696">
        <v>9056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13594656</v>
      </c>
      <c r="BH7" s="658"/>
      <c r="BI7" s="658"/>
      <c r="BJ7" s="658"/>
      <c r="BK7" s="658"/>
      <c r="BL7" s="658"/>
      <c r="BM7" s="658"/>
      <c r="BN7" s="659"/>
      <c r="BO7" s="695">
        <v>41.6</v>
      </c>
      <c r="BP7" s="695"/>
      <c r="BQ7" s="695"/>
      <c r="BR7" s="695"/>
      <c r="BS7" s="696">
        <v>187804</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10448553</v>
      </c>
      <c r="CS7" s="658"/>
      <c r="CT7" s="658"/>
      <c r="CU7" s="658"/>
      <c r="CV7" s="658"/>
      <c r="CW7" s="658"/>
      <c r="CX7" s="658"/>
      <c r="CY7" s="659"/>
      <c r="CZ7" s="695">
        <v>12.6</v>
      </c>
      <c r="DA7" s="695"/>
      <c r="DB7" s="695"/>
      <c r="DC7" s="695"/>
      <c r="DD7" s="663">
        <v>1207940</v>
      </c>
      <c r="DE7" s="658"/>
      <c r="DF7" s="658"/>
      <c r="DG7" s="658"/>
      <c r="DH7" s="658"/>
      <c r="DI7" s="658"/>
      <c r="DJ7" s="658"/>
      <c r="DK7" s="658"/>
      <c r="DL7" s="658"/>
      <c r="DM7" s="658"/>
      <c r="DN7" s="658"/>
      <c r="DO7" s="658"/>
      <c r="DP7" s="659"/>
      <c r="DQ7" s="663">
        <v>8450808</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223491</v>
      </c>
      <c r="S8" s="658"/>
      <c r="T8" s="658"/>
      <c r="U8" s="658"/>
      <c r="V8" s="658"/>
      <c r="W8" s="658"/>
      <c r="X8" s="658"/>
      <c r="Y8" s="659"/>
      <c r="Z8" s="695">
        <v>0.3</v>
      </c>
      <c r="AA8" s="695"/>
      <c r="AB8" s="695"/>
      <c r="AC8" s="695"/>
      <c r="AD8" s="696">
        <v>223491</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342648</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34643244</v>
      </c>
      <c r="CS8" s="658"/>
      <c r="CT8" s="658"/>
      <c r="CU8" s="658"/>
      <c r="CV8" s="658"/>
      <c r="CW8" s="658"/>
      <c r="CX8" s="658"/>
      <c r="CY8" s="659"/>
      <c r="CZ8" s="695">
        <v>41.9</v>
      </c>
      <c r="DA8" s="695"/>
      <c r="DB8" s="695"/>
      <c r="DC8" s="695"/>
      <c r="DD8" s="663">
        <v>604242</v>
      </c>
      <c r="DE8" s="658"/>
      <c r="DF8" s="658"/>
      <c r="DG8" s="658"/>
      <c r="DH8" s="658"/>
      <c r="DI8" s="658"/>
      <c r="DJ8" s="658"/>
      <c r="DK8" s="658"/>
      <c r="DL8" s="658"/>
      <c r="DM8" s="658"/>
      <c r="DN8" s="658"/>
      <c r="DO8" s="658"/>
      <c r="DP8" s="659"/>
      <c r="DQ8" s="663">
        <v>16941244</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247592</v>
      </c>
      <c r="S9" s="658"/>
      <c r="T9" s="658"/>
      <c r="U9" s="658"/>
      <c r="V9" s="658"/>
      <c r="W9" s="658"/>
      <c r="X9" s="658"/>
      <c r="Y9" s="659"/>
      <c r="Z9" s="695">
        <v>0.3</v>
      </c>
      <c r="AA9" s="695"/>
      <c r="AB9" s="695"/>
      <c r="AC9" s="695"/>
      <c r="AD9" s="696">
        <v>247592</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11484176</v>
      </c>
      <c r="BH9" s="658"/>
      <c r="BI9" s="658"/>
      <c r="BJ9" s="658"/>
      <c r="BK9" s="658"/>
      <c r="BL9" s="658"/>
      <c r="BM9" s="658"/>
      <c r="BN9" s="659"/>
      <c r="BO9" s="695">
        <v>35.1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8011906</v>
      </c>
      <c r="CS9" s="658"/>
      <c r="CT9" s="658"/>
      <c r="CU9" s="658"/>
      <c r="CV9" s="658"/>
      <c r="CW9" s="658"/>
      <c r="CX9" s="658"/>
      <c r="CY9" s="659"/>
      <c r="CZ9" s="695">
        <v>9.6999999999999993</v>
      </c>
      <c r="DA9" s="695"/>
      <c r="DB9" s="695"/>
      <c r="DC9" s="695"/>
      <c r="DD9" s="663">
        <v>684765</v>
      </c>
      <c r="DE9" s="658"/>
      <c r="DF9" s="658"/>
      <c r="DG9" s="658"/>
      <c r="DH9" s="658"/>
      <c r="DI9" s="658"/>
      <c r="DJ9" s="658"/>
      <c r="DK9" s="658"/>
      <c r="DL9" s="658"/>
      <c r="DM9" s="658"/>
      <c r="DN9" s="658"/>
      <c r="DO9" s="658"/>
      <c r="DP9" s="659"/>
      <c r="DQ9" s="663">
        <v>5682285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610178</v>
      </c>
      <c r="BH10" s="658"/>
      <c r="BI10" s="658"/>
      <c r="BJ10" s="658"/>
      <c r="BK10" s="658"/>
      <c r="BL10" s="658"/>
      <c r="BM10" s="658"/>
      <c r="BN10" s="659"/>
      <c r="BO10" s="695">
        <v>1.9</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146097</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25732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4527263</v>
      </c>
      <c r="S11" s="658"/>
      <c r="T11" s="658"/>
      <c r="U11" s="658"/>
      <c r="V11" s="658"/>
      <c r="W11" s="658"/>
      <c r="X11" s="658"/>
      <c r="Y11" s="659"/>
      <c r="Z11" s="660">
        <v>5.0999999999999996</v>
      </c>
      <c r="AA11" s="661"/>
      <c r="AB11" s="661"/>
      <c r="AC11" s="662"/>
      <c r="AD11" s="663">
        <v>4527263</v>
      </c>
      <c r="AE11" s="658"/>
      <c r="AF11" s="658"/>
      <c r="AG11" s="658"/>
      <c r="AH11" s="658"/>
      <c r="AI11" s="658"/>
      <c r="AJ11" s="658"/>
      <c r="AK11" s="659"/>
      <c r="AL11" s="660">
        <v>11.2</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1157654</v>
      </c>
      <c r="BH11" s="658"/>
      <c r="BI11" s="658"/>
      <c r="BJ11" s="658"/>
      <c r="BK11" s="658"/>
      <c r="BL11" s="658"/>
      <c r="BM11" s="658"/>
      <c r="BN11" s="659"/>
      <c r="BO11" s="695">
        <v>3.5</v>
      </c>
      <c r="BP11" s="695"/>
      <c r="BQ11" s="695"/>
      <c r="BR11" s="695"/>
      <c r="BS11" s="696">
        <v>187804</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997459</v>
      </c>
      <c r="CS11" s="658"/>
      <c r="CT11" s="658"/>
      <c r="CU11" s="658"/>
      <c r="CV11" s="658"/>
      <c r="CW11" s="658"/>
      <c r="CX11" s="658"/>
      <c r="CY11" s="659"/>
      <c r="CZ11" s="695">
        <v>1.2</v>
      </c>
      <c r="DA11" s="695"/>
      <c r="DB11" s="695"/>
      <c r="DC11" s="695"/>
      <c r="DD11" s="663">
        <v>373176</v>
      </c>
      <c r="DE11" s="658"/>
      <c r="DF11" s="658"/>
      <c r="DG11" s="658"/>
      <c r="DH11" s="658"/>
      <c r="DI11" s="658"/>
      <c r="DJ11" s="658"/>
      <c r="DK11" s="658"/>
      <c r="DL11" s="658"/>
      <c r="DM11" s="658"/>
      <c r="DN11" s="658"/>
      <c r="DO11" s="658"/>
      <c r="DP11" s="659"/>
      <c r="DQ11" s="663">
        <v>513793</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16681</v>
      </c>
      <c r="S12" s="658"/>
      <c r="T12" s="658"/>
      <c r="U12" s="658"/>
      <c r="V12" s="658"/>
      <c r="W12" s="658"/>
      <c r="X12" s="658"/>
      <c r="Y12" s="659"/>
      <c r="Z12" s="695">
        <v>0</v>
      </c>
      <c r="AA12" s="695"/>
      <c r="AB12" s="695"/>
      <c r="AC12" s="695"/>
      <c r="AD12" s="696">
        <v>16681</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15283114</v>
      </c>
      <c r="BH12" s="658"/>
      <c r="BI12" s="658"/>
      <c r="BJ12" s="658"/>
      <c r="BK12" s="658"/>
      <c r="BL12" s="658"/>
      <c r="BM12" s="658"/>
      <c r="BN12" s="659"/>
      <c r="BO12" s="695">
        <v>46.8</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1553268</v>
      </c>
      <c r="CS12" s="658"/>
      <c r="CT12" s="658"/>
      <c r="CU12" s="658"/>
      <c r="CV12" s="658"/>
      <c r="CW12" s="658"/>
      <c r="CX12" s="658"/>
      <c r="CY12" s="659"/>
      <c r="CZ12" s="695">
        <v>1.9</v>
      </c>
      <c r="DA12" s="695"/>
      <c r="DB12" s="695"/>
      <c r="DC12" s="695"/>
      <c r="DD12" s="663">
        <v>144770</v>
      </c>
      <c r="DE12" s="658"/>
      <c r="DF12" s="658"/>
      <c r="DG12" s="658"/>
      <c r="DH12" s="658"/>
      <c r="DI12" s="658"/>
      <c r="DJ12" s="658"/>
      <c r="DK12" s="658"/>
      <c r="DL12" s="658"/>
      <c r="DM12" s="658"/>
      <c r="DN12" s="658"/>
      <c r="DO12" s="658"/>
      <c r="DP12" s="659"/>
      <c r="DQ12" s="663">
        <v>1039051</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15258586</v>
      </c>
      <c r="BH13" s="658"/>
      <c r="BI13" s="658"/>
      <c r="BJ13" s="658"/>
      <c r="BK13" s="658"/>
      <c r="BL13" s="658"/>
      <c r="BM13" s="658"/>
      <c r="BN13" s="659"/>
      <c r="BO13" s="695">
        <v>46.7</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6904798</v>
      </c>
      <c r="CS13" s="658"/>
      <c r="CT13" s="658"/>
      <c r="CU13" s="658"/>
      <c r="CV13" s="658"/>
      <c r="CW13" s="658"/>
      <c r="CX13" s="658"/>
      <c r="CY13" s="659"/>
      <c r="CZ13" s="695">
        <v>8.3000000000000007</v>
      </c>
      <c r="DA13" s="695"/>
      <c r="DB13" s="695"/>
      <c r="DC13" s="695"/>
      <c r="DD13" s="663">
        <v>2045321</v>
      </c>
      <c r="DE13" s="658"/>
      <c r="DF13" s="658"/>
      <c r="DG13" s="658"/>
      <c r="DH13" s="658"/>
      <c r="DI13" s="658"/>
      <c r="DJ13" s="658"/>
      <c r="DK13" s="658"/>
      <c r="DL13" s="658"/>
      <c r="DM13" s="658"/>
      <c r="DN13" s="658"/>
      <c r="DO13" s="658"/>
      <c r="DP13" s="659"/>
      <c r="DQ13" s="663">
        <v>4799433</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2896</v>
      </c>
      <c r="S14" s="658"/>
      <c r="T14" s="658"/>
      <c r="U14" s="658"/>
      <c r="V14" s="658"/>
      <c r="W14" s="658"/>
      <c r="X14" s="658"/>
      <c r="Y14" s="659"/>
      <c r="Z14" s="695">
        <v>0</v>
      </c>
      <c r="AA14" s="695"/>
      <c r="AB14" s="695"/>
      <c r="AC14" s="695"/>
      <c r="AD14" s="696">
        <v>2896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446686</v>
      </c>
      <c r="BH14" s="658"/>
      <c r="BI14" s="658"/>
      <c r="BJ14" s="658"/>
      <c r="BK14" s="658"/>
      <c r="BL14" s="658"/>
      <c r="BM14" s="658"/>
      <c r="BN14" s="659"/>
      <c r="BO14" s="695">
        <v>1.4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4772217</v>
      </c>
      <c r="CS14" s="658"/>
      <c r="CT14" s="658"/>
      <c r="CU14" s="658"/>
      <c r="CV14" s="658"/>
      <c r="CW14" s="658"/>
      <c r="CX14" s="658"/>
      <c r="CY14" s="659"/>
      <c r="CZ14" s="695">
        <v>5.8</v>
      </c>
      <c r="DA14" s="695"/>
      <c r="DB14" s="695"/>
      <c r="DC14" s="695"/>
      <c r="DD14" s="663">
        <v>823995</v>
      </c>
      <c r="DE14" s="658"/>
      <c r="DF14" s="658"/>
      <c r="DG14" s="658"/>
      <c r="DH14" s="658"/>
      <c r="DI14" s="658"/>
      <c r="DJ14" s="658"/>
      <c r="DK14" s="658"/>
      <c r="DL14" s="658"/>
      <c r="DM14" s="658"/>
      <c r="DN14" s="658"/>
      <c r="DO14" s="658"/>
      <c r="DP14" s="659"/>
      <c r="DQ14" s="663">
        <v>2437486</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1422962</v>
      </c>
      <c r="BH15" s="658"/>
      <c r="BI15" s="658"/>
      <c r="BJ15" s="658"/>
      <c r="BK15" s="658"/>
      <c r="BL15" s="658"/>
      <c r="BM15" s="658"/>
      <c r="BN15" s="659"/>
      <c r="BO15" s="695">
        <v>4.4000000000000004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9073243</v>
      </c>
      <c r="CS15" s="658"/>
      <c r="CT15" s="658"/>
      <c r="CU15" s="658"/>
      <c r="CV15" s="658"/>
      <c r="CW15" s="658"/>
      <c r="CX15" s="658"/>
      <c r="CY15" s="659"/>
      <c r="CZ15" s="695">
        <v>11</v>
      </c>
      <c r="DA15" s="695"/>
      <c r="DB15" s="695"/>
      <c r="DC15" s="695"/>
      <c r="DD15" s="663">
        <v>2286164</v>
      </c>
      <c r="DE15" s="658"/>
      <c r="DF15" s="658"/>
      <c r="DG15" s="658"/>
      <c r="DH15" s="658"/>
      <c r="DI15" s="658"/>
      <c r="DJ15" s="658"/>
      <c r="DK15" s="658"/>
      <c r="DL15" s="658"/>
      <c r="DM15" s="658"/>
      <c r="DN15" s="658"/>
      <c r="DO15" s="658"/>
      <c r="DP15" s="659"/>
      <c r="DQ15" s="663">
        <v>5811336</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89858</v>
      </c>
      <c r="S16" s="658"/>
      <c r="T16" s="658"/>
      <c r="U16" s="658"/>
      <c r="V16" s="658"/>
      <c r="W16" s="658"/>
      <c r="X16" s="658"/>
      <c r="Y16" s="659"/>
      <c r="Z16" s="695">
        <v>0.1</v>
      </c>
      <c r="AA16" s="695"/>
      <c r="AB16" s="695"/>
      <c r="AC16" s="695"/>
      <c r="AD16" s="696">
        <v>89858</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6073</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535156</v>
      </c>
      <c r="S17" s="658"/>
      <c r="T17" s="658"/>
      <c r="U17" s="658"/>
      <c r="V17" s="658"/>
      <c r="W17" s="658"/>
      <c r="X17" s="658"/>
      <c r="Y17" s="659"/>
      <c r="Z17" s="695">
        <v>0.6</v>
      </c>
      <c r="AA17" s="695"/>
      <c r="AB17" s="695"/>
      <c r="AC17" s="695"/>
      <c r="AD17" s="696">
        <v>535156</v>
      </c>
      <c r="AE17" s="696"/>
      <c r="AF17" s="696"/>
      <c r="AG17" s="696"/>
      <c r="AH17" s="696"/>
      <c r="AI17" s="696"/>
      <c r="AJ17" s="696"/>
      <c r="AK17" s="696"/>
      <c r="AL17" s="660">
        <v>1.3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5712135</v>
      </c>
      <c r="CS17" s="658"/>
      <c r="CT17" s="658"/>
      <c r="CU17" s="658"/>
      <c r="CV17" s="658"/>
      <c r="CW17" s="658"/>
      <c r="CX17" s="658"/>
      <c r="CY17" s="659"/>
      <c r="CZ17" s="695">
        <v>6.9</v>
      </c>
      <c r="DA17" s="695"/>
      <c r="DB17" s="695"/>
      <c r="DC17" s="695"/>
      <c r="DD17" s="663" t="s">
        <v>122</v>
      </c>
      <c r="DE17" s="658"/>
      <c r="DF17" s="658"/>
      <c r="DG17" s="658"/>
      <c r="DH17" s="658"/>
      <c r="DI17" s="658"/>
      <c r="DJ17" s="658"/>
      <c r="DK17" s="658"/>
      <c r="DL17" s="658"/>
      <c r="DM17" s="658"/>
      <c r="DN17" s="658"/>
      <c r="DO17" s="658"/>
      <c r="DP17" s="659"/>
      <c r="DQ17" s="663">
        <v>5459986</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191306</v>
      </c>
      <c r="S18" s="658"/>
      <c r="T18" s="658"/>
      <c r="U18" s="658"/>
      <c r="V18" s="658"/>
      <c r="W18" s="658"/>
      <c r="X18" s="658"/>
      <c r="Y18" s="659"/>
      <c r="Z18" s="695">
        <v>0.2</v>
      </c>
      <c r="AA18" s="695"/>
      <c r="AB18" s="695"/>
      <c r="AC18" s="695"/>
      <c r="AD18" s="696">
        <v>191306</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184781</v>
      </c>
      <c r="S19" s="658"/>
      <c r="T19" s="658"/>
      <c r="U19" s="658"/>
      <c r="V19" s="658"/>
      <c r="W19" s="658"/>
      <c r="X19" s="658"/>
      <c r="Y19" s="659"/>
      <c r="Z19" s="695">
        <v>0.2</v>
      </c>
      <c r="AA19" s="695"/>
      <c r="AB19" s="695"/>
      <c r="AC19" s="695"/>
      <c r="AD19" s="696">
        <v>184781</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1925201</v>
      </c>
      <c r="BH19" s="658"/>
      <c r="BI19" s="658"/>
      <c r="BJ19" s="658"/>
      <c r="BK19" s="658"/>
      <c r="BL19" s="658"/>
      <c r="BM19" s="658"/>
      <c r="BN19" s="659"/>
      <c r="BO19" s="695">
        <v>5.9</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6525</v>
      </c>
      <c r="S20" s="658"/>
      <c r="T20" s="658"/>
      <c r="U20" s="658"/>
      <c r="V20" s="658"/>
      <c r="W20" s="658"/>
      <c r="X20" s="658"/>
      <c r="Y20" s="659"/>
      <c r="Z20" s="695">
        <v>0</v>
      </c>
      <c r="AA20" s="695"/>
      <c r="AB20" s="695"/>
      <c r="AC20" s="695"/>
      <c r="AD20" s="696">
        <v>6525</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1925201</v>
      </c>
      <c r="BH20" s="658"/>
      <c r="BI20" s="658"/>
      <c r="BJ20" s="658"/>
      <c r="BK20" s="658"/>
      <c r="BL20" s="658"/>
      <c r="BM20" s="658"/>
      <c r="BN20" s="659"/>
      <c r="BO20" s="695">
        <v>5.9</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82700076</v>
      </c>
      <c r="CS20" s="658"/>
      <c r="CT20" s="658"/>
      <c r="CU20" s="658"/>
      <c r="CV20" s="658"/>
      <c r="CW20" s="658"/>
      <c r="CX20" s="658"/>
      <c r="CY20" s="659"/>
      <c r="CZ20" s="695">
        <v>100</v>
      </c>
      <c r="DA20" s="695"/>
      <c r="DB20" s="695"/>
      <c r="DC20" s="695"/>
      <c r="DD20" s="663">
        <v>8170373</v>
      </c>
      <c r="DE20" s="658"/>
      <c r="DF20" s="658"/>
      <c r="DG20" s="658"/>
      <c r="DH20" s="658"/>
      <c r="DI20" s="658"/>
      <c r="DJ20" s="658"/>
      <c r="DK20" s="658"/>
      <c r="DL20" s="658"/>
      <c r="DM20" s="658"/>
      <c r="DN20" s="658"/>
      <c r="DO20" s="658"/>
      <c r="DP20" s="659"/>
      <c r="DQ20" s="663">
        <v>51592237</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3323610</v>
      </c>
      <c r="S21" s="658"/>
      <c r="T21" s="658"/>
      <c r="U21" s="658"/>
      <c r="V21" s="658"/>
      <c r="W21" s="658"/>
      <c r="X21" s="658"/>
      <c r="Y21" s="659"/>
      <c r="Z21" s="695">
        <v>3.8</v>
      </c>
      <c r="AA21" s="695"/>
      <c r="AB21" s="695"/>
      <c r="AC21" s="695"/>
      <c r="AD21" s="696">
        <v>3061758</v>
      </c>
      <c r="AE21" s="696"/>
      <c r="AF21" s="696"/>
      <c r="AG21" s="696"/>
      <c r="AH21" s="696"/>
      <c r="AI21" s="696"/>
      <c r="AJ21" s="696"/>
      <c r="AK21" s="696"/>
      <c r="AL21" s="660">
        <v>7.6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31520</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3061758</v>
      </c>
      <c r="S22" s="658"/>
      <c r="T22" s="658"/>
      <c r="U22" s="658"/>
      <c r="V22" s="658"/>
      <c r="W22" s="658"/>
      <c r="X22" s="658"/>
      <c r="Y22" s="659"/>
      <c r="Z22" s="695">
        <v>3.5</v>
      </c>
      <c r="AA22" s="695"/>
      <c r="AB22" s="695"/>
      <c r="AC22" s="695"/>
      <c r="AD22" s="696">
        <v>3061758</v>
      </c>
      <c r="AE22" s="696"/>
      <c r="AF22" s="696"/>
      <c r="AG22" s="696"/>
      <c r="AH22" s="696"/>
      <c r="AI22" s="696"/>
      <c r="AJ22" s="696"/>
      <c r="AK22" s="696"/>
      <c r="AL22" s="660">
        <v>7.6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261843</v>
      </c>
      <c r="S23" s="658"/>
      <c r="T23" s="658"/>
      <c r="U23" s="658"/>
      <c r="V23" s="658"/>
      <c r="W23" s="658"/>
      <c r="X23" s="658"/>
      <c r="Y23" s="659"/>
      <c r="Z23" s="695">
        <v>0.3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1893681</v>
      </c>
      <c r="BH23" s="658"/>
      <c r="BI23" s="658"/>
      <c r="BJ23" s="658"/>
      <c r="BK23" s="658"/>
      <c r="BL23" s="658"/>
      <c r="BM23" s="658"/>
      <c r="BN23" s="659"/>
      <c r="BO23" s="695">
        <v>5.8</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v>9</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43820359</v>
      </c>
      <c r="CS24" s="713"/>
      <c r="CT24" s="713"/>
      <c r="CU24" s="713"/>
      <c r="CV24" s="713"/>
      <c r="CW24" s="713"/>
      <c r="CX24" s="713"/>
      <c r="CY24" s="738"/>
      <c r="CZ24" s="739">
        <v>53</v>
      </c>
      <c r="DA24" s="721"/>
      <c r="DB24" s="721"/>
      <c r="DC24" s="741"/>
      <c r="DD24" s="737">
        <v>25976385</v>
      </c>
      <c r="DE24" s="713"/>
      <c r="DF24" s="713"/>
      <c r="DG24" s="713"/>
      <c r="DH24" s="713"/>
      <c r="DI24" s="713"/>
      <c r="DJ24" s="713"/>
      <c r="DK24" s="738"/>
      <c r="DL24" s="737">
        <v>22990896</v>
      </c>
      <c r="DM24" s="713"/>
      <c r="DN24" s="713"/>
      <c r="DO24" s="713"/>
      <c r="DP24" s="713"/>
      <c r="DQ24" s="713"/>
      <c r="DR24" s="713"/>
      <c r="DS24" s="713"/>
      <c r="DT24" s="713"/>
      <c r="DU24" s="713"/>
      <c r="DV24" s="738"/>
      <c r="DW24" s="739">
        <v>55.8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42211070</v>
      </c>
      <c r="S25" s="658"/>
      <c r="T25" s="658"/>
      <c r="U25" s="658"/>
      <c r="V25" s="658"/>
      <c r="W25" s="658"/>
      <c r="X25" s="658"/>
      <c r="Y25" s="659"/>
      <c r="Z25" s="695">
        <v>48</v>
      </c>
      <c r="AA25" s="695"/>
      <c r="AB25" s="695"/>
      <c r="AC25" s="695"/>
      <c r="AD25" s="696">
        <v>40055537</v>
      </c>
      <c r="AE25" s="696"/>
      <c r="AF25" s="696"/>
      <c r="AG25" s="696"/>
      <c r="AH25" s="696"/>
      <c r="AI25" s="696"/>
      <c r="AJ25" s="696"/>
      <c r="AK25" s="696"/>
      <c r="AL25" s="660">
        <v>98.8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14329125</v>
      </c>
      <c r="CS25" s="670"/>
      <c r="CT25" s="670"/>
      <c r="CU25" s="670"/>
      <c r="CV25" s="670"/>
      <c r="CW25" s="670"/>
      <c r="CX25" s="670"/>
      <c r="CY25" s="671"/>
      <c r="CZ25" s="660">
        <v>17.3</v>
      </c>
      <c r="DA25" s="672"/>
      <c r="DB25" s="672"/>
      <c r="DC25" s="673"/>
      <c r="DD25" s="663">
        <v>12206750</v>
      </c>
      <c r="DE25" s="670"/>
      <c r="DF25" s="670"/>
      <c r="DG25" s="670"/>
      <c r="DH25" s="670"/>
      <c r="DI25" s="670"/>
      <c r="DJ25" s="670"/>
      <c r="DK25" s="671"/>
      <c r="DL25" s="663">
        <v>11991436</v>
      </c>
      <c r="DM25" s="670"/>
      <c r="DN25" s="670"/>
      <c r="DO25" s="670"/>
      <c r="DP25" s="670"/>
      <c r="DQ25" s="670"/>
      <c r="DR25" s="670"/>
      <c r="DS25" s="670"/>
      <c r="DT25" s="670"/>
      <c r="DU25" s="670"/>
      <c r="DV25" s="671"/>
      <c r="DW25" s="660">
        <v>29.1</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22484</v>
      </c>
      <c r="S26" s="658"/>
      <c r="T26" s="658"/>
      <c r="U26" s="658"/>
      <c r="V26" s="658"/>
      <c r="W26" s="658"/>
      <c r="X26" s="658"/>
      <c r="Y26" s="659"/>
      <c r="Z26" s="695">
        <v>0</v>
      </c>
      <c r="AA26" s="695"/>
      <c r="AB26" s="695"/>
      <c r="AC26" s="695"/>
      <c r="AD26" s="696">
        <v>22484</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10025134</v>
      </c>
      <c r="CS26" s="658"/>
      <c r="CT26" s="658"/>
      <c r="CU26" s="658"/>
      <c r="CV26" s="658"/>
      <c r="CW26" s="658"/>
      <c r="CX26" s="658"/>
      <c r="CY26" s="659"/>
      <c r="CZ26" s="660">
        <v>12.1</v>
      </c>
      <c r="DA26" s="672"/>
      <c r="DB26" s="672"/>
      <c r="DC26" s="673"/>
      <c r="DD26" s="663">
        <v>8414452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2359543</v>
      </c>
      <c r="S27" s="658"/>
      <c r="T27" s="658"/>
      <c r="U27" s="658"/>
      <c r="V27" s="658"/>
      <c r="W27" s="658"/>
      <c r="X27" s="658"/>
      <c r="Y27" s="659"/>
      <c r="Z27" s="695">
        <v>2.7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32672619</v>
      </c>
      <c r="BH27" s="658"/>
      <c r="BI27" s="658"/>
      <c r="BJ27" s="658"/>
      <c r="BK27" s="658"/>
      <c r="BL27" s="658"/>
      <c r="BM27" s="658"/>
      <c r="BN27" s="659"/>
      <c r="BO27" s="695">
        <v>100</v>
      </c>
      <c r="BP27" s="695"/>
      <c r="BQ27" s="695"/>
      <c r="BR27" s="695"/>
      <c r="BS27" s="696">
        <v>187804</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23779099</v>
      </c>
      <c r="CS27" s="670"/>
      <c r="CT27" s="670"/>
      <c r="CU27" s="670"/>
      <c r="CV27" s="670"/>
      <c r="CW27" s="670"/>
      <c r="CX27" s="670"/>
      <c r="CY27" s="671"/>
      <c r="CZ27" s="660">
        <v>28.8</v>
      </c>
      <c r="DA27" s="672"/>
      <c r="DB27" s="672"/>
      <c r="DC27" s="673"/>
      <c r="DD27" s="663">
        <v>8309649</v>
      </c>
      <c r="DE27" s="670"/>
      <c r="DF27" s="670"/>
      <c r="DG27" s="670"/>
      <c r="DH27" s="670"/>
      <c r="DI27" s="670"/>
      <c r="DJ27" s="670"/>
      <c r="DK27" s="671"/>
      <c r="DL27" s="663">
        <v>5539474</v>
      </c>
      <c r="DM27" s="670"/>
      <c r="DN27" s="670"/>
      <c r="DO27" s="670"/>
      <c r="DP27" s="670"/>
      <c r="DQ27" s="670"/>
      <c r="DR27" s="670"/>
      <c r="DS27" s="670"/>
      <c r="DT27" s="670"/>
      <c r="DU27" s="670"/>
      <c r="DV27" s="671"/>
      <c r="DW27" s="660">
        <v>13.4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656963</v>
      </c>
      <c r="S28" s="658"/>
      <c r="T28" s="658"/>
      <c r="U28" s="658"/>
      <c r="V28" s="658"/>
      <c r="W28" s="658"/>
      <c r="X28" s="658"/>
      <c r="Y28" s="659"/>
      <c r="Z28" s="695">
        <v>0.7</v>
      </c>
      <c r="AA28" s="695"/>
      <c r="AB28" s="695"/>
      <c r="AC28" s="695"/>
      <c r="AD28" s="696">
        <v>193792</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5712135</v>
      </c>
      <c r="CS28" s="658"/>
      <c r="CT28" s="658"/>
      <c r="CU28" s="658"/>
      <c r="CV28" s="658"/>
      <c r="CW28" s="658"/>
      <c r="CX28" s="658"/>
      <c r="CY28" s="659"/>
      <c r="CZ28" s="660">
        <v>6.9</v>
      </c>
      <c r="DA28" s="672"/>
      <c r="DB28" s="672"/>
      <c r="DC28" s="673"/>
      <c r="DD28" s="663">
        <v>5459986</v>
      </c>
      <c r="DE28" s="658"/>
      <c r="DF28" s="658"/>
      <c r="DG28" s="658"/>
      <c r="DH28" s="658"/>
      <c r="DI28" s="658"/>
      <c r="DJ28" s="658"/>
      <c r="DK28" s="659"/>
      <c r="DL28" s="663">
        <v>5459986</v>
      </c>
      <c r="DM28" s="658"/>
      <c r="DN28" s="658"/>
      <c r="DO28" s="658"/>
      <c r="DP28" s="658"/>
      <c r="DQ28" s="658"/>
      <c r="DR28" s="658"/>
      <c r="DS28" s="658"/>
      <c r="DT28" s="658"/>
      <c r="DU28" s="658"/>
      <c r="DV28" s="659"/>
      <c r="DW28" s="660">
        <v>13.2</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755313</v>
      </c>
      <c r="S29" s="658"/>
      <c r="T29" s="658"/>
      <c r="U29" s="658"/>
      <c r="V29" s="658"/>
      <c r="W29" s="658"/>
      <c r="X29" s="658"/>
      <c r="Y29" s="659"/>
      <c r="Z29" s="695">
        <v>0.9</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5712108</v>
      </c>
      <c r="CS29" s="670"/>
      <c r="CT29" s="670"/>
      <c r="CU29" s="670"/>
      <c r="CV29" s="670"/>
      <c r="CW29" s="670"/>
      <c r="CX29" s="670"/>
      <c r="CY29" s="671"/>
      <c r="CZ29" s="660">
        <v>6.9</v>
      </c>
      <c r="DA29" s="672"/>
      <c r="DB29" s="672"/>
      <c r="DC29" s="673"/>
      <c r="DD29" s="663">
        <v>5459959</v>
      </c>
      <c r="DE29" s="670"/>
      <c r="DF29" s="670"/>
      <c r="DG29" s="670"/>
      <c r="DH29" s="670"/>
      <c r="DI29" s="670"/>
      <c r="DJ29" s="670"/>
      <c r="DK29" s="671"/>
      <c r="DL29" s="663">
        <v>5459959</v>
      </c>
      <c r="DM29" s="670"/>
      <c r="DN29" s="670"/>
      <c r="DO29" s="670"/>
      <c r="DP29" s="670"/>
      <c r="DQ29" s="670"/>
      <c r="DR29" s="670"/>
      <c r="DS29" s="670"/>
      <c r="DT29" s="670"/>
      <c r="DU29" s="670"/>
      <c r="DV29" s="671"/>
      <c r="DW29" s="660">
        <v>13.2</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21550654</v>
      </c>
      <c r="S30" s="658"/>
      <c r="T30" s="658"/>
      <c r="U30" s="658"/>
      <c r="V30" s="658"/>
      <c r="W30" s="658"/>
      <c r="X30" s="658"/>
      <c r="Y30" s="659"/>
      <c r="Z30" s="695">
        <v>24.5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5536968</v>
      </c>
      <c r="CS30" s="658"/>
      <c r="CT30" s="658"/>
      <c r="CU30" s="658"/>
      <c r="CV30" s="658"/>
      <c r="CW30" s="658"/>
      <c r="CX30" s="658"/>
      <c r="CY30" s="659"/>
      <c r="CZ30" s="660">
        <v>6.7</v>
      </c>
      <c r="DA30" s="672"/>
      <c r="DB30" s="672"/>
      <c r="DC30" s="673"/>
      <c r="DD30" s="663">
        <v>5285195</v>
      </c>
      <c r="DE30" s="658"/>
      <c r="DF30" s="658"/>
      <c r="DG30" s="658"/>
      <c r="DH30" s="658"/>
      <c r="DI30" s="658"/>
      <c r="DJ30" s="658"/>
      <c r="DK30" s="659"/>
      <c r="DL30" s="663">
        <v>5285195</v>
      </c>
      <c r="DM30" s="658"/>
      <c r="DN30" s="658"/>
      <c r="DO30" s="658"/>
      <c r="DP30" s="658"/>
      <c r="DQ30" s="658"/>
      <c r="DR30" s="658"/>
      <c r="DS30" s="658"/>
      <c r="DT30" s="658"/>
      <c r="DU30" s="658"/>
      <c r="DV30" s="659"/>
      <c r="DW30" s="660">
        <v>12.8</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97.2</v>
      </c>
      <c r="BN31" s="720"/>
      <c r="BO31" s="720"/>
      <c r="BP31" s="720"/>
      <c r="BQ31" s="722"/>
      <c r="BR31" s="719">
        <v>99.3</v>
      </c>
      <c r="BS31" s="720"/>
      <c r="BT31" s="720"/>
      <c r="BU31" s="720"/>
      <c r="BV31" s="720"/>
      <c r="BW31" s="720"/>
      <c r="BX31" s="721">
        <v>97.2</v>
      </c>
      <c r="BY31" s="720"/>
      <c r="BZ31" s="720"/>
      <c r="CA31" s="720"/>
      <c r="CB31" s="722"/>
      <c r="CD31" s="678"/>
      <c r="CE31" s="679"/>
      <c r="CF31" s="654" t="s">
        <v>300</v>
      </c>
      <c r="CG31" s="655"/>
      <c r="CH31" s="655"/>
      <c r="CI31" s="655"/>
      <c r="CJ31" s="655"/>
      <c r="CK31" s="655"/>
      <c r="CL31" s="655"/>
      <c r="CM31" s="655"/>
      <c r="CN31" s="655"/>
      <c r="CO31" s="655"/>
      <c r="CP31" s="655"/>
      <c r="CQ31" s="656"/>
      <c r="CR31" s="657">
        <v>175140</v>
      </c>
      <c r="CS31" s="670"/>
      <c r="CT31" s="670"/>
      <c r="CU31" s="670"/>
      <c r="CV31" s="670"/>
      <c r="CW31" s="670"/>
      <c r="CX31" s="670"/>
      <c r="CY31" s="671"/>
      <c r="CZ31" s="660">
        <v>0.2</v>
      </c>
      <c r="DA31" s="672"/>
      <c r="DB31" s="672"/>
      <c r="DC31" s="673"/>
      <c r="DD31" s="663">
        <v>174764</v>
      </c>
      <c r="DE31" s="670"/>
      <c r="DF31" s="670"/>
      <c r="DG31" s="670"/>
      <c r="DH31" s="670"/>
      <c r="DI31" s="670"/>
      <c r="DJ31" s="670"/>
      <c r="DK31" s="671"/>
      <c r="DL31" s="663">
        <v>174764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5498746</v>
      </c>
      <c r="S32" s="658"/>
      <c r="T32" s="658"/>
      <c r="U32" s="658"/>
      <c r="V32" s="658"/>
      <c r="W32" s="658"/>
      <c r="X32" s="658"/>
      <c r="Y32" s="659"/>
      <c r="Z32" s="695">
        <v>6.2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99.1</v>
      </c>
      <c r="BH32" s="670"/>
      <c r="BI32" s="670"/>
      <c r="BJ32" s="670"/>
      <c r="BK32" s="670"/>
      <c r="BL32" s="670"/>
      <c r="BM32" s="661">
        <v>96.4</v>
      </c>
      <c r="BN32" s="670"/>
      <c r="BO32" s="670"/>
      <c r="BP32" s="670"/>
      <c r="BQ32" s="693"/>
      <c r="BR32" s="723">
        <v>99</v>
      </c>
      <c r="BS32" s="670"/>
      <c r="BT32" s="670"/>
      <c r="BU32" s="670"/>
      <c r="BV32" s="670"/>
      <c r="BW32" s="670"/>
      <c r="BX32" s="661">
        <v>96.5</v>
      </c>
      <c r="BY32" s="670"/>
      <c r="BZ32" s="670"/>
      <c r="CA32" s="670"/>
      <c r="CB32" s="693"/>
      <c r="CD32" s="680"/>
      <c r="CE32" s="681"/>
      <c r="CF32" s="654" t="s">
        <v>304</v>
      </c>
      <c r="CG32" s="655"/>
      <c r="CH32" s="655"/>
      <c r="CI32" s="655"/>
      <c r="CJ32" s="655"/>
      <c r="CK32" s="655"/>
      <c r="CL32" s="655"/>
      <c r="CM32" s="655"/>
      <c r="CN32" s="655"/>
      <c r="CO32" s="655"/>
      <c r="CP32" s="655"/>
      <c r="CQ32" s="656"/>
      <c r="CR32" s="657">
        <v>27</v>
      </c>
      <c r="CS32" s="658"/>
      <c r="CT32" s="658"/>
      <c r="CU32" s="658"/>
      <c r="CV32" s="658"/>
      <c r="CW32" s="658"/>
      <c r="CX32" s="658"/>
      <c r="CY32" s="659"/>
      <c r="CZ32" s="660">
        <v>0</v>
      </c>
      <c r="DA32" s="672"/>
      <c r="DB32" s="672"/>
      <c r="DC32" s="673"/>
      <c r="DD32" s="663">
        <v>27</v>
      </c>
      <c r="DE32" s="658"/>
      <c r="DF32" s="658"/>
      <c r="DG32" s="658"/>
      <c r="DH32" s="658"/>
      <c r="DI32" s="658"/>
      <c r="DJ32" s="658"/>
      <c r="DK32" s="659"/>
      <c r="DL32" s="663">
        <v>27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285165</v>
      </c>
      <c r="S33" s="658"/>
      <c r="T33" s="658"/>
      <c r="U33" s="658"/>
      <c r="V33" s="658"/>
      <c r="W33" s="658"/>
      <c r="X33" s="658"/>
      <c r="Y33" s="659"/>
      <c r="Z33" s="695">
        <v>0.3</v>
      </c>
      <c r="AA33" s="695"/>
      <c r="AB33" s="695"/>
      <c r="AC33" s="695"/>
      <c r="AD33" s="696">
        <v>254526</v>
      </c>
      <c r="AE33" s="696"/>
      <c r="AF33" s="696"/>
      <c r="AG33" s="696"/>
      <c r="AH33" s="696"/>
      <c r="AI33" s="696"/>
      <c r="AJ33" s="696"/>
      <c r="AK33" s="696"/>
      <c r="AL33" s="660">
        <v>0.6</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97.6</v>
      </c>
      <c r="BN33" s="642"/>
      <c r="BO33" s="642"/>
      <c r="BP33" s="642"/>
      <c r="BQ33" s="705"/>
      <c r="BR33" s="718">
        <v>99.4</v>
      </c>
      <c r="BS33" s="642"/>
      <c r="BT33" s="642"/>
      <c r="BU33" s="642"/>
      <c r="BV33" s="642"/>
      <c r="BW33" s="642"/>
      <c r="BX33" s="688">
        <v>97.5</v>
      </c>
      <c r="BY33" s="642"/>
      <c r="BZ33" s="642"/>
      <c r="CA33" s="642"/>
      <c r="CB33" s="705"/>
      <c r="CD33" s="654" t="s">
        <v>307</v>
      </c>
      <c r="CE33" s="655"/>
      <c r="CF33" s="655"/>
      <c r="CG33" s="655"/>
      <c r="CH33" s="655"/>
      <c r="CI33" s="655"/>
      <c r="CJ33" s="655"/>
      <c r="CK33" s="655"/>
      <c r="CL33" s="655"/>
      <c r="CM33" s="655"/>
      <c r="CN33" s="655"/>
      <c r="CO33" s="655"/>
      <c r="CP33" s="655"/>
      <c r="CQ33" s="656"/>
      <c r="CR33" s="657">
        <v>30703271</v>
      </c>
      <c r="CS33" s="670"/>
      <c r="CT33" s="670"/>
      <c r="CU33" s="670"/>
      <c r="CV33" s="670"/>
      <c r="CW33" s="670"/>
      <c r="CX33" s="670"/>
      <c r="CY33" s="671"/>
      <c r="CZ33" s="660">
        <v>37.1</v>
      </c>
      <c r="DA33" s="672"/>
      <c r="DB33" s="672"/>
      <c r="DC33" s="673"/>
      <c r="DD33" s="663">
        <v>24244030</v>
      </c>
      <c r="DE33" s="670"/>
      <c r="DF33" s="670"/>
      <c r="DG33" s="670"/>
      <c r="DH33" s="670"/>
      <c r="DI33" s="670"/>
      <c r="DJ33" s="670"/>
      <c r="DK33" s="671"/>
      <c r="DL33" s="663">
        <v>15791729</v>
      </c>
      <c r="DM33" s="670"/>
      <c r="DN33" s="670"/>
      <c r="DO33" s="670"/>
      <c r="DP33" s="670"/>
      <c r="DQ33" s="670"/>
      <c r="DR33" s="670"/>
      <c r="DS33" s="670"/>
      <c r="DT33" s="670"/>
      <c r="DU33" s="670"/>
      <c r="DV33" s="671"/>
      <c r="DW33" s="660">
        <v>38.299999999999997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1142143</v>
      </c>
      <c r="S34" s="658"/>
      <c r="T34" s="658"/>
      <c r="U34" s="658"/>
      <c r="V34" s="658"/>
      <c r="W34" s="658"/>
      <c r="X34" s="658"/>
      <c r="Y34" s="659"/>
      <c r="Z34" s="695">
        <v>1.3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13541165</v>
      </c>
      <c r="CS34" s="658"/>
      <c r="CT34" s="658"/>
      <c r="CU34" s="658"/>
      <c r="CV34" s="658"/>
      <c r="CW34" s="658"/>
      <c r="CX34" s="658"/>
      <c r="CY34" s="659"/>
      <c r="CZ34" s="660">
        <v>16.399999999999999</v>
      </c>
      <c r="DA34" s="672"/>
      <c r="DB34" s="672"/>
      <c r="DC34" s="673"/>
      <c r="DD34" s="663">
        <v>9557846</v>
      </c>
      <c r="DE34" s="658"/>
      <c r="DF34" s="658"/>
      <c r="DG34" s="658"/>
      <c r="DH34" s="658"/>
      <c r="DI34" s="658"/>
      <c r="DJ34" s="658"/>
      <c r="DK34" s="659"/>
      <c r="DL34" s="663">
        <v>6497312</v>
      </c>
      <c r="DM34" s="658"/>
      <c r="DN34" s="658"/>
      <c r="DO34" s="658"/>
      <c r="DP34" s="658"/>
      <c r="DQ34" s="658"/>
      <c r="DR34" s="658"/>
      <c r="DS34" s="658"/>
      <c r="DT34" s="658"/>
      <c r="DU34" s="658"/>
      <c r="DV34" s="659"/>
      <c r="DW34" s="660">
        <v>15.8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2559277</v>
      </c>
      <c r="S35" s="658"/>
      <c r="T35" s="658"/>
      <c r="U35" s="658"/>
      <c r="V35" s="658"/>
      <c r="W35" s="658"/>
      <c r="X35" s="658"/>
      <c r="Y35" s="659"/>
      <c r="Z35" s="695">
        <v>2.9</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383570</v>
      </c>
      <c r="CS35" s="670"/>
      <c r="CT35" s="670"/>
      <c r="CU35" s="670"/>
      <c r="CV35" s="670"/>
      <c r="CW35" s="670"/>
      <c r="CX35" s="670"/>
      <c r="CY35" s="671"/>
      <c r="CZ35" s="660">
        <v>0.5</v>
      </c>
      <c r="DA35" s="672"/>
      <c r="DB35" s="672"/>
      <c r="DC35" s="673"/>
      <c r="DD35" s="663">
        <v>309240</v>
      </c>
      <c r="DE35" s="670"/>
      <c r="DF35" s="670"/>
      <c r="DG35" s="670"/>
      <c r="DH35" s="670"/>
      <c r="DI35" s="670"/>
      <c r="DJ35" s="670"/>
      <c r="DK35" s="671"/>
      <c r="DL35" s="663">
        <v>309240</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4331678</v>
      </c>
      <c r="S36" s="658"/>
      <c r="T36" s="658"/>
      <c r="U36" s="658"/>
      <c r="V36" s="658"/>
      <c r="W36" s="658"/>
      <c r="X36" s="658"/>
      <c r="Y36" s="659"/>
      <c r="Z36" s="695">
        <v>4.9000000000000004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10455415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45669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6552386</v>
      </c>
      <c r="CS36" s="658"/>
      <c r="CT36" s="658"/>
      <c r="CU36" s="658"/>
      <c r="CV36" s="658"/>
      <c r="CW36" s="658"/>
      <c r="CX36" s="658"/>
      <c r="CY36" s="659"/>
      <c r="CZ36" s="660">
        <v>7.9</v>
      </c>
      <c r="DA36" s="672"/>
      <c r="DB36" s="672"/>
      <c r="DC36" s="673"/>
      <c r="DD36" s="663">
        <v>6110762</v>
      </c>
      <c r="DE36" s="658"/>
      <c r="DF36" s="658"/>
      <c r="DG36" s="658"/>
      <c r="DH36" s="658"/>
      <c r="DI36" s="658"/>
      <c r="DJ36" s="658"/>
      <c r="DK36" s="659"/>
      <c r="DL36" s="663">
        <v>3704153</v>
      </c>
      <c r="DM36" s="658"/>
      <c r="DN36" s="658"/>
      <c r="DO36" s="658"/>
      <c r="DP36" s="658"/>
      <c r="DQ36" s="658"/>
      <c r="DR36" s="658"/>
      <c r="DS36" s="658"/>
      <c r="DT36" s="658"/>
      <c r="DU36" s="658"/>
      <c r="DV36" s="659"/>
      <c r="DW36" s="660">
        <v>9</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2392913</v>
      </c>
      <c r="S37" s="658"/>
      <c r="T37" s="658"/>
      <c r="U37" s="658"/>
      <c r="V37" s="658"/>
      <c r="W37" s="658"/>
      <c r="X37" s="658"/>
      <c r="Y37" s="659"/>
      <c r="Z37" s="695">
        <v>2.7</v>
      </c>
      <c r="AA37" s="695"/>
      <c r="AB37" s="695"/>
      <c r="AC37" s="695"/>
      <c r="AD37" s="696" t="s">
        <v>122</v>
      </c>
      <c r="AE37" s="696"/>
      <c r="AF37" s="696"/>
      <c r="AG37" s="696"/>
      <c r="AH37" s="696"/>
      <c r="AI37" s="696"/>
      <c r="AJ37" s="696"/>
      <c r="AK37" s="696"/>
      <c r="AL37" s="660" t="s">
        <v>122</v>
      </c>
      <c r="AM37" s="661"/>
      <c r="AN37" s="661"/>
      <c r="AO37" s="697"/>
      <c r="AQ37" s="690" t="s">
        <v>319</v>
      </c>
      <c r="AR37" s="691"/>
      <c r="AS37" s="691"/>
      <c r="AT37" s="691"/>
      <c r="AU37" s="691"/>
      <c r="AV37" s="691"/>
      <c r="AW37" s="691"/>
      <c r="AX37" s="691"/>
      <c r="AY37" s="692"/>
      <c r="AZ37" s="657">
        <v>2100000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-328621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13006</v>
      </c>
      <c r="CS37" s="670"/>
      <c r="CT37" s="670"/>
      <c r="CU37" s="670"/>
      <c r="CV37" s="670"/>
      <c r="CW37" s="670"/>
      <c r="CX37" s="670"/>
      <c r="CY37" s="671"/>
      <c r="CZ37" s="660">
        <v>0</v>
      </c>
      <c r="DA37" s="672"/>
      <c r="DB37" s="672"/>
      <c r="DC37" s="673"/>
      <c r="DD37" s="663">
        <v>13006</v>
      </c>
      <c r="DE37" s="670"/>
      <c r="DF37" s="670"/>
      <c r="DG37" s="670"/>
      <c r="DH37" s="670"/>
      <c r="DI37" s="670"/>
      <c r="DJ37" s="670"/>
      <c r="DK37" s="671"/>
      <c r="DL37" s="663">
        <v>13006</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4251750</v>
      </c>
      <c r="S38" s="658"/>
      <c r="T38" s="658"/>
      <c r="U38" s="658"/>
      <c r="V38" s="658"/>
      <c r="W38" s="658"/>
      <c r="X38" s="658"/>
      <c r="Y38" s="659"/>
      <c r="Z38" s="695">
        <v>4.8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1432185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24625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6861959</v>
      </c>
      <c r="CS38" s="658"/>
      <c r="CT38" s="658"/>
      <c r="CU38" s="658"/>
      <c r="CV38" s="658"/>
      <c r="CW38" s="658"/>
      <c r="CX38" s="658"/>
      <c r="CY38" s="659"/>
      <c r="CZ38" s="660">
        <v>8.3000000000000007</v>
      </c>
      <c r="DA38" s="672"/>
      <c r="DB38" s="672"/>
      <c r="DC38" s="673"/>
      <c r="DD38" s="663">
        <v>5719930</v>
      </c>
      <c r="DE38" s="658"/>
      <c r="DF38" s="658"/>
      <c r="DG38" s="658"/>
      <c r="DH38" s="658"/>
      <c r="DI38" s="658"/>
      <c r="DJ38" s="658"/>
      <c r="DK38" s="659"/>
      <c r="DL38" s="663">
        <v>5281024</v>
      </c>
      <c r="DM38" s="658"/>
      <c r="DN38" s="658"/>
      <c r="DO38" s="658"/>
      <c r="DP38" s="658"/>
      <c r="DQ38" s="658"/>
      <c r="DR38" s="658"/>
      <c r="DS38" s="658"/>
      <c r="DT38" s="658"/>
      <c r="DU38" s="658"/>
      <c r="DV38" s="659"/>
      <c r="DW38" s="660">
        <v>12.8</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61271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35603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2105422</v>
      </c>
      <c r="CS39" s="670"/>
      <c r="CT39" s="670"/>
      <c r="CU39" s="670"/>
      <c r="CV39" s="670"/>
      <c r="CW39" s="670"/>
      <c r="CX39" s="670"/>
      <c r="CY39" s="671"/>
      <c r="CZ39" s="660">
        <v>2.5</v>
      </c>
      <c r="DA39" s="672"/>
      <c r="DB39" s="672"/>
      <c r="DC39" s="673"/>
      <c r="DD39" s="663">
        <v>2082483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712350</v>
      </c>
      <c r="S40" s="658"/>
      <c r="T40" s="658"/>
      <c r="U40" s="658"/>
      <c r="V40" s="658"/>
      <c r="W40" s="658"/>
      <c r="X40" s="658"/>
      <c r="Y40" s="659"/>
      <c r="Z40" s="695">
        <v>0.8</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20000</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1258769</v>
      </c>
      <c r="CS40" s="658"/>
      <c r="CT40" s="658"/>
      <c r="CU40" s="658"/>
      <c r="CV40" s="658"/>
      <c r="CW40" s="658"/>
      <c r="CX40" s="658"/>
      <c r="CY40" s="659"/>
      <c r="CZ40" s="660">
        <v>1.5</v>
      </c>
      <c r="DA40" s="672"/>
      <c r="DB40" s="672"/>
      <c r="DC40" s="673"/>
      <c r="DD40" s="663">
        <v>463769</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88017699</v>
      </c>
      <c r="S41" s="682"/>
      <c r="T41" s="682"/>
      <c r="U41" s="682"/>
      <c r="V41" s="682"/>
      <c r="W41" s="682"/>
      <c r="X41" s="682"/>
      <c r="Y41" s="685"/>
      <c r="Z41" s="686">
        <v>100</v>
      </c>
      <c r="AA41" s="686"/>
      <c r="AB41" s="686"/>
      <c r="AC41" s="686"/>
      <c r="AD41" s="687">
        <v>40526339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1607000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5234959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368</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8176446</v>
      </c>
      <c r="CS42" s="670"/>
      <c r="CT42" s="670"/>
      <c r="CU42" s="670"/>
      <c r="CV42" s="670"/>
      <c r="CW42" s="670"/>
      <c r="CX42" s="670"/>
      <c r="CY42" s="671"/>
      <c r="CZ42" s="660">
        <v>9.9</v>
      </c>
      <c r="DA42" s="672"/>
      <c r="DB42" s="672"/>
      <c r="DC42" s="673"/>
      <c r="DD42" s="663">
        <v>1371822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336624</v>
      </c>
      <c r="CS43" s="670"/>
      <c r="CT43" s="670"/>
      <c r="CU43" s="670"/>
      <c r="CV43" s="670"/>
      <c r="CW43" s="670"/>
      <c r="CX43" s="670"/>
      <c r="CY43" s="671"/>
      <c r="CZ43" s="660">
        <v>0.4</v>
      </c>
      <c r="DA43" s="672"/>
      <c r="DB43" s="672"/>
      <c r="DC43" s="673"/>
      <c r="DD43" s="663">
        <v>336624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8170373</v>
      </c>
      <c r="CS44" s="658"/>
      <c r="CT44" s="658"/>
      <c r="CU44" s="658"/>
      <c r="CV44" s="658"/>
      <c r="CW44" s="658"/>
      <c r="CX44" s="658"/>
      <c r="CY44" s="659"/>
      <c r="CZ44" s="660">
        <v>9.9</v>
      </c>
      <c r="DA44" s="661"/>
      <c r="DB44" s="661"/>
      <c r="DC44" s="662"/>
      <c r="DD44" s="663">
        <v>1371822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4838767</v>
      </c>
      <c r="CS45" s="670"/>
      <c r="CT45" s="670"/>
      <c r="CU45" s="670"/>
      <c r="CV45" s="670"/>
      <c r="CW45" s="670"/>
      <c r="CX45" s="670"/>
      <c r="CY45" s="671"/>
      <c r="CZ45" s="660">
        <v>5.9</v>
      </c>
      <c r="DA45" s="672"/>
      <c r="DB45" s="672"/>
      <c r="DC45" s="673"/>
      <c r="DD45" s="663">
        <v>614627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3196588</v>
      </c>
      <c r="CS46" s="658"/>
      <c r="CT46" s="658"/>
      <c r="CU46" s="658"/>
      <c r="CV46" s="658"/>
      <c r="CW46" s="658"/>
      <c r="CX46" s="658"/>
      <c r="CY46" s="659"/>
      <c r="CZ46" s="660">
        <v>3.9</v>
      </c>
      <c r="DA46" s="661"/>
      <c r="DB46" s="661"/>
      <c r="DC46" s="662"/>
      <c r="DD46" s="663">
        <v>730867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6073</v>
      </c>
      <c r="CS47" s="670"/>
      <c r="CT47" s="670"/>
      <c r="CU47" s="670"/>
      <c r="CV47" s="670"/>
      <c r="CW47" s="670"/>
      <c r="CX47" s="670"/>
      <c r="CY47" s="671"/>
      <c r="CZ47" s="660">
        <v>0</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82700076</v>
      </c>
      <c r="CS49" s="642"/>
      <c r="CT49" s="642"/>
      <c r="CU49" s="642"/>
      <c r="CV49" s="642"/>
      <c r="CW49" s="642"/>
      <c r="CX49" s="642"/>
      <c r="CY49" s="643"/>
      <c r="CZ49" s="644">
        <v>100</v>
      </c>
      <c r="DA49" s="645"/>
      <c r="DB49" s="645"/>
      <c r="DC49" s="646"/>
      <c r="DD49" s="647">
        <v>51592237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Y+PED7nIPuM6/8PgxKZ1mC7ZNTMhWSMprAoAIDeWOLiQOIxbm8gTz92jUOVPYYJCVyq7GBxSreI1s5H2D70FZg==" saltValue="pcEusOLo1gleOkFwZhUu7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886718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85577</v>
      </c>
      <c r="R7" s="1139"/>
      <c r="S7" s="1139"/>
      <c r="T7" s="1139"/>
      <c r="U7" s="1139"/>
      <c r="V7" s="1139">
        <v>80275</v>
      </c>
      <c r="W7" s="1139"/>
      <c r="X7" s="1139"/>
      <c r="Y7" s="1139"/>
      <c r="Z7" s="1139"/>
      <c r="AA7" s="1139">
        <v>5302</v>
      </c>
      <c r="AB7" s="1139"/>
      <c r="AC7" s="1139"/>
      <c r="AD7" s="1139"/>
      <c r="AE7" s="1140"/>
      <c r="AF7" s="1141">
        <v>5129</v>
      </c>
      <c r="AG7" s="1142"/>
      <c r="AH7" s="1142"/>
      <c r="AI7" s="1142"/>
      <c r="AJ7" s="1143"/>
      <c r="AK7" s="1144">
        <v>2507</v>
      </c>
      <c r="AL7" s="1145"/>
      <c r="AM7" s="1145"/>
      <c r="AN7" s="1145"/>
      <c r="AO7" s="1145"/>
      <c r="AP7" s="1145">
        <v>53330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562</v>
      </c>
      <c r="BS7" s="1135" t="s">
        <v>558</v>
      </c>
      <c r="BT7" s="1136"/>
      <c r="BU7" s="1136"/>
      <c r="BV7" s="1136"/>
      <c r="BW7" s="1136"/>
      <c r="BX7" s="1136"/>
      <c r="BY7" s="1136"/>
      <c r="BZ7" s="1136"/>
      <c r="CA7" s="1136"/>
      <c r="CB7" s="1136"/>
      <c r="CC7" s="1136"/>
      <c r="CD7" s="1136"/>
      <c r="CE7" s="1136"/>
      <c r="CF7" s="1136"/>
      <c r="CG7" s="1148"/>
      <c r="CH7" s="1132">
        <v>6</v>
      </c>
      <c r="CI7" s="1133"/>
      <c r="CJ7" s="1133"/>
      <c r="CK7" s="1133"/>
      <c r="CL7" s="1134"/>
      <c r="CM7" s="1132">
        <v>1487</v>
      </c>
      <c r="CN7" s="1133"/>
      <c r="CO7" s="1133"/>
      <c r="CP7" s="1133"/>
      <c r="CQ7" s="1134"/>
      <c r="CR7" s="1132">
        <v>5</v>
      </c>
      <c r="CS7" s="1133"/>
      <c r="CT7" s="1133"/>
      <c r="CU7" s="1133"/>
      <c r="CV7" s="1134"/>
      <c r="CW7" s="1132" t="s">
        <v>555</v>
      </c>
      <c r="CX7" s="1133"/>
      <c r="CY7" s="1133"/>
      <c r="CZ7" s="1133"/>
      <c r="DA7" s="1134"/>
      <c r="DB7" s="1132" t="s">
        <v>555</v>
      </c>
      <c r="DC7" s="1133"/>
      <c r="DD7" s="1133"/>
      <c r="DE7" s="1133"/>
      <c r="DF7" s="1134"/>
      <c r="DG7" s="1132">
        <v>957</v>
      </c>
      <c r="DH7" s="1133"/>
      <c r="DI7" s="1133"/>
      <c r="DJ7" s="1133"/>
      <c r="DK7" s="1134"/>
      <c r="DL7" s="1132" t="s">
        <v>555</v>
      </c>
      <c r="DM7" s="1133"/>
      <c r="DN7" s="1133"/>
      <c r="DO7" s="1133"/>
      <c r="DP7" s="1134"/>
      <c r="DQ7" s="1132" t="s">
        <v>555</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t="s">
        <v>568</v>
      </c>
      <c r="AB8" s="1075"/>
      <c r="AC8" s="1075"/>
      <c r="AD8" s="1075"/>
      <c r="AE8" s="1076"/>
      <c r="AF8" s="1071" t="s">
        <v>122</v>
      </c>
      <c r="AG8" s="1072"/>
      <c r="AH8" s="1072"/>
      <c r="AI8" s="1072"/>
      <c r="AJ8" s="1073"/>
      <c r="AK8" s="1116">
        <v>1</v>
      </c>
      <c r="AL8" s="1117"/>
      <c r="AM8" s="1117"/>
      <c r="AN8" s="1117"/>
      <c r="AO8" s="1117"/>
      <c r="AP8" s="1117">
        <v>209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559</v>
      </c>
      <c r="BT8" s="1029"/>
      <c r="BU8" s="1029"/>
      <c r="BV8" s="1029"/>
      <c r="BW8" s="1029"/>
      <c r="BX8" s="1029"/>
      <c r="BY8" s="1029"/>
      <c r="BZ8" s="1029"/>
      <c r="CA8" s="1029"/>
      <c r="CB8" s="1029"/>
      <c r="CC8" s="1029"/>
      <c r="CD8" s="1029"/>
      <c r="CE8" s="1029"/>
      <c r="CF8" s="1029"/>
      <c r="CG8" s="1050"/>
      <c r="CH8" s="1025">
        <v>1</v>
      </c>
      <c r="CI8" s="1026"/>
      <c r="CJ8" s="1026"/>
      <c r="CK8" s="1026"/>
      <c r="CL8" s="1027"/>
      <c r="CM8" s="1025">
        <v>115</v>
      </c>
      <c r="CN8" s="1026"/>
      <c r="CO8" s="1026"/>
      <c r="CP8" s="1026"/>
      <c r="CQ8" s="1027"/>
      <c r="CR8" s="1025">
        <v>100</v>
      </c>
      <c r="CS8" s="1026"/>
      <c r="CT8" s="1026"/>
      <c r="CU8" s="1026"/>
      <c r="CV8" s="1027"/>
      <c r="CW8" s="1025">
        <v>67</v>
      </c>
      <c r="CX8" s="1026"/>
      <c r="CY8" s="1026"/>
      <c r="CZ8" s="1026"/>
      <c r="DA8" s="1027"/>
      <c r="DB8" s="1025" t="s">
        <v>495</v>
      </c>
      <c r="DC8" s="1026"/>
      <c r="DD8" s="1026"/>
      <c r="DE8" s="1026"/>
      <c r="DF8" s="1027"/>
      <c r="DG8" s="1025" t="s">
        <v>495</v>
      </c>
      <c r="DH8" s="1026"/>
      <c r="DI8" s="1026"/>
      <c r="DJ8" s="1026"/>
      <c r="DK8" s="1027"/>
      <c r="DL8" s="1025" t="s">
        <v>495</v>
      </c>
      <c r="DM8" s="1026"/>
      <c r="DN8" s="1026"/>
      <c r="DO8" s="1026"/>
      <c r="DP8" s="1027"/>
      <c r="DQ8" s="1025" t="s">
        <v>495</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4760</v>
      </c>
      <c r="R9" s="1075"/>
      <c r="S9" s="1075"/>
      <c r="T9" s="1075"/>
      <c r="U9" s="1075"/>
      <c r="V9" s="1075">
        <v>4757</v>
      </c>
      <c r="W9" s="1075"/>
      <c r="X9" s="1075"/>
      <c r="Y9" s="1075"/>
      <c r="Z9" s="1075"/>
      <c r="AA9" s="1075">
        <v>3</v>
      </c>
      <c r="AB9" s="1075"/>
      <c r="AC9" s="1075"/>
      <c r="AD9" s="1075"/>
      <c r="AE9" s="1076"/>
      <c r="AF9" s="1071" t="s">
        <v>122</v>
      </c>
      <c r="AG9" s="1072"/>
      <c r="AH9" s="1072"/>
      <c r="AI9" s="1072"/>
      <c r="AJ9" s="1073"/>
      <c r="AK9" s="1116">
        <v>2526</v>
      </c>
      <c r="AL9" s="1117"/>
      <c r="AM9" s="1117"/>
      <c r="AN9" s="1117"/>
      <c r="AO9" s="1117"/>
      <c r="AP9" s="1117">
        <v>2421</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560</v>
      </c>
      <c r="BT9" s="1029"/>
      <c r="BU9" s="1029"/>
      <c r="BV9" s="1029"/>
      <c r="BW9" s="1029"/>
      <c r="BX9" s="1029"/>
      <c r="BY9" s="1029"/>
      <c r="BZ9" s="1029"/>
      <c r="CA9" s="1029"/>
      <c r="CB9" s="1029"/>
      <c r="CC9" s="1029"/>
      <c r="CD9" s="1029"/>
      <c r="CE9" s="1029"/>
      <c r="CF9" s="1029"/>
      <c r="CG9" s="1050"/>
      <c r="CH9" s="1025">
        <v>-20</v>
      </c>
      <c r="CI9" s="1026"/>
      <c r="CJ9" s="1026"/>
      <c r="CK9" s="1026"/>
      <c r="CL9" s="1027"/>
      <c r="CM9" s="1025">
        <v>1683</v>
      </c>
      <c r="CN9" s="1026"/>
      <c r="CO9" s="1026"/>
      <c r="CP9" s="1026"/>
      <c r="CQ9" s="1027"/>
      <c r="CR9" s="1025">
        <v>5</v>
      </c>
      <c r="CS9" s="1026"/>
      <c r="CT9" s="1026"/>
      <c r="CU9" s="1026"/>
      <c r="CV9" s="1027"/>
      <c r="CW9" s="1025" t="s">
        <v>555</v>
      </c>
      <c r="CX9" s="1026"/>
      <c r="CY9" s="1026"/>
      <c r="CZ9" s="1026"/>
      <c r="DA9" s="1027"/>
      <c r="DB9" s="1025" t="s">
        <v>495</v>
      </c>
      <c r="DC9" s="1026"/>
      <c r="DD9" s="1026"/>
      <c r="DE9" s="1026"/>
      <c r="DF9" s="1027"/>
      <c r="DG9" s="1025" t="s">
        <v>495</v>
      </c>
      <c r="DH9" s="1026"/>
      <c r="DI9" s="1026"/>
      <c r="DJ9" s="1026"/>
      <c r="DK9" s="1027"/>
      <c r="DL9" s="1025" t="s">
        <v>495</v>
      </c>
      <c r="DM9" s="1026"/>
      <c r="DN9" s="1026"/>
      <c r="DO9" s="1026"/>
      <c r="DP9" s="1027"/>
      <c r="DQ9" s="1025" t="s">
        <v>495</v>
      </c>
      <c r="DR9" s="1026"/>
      <c r="DS9" s="1026"/>
      <c r="DT9" s="1026"/>
      <c r="DU9" s="1027"/>
      <c r="DV9" s="1028"/>
      <c r="DW9" s="1029"/>
      <c r="DX9" s="1029"/>
      <c r="DY9" s="1029"/>
      <c r="DZ9" s="1030"/>
      <c r="EA9" s="234"/>
    </row>
    <row r="10" spans="1:131" s="235" customFormat="1" ht="26.25" customHeight="1" x14ac:dyDescent="0.2">
      <c r="A10" s="238">
        <v>4</v>
      </c>
      <c r="B10" s="1066" t="s">
        <v>377</v>
      </c>
      <c r="C10" s="1067"/>
      <c r="D10" s="1067"/>
      <c r="E10" s="1067"/>
      <c r="F10" s="1067"/>
      <c r="G10" s="1067"/>
      <c r="H10" s="1067"/>
      <c r="I10" s="1067"/>
      <c r="J10" s="1067"/>
      <c r="K10" s="1067"/>
      <c r="L10" s="1067"/>
      <c r="M10" s="1067"/>
      <c r="N10" s="1067"/>
      <c r="O10" s="1067"/>
      <c r="P10" s="1068"/>
      <c r="Q10" s="1074">
        <v>590</v>
      </c>
      <c r="R10" s="1075"/>
      <c r="S10" s="1075"/>
      <c r="T10" s="1075"/>
      <c r="U10" s="1075"/>
      <c r="V10" s="1075">
        <v>577</v>
      </c>
      <c r="W10" s="1075"/>
      <c r="X10" s="1075"/>
      <c r="Y10" s="1075"/>
      <c r="Z10" s="1075"/>
      <c r="AA10" s="1075">
        <v>13</v>
      </c>
      <c r="AB10" s="1075"/>
      <c r="AC10" s="1075"/>
      <c r="AD10" s="1075"/>
      <c r="AE10" s="1076"/>
      <c r="AF10" s="1071">
        <v>4</v>
      </c>
      <c r="AG10" s="1072"/>
      <c r="AH10" s="1072"/>
      <c r="AI10" s="1072"/>
      <c r="AJ10" s="1073"/>
      <c r="AK10" s="1116">
        <v>285</v>
      </c>
      <c r="AL10" s="1117"/>
      <c r="AM10" s="1117"/>
      <c r="AN10" s="1117"/>
      <c r="AO10" s="1117"/>
      <c r="AP10" s="1117">
        <v>1346</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561</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168</v>
      </c>
      <c r="CN10" s="1026"/>
      <c r="CO10" s="1026"/>
      <c r="CP10" s="1026"/>
      <c r="CQ10" s="1027"/>
      <c r="CR10" s="1025">
        <v>45</v>
      </c>
      <c r="CS10" s="1026"/>
      <c r="CT10" s="1026"/>
      <c r="CU10" s="1026"/>
      <c r="CV10" s="1027"/>
      <c r="CW10" s="1025" t="s">
        <v>555</v>
      </c>
      <c r="CX10" s="1026"/>
      <c r="CY10" s="1026"/>
      <c r="CZ10" s="1026"/>
      <c r="DA10" s="1027"/>
      <c r="DB10" s="1025" t="s">
        <v>495</v>
      </c>
      <c r="DC10" s="1026"/>
      <c r="DD10" s="1026"/>
      <c r="DE10" s="1026"/>
      <c r="DF10" s="1027"/>
      <c r="DG10" s="1025" t="s">
        <v>495</v>
      </c>
      <c r="DH10" s="1026"/>
      <c r="DI10" s="1026"/>
      <c r="DJ10" s="1026"/>
      <c r="DK10" s="1027"/>
      <c r="DL10" s="1025" t="s">
        <v>495</v>
      </c>
      <c r="DM10" s="1026"/>
      <c r="DN10" s="1026"/>
      <c r="DO10" s="1026"/>
      <c r="DP10" s="1027"/>
      <c r="DQ10" s="1025" t="s">
        <v>495</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379</v>
      </c>
      <c r="B23" s="973" t="s">
        <v>380</v>
      </c>
      <c r="C23" s="974"/>
      <c r="D23" s="974"/>
      <c r="E23" s="974"/>
      <c r="F23" s="974"/>
      <c r="G23" s="974"/>
      <c r="H23" s="974"/>
      <c r="I23" s="974"/>
      <c r="J23" s="974"/>
      <c r="K23" s="974"/>
      <c r="L23" s="974"/>
      <c r="M23" s="974"/>
      <c r="N23" s="974"/>
      <c r="O23" s="974"/>
      <c r="P23" s="984"/>
      <c r="Q23" s="1103">
        <v>88124</v>
      </c>
      <c r="R23" s="1097"/>
      <c r="S23" s="1097"/>
      <c r="T23" s="1097"/>
      <c r="U23" s="1097"/>
      <c r="V23" s="1097">
        <v>82807</v>
      </c>
      <c r="W23" s="1097"/>
      <c r="X23" s="1097"/>
      <c r="Y23" s="1097"/>
      <c r="Z23" s="1097"/>
      <c r="AA23" s="1097">
        <v>5317</v>
      </c>
      <c r="AB23" s="1097"/>
      <c r="AC23" s="1097"/>
      <c r="AD23" s="1097"/>
      <c r="AE23" s="1104"/>
      <c r="AF23" s="1105">
        <v>5132</v>
      </c>
      <c r="AG23" s="1097"/>
      <c r="AH23" s="1097"/>
      <c r="AI23" s="1097"/>
      <c r="AJ23" s="1106"/>
      <c r="AK23" s="1107"/>
      <c r="AL23" s="1108"/>
      <c r="AM23" s="1108"/>
      <c r="AN23" s="1108"/>
      <c r="AO23" s="1108"/>
      <c r="AP23" s="1097">
        <f>SUM(AP7:AT22)</f>
        <v>57306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391</v>
      </c>
      <c r="C28" s="1084"/>
      <c r="D28" s="1084"/>
      <c r="E28" s="1084"/>
      <c r="F28" s="1084"/>
      <c r="G28" s="1084"/>
      <c r="H28" s="1084"/>
      <c r="I28" s="1084"/>
      <c r="J28" s="1084"/>
      <c r="K28" s="1084"/>
      <c r="L28" s="1084"/>
      <c r="M28" s="1084"/>
      <c r="N28" s="1084"/>
      <c r="O28" s="1084"/>
      <c r="P28" s="1085"/>
      <c r="Q28" s="1086">
        <v>19372</v>
      </c>
      <c r="R28" s="1087"/>
      <c r="S28" s="1087"/>
      <c r="T28" s="1087"/>
      <c r="U28" s="1087"/>
      <c r="V28" s="1087">
        <v>19326</v>
      </c>
      <c r="W28" s="1087"/>
      <c r="X28" s="1087"/>
      <c r="Y28" s="1087"/>
      <c r="Z28" s="1087"/>
      <c r="AA28" s="1087">
        <v>46</v>
      </c>
      <c r="AB28" s="1087"/>
      <c r="AC28" s="1087"/>
      <c r="AD28" s="1087"/>
      <c r="AE28" s="1088"/>
      <c r="AF28" s="1089">
        <v>46</v>
      </c>
      <c r="AG28" s="1087"/>
      <c r="AH28" s="1087"/>
      <c r="AI28" s="1087"/>
      <c r="AJ28" s="1090"/>
      <c r="AK28" s="1078">
        <v>2125</v>
      </c>
      <c r="AL28" s="1079"/>
      <c r="AM28" s="1079"/>
      <c r="AN28" s="1079"/>
      <c r="AO28" s="1079"/>
      <c r="AP28" s="1079" t="s">
        <v>555</v>
      </c>
      <c r="AQ28" s="1079"/>
      <c r="AR28" s="1079"/>
      <c r="AS28" s="1079"/>
      <c r="AT28" s="1079"/>
      <c r="AU28" s="1079" t="s">
        <v>555</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392</v>
      </c>
      <c r="C29" s="1067"/>
      <c r="D29" s="1067"/>
      <c r="E29" s="1067"/>
      <c r="F29" s="1067"/>
      <c r="G29" s="1067"/>
      <c r="H29" s="1067"/>
      <c r="I29" s="1067"/>
      <c r="J29" s="1067"/>
      <c r="K29" s="1067"/>
      <c r="L29" s="1067"/>
      <c r="M29" s="1067"/>
      <c r="N29" s="1067"/>
      <c r="O29" s="1067"/>
      <c r="P29" s="1068"/>
      <c r="Q29" s="1074">
        <v>28</v>
      </c>
      <c r="R29" s="1075"/>
      <c r="S29" s="1075"/>
      <c r="T29" s="1075"/>
      <c r="U29" s="1075"/>
      <c r="V29" s="1075">
        <v>25</v>
      </c>
      <c r="W29" s="1075"/>
      <c r="X29" s="1075"/>
      <c r="Y29" s="1075"/>
      <c r="Z29" s="1075"/>
      <c r="AA29" s="1075">
        <v>2</v>
      </c>
      <c r="AB29" s="1075"/>
      <c r="AC29" s="1075"/>
      <c r="AD29" s="1075"/>
      <c r="AE29" s="1076"/>
      <c r="AF29" s="1071">
        <v>2</v>
      </c>
      <c r="AG29" s="1072"/>
      <c r="AH29" s="1072"/>
      <c r="AI29" s="1072"/>
      <c r="AJ29" s="1073"/>
      <c r="AK29" s="1016">
        <v>12</v>
      </c>
      <c r="AL29" s="1007"/>
      <c r="AM29" s="1007"/>
      <c r="AN29" s="1007"/>
      <c r="AO29" s="1007"/>
      <c r="AP29" s="1007" t="s">
        <v>555</v>
      </c>
      <c r="AQ29" s="1007"/>
      <c r="AR29" s="1007"/>
      <c r="AS29" s="1007"/>
      <c r="AT29" s="1007"/>
      <c r="AU29" s="1007" t="s">
        <v>555</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393</v>
      </c>
      <c r="C30" s="1067"/>
      <c r="D30" s="1067"/>
      <c r="E30" s="1067"/>
      <c r="F30" s="1067"/>
      <c r="G30" s="1067"/>
      <c r="H30" s="1067"/>
      <c r="I30" s="1067"/>
      <c r="J30" s="1067"/>
      <c r="K30" s="1067"/>
      <c r="L30" s="1067"/>
      <c r="M30" s="1067"/>
      <c r="N30" s="1067"/>
      <c r="O30" s="1067"/>
      <c r="P30" s="1068"/>
      <c r="Q30" s="1074">
        <v>17378</v>
      </c>
      <c r="R30" s="1075"/>
      <c r="S30" s="1075"/>
      <c r="T30" s="1075"/>
      <c r="U30" s="1075"/>
      <c r="V30" s="1075">
        <v>17215</v>
      </c>
      <c r="W30" s="1075"/>
      <c r="X30" s="1075"/>
      <c r="Y30" s="1075"/>
      <c r="Z30" s="1075"/>
      <c r="AA30" s="1075">
        <v>163</v>
      </c>
      <c r="AB30" s="1075"/>
      <c r="AC30" s="1075"/>
      <c r="AD30" s="1075"/>
      <c r="AE30" s="1076"/>
      <c r="AF30" s="1071">
        <v>163</v>
      </c>
      <c r="AG30" s="1072"/>
      <c r="AH30" s="1072"/>
      <c r="AI30" s="1072"/>
      <c r="AJ30" s="1073"/>
      <c r="AK30" s="1016">
        <v>3034</v>
      </c>
      <c r="AL30" s="1007"/>
      <c r="AM30" s="1007"/>
      <c r="AN30" s="1007"/>
      <c r="AO30" s="1007"/>
      <c r="AP30" s="1007" t="s">
        <v>555</v>
      </c>
      <c r="AQ30" s="1007"/>
      <c r="AR30" s="1007"/>
      <c r="AS30" s="1007"/>
      <c r="AT30" s="1007"/>
      <c r="AU30" s="1007" t="s">
        <v>555</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394</v>
      </c>
      <c r="C31" s="1067"/>
      <c r="D31" s="1067"/>
      <c r="E31" s="1067"/>
      <c r="F31" s="1067"/>
      <c r="G31" s="1067"/>
      <c r="H31" s="1067"/>
      <c r="I31" s="1067"/>
      <c r="J31" s="1067"/>
      <c r="K31" s="1067"/>
      <c r="L31" s="1067"/>
      <c r="M31" s="1067"/>
      <c r="N31" s="1067"/>
      <c r="O31" s="1067"/>
      <c r="P31" s="1068"/>
      <c r="Q31" s="1074">
        <v>5214</v>
      </c>
      <c r="R31" s="1075"/>
      <c r="S31" s="1075"/>
      <c r="T31" s="1075"/>
      <c r="U31" s="1075"/>
      <c r="V31" s="1075">
        <v>5158</v>
      </c>
      <c r="W31" s="1075"/>
      <c r="X31" s="1075"/>
      <c r="Y31" s="1075"/>
      <c r="Z31" s="1075"/>
      <c r="AA31" s="1075">
        <v>57</v>
      </c>
      <c r="AB31" s="1075"/>
      <c r="AC31" s="1075"/>
      <c r="AD31" s="1075"/>
      <c r="AE31" s="1076"/>
      <c r="AF31" s="1071">
        <v>57</v>
      </c>
      <c r="AG31" s="1072"/>
      <c r="AH31" s="1072"/>
      <c r="AI31" s="1072"/>
      <c r="AJ31" s="1073"/>
      <c r="AK31" s="1016">
        <v>2539</v>
      </c>
      <c r="AL31" s="1007"/>
      <c r="AM31" s="1007"/>
      <c r="AN31" s="1007"/>
      <c r="AO31" s="1007"/>
      <c r="AP31" s="1007" t="s">
        <v>555</v>
      </c>
      <c r="AQ31" s="1007"/>
      <c r="AR31" s="1007"/>
      <c r="AS31" s="1007"/>
      <c r="AT31" s="1007"/>
      <c r="AU31" s="1007" t="s">
        <v>555</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395</v>
      </c>
      <c r="C32" s="1067"/>
      <c r="D32" s="1067"/>
      <c r="E32" s="1067"/>
      <c r="F32" s="1067"/>
      <c r="G32" s="1067"/>
      <c r="H32" s="1067"/>
      <c r="I32" s="1067"/>
      <c r="J32" s="1067"/>
      <c r="K32" s="1067"/>
      <c r="L32" s="1067"/>
      <c r="M32" s="1067"/>
      <c r="N32" s="1067"/>
      <c r="O32" s="1067"/>
      <c r="P32" s="1068"/>
      <c r="Q32" s="1074">
        <v>32898</v>
      </c>
      <c r="R32" s="1075"/>
      <c r="S32" s="1075"/>
      <c r="T32" s="1075"/>
      <c r="U32" s="1075"/>
      <c r="V32" s="1075">
        <v>32368</v>
      </c>
      <c r="W32" s="1075"/>
      <c r="X32" s="1075"/>
      <c r="Y32" s="1075"/>
      <c r="Z32" s="1075"/>
      <c r="AA32" s="1075">
        <v>529</v>
      </c>
      <c r="AB32" s="1075"/>
      <c r="AC32" s="1075"/>
      <c r="AD32" s="1075"/>
      <c r="AE32" s="1076"/>
      <c r="AF32" s="1071">
        <v>529</v>
      </c>
      <c r="AG32" s="1072"/>
      <c r="AH32" s="1072"/>
      <c r="AI32" s="1072"/>
      <c r="AJ32" s="1073"/>
      <c r="AK32" s="1016" t="s">
        <v>555</v>
      </c>
      <c r="AL32" s="1007"/>
      <c r="AM32" s="1007"/>
      <c r="AN32" s="1007"/>
      <c r="AO32" s="1007"/>
      <c r="AP32" s="1007" t="s">
        <v>555</v>
      </c>
      <c r="AQ32" s="1007"/>
      <c r="AR32" s="1007"/>
      <c r="AS32" s="1007"/>
      <c r="AT32" s="1007"/>
      <c r="AU32" s="1007" t="s">
        <v>555</v>
      </c>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396</v>
      </c>
      <c r="C33" s="1067"/>
      <c r="D33" s="1067"/>
      <c r="E33" s="1067"/>
      <c r="F33" s="1067"/>
      <c r="G33" s="1067"/>
      <c r="H33" s="1067"/>
      <c r="I33" s="1067"/>
      <c r="J33" s="1067"/>
      <c r="K33" s="1067"/>
      <c r="L33" s="1067"/>
      <c r="M33" s="1067"/>
      <c r="N33" s="1067"/>
      <c r="O33" s="1067"/>
      <c r="P33" s="1068"/>
      <c r="Q33" s="1074">
        <v>3538</v>
      </c>
      <c r="R33" s="1075"/>
      <c r="S33" s="1075"/>
      <c r="T33" s="1075"/>
      <c r="U33" s="1075"/>
      <c r="V33" s="1075">
        <v>3367</v>
      </c>
      <c r="W33" s="1075"/>
      <c r="X33" s="1075"/>
      <c r="Y33" s="1075"/>
      <c r="Z33" s="1075"/>
      <c r="AA33" s="1075">
        <v>171</v>
      </c>
      <c r="AB33" s="1075"/>
      <c r="AC33" s="1075"/>
      <c r="AD33" s="1075"/>
      <c r="AE33" s="1076"/>
      <c r="AF33" s="1071">
        <v>3500</v>
      </c>
      <c r="AG33" s="1072"/>
      <c r="AH33" s="1072"/>
      <c r="AI33" s="1072"/>
      <c r="AJ33" s="1073"/>
      <c r="AK33" s="1016">
        <v>61</v>
      </c>
      <c r="AL33" s="1007"/>
      <c r="AM33" s="1007"/>
      <c r="AN33" s="1007"/>
      <c r="AO33" s="1007"/>
      <c r="AP33" s="1007">
        <v>9783</v>
      </c>
      <c r="AQ33" s="1007"/>
      <c r="AR33" s="1007"/>
      <c r="AS33" s="1007"/>
      <c r="AT33" s="1007"/>
      <c r="AU33" s="1007">
        <v>616</v>
      </c>
      <c r="AV33" s="1007"/>
      <c r="AW33" s="1007"/>
      <c r="AX33" s="1007"/>
      <c r="AY33" s="1007"/>
      <c r="AZ33" s="1077" t="s">
        <v>555</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398</v>
      </c>
      <c r="C34" s="1067"/>
      <c r="D34" s="1067"/>
      <c r="E34" s="1067"/>
      <c r="F34" s="1067"/>
      <c r="G34" s="1067"/>
      <c r="H34" s="1067"/>
      <c r="I34" s="1067"/>
      <c r="J34" s="1067"/>
      <c r="K34" s="1067"/>
      <c r="L34" s="1067"/>
      <c r="M34" s="1067"/>
      <c r="N34" s="1067"/>
      <c r="O34" s="1067"/>
      <c r="P34" s="1068"/>
      <c r="Q34" s="1074">
        <v>16176</v>
      </c>
      <c r="R34" s="1075"/>
      <c r="S34" s="1075"/>
      <c r="T34" s="1075"/>
      <c r="U34" s="1075"/>
      <c r="V34" s="1075">
        <v>14152</v>
      </c>
      <c r="W34" s="1075"/>
      <c r="X34" s="1075"/>
      <c r="Y34" s="1075"/>
      <c r="Z34" s="1075"/>
      <c r="AA34" s="1075">
        <v>2023</v>
      </c>
      <c r="AB34" s="1075"/>
      <c r="AC34" s="1075"/>
      <c r="AD34" s="1075"/>
      <c r="AE34" s="1076"/>
      <c r="AF34" s="1071">
        <v>15155</v>
      </c>
      <c r="AG34" s="1072"/>
      <c r="AH34" s="1072"/>
      <c r="AI34" s="1072"/>
      <c r="AJ34" s="1073"/>
      <c r="AK34" s="1016">
        <v>1432</v>
      </c>
      <c r="AL34" s="1007"/>
      <c r="AM34" s="1007"/>
      <c r="AN34" s="1007"/>
      <c r="AO34" s="1007"/>
      <c r="AP34" s="1007">
        <v>2648</v>
      </c>
      <c r="AQ34" s="1007"/>
      <c r="AR34" s="1007"/>
      <c r="AS34" s="1007"/>
      <c r="AT34" s="1007"/>
      <c r="AU34" s="1007">
        <v>1451</v>
      </c>
      <c r="AV34" s="1007"/>
      <c r="AW34" s="1007"/>
      <c r="AX34" s="1007"/>
      <c r="AY34" s="1007"/>
      <c r="AZ34" s="1077" t="s">
        <v>555</v>
      </c>
      <c r="BA34" s="1077"/>
      <c r="BB34" s="1077"/>
      <c r="BC34" s="1077"/>
      <c r="BD34" s="1077"/>
      <c r="BE34" s="1008" t="s">
        <v>397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399</v>
      </c>
      <c r="C35" s="1067"/>
      <c r="D35" s="1067"/>
      <c r="E35" s="1067"/>
      <c r="F35" s="1067"/>
      <c r="G35" s="1067"/>
      <c r="H35" s="1067"/>
      <c r="I35" s="1067"/>
      <c r="J35" s="1067"/>
      <c r="K35" s="1067"/>
      <c r="L35" s="1067"/>
      <c r="M35" s="1067"/>
      <c r="N35" s="1067"/>
      <c r="O35" s="1067"/>
      <c r="P35" s="1068"/>
      <c r="Q35" s="1074">
        <v>5904</v>
      </c>
      <c r="R35" s="1075"/>
      <c r="S35" s="1075"/>
      <c r="T35" s="1075"/>
      <c r="U35" s="1075"/>
      <c r="V35" s="1075">
        <v>6058</v>
      </c>
      <c r="W35" s="1075"/>
      <c r="X35" s="1075"/>
      <c r="Y35" s="1075"/>
      <c r="Z35" s="1075"/>
      <c r="AA35" s="1075">
        <v>-154</v>
      </c>
      <c r="AB35" s="1075"/>
      <c r="AC35" s="1075"/>
      <c r="AD35" s="1075"/>
      <c r="AE35" s="1076"/>
      <c r="AF35" s="1071">
        <v>2065</v>
      </c>
      <c r="AG35" s="1072"/>
      <c r="AH35" s="1072"/>
      <c r="AI35" s="1072"/>
      <c r="AJ35" s="1073"/>
      <c r="AK35" s="1016">
        <v>2100</v>
      </c>
      <c r="AL35" s="1007"/>
      <c r="AM35" s="1007"/>
      <c r="AN35" s="1007"/>
      <c r="AO35" s="1007"/>
      <c r="AP35" s="1007">
        <v>34889</v>
      </c>
      <c r="AQ35" s="1007"/>
      <c r="AR35" s="1007"/>
      <c r="AS35" s="1007"/>
      <c r="AT35" s="1007"/>
      <c r="AU35" s="1007">
        <v>21492</v>
      </c>
      <c r="AV35" s="1007"/>
      <c r="AW35" s="1007"/>
      <c r="AX35" s="1007"/>
      <c r="AY35" s="1007"/>
      <c r="AZ35" s="1077" t="s">
        <v>555</v>
      </c>
      <c r="BA35" s="1077"/>
      <c r="BB35" s="1077"/>
      <c r="BC35" s="1077"/>
      <c r="BD35" s="1077"/>
      <c r="BE35" s="1008" t="s">
        <v>397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400</v>
      </c>
      <c r="C36" s="1067"/>
      <c r="D36" s="1067"/>
      <c r="E36" s="1067"/>
      <c r="F36" s="1067"/>
      <c r="G36" s="1067"/>
      <c r="H36" s="1067"/>
      <c r="I36" s="1067"/>
      <c r="J36" s="1067"/>
      <c r="K36" s="1067"/>
      <c r="L36" s="1067"/>
      <c r="M36" s="1067"/>
      <c r="N36" s="1067"/>
      <c r="O36" s="1067"/>
      <c r="P36" s="1068"/>
      <c r="Q36" s="1074">
        <v>156</v>
      </c>
      <c r="R36" s="1075"/>
      <c r="S36" s="1075"/>
      <c r="T36" s="1075"/>
      <c r="U36" s="1075"/>
      <c r="V36" s="1075">
        <v>146</v>
      </c>
      <c r="W36" s="1075"/>
      <c r="X36" s="1075"/>
      <c r="Y36" s="1075"/>
      <c r="Z36" s="1075"/>
      <c r="AA36" s="1075">
        <v>10</v>
      </c>
      <c r="AB36" s="1075"/>
      <c r="AC36" s="1075"/>
      <c r="AD36" s="1075"/>
      <c r="AE36" s="1076"/>
      <c r="AF36" s="1071">
        <v>10</v>
      </c>
      <c r="AG36" s="1072"/>
      <c r="AH36" s="1072"/>
      <c r="AI36" s="1072"/>
      <c r="AJ36" s="1073"/>
      <c r="AK36" s="1016">
        <v>20</v>
      </c>
      <c r="AL36" s="1007"/>
      <c r="AM36" s="1007"/>
      <c r="AN36" s="1007"/>
      <c r="AO36" s="1007"/>
      <c r="AP36" s="1007" t="s">
        <v>555</v>
      </c>
      <c r="AQ36" s="1007"/>
      <c r="AR36" s="1007"/>
      <c r="AS36" s="1007"/>
      <c r="AT36" s="1007"/>
      <c r="AU36" s="1007" t="s">
        <v>555</v>
      </c>
      <c r="AV36" s="1007"/>
      <c r="AW36" s="1007"/>
      <c r="AX36" s="1007"/>
      <c r="AY36" s="1007"/>
      <c r="AZ36" s="1077" t="s">
        <v>555</v>
      </c>
      <c r="BA36" s="1077"/>
      <c r="BB36" s="1077"/>
      <c r="BC36" s="1077"/>
      <c r="BD36" s="1077"/>
      <c r="BE36" s="1008" t="s">
        <v>401</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402</v>
      </c>
      <c r="C37" s="1067"/>
      <c r="D37" s="1067"/>
      <c r="E37" s="1067"/>
      <c r="F37" s="1067"/>
      <c r="G37" s="1067"/>
      <c r="H37" s="1067"/>
      <c r="I37" s="1067"/>
      <c r="J37" s="1067"/>
      <c r="K37" s="1067"/>
      <c r="L37" s="1067"/>
      <c r="M37" s="1067"/>
      <c r="N37" s="1067"/>
      <c r="O37" s="1067"/>
      <c r="P37" s="1068"/>
      <c r="Q37" s="1074">
        <v>206</v>
      </c>
      <c r="R37" s="1075"/>
      <c r="S37" s="1075"/>
      <c r="T37" s="1075"/>
      <c r="U37" s="1075"/>
      <c r="V37" s="1075">
        <v>165</v>
      </c>
      <c r="W37" s="1075"/>
      <c r="X37" s="1075"/>
      <c r="Y37" s="1075"/>
      <c r="Z37" s="1075"/>
      <c r="AA37" s="1075">
        <v>41</v>
      </c>
      <c r="AB37" s="1075"/>
      <c r="AC37" s="1075"/>
      <c r="AD37" s="1075"/>
      <c r="AE37" s="1076"/>
      <c r="AF37" s="1071">
        <v>41</v>
      </c>
      <c r="AG37" s="1072"/>
      <c r="AH37" s="1072"/>
      <c r="AI37" s="1072"/>
      <c r="AJ37" s="1073"/>
      <c r="AK37" s="1016" t="s">
        <v>555</v>
      </c>
      <c r="AL37" s="1007"/>
      <c r="AM37" s="1007"/>
      <c r="AN37" s="1007"/>
      <c r="AO37" s="1007"/>
      <c r="AP37" s="1007">
        <v>332</v>
      </c>
      <c r="AQ37" s="1007"/>
      <c r="AR37" s="1007"/>
      <c r="AS37" s="1007"/>
      <c r="AT37" s="1007"/>
      <c r="AU37" s="1007">
        <v>6</v>
      </c>
      <c r="AV37" s="1007"/>
      <c r="AW37" s="1007"/>
      <c r="AX37" s="1007"/>
      <c r="AY37" s="1007"/>
      <c r="AZ37" s="1077" t="s">
        <v>555</v>
      </c>
      <c r="BA37" s="1077"/>
      <c r="BB37" s="1077"/>
      <c r="BC37" s="1077"/>
      <c r="BD37" s="1077"/>
      <c r="BE37" s="1008" t="s">
        <v>401</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379</v>
      </c>
      <c r="B63" s="973" t="s">
        <v>404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21568</v>
      </c>
      <c r="AG63" s="995"/>
      <c r="AH63" s="995"/>
      <c r="AI63" s="995"/>
      <c r="AJ63" s="1058"/>
      <c r="AK63" s="1059"/>
      <c r="AL63" s="999"/>
      <c r="AM63" s="999"/>
      <c r="AN63" s="999"/>
      <c r="AO63" s="999"/>
      <c r="AP63" s="995">
        <v>47652</v>
      </c>
      <c r="AQ63" s="995"/>
      <c r="AR63" s="995"/>
      <c r="AS63" s="995"/>
      <c r="AT63" s="995"/>
      <c r="AU63" s="995">
        <v>23565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406</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556</v>
      </c>
      <c r="C68" s="1022"/>
      <c r="D68" s="1022"/>
      <c r="E68" s="1022"/>
      <c r="F68" s="1022"/>
      <c r="G68" s="1022"/>
      <c r="H68" s="1022"/>
      <c r="I68" s="1022"/>
      <c r="J68" s="1022"/>
      <c r="K68" s="1022"/>
      <c r="L68" s="1022"/>
      <c r="M68" s="1022"/>
      <c r="N68" s="1022"/>
      <c r="O68" s="1022"/>
      <c r="P68" s="1023"/>
      <c r="Q68" s="1024">
        <v>4407</v>
      </c>
      <c r="R68" s="1018"/>
      <c r="S68" s="1018"/>
      <c r="T68" s="1018"/>
      <c r="U68" s="1018"/>
      <c r="V68" s="1018">
        <v>4087</v>
      </c>
      <c r="W68" s="1018"/>
      <c r="X68" s="1018"/>
      <c r="Y68" s="1018"/>
      <c r="Z68" s="1018"/>
      <c r="AA68" s="1018">
        <v>320</v>
      </c>
      <c r="AB68" s="1018"/>
      <c r="AC68" s="1018"/>
      <c r="AD68" s="1018"/>
      <c r="AE68" s="1018"/>
      <c r="AF68" s="1018">
        <v>320</v>
      </c>
      <c r="AG68" s="1018"/>
      <c r="AH68" s="1018"/>
      <c r="AI68" s="1018"/>
      <c r="AJ68" s="1018"/>
      <c r="AK68" s="1018">
        <v>507</v>
      </c>
      <c r="AL68" s="1018"/>
      <c r="AM68" s="1018"/>
      <c r="AN68" s="1018"/>
      <c r="AO68" s="1018"/>
      <c r="AP68" s="1018" t="s">
        <v>555</v>
      </c>
      <c r="AQ68" s="1018"/>
      <c r="AR68" s="1018"/>
      <c r="AS68" s="1018"/>
      <c r="AT68" s="1018"/>
      <c r="AU68" s="1018" t="s">
        <v>555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557</v>
      </c>
      <c r="C69" s="1011"/>
      <c r="D69" s="1011"/>
      <c r="E69" s="1011"/>
      <c r="F69" s="1011"/>
      <c r="G69" s="1011"/>
      <c r="H69" s="1011"/>
      <c r="I69" s="1011"/>
      <c r="J69" s="1011"/>
      <c r="K69" s="1011"/>
      <c r="L69" s="1011"/>
      <c r="M69" s="1011"/>
      <c r="N69" s="1011"/>
      <c r="O69" s="1011"/>
      <c r="P69" s="1012"/>
      <c r="Q69" s="1013">
        <v>1092963</v>
      </c>
      <c r="R69" s="1007"/>
      <c r="S69" s="1007"/>
      <c r="T69" s="1007"/>
      <c r="U69" s="1007"/>
      <c r="V69" s="1007">
        <v>1080088</v>
      </c>
      <c r="W69" s="1007"/>
      <c r="X69" s="1007"/>
      <c r="Y69" s="1007"/>
      <c r="Z69" s="1007"/>
      <c r="AA69" s="1007">
        <v>12875</v>
      </c>
      <c r="AB69" s="1007"/>
      <c r="AC69" s="1007"/>
      <c r="AD69" s="1007"/>
      <c r="AE69" s="1007"/>
      <c r="AF69" s="1007">
        <v>12875</v>
      </c>
      <c r="AG69" s="1007"/>
      <c r="AH69" s="1007"/>
      <c r="AI69" s="1007"/>
      <c r="AJ69" s="1007"/>
      <c r="AK69" s="1007">
        <v>8791</v>
      </c>
      <c r="AL69" s="1007"/>
      <c r="AM69" s="1007"/>
      <c r="AN69" s="1007"/>
      <c r="AO69" s="1007"/>
      <c r="AP69" s="1007" t="s">
        <v>555</v>
      </c>
      <c r="AQ69" s="1007"/>
      <c r="AR69" s="1007"/>
      <c r="AS69" s="1007"/>
      <c r="AT69" s="1007"/>
      <c r="AU69" s="1007" t="s">
        <v>555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569</v>
      </c>
      <c r="C70" s="1011"/>
      <c r="D70" s="1011"/>
      <c r="E70" s="1011"/>
      <c r="F70" s="1011"/>
      <c r="G70" s="1011"/>
      <c r="H70" s="1011"/>
      <c r="I70" s="1011"/>
      <c r="J70" s="1011"/>
      <c r="K70" s="1011"/>
      <c r="L70" s="1011"/>
      <c r="M70" s="1011"/>
      <c r="N70" s="1011"/>
      <c r="O70" s="1011"/>
      <c r="P70" s="1012"/>
      <c r="Q70" s="1013">
        <v>109</v>
      </c>
      <c r="R70" s="1007"/>
      <c r="S70" s="1007"/>
      <c r="T70" s="1007"/>
      <c r="U70" s="1007"/>
      <c r="V70" s="1007">
        <v>31</v>
      </c>
      <c r="W70" s="1007"/>
      <c r="X70" s="1007"/>
      <c r="Y70" s="1007"/>
      <c r="Z70" s="1007"/>
      <c r="AA70" s="1007">
        <v>78</v>
      </c>
      <c r="AB70" s="1007"/>
      <c r="AC70" s="1007"/>
      <c r="AD70" s="1007"/>
      <c r="AE70" s="1007"/>
      <c r="AF70" s="1007">
        <v>78</v>
      </c>
      <c r="AG70" s="1007"/>
      <c r="AH70" s="1007"/>
      <c r="AI70" s="1007"/>
      <c r="AJ70" s="1007"/>
      <c r="AK70" s="1007" t="s">
        <v>555</v>
      </c>
      <c r="AL70" s="1007"/>
      <c r="AM70" s="1007"/>
      <c r="AN70" s="1007"/>
      <c r="AO70" s="1007"/>
      <c r="AP70" s="1007" t="s">
        <v>555</v>
      </c>
      <c r="AQ70" s="1007"/>
      <c r="AR70" s="1007"/>
      <c r="AS70" s="1007"/>
      <c r="AT70" s="1007"/>
      <c r="AU70" s="1007" t="s">
        <v>555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570</v>
      </c>
      <c r="C71" s="1011"/>
      <c r="D71" s="1011"/>
      <c r="E71" s="1011"/>
      <c r="F71" s="1011"/>
      <c r="G71" s="1011"/>
      <c r="H71" s="1011"/>
      <c r="I71" s="1011"/>
      <c r="J71" s="1011"/>
      <c r="K71" s="1011"/>
      <c r="L71" s="1011"/>
      <c r="M71" s="1011"/>
      <c r="N71" s="1011"/>
      <c r="O71" s="1011"/>
      <c r="P71" s="1012"/>
      <c r="Q71" s="1013">
        <v>38</v>
      </c>
      <c r="R71" s="1007"/>
      <c r="S71" s="1007"/>
      <c r="T71" s="1007"/>
      <c r="U71" s="1007"/>
      <c r="V71" s="1007">
        <v>8</v>
      </c>
      <c r="W71" s="1007"/>
      <c r="X71" s="1007"/>
      <c r="Y71" s="1007"/>
      <c r="Z71" s="1007"/>
      <c r="AA71" s="1007">
        <v>30</v>
      </c>
      <c r="AB71" s="1007"/>
      <c r="AC71" s="1007"/>
      <c r="AD71" s="1007"/>
      <c r="AE71" s="1007"/>
      <c r="AF71" s="1007">
        <v>30</v>
      </c>
      <c r="AG71" s="1007"/>
      <c r="AH71" s="1007"/>
      <c r="AI71" s="1007"/>
      <c r="AJ71" s="1007"/>
      <c r="AK71" s="1007" t="s">
        <v>555</v>
      </c>
      <c r="AL71" s="1007"/>
      <c r="AM71" s="1007"/>
      <c r="AN71" s="1007"/>
      <c r="AO71" s="1007"/>
      <c r="AP71" s="1007" t="s">
        <v>555</v>
      </c>
      <c r="AQ71" s="1007"/>
      <c r="AR71" s="1007"/>
      <c r="AS71" s="1007"/>
      <c r="AT71" s="1007"/>
      <c r="AU71" s="1007" t="s">
        <v>555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571</v>
      </c>
      <c r="C72" s="1011"/>
      <c r="D72" s="1011"/>
      <c r="E72" s="1011"/>
      <c r="F72" s="1011"/>
      <c r="G72" s="1011"/>
      <c r="H72" s="1011"/>
      <c r="I72" s="1011"/>
      <c r="J72" s="1011"/>
      <c r="K72" s="1011"/>
      <c r="L72" s="1011"/>
      <c r="M72" s="1011"/>
      <c r="N72" s="1011"/>
      <c r="O72" s="1011"/>
      <c r="P72" s="1012"/>
      <c r="Q72" s="1013">
        <v>10</v>
      </c>
      <c r="R72" s="1007"/>
      <c r="S72" s="1007"/>
      <c r="T72" s="1007"/>
      <c r="U72" s="1007"/>
      <c r="V72" s="1007">
        <v>5</v>
      </c>
      <c r="W72" s="1007"/>
      <c r="X72" s="1007"/>
      <c r="Y72" s="1007"/>
      <c r="Z72" s="1007"/>
      <c r="AA72" s="1007">
        <v>5</v>
      </c>
      <c r="AB72" s="1007"/>
      <c r="AC72" s="1007"/>
      <c r="AD72" s="1007"/>
      <c r="AE72" s="1007"/>
      <c r="AF72" s="1007">
        <v>5</v>
      </c>
      <c r="AG72" s="1007"/>
      <c r="AH72" s="1007"/>
      <c r="AI72" s="1007"/>
      <c r="AJ72" s="1007"/>
      <c r="AK72" s="1007" t="s">
        <v>555</v>
      </c>
      <c r="AL72" s="1007"/>
      <c r="AM72" s="1007"/>
      <c r="AN72" s="1007"/>
      <c r="AO72" s="1007"/>
      <c r="AP72" s="1007" t="s">
        <v>555</v>
      </c>
      <c r="AQ72" s="1007"/>
      <c r="AR72" s="1007"/>
      <c r="AS72" s="1007"/>
      <c r="AT72" s="1007"/>
      <c r="AU72" s="1007" t="s">
        <v>555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572</v>
      </c>
      <c r="C73" s="1011"/>
      <c r="D73" s="1011"/>
      <c r="E73" s="1011"/>
      <c r="F73" s="1011"/>
      <c r="G73" s="1011"/>
      <c r="H73" s="1011"/>
      <c r="I73" s="1011"/>
      <c r="J73" s="1011"/>
      <c r="K73" s="1011"/>
      <c r="L73" s="1011"/>
      <c r="M73" s="1011"/>
      <c r="N73" s="1011"/>
      <c r="O73" s="1011"/>
      <c r="P73" s="1012"/>
      <c r="Q73" s="1013">
        <v>9</v>
      </c>
      <c r="R73" s="1007"/>
      <c r="S73" s="1007"/>
      <c r="T73" s="1007"/>
      <c r="U73" s="1007"/>
      <c r="V73" s="1007">
        <v>6</v>
      </c>
      <c r="W73" s="1007"/>
      <c r="X73" s="1007"/>
      <c r="Y73" s="1007"/>
      <c r="Z73" s="1007"/>
      <c r="AA73" s="1007">
        <v>3</v>
      </c>
      <c r="AB73" s="1007"/>
      <c r="AC73" s="1007"/>
      <c r="AD73" s="1007"/>
      <c r="AE73" s="1007"/>
      <c r="AF73" s="1007">
        <v>3</v>
      </c>
      <c r="AG73" s="1007"/>
      <c r="AH73" s="1007"/>
      <c r="AI73" s="1007"/>
      <c r="AJ73" s="1007"/>
      <c r="AK73" s="1007" t="s">
        <v>555</v>
      </c>
      <c r="AL73" s="1007"/>
      <c r="AM73" s="1007"/>
      <c r="AN73" s="1007"/>
      <c r="AO73" s="1007"/>
      <c r="AP73" s="1007" t="s">
        <v>555</v>
      </c>
      <c r="AQ73" s="1007"/>
      <c r="AR73" s="1007"/>
      <c r="AS73" s="1007"/>
      <c r="AT73" s="1007"/>
      <c r="AU73" s="1007" t="s">
        <v>555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573</v>
      </c>
      <c r="C74" s="1011"/>
      <c r="D74" s="1011"/>
      <c r="E74" s="1011"/>
      <c r="F74" s="1011"/>
      <c r="G74" s="1011"/>
      <c r="H74" s="1011"/>
      <c r="I74" s="1011"/>
      <c r="J74" s="1011"/>
      <c r="K74" s="1011"/>
      <c r="L74" s="1011"/>
      <c r="M74" s="1011"/>
      <c r="N74" s="1011"/>
      <c r="O74" s="1011"/>
      <c r="P74" s="1012"/>
      <c r="Q74" s="1013">
        <v>16</v>
      </c>
      <c r="R74" s="1007"/>
      <c r="S74" s="1007"/>
      <c r="T74" s="1007"/>
      <c r="U74" s="1007"/>
      <c r="V74" s="1007">
        <v>1</v>
      </c>
      <c r="W74" s="1007"/>
      <c r="X74" s="1007"/>
      <c r="Y74" s="1007"/>
      <c r="Z74" s="1007"/>
      <c r="AA74" s="1007">
        <v>15</v>
      </c>
      <c r="AB74" s="1007"/>
      <c r="AC74" s="1007"/>
      <c r="AD74" s="1007"/>
      <c r="AE74" s="1007"/>
      <c r="AF74" s="1007">
        <v>15</v>
      </c>
      <c r="AG74" s="1007"/>
      <c r="AH74" s="1007"/>
      <c r="AI74" s="1007"/>
      <c r="AJ74" s="1007"/>
      <c r="AK74" s="1007" t="s">
        <v>555</v>
      </c>
      <c r="AL74" s="1007"/>
      <c r="AM74" s="1007"/>
      <c r="AN74" s="1007"/>
      <c r="AO74" s="1007"/>
      <c r="AP74" s="1007" t="s">
        <v>555</v>
      </c>
      <c r="AQ74" s="1007"/>
      <c r="AR74" s="1007"/>
      <c r="AS74" s="1007"/>
      <c r="AT74" s="1007"/>
      <c r="AU74" s="1007" t="s">
        <v>555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379</v>
      </c>
      <c r="B88" s="973" t="s">
        <v>408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SUM(AF68:AJ74)</f>
        <v>13326</v>
      </c>
      <c r="AG88" s="995"/>
      <c r="AH88" s="995"/>
      <c r="AI88" s="995"/>
      <c r="AJ88" s="995"/>
      <c r="AK88" s="999"/>
      <c r="AL88" s="999"/>
      <c r="AM88" s="999"/>
      <c r="AN88" s="999"/>
      <c r="AO88" s="999"/>
      <c r="AP88" s="995" t="s">
        <v>555</v>
      </c>
      <c r="AQ88" s="995"/>
      <c r="AR88" s="995"/>
      <c r="AS88" s="995"/>
      <c r="AT88" s="995"/>
      <c r="AU88" s="995" t="s">
        <v>555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SUM(CR7:CV10)</f>
        <v>155</v>
      </c>
      <c r="CS102" s="989"/>
      <c r="CT102" s="989"/>
      <c r="CU102" s="989"/>
      <c r="CV102" s="990"/>
      <c r="CW102" s="988">
        <f>SUM(CW7:DA10)</f>
        <v>67</v>
      </c>
      <c r="CX102" s="989"/>
      <c r="CY102" s="989"/>
      <c r="CZ102" s="989"/>
      <c r="DA102" s="990"/>
      <c r="DB102" s="988" t="s">
        <v>555</v>
      </c>
      <c r="DC102" s="989"/>
      <c r="DD102" s="989"/>
      <c r="DE102" s="989"/>
      <c r="DF102" s="990"/>
      <c r="DG102" s="988">
        <f t="shared" ref="DG102" si="0">SUM(DG7:DK10)</f>
        <v>957</v>
      </c>
      <c r="DH102" s="989"/>
      <c r="DI102" s="989"/>
      <c r="DJ102" s="989"/>
      <c r="DK102" s="990"/>
      <c r="DL102" s="988" t="s">
        <v>555</v>
      </c>
      <c r="DM102" s="989"/>
      <c r="DN102" s="989"/>
      <c r="DO102" s="989"/>
      <c r="DP102" s="990"/>
      <c r="DQ102" s="988" t="s">
        <v>555</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417</v>
      </c>
      <c r="AB109" s="932"/>
      <c r="AC109" s="932"/>
      <c r="AD109" s="932"/>
      <c r="AE109" s="933"/>
      <c r="AF109" s="934" t="s">
        <v>418</v>
      </c>
      <c r="AG109" s="932"/>
      <c r="AH109" s="932"/>
      <c r="AI109" s="932"/>
      <c r="AJ109" s="933"/>
      <c r="AK109" s="934" t="s">
        <v>294</v>
      </c>
      <c r="AL109" s="932"/>
      <c r="AM109" s="932"/>
      <c r="AN109" s="932"/>
      <c r="AO109" s="933"/>
      <c r="AP109" s="934" t="s">
        <v>419</v>
      </c>
      <c r="AQ109" s="932"/>
      <c r="AR109" s="932"/>
      <c r="AS109" s="932"/>
      <c r="AT109" s="965"/>
      <c r="AU109" s="931" t="s">
        <v>416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417</v>
      </c>
      <c r="BR109" s="932"/>
      <c r="BS109" s="932"/>
      <c r="BT109" s="932"/>
      <c r="BU109" s="933"/>
      <c r="BV109" s="934" t="s">
        <v>418</v>
      </c>
      <c r="BW109" s="932"/>
      <c r="BX109" s="932"/>
      <c r="BY109" s="932"/>
      <c r="BZ109" s="933"/>
      <c r="CA109" s="934" t="s">
        <v>294</v>
      </c>
      <c r="CB109" s="932"/>
      <c r="CC109" s="932"/>
      <c r="CD109" s="932"/>
      <c r="CE109" s="933"/>
      <c r="CF109" s="972" t="s">
        <v>419</v>
      </c>
      <c r="CG109" s="972"/>
      <c r="CH109" s="972"/>
      <c r="CI109" s="972"/>
      <c r="CJ109" s="972"/>
      <c r="CK109" s="934" t="s">
        <v>420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417</v>
      </c>
      <c r="DH109" s="932"/>
      <c r="DI109" s="932"/>
      <c r="DJ109" s="932"/>
      <c r="DK109" s="933"/>
      <c r="DL109" s="934" t="s">
        <v>418</v>
      </c>
      <c r="DM109" s="932"/>
      <c r="DN109" s="932"/>
      <c r="DO109" s="932"/>
      <c r="DP109" s="933"/>
      <c r="DQ109" s="934" t="s">
        <v>294</v>
      </c>
      <c r="DR109" s="932"/>
      <c r="DS109" s="932"/>
      <c r="DT109" s="932"/>
      <c r="DU109" s="933"/>
      <c r="DV109" s="934" t="s">
        <v>419</v>
      </c>
      <c r="DW109" s="932"/>
      <c r="DX109" s="932"/>
      <c r="DY109" s="932"/>
      <c r="DZ109" s="965"/>
    </row>
    <row r="110" spans="1:131" s="230" customFormat="1" ht="26.25" customHeight="1" x14ac:dyDescent="0.2">
      <c r="A110" s="843" t="s">
        <v>421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4843804</v>
      </c>
      <c r="AB110" s="925"/>
      <c r="AC110" s="925"/>
      <c r="AD110" s="925"/>
      <c r="AE110" s="926"/>
      <c r="AF110" s="927">
        <v>5377346</v>
      </c>
      <c r="AG110" s="925"/>
      <c r="AH110" s="925"/>
      <c r="AI110" s="925"/>
      <c r="AJ110" s="926"/>
      <c r="AK110" s="927">
        <v>5712110</v>
      </c>
      <c r="AL110" s="925"/>
      <c r="AM110" s="925"/>
      <c r="AN110" s="925"/>
      <c r="AO110" s="926"/>
      <c r="AP110" s="928">
        <v>15.8</v>
      </c>
      <c r="AQ110" s="929"/>
      <c r="AR110" s="929"/>
      <c r="AS110" s="929"/>
      <c r="AT110" s="930"/>
      <c r="AU110" s="966" t="s">
        <v>69</v>
      </c>
      <c r="AV110" s="967"/>
      <c r="AW110" s="967"/>
      <c r="AX110" s="967"/>
      <c r="AY110" s="967"/>
      <c r="AZ110" s="896" t="s">
        <v>422</v>
      </c>
      <c r="BA110" s="844"/>
      <c r="BB110" s="844"/>
      <c r="BC110" s="844"/>
      <c r="BD110" s="844"/>
      <c r="BE110" s="844"/>
      <c r="BF110" s="844"/>
      <c r="BG110" s="844"/>
      <c r="BH110" s="844"/>
      <c r="BI110" s="844"/>
      <c r="BJ110" s="844"/>
      <c r="BK110" s="844"/>
      <c r="BL110" s="844"/>
      <c r="BM110" s="844"/>
      <c r="BN110" s="844"/>
      <c r="BO110" s="844"/>
      <c r="BP110" s="845"/>
      <c r="BQ110" s="897">
        <v>59584665</v>
      </c>
      <c r="BR110" s="878"/>
      <c r="BS110" s="878"/>
      <c r="BT110" s="878"/>
      <c r="BU110" s="878"/>
      <c r="BV110" s="878">
        <v>58591440</v>
      </c>
      <c r="BW110" s="878"/>
      <c r="BX110" s="878"/>
      <c r="BY110" s="878"/>
      <c r="BZ110" s="878"/>
      <c r="CA110" s="878">
        <v>57306222</v>
      </c>
      <c r="CB110" s="878"/>
      <c r="CC110" s="878"/>
      <c r="CD110" s="878"/>
      <c r="CE110" s="878"/>
      <c r="CF110" s="902">
        <v>158.4</v>
      </c>
      <c r="CG110" s="903"/>
      <c r="CH110" s="903"/>
      <c r="CI110" s="903"/>
      <c r="CJ110" s="903"/>
      <c r="CK110" s="962" t="s">
        <v>423</v>
      </c>
      <c r="CL110" s="855"/>
      <c r="CM110" s="896" t="s">
        <v>424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426</v>
      </c>
      <c r="BA111" s="788"/>
      <c r="BB111" s="788"/>
      <c r="BC111" s="788"/>
      <c r="BD111" s="788"/>
      <c r="BE111" s="788"/>
      <c r="BF111" s="788"/>
      <c r="BG111" s="788"/>
      <c r="BH111" s="788"/>
      <c r="BI111" s="788"/>
      <c r="BJ111" s="788"/>
      <c r="BK111" s="788"/>
      <c r="BL111" s="788"/>
      <c r="BM111" s="788"/>
      <c r="BN111" s="788"/>
      <c r="BO111" s="788"/>
      <c r="BP111" s="789"/>
      <c r="BQ111" s="852">
        <v>2535429</v>
      </c>
      <c r="BR111" s="853"/>
      <c r="BS111" s="853"/>
      <c r="BT111" s="853"/>
      <c r="BU111" s="853"/>
      <c r="BV111" s="853">
        <v>2428572</v>
      </c>
      <c r="BW111" s="853"/>
      <c r="BX111" s="853"/>
      <c r="BY111" s="853"/>
      <c r="BZ111" s="853"/>
      <c r="CA111" s="853">
        <v>2428572</v>
      </c>
      <c r="CB111" s="853"/>
      <c r="CC111" s="853"/>
      <c r="CD111" s="853"/>
      <c r="CE111" s="853"/>
      <c r="CF111" s="911">
        <v>6.7</v>
      </c>
      <c r="CG111" s="912"/>
      <c r="CH111" s="912"/>
      <c r="CI111" s="912"/>
      <c r="CJ111" s="912"/>
      <c r="CK111" s="963"/>
      <c r="CL111" s="857"/>
      <c r="CM111" s="851" t="s">
        <v>427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428</v>
      </c>
      <c r="B112" s="949"/>
      <c r="C112" s="788" t="s">
        <v>429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430</v>
      </c>
      <c r="BA112" s="788"/>
      <c r="BB112" s="788"/>
      <c r="BC112" s="788"/>
      <c r="BD112" s="788"/>
      <c r="BE112" s="788"/>
      <c r="BF112" s="788"/>
      <c r="BG112" s="788"/>
      <c r="BH112" s="788"/>
      <c r="BI112" s="788"/>
      <c r="BJ112" s="788"/>
      <c r="BK112" s="788"/>
      <c r="BL112" s="788"/>
      <c r="BM112" s="788"/>
      <c r="BN112" s="788"/>
      <c r="BO112" s="788"/>
      <c r="BP112" s="789"/>
      <c r="BQ112" s="852">
        <v>23736898</v>
      </c>
      <c r="BR112" s="853"/>
      <c r="BS112" s="853"/>
      <c r="BT112" s="853"/>
      <c r="BU112" s="853"/>
      <c r="BV112" s="853">
        <v>25273108</v>
      </c>
      <c r="BW112" s="853"/>
      <c r="BX112" s="853"/>
      <c r="BY112" s="853"/>
      <c r="BZ112" s="853"/>
      <c r="CA112" s="853">
        <v>23565397</v>
      </c>
      <c r="CB112" s="853"/>
      <c r="CC112" s="853"/>
      <c r="CD112" s="853"/>
      <c r="CE112" s="853"/>
      <c r="CF112" s="911">
        <v>65.099999999999994</v>
      </c>
      <c r="CG112" s="912"/>
      <c r="CH112" s="912"/>
      <c r="CI112" s="912"/>
      <c r="CJ112" s="912"/>
      <c r="CK112" s="963"/>
      <c r="CL112" s="857"/>
      <c r="CM112" s="851" t="s">
        <v>431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432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1367581</v>
      </c>
      <c r="AB113" s="955"/>
      <c r="AC113" s="955"/>
      <c r="AD113" s="955"/>
      <c r="AE113" s="956"/>
      <c r="AF113" s="957">
        <v>1377702</v>
      </c>
      <c r="AG113" s="955"/>
      <c r="AH113" s="955"/>
      <c r="AI113" s="955"/>
      <c r="AJ113" s="956"/>
      <c r="AK113" s="957">
        <v>1349850</v>
      </c>
      <c r="AL113" s="955"/>
      <c r="AM113" s="955"/>
      <c r="AN113" s="955"/>
      <c r="AO113" s="956"/>
      <c r="AP113" s="958">
        <v>3.7</v>
      </c>
      <c r="AQ113" s="959"/>
      <c r="AR113" s="959"/>
      <c r="AS113" s="959"/>
      <c r="AT113" s="960"/>
      <c r="AU113" s="968"/>
      <c r="AV113" s="969"/>
      <c r="AW113" s="969"/>
      <c r="AX113" s="969"/>
      <c r="AY113" s="969"/>
      <c r="AZ113" s="851" t="s">
        <v>433</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436</v>
      </c>
      <c r="BA114" s="788"/>
      <c r="BB114" s="788"/>
      <c r="BC114" s="788"/>
      <c r="BD114" s="788"/>
      <c r="BE114" s="788"/>
      <c r="BF114" s="788"/>
      <c r="BG114" s="788"/>
      <c r="BH114" s="788"/>
      <c r="BI114" s="788"/>
      <c r="BJ114" s="788"/>
      <c r="BK114" s="788"/>
      <c r="BL114" s="788"/>
      <c r="BM114" s="788"/>
      <c r="BN114" s="788"/>
      <c r="BO114" s="788"/>
      <c r="BP114" s="789"/>
      <c r="BQ114" s="852">
        <v>10750967</v>
      </c>
      <c r="BR114" s="853"/>
      <c r="BS114" s="853"/>
      <c r="BT114" s="853"/>
      <c r="BU114" s="853"/>
      <c r="BV114" s="853">
        <v>10906183</v>
      </c>
      <c r="BW114" s="853"/>
      <c r="BX114" s="853"/>
      <c r="BY114" s="853"/>
      <c r="BZ114" s="853"/>
      <c r="CA114" s="853">
        <v>11320287</v>
      </c>
      <c r="CB114" s="853"/>
      <c r="CC114" s="853"/>
      <c r="CD114" s="853"/>
      <c r="CE114" s="853"/>
      <c r="CF114" s="911">
        <v>31.3</v>
      </c>
      <c r="CG114" s="912"/>
      <c r="CH114" s="912"/>
      <c r="CI114" s="912"/>
      <c r="CJ114" s="912"/>
      <c r="CK114" s="963"/>
      <c r="CL114" s="857"/>
      <c r="CM114" s="851" t="s">
        <v>437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21951</v>
      </c>
      <c r="AB115" s="955"/>
      <c r="AC115" s="955"/>
      <c r="AD115" s="955"/>
      <c r="AE115" s="956"/>
      <c r="AF115" s="957">
        <v>5142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439</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440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2535429</v>
      </c>
      <c r="DH115" s="816"/>
      <c r="DI115" s="816"/>
      <c r="DJ115" s="816"/>
      <c r="DK115" s="817"/>
      <c r="DL115" s="818">
        <v>2428572</v>
      </c>
      <c r="DM115" s="816"/>
      <c r="DN115" s="816"/>
      <c r="DO115" s="816"/>
      <c r="DP115" s="817"/>
      <c r="DQ115" s="818">
        <v>2428572</v>
      </c>
      <c r="DR115" s="816"/>
      <c r="DS115" s="816"/>
      <c r="DT115" s="816"/>
      <c r="DU115" s="817"/>
      <c r="DV115" s="860">
        <v>6.7</v>
      </c>
      <c r="DW115" s="861"/>
      <c r="DX115" s="861"/>
      <c r="DY115" s="861"/>
      <c r="DZ115" s="862"/>
    </row>
    <row r="116" spans="1:130" s="230" customFormat="1" ht="26.25" customHeight="1" x14ac:dyDescent="0.2">
      <c r="A116" s="952"/>
      <c r="B116" s="953"/>
      <c r="C116" s="875" t="s">
        <v>441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444</v>
      </c>
      <c r="Z117" s="933"/>
      <c r="AA117" s="938">
        <v>6233336</v>
      </c>
      <c r="AB117" s="939"/>
      <c r="AC117" s="939"/>
      <c r="AD117" s="939"/>
      <c r="AE117" s="940"/>
      <c r="AF117" s="941">
        <v>6760190</v>
      </c>
      <c r="AG117" s="939"/>
      <c r="AH117" s="939"/>
      <c r="AI117" s="939"/>
      <c r="AJ117" s="940"/>
      <c r="AK117" s="941">
        <v>7061960</v>
      </c>
      <c r="AL117" s="939"/>
      <c r="AM117" s="939"/>
      <c r="AN117" s="939"/>
      <c r="AO117" s="940"/>
      <c r="AP117" s="942"/>
      <c r="AQ117" s="943"/>
      <c r="AR117" s="943"/>
      <c r="AS117" s="943"/>
      <c r="AT117" s="944"/>
      <c r="AU117" s="968"/>
      <c r="AV117" s="969"/>
      <c r="AW117" s="969"/>
      <c r="AX117" s="969"/>
      <c r="AY117" s="969"/>
      <c r="AZ117" s="899" t="s">
        <v>445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420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417</v>
      </c>
      <c r="AB118" s="932"/>
      <c r="AC118" s="932"/>
      <c r="AD118" s="932"/>
      <c r="AE118" s="933"/>
      <c r="AF118" s="934" t="s">
        <v>418</v>
      </c>
      <c r="AG118" s="932"/>
      <c r="AH118" s="932"/>
      <c r="AI118" s="932"/>
      <c r="AJ118" s="933"/>
      <c r="AK118" s="934" t="s">
        <v>294</v>
      </c>
      <c r="AL118" s="932"/>
      <c r="AM118" s="932"/>
      <c r="AN118" s="932"/>
      <c r="AO118" s="933"/>
      <c r="AP118" s="935" t="s">
        <v>419</v>
      </c>
      <c r="AQ118" s="936"/>
      <c r="AR118" s="936"/>
      <c r="AS118" s="936"/>
      <c r="AT118" s="937"/>
      <c r="AU118" s="968"/>
      <c r="AV118" s="969"/>
      <c r="AW118" s="969"/>
      <c r="AX118" s="969"/>
      <c r="AY118" s="969"/>
      <c r="AZ118" s="874" t="s">
        <v>447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423</v>
      </c>
      <c r="B119" s="855"/>
      <c r="C119" s="896" t="s">
        <v>424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449</v>
      </c>
      <c r="BP119" s="914"/>
      <c r="BQ119" s="915">
        <v>96607959</v>
      </c>
      <c r="BR119" s="881"/>
      <c r="BS119" s="881"/>
      <c r="BT119" s="881"/>
      <c r="BU119" s="881"/>
      <c r="BV119" s="881">
        <v>97199303</v>
      </c>
      <c r="BW119" s="881"/>
      <c r="BX119" s="881"/>
      <c r="BY119" s="881"/>
      <c r="BZ119" s="881"/>
      <c r="CA119" s="881">
        <v>94620478</v>
      </c>
      <c r="CB119" s="881"/>
      <c r="CC119" s="881"/>
      <c r="CD119" s="881"/>
      <c r="CE119" s="881"/>
      <c r="CF119" s="784"/>
      <c r="CG119" s="785"/>
      <c r="CH119" s="785"/>
      <c r="CI119" s="785"/>
      <c r="CJ119" s="870"/>
      <c r="CK119" s="964"/>
      <c r="CL119" s="859"/>
      <c r="CM119" s="874" t="s">
        <v>450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451</v>
      </c>
      <c r="AV120" s="917"/>
      <c r="AW120" s="917"/>
      <c r="AX120" s="917"/>
      <c r="AY120" s="918"/>
      <c r="AZ120" s="896" t="s">
        <v>452</v>
      </c>
      <c r="BA120" s="844"/>
      <c r="BB120" s="844"/>
      <c r="BC120" s="844"/>
      <c r="BD120" s="844"/>
      <c r="BE120" s="844"/>
      <c r="BF120" s="844"/>
      <c r="BG120" s="844"/>
      <c r="BH120" s="844"/>
      <c r="BI120" s="844"/>
      <c r="BJ120" s="844"/>
      <c r="BK120" s="844"/>
      <c r="BL120" s="844"/>
      <c r="BM120" s="844"/>
      <c r="BN120" s="844"/>
      <c r="BO120" s="844"/>
      <c r="BP120" s="845"/>
      <c r="BQ120" s="897">
        <v>12021686</v>
      </c>
      <c r="BR120" s="878"/>
      <c r="BS120" s="878"/>
      <c r="BT120" s="878"/>
      <c r="BU120" s="878"/>
      <c r="BV120" s="878">
        <v>12431422</v>
      </c>
      <c r="BW120" s="878"/>
      <c r="BX120" s="878"/>
      <c r="BY120" s="878"/>
      <c r="BZ120" s="878"/>
      <c r="CA120" s="878">
        <v>11487192</v>
      </c>
      <c r="CB120" s="878"/>
      <c r="CC120" s="878"/>
      <c r="CD120" s="878"/>
      <c r="CE120" s="878"/>
      <c r="CF120" s="902">
        <v>31.8</v>
      </c>
      <c r="CG120" s="903"/>
      <c r="CH120" s="903"/>
      <c r="CI120" s="903"/>
      <c r="CJ120" s="903"/>
      <c r="CK120" s="904" t="s">
        <v>453</v>
      </c>
      <c r="CL120" s="888"/>
      <c r="CM120" s="888"/>
      <c r="CN120" s="888"/>
      <c r="CO120" s="889"/>
      <c r="CP120" s="908" t="s">
        <v>399</v>
      </c>
      <c r="CQ120" s="909"/>
      <c r="CR120" s="909"/>
      <c r="CS120" s="909"/>
      <c r="CT120" s="909"/>
      <c r="CU120" s="909"/>
      <c r="CV120" s="909"/>
      <c r="CW120" s="909"/>
      <c r="CX120" s="909"/>
      <c r="CY120" s="909"/>
      <c r="CZ120" s="909"/>
      <c r="DA120" s="909"/>
      <c r="DB120" s="909"/>
      <c r="DC120" s="909"/>
      <c r="DD120" s="909"/>
      <c r="DE120" s="909"/>
      <c r="DF120" s="910"/>
      <c r="DG120" s="897">
        <v>22671467</v>
      </c>
      <c r="DH120" s="878"/>
      <c r="DI120" s="878"/>
      <c r="DJ120" s="878"/>
      <c r="DK120" s="878"/>
      <c r="DL120" s="878">
        <v>24070388</v>
      </c>
      <c r="DM120" s="878"/>
      <c r="DN120" s="878"/>
      <c r="DO120" s="878"/>
      <c r="DP120" s="878"/>
      <c r="DQ120" s="878">
        <v>21492148</v>
      </c>
      <c r="DR120" s="878"/>
      <c r="DS120" s="878"/>
      <c r="DT120" s="878"/>
      <c r="DU120" s="878"/>
      <c r="DV120" s="879">
        <v>59.4</v>
      </c>
      <c r="DW120" s="879"/>
      <c r="DX120" s="879"/>
      <c r="DY120" s="879"/>
      <c r="DZ120" s="880"/>
    </row>
    <row r="121" spans="1:130" s="230" customFormat="1" ht="26.25" customHeight="1" x14ac:dyDescent="0.2">
      <c r="A121" s="856"/>
      <c r="B121" s="857"/>
      <c r="C121" s="899" t="s">
        <v>454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455</v>
      </c>
      <c r="BA121" s="788"/>
      <c r="BB121" s="788"/>
      <c r="BC121" s="788"/>
      <c r="BD121" s="788"/>
      <c r="BE121" s="788"/>
      <c r="BF121" s="788"/>
      <c r="BG121" s="788"/>
      <c r="BH121" s="788"/>
      <c r="BI121" s="788"/>
      <c r="BJ121" s="788"/>
      <c r="BK121" s="788"/>
      <c r="BL121" s="788"/>
      <c r="BM121" s="788"/>
      <c r="BN121" s="788"/>
      <c r="BO121" s="788"/>
      <c r="BP121" s="789"/>
      <c r="BQ121" s="852">
        <v>21089356</v>
      </c>
      <c r="BR121" s="853"/>
      <c r="BS121" s="853"/>
      <c r="BT121" s="853"/>
      <c r="BU121" s="853"/>
      <c r="BV121" s="853">
        <v>22192090</v>
      </c>
      <c r="BW121" s="853"/>
      <c r="BX121" s="853"/>
      <c r="BY121" s="853"/>
      <c r="BZ121" s="853"/>
      <c r="CA121" s="853">
        <v>20779034</v>
      </c>
      <c r="CB121" s="853"/>
      <c r="CC121" s="853"/>
      <c r="CD121" s="853"/>
      <c r="CE121" s="853"/>
      <c r="CF121" s="911">
        <v>57.4</v>
      </c>
      <c r="CG121" s="912"/>
      <c r="CH121" s="912"/>
      <c r="CI121" s="912"/>
      <c r="CJ121" s="912"/>
      <c r="CK121" s="905"/>
      <c r="CL121" s="891"/>
      <c r="CM121" s="891"/>
      <c r="CN121" s="891"/>
      <c r="CO121" s="892"/>
      <c r="CP121" s="871" t="s">
        <v>398</v>
      </c>
      <c r="CQ121" s="872"/>
      <c r="CR121" s="872"/>
      <c r="CS121" s="872"/>
      <c r="CT121" s="872"/>
      <c r="CU121" s="872"/>
      <c r="CV121" s="872"/>
      <c r="CW121" s="872"/>
      <c r="CX121" s="872"/>
      <c r="CY121" s="872"/>
      <c r="CZ121" s="872"/>
      <c r="DA121" s="872"/>
      <c r="DB121" s="872"/>
      <c r="DC121" s="872"/>
      <c r="DD121" s="872"/>
      <c r="DE121" s="872"/>
      <c r="DF121" s="873"/>
      <c r="DG121" s="852">
        <v>332284</v>
      </c>
      <c r="DH121" s="853"/>
      <c r="DI121" s="853"/>
      <c r="DJ121" s="853"/>
      <c r="DK121" s="853"/>
      <c r="DL121" s="853">
        <v>516367</v>
      </c>
      <c r="DM121" s="853"/>
      <c r="DN121" s="853"/>
      <c r="DO121" s="853"/>
      <c r="DP121" s="853"/>
      <c r="DQ121" s="853">
        <v>1451268</v>
      </c>
      <c r="DR121" s="853"/>
      <c r="DS121" s="853"/>
      <c r="DT121" s="853"/>
      <c r="DU121" s="853"/>
      <c r="DV121" s="830">
        <v>4</v>
      </c>
      <c r="DW121" s="830"/>
      <c r="DX121" s="830"/>
      <c r="DY121" s="830"/>
      <c r="DZ121" s="831"/>
    </row>
    <row r="122" spans="1:130" s="230" customFormat="1" ht="26.25" customHeight="1" x14ac:dyDescent="0.2">
      <c r="A122" s="856"/>
      <c r="B122" s="857"/>
      <c r="C122" s="851" t="s">
        <v>437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456</v>
      </c>
      <c r="BA122" s="875"/>
      <c r="BB122" s="875"/>
      <c r="BC122" s="875"/>
      <c r="BD122" s="875"/>
      <c r="BE122" s="875"/>
      <c r="BF122" s="875"/>
      <c r="BG122" s="875"/>
      <c r="BH122" s="875"/>
      <c r="BI122" s="875"/>
      <c r="BJ122" s="875"/>
      <c r="BK122" s="875"/>
      <c r="BL122" s="875"/>
      <c r="BM122" s="875"/>
      <c r="BN122" s="875"/>
      <c r="BO122" s="875"/>
      <c r="BP122" s="876"/>
      <c r="BQ122" s="915">
        <v>52570646</v>
      </c>
      <c r="BR122" s="881"/>
      <c r="BS122" s="881"/>
      <c r="BT122" s="881"/>
      <c r="BU122" s="881"/>
      <c r="BV122" s="881">
        <v>50713050</v>
      </c>
      <c r="BW122" s="881"/>
      <c r="BX122" s="881"/>
      <c r="BY122" s="881"/>
      <c r="BZ122" s="881"/>
      <c r="CA122" s="881">
        <v>48430660</v>
      </c>
      <c r="CB122" s="881"/>
      <c r="CC122" s="881"/>
      <c r="CD122" s="881"/>
      <c r="CE122" s="881"/>
      <c r="CF122" s="882">
        <v>133.9</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v>720985</v>
      </c>
      <c r="DH122" s="853"/>
      <c r="DI122" s="853"/>
      <c r="DJ122" s="853"/>
      <c r="DK122" s="853"/>
      <c r="DL122" s="853">
        <v>670319</v>
      </c>
      <c r="DM122" s="853"/>
      <c r="DN122" s="853"/>
      <c r="DO122" s="853"/>
      <c r="DP122" s="853"/>
      <c r="DQ122" s="853">
        <v>616334</v>
      </c>
      <c r="DR122" s="853"/>
      <c r="DS122" s="853"/>
      <c r="DT122" s="853"/>
      <c r="DU122" s="853"/>
      <c r="DV122" s="830">
        <v>1.7</v>
      </c>
      <c r="DW122" s="830"/>
      <c r="DX122" s="830"/>
      <c r="DY122" s="830"/>
      <c r="DZ122" s="831"/>
    </row>
    <row r="123" spans="1:130" s="230" customFormat="1" ht="26.25" customHeight="1" x14ac:dyDescent="0.2">
      <c r="A123" s="856"/>
      <c r="B123" s="857"/>
      <c r="C123" s="851" t="s">
        <v>443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457</v>
      </c>
      <c r="BP123" s="914"/>
      <c r="BQ123" s="868">
        <v>85681688</v>
      </c>
      <c r="BR123" s="869"/>
      <c r="BS123" s="869"/>
      <c r="BT123" s="869"/>
      <c r="BU123" s="869"/>
      <c r="BV123" s="869">
        <v>85336562</v>
      </c>
      <c r="BW123" s="869"/>
      <c r="BX123" s="869"/>
      <c r="BY123" s="869"/>
      <c r="BZ123" s="869"/>
      <c r="CA123" s="869">
        <v>80696886</v>
      </c>
      <c r="CB123" s="869"/>
      <c r="CC123" s="869"/>
      <c r="CD123" s="869"/>
      <c r="CE123" s="869"/>
      <c r="CF123" s="784"/>
      <c r="CG123" s="785"/>
      <c r="CH123" s="785"/>
      <c r="CI123" s="785"/>
      <c r="CJ123" s="870"/>
      <c r="CK123" s="905"/>
      <c r="CL123" s="891"/>
      <c r="CM123" s="891"/>
      <c r="CN123" s="891"/>
      <c r="CO123" s="892"/>
      <c r="CP123" s="871" t="s">
        <v>402</v>
      </c>
      <c r="CQ123" s="872"/>
      <c r="CR123" s="872"/>
      <c r="CS123" s="872"/>
      <c r="CT123" s="872"/>
      <c r="CU123" s="872"/>
      <c r="CV123" s="872"/>
      <c r="CW123" s="872"/>
      <c r="CX123" s="872"/>
      <c r="CY123" s="872"/>
      <c r="CZ123" s="872"/>
      <c r="DA123" s="872"/>
      <c r="DB123" s="872"/>
      <c r="DC123" s="872"/>
      <c r="DD123" s="872"/>
      <c r="DE123" s="872"/>
      <c r="DF123" s="873"/>
      <c r="DG123" s="815">
        <v>12162</v>
      </c>
      <c r="DH123" s="816"/>
      <c r="DI123" s="816"/>
      <c r="DJ123" s="816"/>
      <c r="DK123" s="817"/>
      <c r="DL123" s="818">
        <v>10898</v>
      </c>
      <c r="DM123" s="816"/>
      <c r="DN123" s="816"/>
      <c r="DO123" s="816"/>
      <c r="DP123" s="817"/>
      <c r="DQ123" s="818">
        <v>5647</v>
      </c>
      <c r="DR123" s="816"/>
      <c r="DS123" s="816"/>
      <c r="DT123" s="816"/>
      <c r="DU123" s="817"/>
      <c r="DV123" s="860">
        <v>0</v>
      </c>
      <c r="DW123" s="861"/>
      <c r="DX123" s="861"/>
      <c r="DY123" s="861"/>
      <c r="DZ123" s="862"/>
    </row>
    <row r="124" spans="1:130" s="230" customFormat="1" ht="26.25" customHeight="1" thickBot="1" x14ac:dyDescent="0.25">
      <c r="A124" s="856"/>
      <c r="B124" s="857"/>
      <c r="C124" s="851" t="s">
        <v>446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30</v>
      </c>
      <c r="BR124" s="867"/>
      <c r="BS124" s="867"/>
      <c r="BT124" s="867"/>
      <c r="BU124" s="867"/>
      <c r="BV124" s="867">
        <v>33.299999999999997</v>
      </c>
      <c r="BW124" s="867"/>
      <c r="BX124" s="867"/>
      <c r="BY124" s="867"/>
      <c r="BZ124" s="867"/>
      <c r="CA124" s="867">
        <v>38.4</v>
      </c>
      <c r="CB124" s="867"/>
      <c r="CC124" s="867"/>
      <c r="CD124" s="867"/>
      <c r="CE124" s="867"/>
      <c r="CF124" s="762"/>
      <c r="CG124" s="763"/>
      <c r="CH124" s="763"/>
      <c r="CI124" s="763"/>
      <c r="CJ124" s="898"/>
      <c r="CK124" s="906"/>
      <c r="CL124" s="906"/>
      <c r="CM124" s="906"/>
      <c r="CN124" s="906"/>
      <c r="CO124" s="907"/>
      <c r="CP124" s="871" t="s">
        <v>459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460</v>
      </c>
      <c r="CL125" s="888"/>
      <c r="CM125" s="888"/>
      <c r="CN125" s="888"/>
      <c r="CO125" s="889"/>
      <c r="CP125" s="896" t="s">
        <v>461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450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21951</v>
      </c>
      <c r="AB126" s="816"/>
      <c r="AC126" s="816"/>
      <c r="AD126" s="816"/>
      <c r="AE126" s="817"/>
      <c r="AF126" s="818">
        <v>5142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463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464</v>
      </c>
      <c r="AY127" s="848"/>
      <c r="AZ127" s="848"/>
      <c r="BA127" s="848"/>
      <c r="BB127" s="848"/>
      <c r="BC127" s="848"/>
      <c r="BD127" s="848"/>
      <c r="BE127" s="849"/>
      <c r="BF127" s="847" t="s">
        <v>465</v>
      </c>
      <c r="BG127" s="848"/>
      <c r="BH127" s="848"/>
      <c r="BI127" s="848"/>
      <c r="BJ127" s="848"/>
      <c r="BK127" s="848"/>
      <c r="BL127" s="849"/>
      <c r="BM127" s="847" t="s">
        <v>466</v>
      </c>
      <c r="BN127" s="848"/>
      <c r="BO127" s="848"/>
      <c r="BP127" s="848"/>
      <c r="BQ127" s="848"/>
      <c r="BR127" s="848"/>
      <c r="BS127" s="849"/>
      <c r="BT127" s="847" t="s">
        <v>467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470</v>
      </c>
      <c r="X128" s="834"/>
      <c r="Y128" s="834"/>
      <c r="Z128" s="835"/>
      <c r="AA128" s="836">
        <v>1331557</v>
      </c>
      <c r="AB128" s="837"/>
      <c r="AC128" s="837"/>
      <c r="AD128" s="837"/>
      <c r="AE128" s="838"/>
      <c r="AF128" s="839">
        <v>1308678</v>
      </c>
      <c r="AG128" s="837"/>
      <c r="AH128" s="837"/>
      <c r="AI128" s="837"/>
      <c r="AJ128" s="838"/>
      <c r="AK128" s="839">
        <v>1363331</v>
      </c>
      <c r="AL128" s="837"/>
      <c r="AM128" s="837"/>
      <c r="AN128" s="837"/>
      <c r="AO128" s="838"/>
      <c r="AP128" s="840"/>
      <c r="AQ128" s="841"/>
      <c r="AR128" s="841"/>
      <c r="AS128" s="841"/>
      <c r="AT128" s="842"/>
      <c r="AU128" s="232"/>
      <c r="AV128" s="232"/>
      <c r="AW128" s="232"/>
      <c r="AX128" s="843" t="s">
        <v>471</v>
      </c>
      <c r="AY128" s="844"/>
      <c r="AZ128" s="844"/>
      <c r="BA128" s="844"/>
      <c r="BB128" s="844"/>
      <c r="BC128" s="844"/>
      <c r="BD128" s="844"/>
      <c r="BE128" s="845"/>
      <c r="BF128" s="822" t="s">
        <v>122</v>
      </c>
      <c r="BG128" s="823"/>
      <c r="BH128" s="823"/>
      <c r="BI128" s="823"/>
      <c r="BJ128" s="823"/>
      <c r="BK128" s="823"/>
      <c r="BL128" s="846"/>
      <c r="BM128" s="822">
        <v>11.45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473</v>
      </c>
      <c r="X129" s="813"/>
      <c r="Y129" s="813"/>
      <c r="Z129" s="814"/>
      <c r="AA129" s="815">
        <v>40438534</v>
      </c>
      <c r="AB129" s="816"/>
      <c r="AC129" s="816"/>
      <c r="AD129" s="816"/>
      <c r="AE129" s="817"/>
      <c r="AF129" s="818">
        <v>39750796</v>
      </c>
      <c r="AG129" s="816"/>
      <c r="AH129" s="816"/>
      <c r="AI129" s="816"/>
      <c r="AJ129" s="817"/>
      <c r="AK129" s="818">
        <v>40382203</v>
      </c>
      <c r="AL129" s="816"/>
      <c r="AM129" s="816"/>
      <c r="AN129" s="816"/>
      <c r="AO129" s="817"/>
      <c r="AP129" s="819"/>
      <c r="AQ129" s="820"/>
      <c r="AR129" s="820"/>
      <c r="AS129" s="820"/>
      <c r="AT129" s="821"/>
      <c r="AU129" s="233"/>
      <c r="AV129" s="233"/>
      <c r="AW129" s="233"/>
      <c r="AX129" s="787" t="s">
        <v>474</v>
      </c>
      <c r="AY129" s="788"/>
      <c r="AZ129" s="788"/>
      <c r="BA129" s="788"/>
      <c r="BB129" s="788"/>
      <c r="BC129" s="788"/>
      <c r="BD129" s="788"/>
      <c r="BE129" s="789"/>
      <c r="BF129" s="806" t="s">
        <v>122</v>
      </c>
      <c r="BG129" s="807"/>
      <c r="BH129" s="807"/>
      <c r="BI129" s="807"/>
      <c r="BJ129" s="807"/>
      <c r="BK129" s="807"/>
      <c r="BL129" s="808"/>
      <c r="BM129" s="806">
        <v>16.45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476</v>
      </c>
      <c r="X130" s="813"/>
      <c r="Y130" s="813"/>
      <c r="Z130" s="814"/>
      <c r="AA130" s="815">
        <v>4054120</v>
      </c>
      <c r="AB130" s="816"/>
      <c r="AC130" s="816"/>
      <c r="AD130" s="816"/>
      <c r="AE130" s="817"/>
      <c r="AF130" s="818">
        <v>4161548</v>
      </c>
      <c r="AG130" s="816"/>
      <c r="AH130" s="816"/>
      <c r="AI130" s="816"/>
      <c r="AJ130" s="817"/>
      <c r="AK130" s="818">
        <v>4202257</v>
      </c>
      <c r="AL130" s="816"/>
      <c r="AM130" s="816"/>
      <c r="AN130" s="816"/>
      <c r="AO130" s="817"/>
      <c r="AP130" s="819"/>
      <c r="AQ130" s="820"/>
      <c r="AR130" s="820"/>
      <c r="AS130" s="820"/>
      <c r="AT130" s="821"/>
      <c r="AU130" s="233"/>
      <c r="AV130" s="233"/>
      <c r="AW130" s="233"/>
      <c r="AX130" s="787" t="s">
        <v>477</v>
      </c>
      <c r="AY130" s="788"/>
      <c r="AZ130" s="788"/>
      <c r="BA130" s="788"/>
      <c r="BB130" s="788"/>
      <c r="BC130" s="788"/>
      <c r="BD130" s="788"/>
      <c r="BE130" s="789"/>
      <c r="BF130" s="790">
        <v>3.3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478</v>
      </c>
      <c r="X131" s="797"/>
      <c r="Y131" s="797"/>
      <c r="Z131" s="798"/>
      <c r="AA131" s="799">
        <v>36384414</v>
      </c>
      <c r="AB131" s="800"/>
      <c r="AC131" s="800"/>
      <c r="AD131" s="800"/>
      <c r="AE131" s="801"/>
      <c r="AF131" s="802">
        <v>35589248</v>
      </c>
      <c r="AG131" s="800"/>
      <c r="AH131" s="800"/>
      <c r="AI131" s="800"/>
      <c r="AJ131" s="801"/>
      <c r="AK131" s="802">
        <v>36179946</v>
      </c>
      <c r="AL131" s="800"/>
      <c r="AM131" s="800"/>
      <c r="AN131" s="800"/>
      <c r="AO131" s="801"/>
      <c r="AP131" s="803"/>
      <c r="AQ131" s="804"/>
      <c r="AR131" s="804"/>
      <c r="AS131" s="804"/>
      <c r="AT131" s="805"/>
      <c r="AU131" s="233"/>
      <c r="AV131" s="233"/>
      <c r="AW131" s="233"/>
      <c r="AX131" s="765" t="s">
        <v>479</v>
      </c>
      <c r="AY131" s="766"/>
      <c r="AZ131" s="766"/>
      <c r="BA131" s="766"/>
      <c r="BB131" s="766"/>
      <c r="BC131" s="766"/>
      <c r="BD131" s="766"/>
      <c r="BE131" s="767"/>
      <c r="BF131" s="768">
        <v>38.4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480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481</v>
      </c>
      <c r="W132" s="778"/>
      <c r="X132" s="778"/>
      <c r="Y132" s="778"/>
      <c r="Z132" s="779"/>
      <c r="AA132" s="780">
        <v>2.3297310769999999</v>
      </c>
      <c r="AB132" s="781"/>
      <c r="AC132" s="781"/>
      <c r="AD132" s="781"/>
      <c r="AE132" s="782"/>
      <c r="AF132" s="783">
        <v>3.6245890890000001</v>
      </c>
      <c r="AG132" s="781"/>
      <c r="AH132" s="781"/>
      <c r="AI132" s="781"/>
      <c r="AJ132" s="782"/>
      <c r="AK132" s="783">
        <v>4.1359155149999998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482</v>
      </c>
      <c r="W133" s="757"/>
      <c r="X133" s="757"/>
      <c r="Y133" s="757"/>
      <c r="Z133" s="758"/>
      <c r="AA133" s="759">
        <v>2.1</v>
      </c>
      <c r="AB133" s="760"/>
      <c r="AC133" s="760"/>
      <c r="AD133" s="760"/>
      <c r="AE133" s="761"/>
      <c r="AF133" s="759">
        <v>2.6</v>
      </c>
      <c r="AG133" s="760"/>
      <c r="AH133" s="760"/>
      <c r="AI133" s="760"/>
      <c r="AJ133" s="761"/>
      <c r="AK133" s="759">
        <v>3.3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yKp8o9K9gdxweHBEDUra8YSPu3LkCjsXOakZpKFDX30QwG/OKgXBcoIPWqU0v+WRi9Qu2dV3wIhcOEIE9iYjQ==" saltValue="SaK4qFGgL9xzxjNu4zob3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tsn+PligIHSw6NiQYtTimLZjXcGtzZ+jXnUuuax5zc0dP6YKSPTV2HUbWWxG1XZfSRyRpdQu9zlTKtKL11H6A==" saltValue="e50UwvUFP5RyrHEZ24qH1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60YfBYpWHwwca2nEBD4BLbxQNwz93QqUn3/Ebqe+ZWsSCMpbQRYiNEuCtydHxnBw7yoXTzae1fmCOID2aMAxA==" saltValue="VxVON6hOYdamCa/0YUB7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486</v>
      </c>
      <c r="AP7" s="272"/>
      <c r="AQ7" s="273" t="s">
        <v>487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488</v>
      </c>
      <c r="AQ8" s="279" t="s">
        <v>489</v>
      </c>
      <c r="AR8" s="280" t="s">
        <v>490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491</v>
      </c>
      <c r="AL9" s="1167"/>
      <c r="AM9" s="1167"/>
      <c r="AN9" s="1168"/>
      <c r="AO9" s="281">
        <v>14329125</v>
      </c>
      <c r="AP9" s="281">
        <v>76610</v>
      </c>
      <c r="AQ9" s="282">
        <v>64047</v>
      </c>
      <c r="AR9" s="283">
        <v>19.600000000000001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492</v>
      </c>
      <c r="AL10" s="1167"/>
      <c r="AM10" s="1167"/>
      <c r="AN10" s="1168"/>
      <c r="AO10" s="284">
        <v>34</v>
      </c>
      <c r="AP10" s="284">
        <v>0</v>
      </c>
      <c r="AQ10" s="285">
        <v>2298</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493</v>
      </c>
      <c r="AL11" s="1167"/>
      <c r="AM11" s="1167"/>
      <c r="AN11" s="1168"/>
      <c r="AO11" s="284">
        <v>930634</v>
      </c>
      <c r="AP11" s="284">
        <v>4976</v>
      </c>
      <c r="AQ11" s="285">
        <v>1764</v>
      </c>
      <c r="AR11" s="286">
        <v>182.1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494</v>
      </c>
      <c r="AL12" s="1167"/>
      <c r="AM12" s="1167"/>
      <c r="AN12" s="1168"/>
      <c r="AO12" s="284" t="s">
        <v>495</v>
      </c>
      <c r="AP12" s="284" t="s">
        <v>495</v>
      </c>
      <c r="AQ12" s="285">
        <v>30</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496</v>
      </c>
      <c r="AL13" s="1167"/>
      <c r="AM13" s="1167"/>
      <c r="AN13" s="1168"/>
      <c r="AO13" s="284">
        <v>517097</v>
      </c>
      <c r="AP13" s="284">
        <v>2765</v>
      </c>
      <c r="AQ13" s="285">
        <v>1643</v>
      </c>
      <c r="AR13" s="286">
        <v>68.3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497</v>
      </c>
      <c r="AL14" s="1167"/>
      <c r="AM14" s="1167"/>
      <c r="AN14" s="1168"/>
      <c r="AO14" s="284">
        <v>336624</v>
      </c>
      <c r="AP14" s="284">
        <v>1800</v>
      </c>
      <c r="AQ14" s="285">
        <v>1378</v>
      </c>
      <c r="AR14" s="286">
        <v>30.6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498</v>
      </c>
      <c r="AL15" s="1170"/>
      <c r="AM15" s="1170"/>
      <c r="AN15" s="1171"/>
      <c r="AO15" s="284">
        <v>-337249</v>
      </c>
      <c r="AP15" s="284">
        <v>-1803</v>
      </c>
      <c r="AQ15" s="285">
        <v>-2215</v>
      </c>
      <c r="AR15" s="286">
        <v>-18.600000000000001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15776265</v>
      </c>
      <c r="AP16" s="284">
        <v>84347</v>
      </c>
      <c r="AQ16" s="285">
        <v>68944</v>
      </c>
      <c r="AR16" s="286">
        <v>22.3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503</v>
      </c>
      <c r="AL21" s="1173"/>
      <c r="AM21" s="1173"/>
      <c r="AN21" s="1174"/>
      <c r="AO21" s="297">
        <v>7.88</v>
      </c>
      <c r="AP21" s="298">
        <v>6.5</v>
      </c>
      <c r="AQ21" s="299">
        <v>1.38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504</v>
      </c>
      <c r="AL22" s="1173"/>
      <c r="AM22" s="1173"/>
      <c r="AN22" s="1174"/>
      <c r="AO22" s="302">
        <v>98.8</v>
      </c>
      <c r="AP22" s="303">
        <v>99.5</v>
      </c>
      <c r="AQ22" s="304">
        <v>-0.7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505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486</v>
      </c>
      <c r="AP30" s="272"/>
      <c r="AQ30" s="273" t="s">
        <v>487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508</v>
      </c>
      <c r="AL32" s="1157"/>
      <c r="AM32" s="1157"/>
      <c r="AN32" s="1158"/>
      <c r="AO32" s="312">
        <v>5712110</v>
      </c>
      <c r="AP32" s="312">
        <v>30540</v>
      </c>
      <c r="AQ32" s="313">
        <v>30222</v>
      </c>
      <c r="AR32" s="314">
        <v>1.1000000000000001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509</v>
      </c>
      <c r="AL33" s="1157"/>
      <c r="AM33" s="1157"/>
      <c r="AN33" s="1158"/>
      <c r="AO33" s="312" t="s">
        <v>495</v>
      </c>
      <c r="AP33" s="312" t="s">
        <v>495</v>
      </c>
      <c r="AQ33" s="313" t="s">
        <v>495</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510</v>
      </c>
      <c r="AL34" s="1157"/>
      <c r="AM34" s="1157"/>
      <c r="AN34" s="1158"/>
      <c r="AO34" s="312" t="s">
        <v>495</v>
      </c>
      <c r="AP34" s="312" t="s">
        <v>495</v>
      </c>
      <c r="AQ34" s="313">
        <v>22</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511</v>
      </c>
      <c r="AL35" s="1157"/>
      <c r="AM35" s="1157"/>
      <c r="AN35" s="1158"/>
      <c r="AO35" s="312">
        <v>1349850</v>
      </c>
      <c r="AP35" s="312">
        <v>7217</v>
      </c>
      <c r="AQ35" s="313">
        <v>7968</v>
      </c>
      <c r="AR35" s="314">
        <v>-9.4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512</v>
      </c>
      <c r="AL36" s="1157"/>
      <c r="AM36" s="1157"/>
      <c r="AN36" s="1158"/>
      <c r="AO36" s="312" t="s">
        <v>495</v>
      </c>
      <c r="AP36" s="312" t="s">
        <v>495</v>
      </c>
      <c r="AQ36" s="313">
        <v>535</v>
      </c>
      <c r="AR36" s="314" t="s">
        <v>495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513</v>
      </c>
      <c r="AL37" s="1157"/>
      <c r="AM37" s="1157"/>
      <c r="AN37" s="1158"/>
      <c r="AO37" s="312" t="s">
        <v>495</v>
      </c>
      <c r="AP37" s="312" t="s">
        <v>495</v>
      </c>
      <c r="AQ37" s="313">
        <v>897</v>
      </c>
      <c r="AR37" s="314" t="s">
        <v>495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514</v>
      </c>
      <c r="AL38" s="1160"/>
      <c r="AM38" s="1160"/>
      <c r="AN38" s="1161"/>
      <c r="AO38" s="315" t="s">
        <v>495</v>
      </c>
      <c r="AP38" s="315" t="s">
        <v>495</v>
      </c>
      <c r="AQ38" s="316">
        <v>0</v>
      </c>
      <c r="AR38" s="304" t="s">
        <v>495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515</v>
      </c>
      <c r="AL39" s="1160"/>
      <c r="AM39" s="1160"/>
      <c r="AN39" s="1161"/>
      <c r="AO39" s="312">
        <v>-1363331</v>
      </c>
      <c r="AP39" s="312">
        <v>-7289</v>
      </c>
      <c r="AQ39" s="313">
        <v>-7440</v>
      </c>
      <c r="AR39" s="314">
        <v>-2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516</v>
      </c>
      <c r="AL40" s="1157"/>
      <c r="AM40" s="1157"/>
      <c r="AN40" s="1158"/>
      <c r="AO40" s="312">
        <v>-4202257</v>
      </c>
      <c r="AP40" s="312">
        <v>-22467</v>
      </c>
      <c r="AQ40" s="313">
        <v>-23690</v>
      </c>
      <c r="AR40" s="314">
        <v>-5.2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1496372</v>
      </c>
      <c r="AP41" s="312">
        <v>8000</v>
      </c>
      <c r="AQ41" s="313">
        <v>8515</v>
      </c>
      <c r="AR41" s="314">
        <v>-6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486</v>
      </c>
      <c r="AN49" s="1151" t="s">
        <v>519</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520</v>
      </c>
      <c r="AO50" s="329" t="s">
        <v>521</v>
      </c>
      <c r="AP50" s="330" t="s">
        <v>522</v>
      </c>
      <c r="AQ50" s="331" t="s">
        <v>523</v>
      </c>
      <c r="AR50" s="332" t="s">
        <v>524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11623770</v>
      </c>
      <c r="AN51" s="334">
        <v>60992</v>
      </c>
      <c r="AO51" s="335">
        <v>4.4000000000000004</v>
      </c>
      <c r="AP51" s="336">
        <v>46035</v>
      </c>
      <c r="AQ51" s="337">
        <v>2.2999999999999998</v>
      </c>
      <c r="AR51" s="338">
        <v>2.1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5246242</v>
      </c>
      <c r="AN52" s="342">
        <v>27528</v>
      </c>
      <c r="AO52" s="343">
        <v>-6.9</v>
      </c>
      <c r="AP52" s="344">
        <v>25158</v>
      </c>
      <c r="AQ52" s="345">
        <v>-0.4</v>
      </c>
      <c r="AR52" s="346">
        <v>-6.5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13265282</v>
      </c>
      <c r="AN53" s="334">
        <v>70029</v>
      </c>
      <c r="AO53" s="335">
        <v>14.8</v>
      </c>
      <c r="AP53" s="336">
        <v>43261</v>
      </c>
      <c r="AQ53" s="337">
        <v>-6</v>
      </c>
      <c r="AR53" s="338">
        <v>20.8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6011424</v>
      </c>
      <c r="AN54" s="342">
        <v>31735</v>
      </c>
      <c r="AO54" s="343">
        <v>15.3</v>
      </c>
      <c r="AP54" s="344">
        <v>24721</v>
      </c>
      <c r="AQ54" s="345">
        <v>-1.7</v>
      </c>
      <c r="AR54" s="346">
        <v>17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6361176</v>
      </c>
      <c r="AN55" s="334">
        <v>33704</v>
      </c>
      <c r="AO55" s="335">
        <v>-51.9</v>
      </c>
      <c r="AP55" s="336">
        <v>40626</v>
      </c>
      <c r="AQ55" s="337">
        <v>-6.1</v>
      </c>
      <c r="AR55" s="338">
        <v>-45.8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2851395</v>
      </c>
      <c r="AN56" s="342">
        <v>15108</v>
      </c>
      <c r="AO56" s="343">
        <v>-52.4</v>
      </c>
      <c r="AP56" s="344">
        <v>24279</v>
      </c>
      <c r="AQ56" s="345">
        <v>-1.8</v>
      </c>
      <c r="AR56" s="346">
        <v>-50.6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5658708</v>
      </c>
      <c r="AN57" s="334">
        <v>30119</v>
      </c>
      <c r="AO57" s="335">
        <v>-10.6</v>
      </c>
      <c r="AP57" s="336">
        <v>46133</v>
      </c>
      <c r="AQ57" s="337">
        <v>13.6</v>
      </c>
      <c r="AR57" s="338">
        <v>-24.2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3428097</v>
      </c>
      <c r="AN58" s="342">
        <v>18246</v>
      </c>
      <c r="AO58" s="343">
        <v>20.8</v>
      </c>
      <c r="AP58" s="344">
        <v>27280</v>
      </c>
      <c r="AQ58" s="345">
        <v>12.4</v>
      </c>
      <c r="AR58" s="346">
        <v>8.4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8170373</v>
      </c>
      <c r="AN59" s="334">
        <v>43682</v>
      </c>
      <c r="AO59" s="335">
        <v>45</v>
      </c>
      <c r="AP59" s="336">
        <v>49174</v>
      </c>
      <c r="AQ59" s="337">
        <v>6.6</v>
      </c>
      <c r="AR59" s="338">
        <v>38.4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3196588</v>
      </c>
      <c r="AN60" s="342">
        <v>17090</v>
      </c>
      <c r="AO60" s="343">
        <v>-6.3</v>
      </c>
      <c r="AP60" s="344">
        <v>29896</v>
      </c>
      <c r="AQ60" s="345">
        <v>9.6</v>
      </c>
      <c r="AR60" s="346">
        <v>-15.9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9015862</v>
      </c>
      <c r="AN61" s="349">
        <v>47705</v>
      </c>
      <c r="AO61" s="350">
        <v>0.3</v>
      </c>
      <c r="AP61" s="351">
        <v>45046</v>
      </c>
      <c r="AQ61" s="352">
        <v>2.1</v>
      </c>
      <c r="AR61" s="338">
        <v>-1.8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4146749</v>
      </c>
      <c r="AN62" s="342">
        <v>21941</v>
      </c>
      <c r="AO62" s="343">
        <v>-5.9</v>
      </c>
      <c r="AP62" s="344">
        <v>26267</v>
      </c>
      <c r="AQ62" s="345">
        <v>3.6</v>
      </c>
      <c r="AR62" s="346">
        <v>-9.5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lz3Hw6VioteqjCJnL3yiYP84XJAdqsenm5dyseNy3sygSEF98QxKHd2331SpXUw5ce4K0++1yyyXSQ+jX19jxg==" saltValue="wQDhUQAqYdbnpy13C2Ce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0" spans="125:125" ht="13.5" hidden="1" customHeight="1" x14ac:dyDescent="0.2"/>
    <row r="121" spans="125:125" ht="13.5" hidden="1" customHeight="1" x14ac:dyDescent="0.2">
      <c r="DU121" s="259"/>
    </row>
  </sheetData>
  <sheetProtection algorithmName="SHA-512" hashValue="OZd2+zUwUz/l+UullkBifD11+v7objvpFoviqvbjJz1/8XTvOD/i/f3+nohztuYsedz2WAxVQQCp0iZJ7dDROw==" saltValue="7aOZnuu9ygi4hSKl6/wA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Vcu+YTednZp8m7ERzLm8/kmOaBWvkLf5Op2sD9rBlasoKkIl4qah2W9OU9RDpyu797f7OSwx2wuxxU2STQwNuA==" saltValue="k3YpL36KfRDXAKZXjqeI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75" t="s">
        <v>3</v>
      </c>
      <c r="D47" s="1175"/>
      <c r="E47" s="1176"/>
      <c r="F47" s="11">
        <v>15.37</v>
      </c>
      <c r="G47" s="12">
        <v>13.42</v>
      </c>
      <c r="H47" s="12">
        <v>13.88</v>
      </c>
      <c r="I47" s="12">
        <v>15.29</v>
      </c>
      <c r="J47" s="13">
        <v>14.23</v>
      </c>
    </row>
    <row r="48" spans="2:10" ht="57.75" customHeight="1" x14ac:dyDescent="0.2">
      <c r="B48" s="14"/>
      <c r="C48" s="1177" t="s">
        <v>4</v>
      </c>
      <c r="D48" s="1177"/>
      <c r="E48" s="1178"/>
      <c r="F48" s="15">
        <v>9.2100000000000009</v>
      </c>
      <c r="G48" s="16">
        <v>8.9499999999999993</v>
      </c>
      <c r="H48" s="16">
        <v>11.7</v>
      </c>
      <c r="I48" s="16">
        <v>10.44</v>
      </c>
      <c r="J48" s="17">
        <v>12.71</v>
      </c>
    </row>
    <row r="49" spans="2:10" ht="57.75" customHeight="1" thickBot="1" x14ac:dyDescent="0.25">
      <c r="B49" s="18"/>
      <c r="C49" s="1179" t="s">
        <v>5</v>
      </c>
      <c r="D49" s="1179"/>
      <c r="E49" s="1180"/>
      <c r="F49" s="19">
        <v>0.56999999999999995</v>
      </c>
      <c r="G49" s="20" t="s">
        <v>538</v>
      </c>
      <c r="H49" s="20">
        <v>4.13</v>
      </c>
      <c r="I49" s="20" t="s">
        <v>539</v>
      </c>
      <c r="J49" s="21">
        <v>1.62</v>
      </c>
    </row>
    <row r="50" spans="2:10" ht="13.2" x14ac:dyDescent="0.2"/>
  </sheetData>
  <sheetProtection algorithmName="SHA-512" hashValue="2MbZ6IXHF8hNSvmQf0y3HH00uLbM2CCJETWaqm3mak2SatalYEXU+yzR04yg+TJ+zcf4cAw/CxOToX9HfE1caQ==" saltValue="x83sha1mXJEc9MnkT+Xw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2025-09-18T11:16:37Z</cp:lastPrinted>
  <dcterms:created xsi:type="dcterms:W3CDTF">2025-02-19T01:59:21Z</dcterms:created>
  <dcterms:modified xsi:type="dcterms:W3CDTF">2025-09-24T04:20:45Z</dcterms:modified>
  <cp:category/>
</cp:coreProperties>
</file>